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 activeTab="4"/>
  </bookViews>
  <sheets>
    <sheet name="Daily Report" sheetId="6" r:id="rId1"/>
    <sheet name="Shift Wise Report" sheetId="5" r:id="rId2"/>
    <sheet name="Smart Card Trips" sheetId="7" r:id="rId3"/>
    <sheet name="G-pay &amp; Slip" sheetId="11" state="hidden" r:id="rId4"/>
    <sheet name="Summary Report" sheetId="9" r:id="rId5"/>
    <sheet name="CASH &amp; CHQ DETAILS." sheetId="13" r:id="rId6"/>
    <sheet name="Sheet1" sheetId="10" state="hidden" r:id="rId7"/>
    <sheet name="Sheet2" sheetId="14" state="hidden" r:id="rId8"/>
  </sheets>
  <definedNames>
    <definedName name="_xlnm._FilterDatabase" localSheetId="5" hidden="1">'CASH &amp; CHQ DETAILS.'!$C$3:$L$43</definedName>
    <definedName name="_xlnm.Print_Area" localSheetId="0">'Daily Report'!$A$1:$AG$47</definedName>
  </definedNames>
  <calcPr calcId="124519"/>
</workbook>
</file>

<file path=xl/calcChain.xml><?xml version="1.0" encoding="utf-8"?>
<calcChain xmlns="http://schemas.openxmlformats.org/spreadsheetml/2006/main">
  <c r="D102" i="13"/>
  <c r="D101"/>
  <c r="D100"/>
  <c r="D98"/>
  <c r="D97"/>
  <c r="D96"/>
  <c r="D92"/>
  <c r="D93"/>
  <c r="D94"/>
  <c r="D90"/>
  <c r="D89"/>
  <c r="D88"/>
  <c r="D84"/>
  <c r="D85"/>
  <c r="D86"/>
  <c r="D82"/>
  <c r="D81"/>
  <c r="D80"/>
  <c r="D76"/>
  <c r="D78"/>
  <c r="D74"/>
  <c r="D73"/>
  <c r="D72"/>
  <c r="D68"/>
  <c r="D69"/>
  <c r="D70"/>
  <c r="D66"/>
  <c r="D65"/>
  <c r="D64"/>
  <c r="D60"/>
  <c r="D62"/>
  <c r="D58"/>
  <c r="D57"/>
  <c r="D56"/>
  <c r="D54"/>
  <c r="D53"/>
  <c r="D52"/>
  <c r="D10" l="1"/>
  <c r="D9"/>
  <c r="D8"/>
  <c r="A11" i="7"/>
  <c r="A9" i="6"/>
  <c r="I77" i="7" l="1"/>
  <c r="I76"/>
  <c r="I75"/>
  <c r="I73"/>
  <c r="I72"/>
  <c r="I71"/>
  <c r="I11"/>
  <c r="I12"/>
  <c r="I13"/>
  <c r="AS18" i="5" l="1"/>
  <c r="AM17"/>
  <c r="AS134"/>
  <c r="AS109"/>
  <c r="AM109"/>
  <c r="AM105"/>
  <c r="AS102"/>
  <c r="AS81"/>
  <c r="AM81"/>
  <c r="AS58"/>
  <c r="AM53"/>
  <c r="AM46"/>
  <c r="AS29"/>
  <c r="AS26"/>
  <c r="AS25"/>
  <c r="AG62" l="1"/>
  <c r="AH62"/>
  <c r="AI62"/>
  <c r="AJ62"/>
  <c r="AK62"/>
  <c r="AG63"/>
  <c r="AH63"/>
  <c r="AI63"/>
  <c r="AJ63"/>
  <c r="AK63"/>
  <c r="AK61"/>
  <c r="AJ61"/>
  <c r="AI61"/>
  <c r="AH61"/>
  <c r="AG61"/>
  <c r="A13" l="1"/>
  <c r="M40"/>
  <c r="L6" i="9" l="1"/>
  <c r="C134" i="7" l="1"/>
  <c r="I131"/>
  <c r="I132"/>
  <c r="D134"/>
  <c r="E134"/>
  <c r="F134"/>
  <c r="G134"/>
  <c r="H134"/>
  <c r="J134"/>
  <c r="I133" l="1"/>
  <c r="I134"/>
  <c r="BQ136" i="5" l="1"/>
  <c r="AE39" i="6" s="1"/>
  <c r="BP136" i="5"/>
  <c r="AD39" i="6" s="1"/>
  <c r="BO136" i="5"/>
  <c r="AC39" i="6" s="1"/>
  <c r="BN136" i="5"/>
  <c r="AB39" i="6" s="1"/>
  <c r="BM136" i="5"/>
  <c r="AA39" i="6" s="1"/>
  <c r="BL136" i="5"/>
  <c r="BI136"/>
  <c r="W39" i="6" s="1"/>
  <c r="BH136" i="5"/>
  <c r="V39" i="6" s="1"/>
  <c r="BG136" i="5"/>
  <c r="U39" i="6" s="1"/>
  <c r="BF136" i="5"/>
  <c r="BE136"/>
  <c r="T39" i="6" s="1"/>
  <c r="BC136" i="5"/>
  <c r="BB136"/>
  <c r="BA136"/>
  <c r="AZ136"/>
  <c r="AY136"/>
  <c r="AW136"/>
  <c r="AV136"/>
  <c r="AU136"/>
  <c r="AT136"/>
  <c r="AS136"/>
  <c r="AQ136"/>
  <c r="AP136"/>
  <c r="R39" i="6" s="1"/>
  <c r="AO136" i="5"/>
  <c r="Q39" i="6" s="1"/>
  <c r="AN136" i="5"/>
  <c r="P39" i="6" s="1"/>
  <c r="AM136" i="5"/>
  <c r="O39" i="6" s="1"/>
  <c r="S136" i="5"/>
  <c r="R136"/>
  <c r="Q136"/>
  <c r="P136"/>
  <c r="O136"/>
  <c r="M136"/>
  <c r="L136"/>
  <c r="K136"/>
  <c r="J136"/>
  <c r="I136"/>
  <c r="G136"/>
  <c r="G39" i="6" s="1"/>
  <c r="F136" i="5"/>
  <c r="F39" i="6" s="1"/>
  <c r="E136" i="5"/>
  <c r="E39" i="6" s="1"/>
  <c r="D136" i="5"/>
  <c r="D39" i="6" s="1"/>
  <c r="C136" i="5"/>
  <c r="C39" i="6" s="1"/>
  <c r="BR135" i="5"/>
  <c r="BD135"/>
  <c r="AX135"/>
  <c r="AR135"/>
  <c r="AK135"/>
  <c r="AJ135"/>
  <c r="AI135"/>
  <c r="AH135"/>
  <c r="AG135"/>
  <c r="AE135"/>
  <c r="AD135"/>
  <c r="AC135"/>
  <c r="AB135"/>
  <c r="AA135"/>
  <c r="Y135"/>
  <c r="X135"/>
  <c r="W135"/>
  <c r="V135"/>
  <c r="U135"/>
  <c r="T135"/>
  <c r="N135"/>
  <c r="H135"/>
  <c r="BR134"/>
  <c r="BD134"/>
  <c r="AX134"/>
  <c r="AR134"/>
  <c r="AK134"/>
  <c r="AJ134"/>
  <c r="AI134"/>
  <c r="AH134"/>
  <c r="AG134"/>
  <c r="AE134"/>
  <c r="AD134"/>
  <c r="AC134"/>
  <c r="AB134"/>
  <c r="AA134"/>
  <c r="Y134"/>
  <c r="X134"/>
  <c r="W134"/>
  <c r="V134"/>
  <c r="U134"/>
  <c r="T134"/>
  <c r="N134"/>
  <c r="H134"/>
  <c r="BR133"/>
  <c r="BD133"/>
  <c r="AX133"/>
  <c r="AR133"/>
  <c r="AK133"/>
  <c r="AJ133"/>
  <c r="AI133"/>
  <c r="AH133"/>
  <c r="AG133"/>
  <c r="AE133"/>
  <c r="AE136" s="1"/>
  <c r="AD133"/>
  <c r="AC133"/>
  <c r="AB133"/>
  <c r="AA133"/>
  <c r="Y133"/>
  <c r="X133"/>
  <c r="W133"/>
  <c r="V133"/>
  <c r="U133"/>
  <c r="T133"/>
  <c r="N133"/>
  <c r="H133"/>
  <c r="AF135" l="1"/>
  <c r="G40" i="9"/>
  <c r="AF134" i="5"/>
  <c r="H136"/>
  <c r="H39" i="6" s="1"/>
  <c r="F40" i="9"/>
  <c r="E40"/>
  <c r="D40"/>
  <c r="AG136" i="5"/>
  <c r="N136"/>
  <c r="AI136"/>
  <c r="V136"/>
  <c r="J39" i="6" s="1"/>
  <c r="W136" i="5"/>
  <c r="K39" i="6" s="1"/>
  <c r="AR136" i="5"/>
  <c r="S39" i="6" s="1"/>
  <c r="AJ136" i="5"/>
  <c r="X136"/>
  <c r="L39" i="6" s="1"/>
  <c r="Y136" i="5"/>
  <c r="M39" i="6"/>
  <c r="AX136" i="5"/>
  <c r="T136"/>
  <c r="U136"/>
  <c r="I39" i="6" s="1"/>
  <c r="AA136" i="5"/>
  <c r="AH136"/>
  <c r="BR136"/>
  <c r="AF39" i="6" s="1"/>
  <c r="AC136" i="5"/>
  <c r="AK136"/>
  <c r="BD136"/>
  <c r="AB136"/>
  <c r="AD136"/>
  <c r="C40" i="9"/>
  <c r="Z39" i="6"/>
  <c r="AL135" i="5"/>
  <c r="AL134"/>
  <c r="Z135"/>
  <c r="BS135"/>
  <c r="Z134"/>
  <c r="BS134"/>
  <c r="Z133"/>
  <c r="AF133"/>
  <c r="AL133"/>
  <c r="BS133"/>
  <c r="AF136" l="1"/>
  <c r="BS136"/>
  <c r="AG39" i="6" s="1"/>
  <c r="H40" i="9"/>
  <c r="BJ135" i="5"/>
  <c r="J40" i="9"/>
  <c r="AL136" i="5"/>
  <c r="K40" i="9" s="1"/>
  <c r="BJ134" i="5"/>
  <c r="Z136"/>
  <c r="N39" i="6" s="1"/>
  <c r="BJ133" i="5"/>
  <c r="BJ136" l="1"/>
  <c r="X39" i="6" s="1"/>
  <c r="I40" i="9" s="1"/>
  <c r="M40" s="1"/>
  <c r="I104" i="7" l="1"/>
  <c r="I103"/>
  <c r="I121" l="1"/>
  <c r="K121" s="1"/>
  <c r="L117"/>
  <c r="I116"/>
  <c r="K116" s="1"/>
  <c r="I87"/>
  <c r="K87" s="1"/>
  <c r="C86"/>
  <c r="I83"/>
  <c r="K83" s="1"/>
  <c r="I81"/>
  <c r="K81" s="1"/>
  <c r="I80"/>
  <c r="K80" s="1"/>
  <c r="I79"/>
  <c r="K79" s="1"/>
  <c r="AX82" i="5"/>
  <c r="AR82"/>
  <c r="I65" i="7"/>
  <c r="K65" s="1"/>
  <c r="I63"/>
  <c r="K63" s="1"/>
  <c r="I61"/>
  <c r="K61" s="1"/>
  <c r="I55"/>
  <c r="K55" s="1"/>
  <c r="I53"/>
  <c r="K53" s="1"/>
  <c r="I52"/>
  <c r="K52" s="1"/>
  <c r="AR49" i="5"/>
  <c r="AR45"/>
  <c r="I44" i="7"/>
  <c r="K44" s="1"/>
  <c r="I47"/>
  <c r="K47" s="1"/>
  <c r="I39"/>
  <c r="K39" s="1"/>
  <c r="K33"/>
  <c r="K29"/>
  <c r="K25"/>
  <c r="K21"/>
  <c r="K19"/>
  <c r="AR33" i="5"/>
  <c r="AS32"/>
  <c r="K13" i="7"/>
  <c r="A15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7" i="5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X110"/>
  <c r="AX111"/>
  <c r="I112" i="7"/>
  <c r="K112" s="1"/>
  <c r="I113"/>
  <c r="K113" s="1"/>
  <c r="I109"/>
  <c r="K109" s="1"/>
  <c r="K104"/>
  <c r="I101"/>
  <c r="K101" s="1"/>
  <c r="I100"/>
  <c r="K100" s="1"/>
  <c r="C98"/>
  <c r="H94" i="5"/>
  <c r="J96"/>
  <c r="I91" i="7"/>
  <c r="K91" s="1"/>
  <c r="I89"/>
  <c r="K89" s="1"/>
  <c r="AR89" i="5"/>
  <c r="I85" i="7"/>
  <c r="K85" s="1"/>
  <c r="AX86" i="5"/>
  <c r="C78" i="7"/>
  <c r="K73"/>
  <c r="I68"/>
  <c r="K68" s="1"/>
  <c r="AR70" i="5"/>
  <c r="AR69"/>
  <c r="AM68"/>
  <c r="I60" i="7"/>
  <c r="K60" s="1"/>
  <c r="I57"/>
  <c r="K57" s="1"/>
  <c r="I49"/>
  <c r="K49" s="1"/>
  <c r="I45"/>
  <c r="K45" s="1"/>
  <c r="A10" i="6"/>
  <c r="F34" i="7"/>
  <c r="A10" i="9"/>
  <c r="B10" s="1"/>
  <c r="BR42" i="5"/>
  <c r="AR101"/>
  <c r="S40"/>
  <c r="U25"/>
  <c r="V25"/>
  <c r="W25"/>
  <c r="X25"/>
  <c r="X28" s="1"/>
  <c r="L12" i="6" s="1"/>
  <c r="U26" i="5"/>
  <c r="V26"/>
  <c r="W26"/>
  <c r="X26"/>
  <c r="U27"/>
  <c r="V27"/>
  <c r="W27"/>
  <c r="X27"/>
  <c r="Y27"/>
  <c r="AA25"/>
  <c r="AB25"/>
  <c r="AC25"/>
  <c r="AA26"/>
  <c r="AB26"/>
  <c r="AC26"/>
  <c r="AD26"/>
  <c r="AC27"/>
  <c r="AK131"/>
  <c r="AJ131"/>
  <c r="AI131"/>
  <c r="AH131"/>
  <c r="AG131"/>
  <c r="AK130"/>
  <c r="AJ130"/>
  <c r="AI130"/>
  <c r="AH130"/>
  <c r="AG130"/>
  <c r="AK129"/>
  <c r="AJ129"/>
  <c r="AI129"/>
  <c r="AH129"/>
  <c r="AG129"/>
  <c r="AK127"/>
  <c r="AJ127"/>
  <c r="AI127"/>
  <c r="AH127"/>
  <c r="AG127"/>
  <c r="AK126"/>
  <c r="AJ126"/>
  <c r="AI126"/>
  <c r="AH126"/>
  <c r="AG126"/>
  <c r="AK125"/>
  <c r="AJ125"/>
  <c r="AI125"/>
  <c r="AH125"/>
  <c r="AG125"/>
  <c r="AK123"/>
  <c r="AJ123"/>
  <c r="AI123"/>
  <c r="AH123"/>
  <c r="AG123"/>
  <c r="AK122"/>
  <c r="AJ122"/>
  <c r="AI122"/>
  <c r="AH122"/>
  <c r="AG122"/>
  <c r="AK121"/>
  <c r="AJ121"/>
  <c r="AI121"/>
  <c r="AH121"/>
  <c r="AG121"/>
  <c r="AK119"/>
  <c r="AJ119"/>
  <c r="AI119"/>
  <c r="AH119"/>
  <c r="AG119"/>
  <c r="AK118"/>
  <c r="AJ118"/>
  <c r="AI118"/>
  <c r="AH118"/>
  <c r="AG118"/>
  <c r="AK117"/>
  <c r="AJ117"/>
  <c r="AI117"/>
  <c r="AH117"/>
  <c r="AG117"/>
  <c r="AK115"/>
  <c r="AJ115"/>
  <c r="AI115"/>
  <c r="AH115"/>
  <c r="AG115"/>
  <c r="AK114"/>
  <c r="AJ114"/>
  <c r="AI114"/>
  <c r="AH114"/>
  <c r="AG114"/>
  <c r="AK113"/>
  <c r="AJ113"/>
  <c r="AI113"/>
  <c r="AH113"/>
  <c r="AG113"/>
  <c r="AK111"/>
  <c r="AJ111"/>
  <c r="AI111"/>
  <c r="AH111"/>
  <c r="AG111"/>
  <c r="AK110"/>
  <c r="AJ110"/>
  <c r="AI110"/>
  <c r="AH110"/>
  <c r="AG110"/>
  <c r="AK109"/>
  <c r="AJ109"/>
  <c r="AI109"/>
  <c r="AH109"/>
  <c r="AG109"/>
  <c r="AK107"/>
  <c r="AJ107"/>
  <c r="AI107"/>
  <c r="AH107"/>
  <c r="AG107"/>
  <c r="AK106"/>
  <c r="AJ106"/>
  <c r="AI106"/>
  <c r="AH106"/>
  <c r="AG106"/>
  <c r="AK105"/>
  <c r="AJ105"/>
  <c r="AI105"/>
  <c r="AH105"/>
  <c r="AG105"/>
  <c r="AK103"/>
  <c r="AJ103"/>
  <c r="AI103"/>
  <c r="AH103"/>
  <c r="AG103"/>
  <c r="AK102"/>
  <c r="AJ102"/>
  <c r="AI102"/>
  <c r="AH102"/>
  <c r="AG102"/>
  <c r="AK101"/>
  <c r="AJ101"/>
  <c r="AI101"/>
  <c r="AH101"/>
  <c r="AG101"/>
  <c r="AK99"/>
  <c r="AJ99"/>
  <c r="AI99"/>
  <c r="AH99"/>
  <c r="AG99"/>
  <c r="AK98"/>
  <c r="AJ98"/>
  <c r="AI98"/>
  <c r="AH98"/>
  <c r="AG98"/>
  <c r="AK97"/>
  <c r="AJ97"/>
  <c r="AI97"/>
  <c r="AH97"/>
  <c r="AG97"/>
  <c r="AK95"/>
  <c r="AJ95"/>
  <c r="AI95"/>
  <c r="AH95"/>
  <c r="AG95"/>
  <c r="AK94"/>
  <c r="AJ94"/>
  <c r="AI94"/>
  <c r="AH94"/>
  <c r="AG94"/>
  <c r="AK93"/>
  <c r="AJ93"/>
  <c r="AI93"/>
  <c r="AH93"/>
  <c r="AG93"/>
  <c r="AG96" s="1"/>
  <c r="AK91"/>
  <c r="AJ91"/>
  <c r="AI91"/>
  <c r="AH91"/>
  <c r="AG91"/>
  <c r="AK90"/>
  <c r="AJ90"/>
  <c r="AI90"/>
  <c r="AH90"/>
  <c r="AG90"/>
  <c r="AK89"/>
  <c r="AJ89"/>
  <c r="AI89"/>
  <c r="AH89"/>
  <c r="AG89"/>
  <c r="AK87"/>
  <c r="AJ87"/>
  <c r="AI87"/>
  <c r="AH87"/>
  <c r="AG87"/>
  <c r="AK86"/>
  <c r="AJ86"/>
  <c r="AI86"/>
  <c r="AH86"/>
  <c r="AG86"/>
  <c r="AK85"/>
  <c r="AJ85"/>
  <c r="AI85"/>
  <c r="AH85"/>
  <c r="AG85"/>
  <c r="AK83"/>
  <c r="AJ83"/>
  <c r="AI83"/>
  <c r="AH83"/>
  <c r="AG83"/>
  <c r="AK82"/>
  <c r="AJ82"/>
  <c r="AI82"/>
  <c r="AH82"/>
  <c r="AG82"/>
  <c r="AK81"/>
  <c r="AJ81"/>
  <c r="AI81"/>
  <c r="AH81"/>
  <c r="AG81"/>
  <c r="AK79"/>
  <c r="AJ79"/>
  <c r="AI79"/>
  <c r="AH79"/>
  <c r="AG79"/>
  <c r="AK78"/>
  <c r="AJ78"/>
  <c r="AI78"/>
  <c r="AH78"/>
  <c r="AG78"/>
  <c r="AK77"/>
  <c r="AJ77"/>
  <c r="AI77"/>
  <c r="AH77"/>
  <c r="AG77"/>
  <c r="AK75"/>
  <c r="AJ75"/>
  <c r="AI75"/>
  <c r="AH75"/>
  <c r="AG75"/>
  <c r="AK74"/>
  <c r="AJ74"/>
  <c r="AI74"/>
  <c r="AH74"/>
  <c r="AG74"/>
  <c r="AK73"/>
  <c r="AJ73"/>
  <c r="AI73"/>
  <c r="AH73"/>
  <c r="AG73"/>
  <c r="AK71"/>
  <c r="AJ71"/>
  <c r="AI71"/>
  <c r="AH71"/>
  <c r="AG71"/>
  <c r="AK70"/>
  <c r="AJ70"/>
  <c r="AI70"/>
  <c r="AH70"/>
  <c r="AG70"/>
  <c r="AK69"/>
  <c r="AJ69"/>
  <c r="AI69"/>
  <c r="AH69"/>
  <c r="AG69"/>
  <c r="AK67"/>
  <c r="AJ67"/>
  <c r="AI67"/>
  <c r="AH67"/>
  <c r="AG67"/>
  <c r="AK66"/>
  <c r="AJ66"/>
  <c r="AI66"/>
  <c r="AH66"/>
  <c r="AG66"/>
  <c r="AK65"/>
  <c r="AJ65"/>
  <c r="AI65"/>
  <c r="AH65"/>
  <c r="AG65"/>
  <c r="AK64"/>
  <c r="AH64"/>
  <c r="AK59"/>
  <c r="AJ59"/>
  <c r="AI59"/>
  <c r="AH59"/>
  <c r="AG59"/>
  <c r="AK58"/>
  <c r="AJ58"/>
  <c r="AI58"/>
  <c r="AH58"/>
  <c r="AG58"/>
  <c r="AK57"/>
  <c r="AJ57"/>
  <c r="AI57"/>
  <c r="AH57"/>
  <c r="AG57"/>
  <c r="AK55"/>
  <c r="AJ55"/>
  <c r="AI55"/>
  <c r="AH55"/>
  <c r="AG55"/>
  <c r="AK54"/>
  <c r="AJ54"/>
  <c r="AI54"/>
  <c r="AH54"/>
  <c r="AG54"/>
  <c r="AK53"/>
  <c r="AJ53"/>
  <c r="AI53"/>
  <c r="AH53"/>
  <c r="AG53"/>
  <c r="AK51"/>
  <c r="AJ51"/>
  <c r="AI51"/>
  <c r="AH51"/>
  <c r="AG51"/>
  <c r="AK50"/>
  <c r="AJ50"/>
  <c r="AI50"/>
  <c r="AH50"/>
  <c r="AG50"/>
  <c r="AK49"/>
  <c r="AJ49"/>
  <c r="AI49"/>
  <c r="AH49"/>
  <c r="AG49"/>
  <c r="AK47"/>
  <c r="AJ47"/>
  <c r="AI47"/>
  <c r="AH47"/>
  <c r="AG47"/>
  <c r="AK46"/>
  <c r="AJ46"/>
  <c r="AI46"/>
  <c r="AH46"/>
  <c r="AG46"/>
  <c r="AK45"/>
  <c r="AJ45"/>
  <c r="AI45"/>
  <c r="AH45"/>
  <c r="AG45"/>
  <c r="AK43"/>
  <c r="AJ43"/>
  <c r="AI43"/>
  <c r="AH43"/>
  <c r="AG43"/>
  <c r="AK42"/>
  <c r="AJ42"/>
  <c r="AI42"/>
  <c r="AH42"/>
  <c r="AG42"/>
  <c r="AK41"/>
  <c r="AJ41"/>
  <c r="AI41"/>
  <c r="AH41"/>
  <c r="AG41"/>
  <c r="AK39"/>
  <c r="AJ39"/>
  <c r="AI39"/>
  <c r="AH39"/>
  <c r="AG39"/>
  <c r="AK38"/>
  <c r="AJ38"/>
  <c r="AI38"/>
  <c r="AH38"/>
  <c r="AG38"/>
  <c r="AK37"/>
  <c r="AJ37"/>
  <c r="AI37"/>
  <c r="AH37"/>
  <c r="AG37"/>
  <c r="AK35"/>
  <c r="AJ35"/>
  <c r="AI35"/>
  <c r="AH35"/>
  <c r="AG35"/>
  <c r="AK34"/>
  <c r="AJ34"/>
  <c r="AI34"/>
  <c r="AH34"/>
  <c r="AG34"/>
  <c r="AK33"/>
  <c r="AJ33"/>
  <c r="AI33"/>
  <c r="AH33"/>
  <c r="AG33"/>
  <c r="AK31"/>
  <c r="AJ31"/>
  <c r="AI31"/>
  <c r="AH31"/>
  <c r="AG31"/>
  <c r="AK30"/>
  <c r="AJ30"/>
  <c r="AI30"/>
  <c r="AH30"/>
  <c r="AG30"/>
  <c r="AK29"/>
  <c r="AJ29"/>
  <c r="AI29"/>
  <c r="AH29"/>
  <c r="AG29"/>
  <c r="AK27"/>
  <c r="AJ27"/>
  <c r="AI27"/>
  <c r="AH27"/>
  <c r="AG27"/>
  <c r="AK26"/>
  <c r="AJ26"/>
  <c r="AI26"/>
  <c r="AH26"/>
  <c r="AG26"/>
  <c r="AK25"/>
  <c r="AJ25"/>
  <c r="AI25"/>
  <c r="AH25"/>
  <c r="AG25"/>
  <c r="AK23"/>
  <c r="AJ23"/>
  <c r="AI23"/>
  <c r="AH23"/>
  <c r="AG23"/>
  <c r="AK22"/>
  <c r="AJ22"/>
  <c r="AI22"/>
  <c r="AH22"/>
  <c r="AG22"/>
  <c r="AK21"/>
  <c r="AJ21"/>
  <c r="AI21"/>
  <c r="AH21"/>
  <c r="AG21"/>
  <c r="AK19"/>
  <c r="AJ19"/>
  <c r="AI19"/>
  <c r="AH19"/>
  <c r="AG19"/>
  <c r="AK18"/>
  <c r="AJ18"/>
  <c r="AI18"/>
  <c r="AH18"/>
  <c r="AG18"/>
  <c r="AK17"/>
  <c r="AJ17"/>
  <c r="AI17"/>
  <c r="AH17"/>
  <c r="AG17"/>
  <c r="AK15"/>
  <c r="AJ15"/>
  <c r="AI15"/>
  <c r="AH15"/>
  <c r="AG15"/>
  <c r="AK14"/>
  <c r="AJ14"/>
  <c r="AI14"/>
  <c r="AH14"/>
  <c r="AG14"/>
  <c r="AK13"/>
  <c r="AJ13"/>
  <c r="AI13"/>
  <c r="AH13"/>
  <c r="AG13"/>
  <c r="AR13"/>
  <c r="AX13"/>
  <c r="AX16" s="1"/>
  <c r="BD13"/>
  <c r="BR13"/>
  <c r="AR14"/>
  <c r="AX14"/>
  <c r="BD14"/>
  <c r="BR14"/>
  <c r="AR15"/>
  <c r="AX15"/>
  <c r="BD15"/>
  <c r="BR15"/>
  <c r="AM16"/>
  <c r="AN16"/>
  <c r="AO16"/>
  <c r="AP16"/>
  <c r="AQ16"/>
  <c r="AS16"/>
  <c r="AT16"/>
  <c r="AU16"/>
  <c r="AV16"/>
  <c r="AW16"/>
  <c r="AY16"/>
  <c r="AZ16"/>
  <c r="BA16"/>
  <c r="BB16"/>
  <c r="BC16"/>
  <c r="BE16"/>
  <c r="BF16"/>
  <c r="BG16"/>
  <c r="BH16"/>
  <c r="BI16"/>
  <c r="W9" i="6" s="1"/>
  <c r="BK16" i="5"/>
  <c r="BL16"/>
  <c r="Z9" i="6" s="1"/>
  <c r="BM16" i="5"/>
  <c r="BN16"/>
  <c r="BO16"/>
  <c r="BP16"/>
  <c r="AD9" i="6" s="1"/>
  <c r="BQ16" i="5"/>
  <c r="AR17"/>
  <c r="AX17"/>
  <c r="BD17"/>
  <c r="BR17"/>
  <c r="AR18"/>
  <c r="AX18"/>
  <c r="BD18"/>
  <c r="BR18"/>
  <c r="AR19"/>
  <c r="AX19"/>
  <c r="BD19"/>
  <c r="BD20" s="1"/>
  <c r="BR19"/>
  <c r="T13"/>
  <c r="U13"/>
  <c r="V13"/>
  <c r="W13"/>
  <c r="X13"/>
  <c r="Y13"/>
  <c r="AA13"/>
  <c r="AB13"/>
  <c r="AC13"/>
  <c r="AD13"/>
  <c r="AE13"/>
  <c r="AE16" s="1"/>
  <c r="T14"/>
  <c r="U14"/>
  <c r="V14"/>
  <c r="W14"/>
  <c r="X14"/>
  <c r="Y14"/>
  <c r="AA14"/>
  <c r="AB14"/>
  <c r="AC14"/>
  <c r="AD14"/>
  <c r="AE14"/>
  <c r="T15"/>
  <c r="U15"/>
  <c r="V15"/>
  <c r="W15"/>
  <c r="X15"/>
  <c r="Y15"/>
  <c r="AA15"/>
  <c r="AB15"/>
  <c r="AC15"/>
  <c r="AD15"/>
  <c r="AE15"/>
  <c r="O16"/>
  <c r="P16"/>
  <c r="Q16"/>
  <c r="R16"/>
  <c r="S16"/>
  <c r="AA9" i="6"/>
  <c r="T17" i="5"/>
  <c r="U17"/>
  <c r="V17"/>
  <c r="W17"/>
  <c r="X17"/>
  <c r="Y17"/>
  <c r="AA17"/>
  <c r="AB17"/>
  <c r="AC17"/>
  <c r="AD17"/>
  <c r="AE17"/>
  <c r="T18"/>
  <c r="U18"/>
  <c r="V18"/>
  <c r="W18"/>
  <c r="X18"/>
  <c r="Y18"/>
  <c r="AA18"/>
  <c r="AB18"/>
  <c r="AC18"/>
  <c r="AD18"/>
  <c r="AE18"/>
  <c r="T19"/>
  <c r="U19"/>
  <c r="V19"/>
  <c r="W19"/>
  <c r="X19"/>
  <c r="Y19"/>
  <c r="AA19"/>
  <c r="AB19"/>
  <c r="AC19"/>
  <c r="AD19"/>
  <c r="AE19"/>
  <c r="O20"/>
  <c r="P20"/>
  <c r="Q20"/>
  <c r="R20"/>
  <c r="S20"/>
  <c r="T21"/>
  <c r="T22"/>
  <c r="T23"/>
  <c r="O24"/>
  <c r="P24"/>
  <c r="Q24"/>
  <c r="R24"/>
  <c r="S24"/>
  <c r="T25"/>
  <c r="T26"/>
  <c r="T27"/>
  <c r="O28"/>
  <c r="P28"/>
  <c r="Q28"/>
  <c r="R28"/>
  <c r="S28"/>
  <c r="T29"/>
  <c r="T30"/>
  <c r="T31"/>
  <c r="O32"/>
  <c r="P32"/>
  <c r="Q32"/>
  <c r="R32"/>
  <c r="S32"/>
  <c r="T33"/>
  <c r="T34"/>
  <c r="T35"/>
  <c r="O36"/>
  <c r="P36"/>
  <c r="Q36"/>
  <c r="R36"/>
  <c r="S36"/>
  <c r="T37"/>
  <c r="T38"/>
  <c r="T39"/>
  <c r="O40"/>
  <c r="P40"/>
  <c r="Q40"/>
  <c r="R40"/>
  <c r="T41"/>
  <c r="T42"/>
  <c r="T43"/>
  <c r="O44"/>
  <c r="P44"/>
  <c r="Q44"/>
  <c r="R44"/>
  <c r="S44"/>
  <c r="T45"/>
  <c r="T46"/>
  <c r="T47"/>
  <c r="O48"/>
  <c r="P48"/>
  <c r="Q48"/>
  <c r="R48"/>
  <c r="S48"/>
  <c r="T49"/>
  <c r="T50"/>
  <c r="T51"/>
  <c r="O52"/>
  <c r="P52"/>
  <c r="Q52"/>
  <c r="R52"/>
  <c r="S52"/>
  <c r="T53"/>
  <c r="T54"/>
  <c r="T55"/>
  <c r="O56"/>
  <c r="P56"/>
  <c r="Q56"/>
  <c r="R56"/>
  <c r="S56"/>
  <c r="T57"/>
  <c r="T58"/>
  <c r="T59"/>
  <c r="P60"/>
  <c r="Q60"/>
  <c r="R60"/>
  <c r="S60"/>
  <c r="T61"/>
  <c r="P64"/>
  <c r="Q64"/>
  <c r="R64"/>
  <c r="T63"/>
  <c r="O64"/>
  <c r="S64"/>
  <c r="T65"/>
  <c r="T66"/>
  <c r="T67"/>
  <c r="O68"/>
  <c r="P68"/>
  <c r="Q68"/>
  <c r="R68"/>
  <c r="S68"/>
  <c r="T69"/>
  <c r="T70"/>
  <c r="T71"/>
  <c r="O72"/>
  <c r="P72"/>
  <c r="Q72"/>
  <c r="R72"/>
  <c r="S72"/>
  <c r="T73"/>
  <c r="T74"/>
  <c r="T75"/>
  <c r="O76"/>
  <c r="P76"/>
  <c r="Q76"/>
  <c r="R76"/>
  <c r="S76"/>
  <c r="T77"/>
  <c r="T78"/>
  <c r="T79"/>
  <c r="O80"/>
  <c r="P80"/>
  <c r="Q80"/>
  <c r="R80"/>
  <c r="S80"/>
  <c r="T81"/>
  <c r="T82"/>
  <c r="T83"/>
  <c r="O84"/>
  <c r="P84"/>
  <c r="Q84"/>
  <c r="R84"/>
  <c r="S84"/>
  <c r="T85"/>
  <c r="T86"/>
  <c r="T87"/>
  <c r="O88"/>
  <c r="P88"/>
  <c r="Q88"/>
  <c r="R88"/>
  <c r="S88"/>
  <c r="T89"/>
  <c r="T90"/>
  <c r="T91"/>
  <c r="O92"/>
  <c r="P92"/>
  <c r="Q92"/>
  <c r="R92"/>
  <c r="S92"/>
  <c r="T93"/>
  <c r="T94"/>
  <c r="T95"/>
  <c r="O96"/>
  <c r="P96"/>
  <c r="Q96"/>
  <c r="R96"/>
  <c r="S96"/>
  <c r="T97"/>
  <c r="T98"/>
  <c r="T99"/>
  <c r="O100"/>
  <c r="P100"/>
  <c r="Q100"/>
  <c r="R100"/>
  <c r="S100"/>
  <c r="T101"/>
  <c r="T102"/>
  <c r="T103"/>
  <c r="O104"/>
  <c r="P104"/>
  <c r="Q104"/>
  <c r="R104"/>
  <c r="S104"/>
  <c r="T105"/>
  <c r="T106"/>
  <c r="T107"/>
  <c r="O108"/>
  <c r="P108"/>
  <c r="Q108"/>
  <c r="R108"/>
  <c r="S108"/>
  <c r="T109"/>
  <c r="T110"/>
  <c r="T111"/>
  <c r="O112"/>
  <c r="P112"/>
  <c r="Q112"/>
  <c r="R112"/>
  <c r="S112"/>
  <c r="T113"/>
  <c r="T114"/>
  <c r="T115"/>
  <c r="O116"/>
  <c r="P116"/>
  <c r="Q116"/>
  <c r="R116"/>
  <c r="S116"/>
  <c r="T117"/>
  <c r="T118"/>
  <c r="T119"/>
  <c r="O120"/>
  <c r="P120"/>
  <c r="Q120"/>
  <c r="R120"/>
  <c r="S120"/>
  <c r="T121"/>
  <c r="T122"/>
  <c r="T123"/>
  <c r="O124"/>
  <c r="P124"/>
  <c r="Q124"/>
  <c r="R124"/>
  <c r="S124"/>
  <c r="T125"/>
  <c r="T126"/>
  <c r="T127"/>
  <c r="O128"/>
  <c r="P128"/>
  <c r="Q128"/>
  <c r="R128"/>
  <c r="S128"/>
  <c r="T129"/>
  <c r="T130"/>
  <c r="T131"/>
  <c r="O132"/>
  <c r="P132"/>
  <c r="Q132"/>
  <c r="R132"/>
  <c r="S132"/>
  <c r="L64"/>
  <c r="AC62"/>
  <c r="AB62"/>
  <c r="I60"/>
  <c r="AS108"/>
  <c r="H105"/>
  <c r="AX85"/>
  <c r="AX58"/>
  <c r="AS48"/>
  <c r="AS40"/>
  <c r="AS24"/>
  <c r="H13"/>
  <c r="N13"/>
  <c r="BD105"/>
  <c r="AX117"/>
  <c r="K96"/>
  <c r="I96"/>
  <c r="AR122"/>
  <c r="C130" i="7"/>
  <c r="C126"/>
  <c r="BF132" i="5"/>
  <c r="BF128"/>
  <c r="M24"/>
  <c r="J40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AR46"/>
  <c r="AR47"/>
  <c r="AR42"/>
  <c r="AR43"/>
  <c r="AR38"/>
  <c r="AR39"/>
  <c r="BF44"/>
  <c r="BF40"/>
  <c r="BF36"/>
  <c r="BF32"/>
  <c r="BF28"/>
  <c r="BF24"/>
  <c r="BF20"/>
  <c r="K40"/>
  <c r="AR131"/>
  <c r="AR130"/>
  <c r="AR129"/>
  <c r="AR127"/>
  <c r="AR125"/>
  <c r="AR123"/>
  <c r="AR121"/>
  <c r="AR118"/>
  <c r="AR117"/>
  <c r="AR119"/>
  <c r="AQ116"/>
  <c r="AR115"/>
  <c r="AR114"/>
  <c r="AR116" s="1"/>
  <c r="S34" i="6" s="1"/>
  <c r="AR113" i="5"/>
  <c r="AR111"/>
  <c r="AR110"/>
  <c r="AR109"/>
  <c r="AQ108"/>
  <c r="AR106"/>
  <c r="AR107"/>
  <c r="AR105"/>
  <c r="AR102"/>
  <c r="AR103"/>
  <c r="AR98"/>
  <c r="AR99"/>
  <c r="AR97"/>
  <c r="AR94"/>
  <c r="AR95"/>
  <c r="AR93"/>
  <c r="AR90"/>
  <c r="AR91"/>
  <c r="AQ88"/>
  <c r="AR87"/>
  <c r="AR86"/>
  <c r="AR85"/>
  <c r="AQ84"/>
  <c r="AR83"/>
  <c r="AR81"/>
  <c r="AQ80"/>
  <c r="AQ76"/>
  <c r="AQ72"/>
  <c r="AR79"/>
  <c r="AR78"/>
  <c r="AR77"/>
  <c r="AR75"/>
  <c r="AR74"/>
  <c r="AR73"/>
  <c r="BL72"/>
  <c r="Z23" i="6" s="1"/>
  <c r="AR71" i="5"/>
  <c r="AR65"/>
  <c r="AR66"/>
  <c r="AR68" s="1"/>
  <c r="AQ64"/>
  <c r="AR63"/>
  <c r="AR62"/>
  <c r="AR61"/>
  <c r="K60"/>
  <c r="L60"/>
  <c r="M60"/>
  <c r="J60"/>
  <c r="AR59"/>
  <c r="AR57"/>
  <c r="AR53"/>
  <c r="AR54"/>
  <c r="AR55"/>
  <c r="N49"/>
  <c r="AR51"/>
  <c r="AR50"/>
  <c r="AR31"/>
  <c r="AR34"/>
  <c r="AR37"/>
  <c r="AR41"/>
  <c r="AQ36"/>
  <c r="AQ32"/>
  <c r="AR25"/>
  <c r="AR26"/>
  <c r="AR27"/>
  <c r="A11" i="11"/>
  <c r="BI44" i="5"/>
  <c r="J36"/>
  <c r="K36"/>
  <c r="L36"/>
  <c r="M36"/>
  <c r="I36"/>
  <c r="N18"/>
  <c r="N19"/>
  <c r="J132"/>
  <c r="K132"/>
  <c r="L132"/>
  <c r="M132"/>
  <c r="I132"/>
  <c r="N130"/>
  <c r="N131"/>
  <c r="N129"/>
  <c r="J128"/>
  <c r="K128"/>
  <c r="L128"/>
  <c r="M128"/>
  <c r="I128"/>
  <c r="N126"/>
  <c r="N127"/>
  <c r="N125"/>
  <c r="J124"/>
  <c r="K124"/>
  <c r="L124"/>
  <c r="M124"/>
  <c r="I124"/>
  <c r="N122"/>
  <c r="N123"/>
  <c r="N121"/>
  <c r="J120"/>
  <c r="K120"/>
  <c r="L120"/>
  <c r="M120"/>
  <c r="I120"/>
  <c r="N118"/>
  <c r="N119"/>
  <c r="N117"/>
  <c r="J116"/>
  <c r="K116"/>
  <c r="L116"/>
  <c r="M116"/>
  <c r="I116"/>
  <c r="N114"/>
  <c r="N115"/>
  <c r="N113"/>
  <c r="J112"/>
  <c r="K112"/>
  <c r="L112"/>
  <c r="M112"/>
  <c r="I112"/>
  <c r="N110"/>
  <c r="N111"/>
  <c r="N109"/>
  <c r="J108"/>
  <c r="K108"/>
  <c r="L108"/>
  <c r="M108"/>
  <c r="I108"/>
  <c r="N106"/>
  <c r="N107"/>
  <c r="N105"/>
  <c r="J104"/>
  <c r="K104"/>
  <c r="L104"/>
  <c r="M104"/>
  <c r="I104"/>
  <c r="N102"/>
  <c r="N103"/>
  <c r="N101"/>
  <c r="J100"/>
  <c r="K100"/>
  <c r="L100"/>
  <c r="M100"/>
  <c r="I100"/>
  <c r="N98"/>
  <c r="N99"/>
  <c r="N97"/>
  <c r="L96"/>
  <c r="M96"/>
  <c r="N95"/>
  <c r="N93"/>
  <c r="J92"/>
  <c r="K92"/>
  <c r="L92"/>
  <c r="M92"/>
  <c r="I92"/>
  <c r="N91"/>
  <c r="N90"/>
  <c r="N89"/>
  <c r="J88"/>
  <c r="K88"/>
  <c r="L88"/>
  <c r="M88"/>
  <c r="I88"/>
  <c r="N86"/>
  <c r="N87"/>
  <c r="N85"/>
  <c r="J84"/>
  <c r="K84"/>
  <c r="L84"/>
  <c r="M84"/>
  <c r="I84"/>
  <c r="N82"/>
  <c r="N83"/>
  <c r="N81"/>
  <c r="J80"/>
  <c r="K80"/>
  <c r="L80"/>
  <c r="M80"/>
  <c r="I80"/>
  <c r="N78"/>
  <c r="N79"/>
  <c r="N77"/>
  <c r="J76"/>
  <c r="K76"/>
  <c r="L76"/>
  <c r="M76"/>
  <c r="I76"/>
  <c r="N74"/>
  <c r="N75"/>
  <c r="N73"/>
  <c r="J72"/>
  <c r="K72"/>
  <c r="L72"/>
  <c r="M72"/>
  <c r="I72"/>
  <c r="N70"/>
  <c r="N71"/>
  <c r="N69"/>
  <c r="J68"/>
  <c r="K68"/>
  <c r="L68"/>
  <c r="M68"/>
  <c r="I68"/>
  <c r="N66"/>
  <c r="N67"/>
  <c r="N65"/>
  <c r="M64"/>
  <c r="I64"/>
  <c r="N63"/>
  <c r="N61"/>
  <c r="N59"/>
  <c r="N57"/>
  <c r="J56"/>
  <c r="K56"/>
  <c r="L56"/>
  <c r="M56"/>
  <c r="I56"/>
  <c r="N54"/>
  <c r="N55"/>
  <c r="N53"/>
  <c r="J52"/>
  <c r="K52"/>
  <c r="L52"/>
  <c r="M52"/>
  <c r="I52"/>
  <c r="N51"/>
  <c r="N50"/>
  <c r="J48"/>
  <c r="K48"/>
  <c r="L48"/>
  <c r="M48"/>
  <c r="I48"/>
  <c r="N46"/>
  <c r="N47"/>
  <c r="N45"/>
  <c r="J44"/>
  <c r="K44"/>
  <c r="L44"/>
  <c r="M44"/>
  <c r="I44"/>
  <c r="N42"/>
  <c r="N43"/>
  <c r="N41"/>
  <c r="L40"/>
  <c r="I40"/>
  <c r="N38"/>
  <c r="N39"/>
  <c r="N37"/>
  <c r="N35"/>
  <c r="N34"/>
  <c r="N33"/>
  <c r="J32"/>
  <c r="K32"/>
  <c r="L32"/>
  <c r="M32"/>
  <c r="I32"/>
  <c r="N30"/>
  <c r="N31"/>
  <c r="N29"/>
  <c r="J24"/>
  <c r="K24"/>
  <c r="L24"/>
  <c r="I24"/>
  <c r="J28"/>
  <c r="K28"/>
  <c r="L28"/>
  <c r="M28"/>
  <c r="I28"/>
  <c r="N26"/>
  <c r="N27"/>
  <c r="N25"/>
  <c r="N22"/>
  <c r="N23"/>
  <c r="N21"/>
  <c r="M20"/>
  <c r="L20"/>
  <c r="K20"/>
  <c r="J20"/>
  <c r="I20"/>
  <c r="N17"/>
  <c r="BC132"/>
  <c r="BB132"/>
  <c r="BA132"/>
  <c r="AZ132"/>
  <c r="AY132"/>
  <c r="BD131"/>
  <c r="BD130"/>
  <c r="BD129"/>
  <c r="BC128"/>
  <c r="BB128"/>
  <c r="BA128"/>
  <c r="AZ128"/>
  <c r="AY128"/>
  <c r="BD127"/>
  <c r="BD126"/>
  <c r="BD125"/>
  <c r="BC124"/>
  <c r="BB124"/>
  <c r="BA124"/>
  <c r="AZ124"/>
  <c r="AY124"/>
  <c r="BD123"/>
  <c r="BD122"/>
  <c r="BD121"/>
  <c r="BC120"/>
  <c r="BB120"/>
  <c r="BA120"/>
  <c r="AZ120"/>
  <c r="AY120"/>
  <c r="BD119"/>
  <c r="BD118"/>
  <c r="BD117"/>
  <c r="BC116"/>
  <c r="BB116"/>
  <c r="BA116"/>
  <c r="AZ116"/>
  <c r="AY116"/>
  <c r="BD115"/>
  <c r="BD114"/>
  <c r="BD113"/>
  <c r="BC112"/>
  <c r="BB112"/>
  <c r="BA112"/>
  <c r="AZ112"/>
  <c r="AY112"/>
  <c r="BD111"/>
  <c r="BD110"/>
  <c r="BD109"/>
  <c r="BD112" s="1"/>
  <c r="BC108"/>
  <c r="BB108"/>
  <c r="BA108"/>
  <c r="AZ108"/>
  <c r="AY108"/>
  <c r="BD107"/>
  <c r="BD106"/>
  <c r="BC104"/>
  <c r="BB104"/>
  <c r="BA104"/>
  <c r="AZ104"/>
  <c r="AY104"/>
  <c r="BD103"/>
  <c r="BD102"/>
  <c r="BD101"/>
  <c r="BC100"/>
  <c r="BB100"/>
  <c r="BA100"/>
  <c r="AZ100"/>
  <c r="AY100"/>
  <c r="BD99"/>
  <c r="BD98"/>
  <c r="BD97"/>
  <c r="BC96"/>
  <c r="BB96"/>
  <c r="BA96"/>
  <c r="AZ96"/>
  <c r="AY96"/>
  <c r="BD95"/>
  <c r="BD94"/>
  <c r="BD93"/>
  <c r="BC92"/>
  <c r="BB92"/>
  <c r="BA92"/>
  <c r="AZ92"/>
  <c r="AY92"/>
  <c r="BD91"/>
  <c r="BD90"/>
  <c r="BD89"/>
  <c r="BC88"/>
  <c r="BB88"/>
  <c r="BA88"/>
  <c r="AZ88"/>
  <c r="AY88"/>
  <c r="BD87"/>
  <c r="BD86"/>
  <c r="BD85"/>
  <c r="BC84"/>
  <c r="BB84"/>
  <c r="BA84"/>
  <c r="AZ84"/>
  <c r="AY84"/>
  <c r="BD83"/>
  <c r="BD82"/>
  <c r="BD81"/>
  <c r="BC80"/>
  <c r="BB80"/>
  <c r="BA80"/>
  <c r="AZ80"/>
  <c r="AY80"/>
  <c r="BD79"/>
  <c r="BD78"/>
  <c r="BD77"/>
  <c r="BC76"/>
  <c r="BB76"/>
  <c r="BA76"/>
  <c r="AZ76"/>
  <c r="AY76"/>
  <c r="BD75"/>
  <c r="BD74"/>
  <c r="BD73"/>
  <c r="BC72"/>
  <c r="BB72"/>
  <c r="BA72"/>
  <c r="AZ72"/>
  <c r="AY72"/>
  <c r="BD71"/>
  <c r="BD70"/>
  <c r="BD69"/>
  <c r="BC68"/>
  <c r="BB68"/>
  <c r="BA68"/>
  <c r="AZ68"/>
  <c r="AY68"/>
  <c r="BD67"/>
  <c r="BD66"/>
  <c r="BD65"/>
  <c r="BC64"/>
  <c r="BB64"/>
  <c r="BA64"/>
  <c r="AZ64"/>
  <c r="AY64"/>
  <c r="BD63"/>
  <c r="BD62"/>
  <c r="BD61"/>
  <c r="BC60"/>
  <c r="BB60"/>
  <c r="BA60"/>
  <c r="AZ60"/>
  <c r="AY60"/>
  <c r="BD59"/>
  <c r="BD58"/>
  <c r="BD57"/>
  <c r="BC56"/>
  <c r="BB56"/>
  <c r="BA56"/>
  <c r="AZ56"/>
  <c r="AY56"/>
  <c r="BD55"/>
  <c r="BD54"/>
  <c r="BD53"/>
  <c r="BC52"/>
  <c r="BB52"/>
  <c r="BA52"/>
  <c r="AZ52"/>
  <c r="AY52"/>
  <c r="BD51"/>
  <c r="BD50"/>
  <c r="BD49"/>
  <c r="BC48"/>
  <c r="BB48"/>
  <c r="BA48"/>
  <c r="AZ48"/>
  <c r="AY48"/>
  <c r="BD47"/>
  <c r="BD46"/>
  <c r="BD45"/>
  <c r="BC44"/>
  <c r="BB44"/>
  <c r="BA44"/>
  <c r="AZ44"/>
  <c r="AY44"/>
  <c r="BD43"/>
  <c r="BD42"/>
  <c r="BD41"/>
  <c r="BC40"/>
  <c r="BB40"/>
  <c r="BA40"/>
  <c r="AZ40"/>
  <c r="AY40"/>
  <c r="BD39"/>
  <c r="BD38"/>
  <c r="BD37"/>
  <c r="BC36"/>
  <c r="BB36"/>
  <c r="BA36"/>
  <c r="AZ36"/>
  <c r="AY36"/>
  <c r="BD35"/>
  <c r="BD34"/>
  <c r="BD33"/>
  <c r="BC32"/>
  <c r="BB32"/>
  <c r="BA32"/>
  <c r="AZ32"/>
  <c r="AY32"/>
  <c r="BD31"/>
  <c r="BD30"/>
  <c r="BD29"/>
  <c r="BC28"/>
  <c r="BB28"/>
  <c r="BA28"/>
  <c r="AZ28"/>
  <c r="AY28"/>
  <c r="BD27"/>
  <c r="BD26"/>
  <c r="BD25"/>
  <c r="BC24"/>
  <c r="BB24"/>
  <c r="BA24"/>
  <c r="AZ24"/>
  <c r="AY24"/>
  <c r="BD23"/>
  <c r="BD22"/>
  <c r="BD21"/>
  <c r="BC20"/>
  <c r="BB20"/>
  <c r="BA20"/>
  <c r="AZ20"/>
  <c r="AY20"/>
  <c r="M16"/>
  <c r="L16"/>
  <c r="K16"/>
  <c r="J16"/>
  <c r="I16"/>
  <c r="N15"/>
  <c r="N14"/>
  <c r="AM20"/>
  <c r="O10" i="6" s="1"/>
  <c r="AM24" i="5"/>
  <c r="AM28"/>
  <c r="O12" i="6" s="1"/>
  <c r="AM32" i="5"/>
  <c r="O13" i="6" s="1"/>
  <c r="AM36" i="5"/>
  <c r="O14" i="6" s="1"/>
  <c r="AM40" i="5"/>
  <c r="O15" i="6" s="1"/>
  <c r="AM44" i="5"/>
  <c r="O16" i="6" s="1"/>
  <c r="AM48" i="5"/>
  <c r="O17" i="6" s="1"/>
  <c r="AM56" i="5"/>
  <c r="O19" i="6" s="1"/>
  <c r="AM60" i="5"/>
  <c r="O20" i="6" s="1"/>
  <c r="AM64" i="5"/>
  <c r="O21" i="6" s="1"/>
  <c r="AM76" i="5"/>
  <c r="O24" i="6" s="1"/>
  <c r="AM80" i="5"/>
  <c r="O25" i="6" s="1"/>
  <c r="AM88" i="5"/>
  <c r="O27" i="6" s="1"/>
  <c r="AM92" i="5"/>
  <c r="O28" i="6" s="1"/>
  <c r="AM96" i="5"/>
  <c r="O29" i="6" s="1"/>
  <c r="AM100" i="5"/>
  <c r="O30" i="6" s="1"/>
  <c r="AM108" i="5"/>
  <c r="O32" i="6" s="1"/>
  <c r="AM112" i="5"/>
  <c r="O33" i="6" s="1"/>
  <c r="AM116" i="5"/>
  <c r="O34" i="6" s="1"/>
  <c r="AM120" i="5"/>
  <c r="O35" i="6" s="1"/>
  <c r="AM124" i="5"/>
  <c r="O36" i="6" s="1"/>
  <c r="AM128" i="5"/>
  <c r="O37" i="6" s="1"/>
  <c r="AM132" i="5"/>
  <c r="O38" i="6" s="1"/>
  <c r="AE131" i="5"/>
  <c r="AD131"/>
  <c r="AC131"/>
  <c r="AB131"/>
  <c r="AA131"/>
  <c r="AE130"/>
  <c r="AD130"/>
  <c r="AC130"/>
  <c r="AB130"/>
  <c r="AA130"/>
  <c r="AE129"/>
  <c r="AD129"/>
  <c r="AC129"/>
  <c r="AB129"/>
  <c r="AA129"/>
  <c r="AE127"/>
  <c r="AD127"/>
  <c r="AC127"/>
  <c r="AB127"/>
  <c r="AA127"/>
  <c r="AE126"/>
  <c r="AD126"/>
  <c r="AC126"/>
  <c r="AB126"/>
  <c r="AA126"/>
  <c r="AE125"/>
  <c r="AD125"/>
  <c r="AC125"/>
  <c r="AB125"/>
  <c r="AA125"/>
  <c r="AE123"/>
  <c r="AD123"/>
  <c r="AC123"/>
  <c r="AB123"/>
  <c r="AA123"/>
  <c r="AE122"/>
  <c r="AD122"/>
  <c r="AC122"/>
  <c r="AB122"/>
  <c r="AA122"/>
  <c r="AE121"/>
  <c r="AD121"/>
  <c r="AC121"/>
  <c r="AB121"/>
  <c r="AA121"/>
  <c r="AE119"/>
  <c r="AD119"/>
  <c r="AC119"/>
  <c r="AB119"/>
  <c r="AA119"/>
  <c r="AE118"/>
  <c r="AD118"/>
  <c r="AC118"/>
  <c r="AB118"/>
  <c r="AA118"/>
  <c r="AE117"/>
  <c r="AD117"/>
  <c r="AC117"/>
  <c r="AB117"/>
  <c r="AA117"/>
  <c r="AE115"/>
  <c r="AD115"/>
  <c r="AC115"/>
  <c r="AB115"/>
  <c r="AA115"/>
  <c r="AE114"/>
  <c r="AD114"/>
  <c r="AC114"/>
  <c r="AB114"/>
  <c r="AA114"/>
  <c r="AE113"/>
  <c r="AD113"/>
  <c r="AC113"/>
  <c r="AB113"/>
  <c r="AA113"/>
  <c r="AE111"/>
  <c r="AD111"/>
  <c r="AC111"/>
  <c r="AB111"/>
  <c r="AA111"/>
  <c r="AE110"/>
  <c r="AD110"/>
  <c r="AC110"/>
  <c r="AB110"/>
  <c r="AA110"/>
  <c r="AE109"/>
  <c r="AD109"/>
  <c r="AC109"/>
  <c r="AB109"/>
  <c r="AA109"/>
  <c r="AE107"/>
  <c r="AD107"/>
  <c r="AC107"/>
  <c r="AB107"/>
  <c r="AA107"/>
  <c r="AE106"/>
  <c r="AD106"/>
  <c r="AC106"/>
  <c r="AB106"/>
  <c r="AA106"/>
  <c r="AE105"/>
  <c r="AD105"/>
  <c r="AC105"/>
  <c r="AB105"/>
  <c r="AA105"/>
  <c r="AE103"/>
  <c r="AD103"/>
  <c r="AC103"/>
  <c r="AB103"/>
  <c r="AA103"/>
  <c r="AE102"/>
  <c r="AD102"/>
  <c r="AC102"/>
  <c r="AB102"/>
  <c r="AA102"/>
  <c r="AE101"/>
  <c r="AD101"/>
  <c r="AC101"/>
  <c r="AB101"/>
  <c r="AA101"/>
  <c r="AE99"/>
  <c r="AD99"/>
  <c r="AC99"/>
  <c r="AB99"/>
  <c r="AA99"/>
  <c r="AE98"/>
  <c r="AD98"/>
  <c r="AC98"/>
  <c r="AB98"/>
  <c r="AA98"/>
  <c r="AE97"/>
  <c r="AD97"/>
  <c r="AC97"/>
  <c r="AB97"/>
  <c r="AA97"/>
  <c r="AE95"/>
  <c r="AD95"/>
  <c r="AC95"/>
  <c r="AB95"/>
  <c r="AA95"/>
  <c r="AE94"/>
  <c r="AD94"/>
  <c r="AC94"/>
  <c r="AB94"/>
  <c r="AA94"/>
  <c r="AE93"/>
  <c r="AD93"/>
  <c r="AC93"/>
  <c r="AB93"/>
  <c r="AA93"/>
  <c r="AE91"/>
  <c r="AD91"/>
  <c r="AC91"/>
  <c r="AB91"/>
  <c r="AA91"/>
  <c r="AE90"/>
  <c r="AD90"/>
  <c r="AC90"/>
  <c r="AB90"/>
  <c r="AA90"/>
  <c r="AE89"/>
  <c r="AD89"/>
  <c r="AC89"/>
  <c r="AB89"/>
  <c r="AA89"/>
  <c r="AE87"/>
  <c r="AD87"/>
  <c r="AC87"/>
  <c r="AB87"/>
  <c r="AA87"/>
  <c r="AE86"/>
  <c r="AD86"/>
  <c r="AC86"/>
  <c r="AB86"/>
  <c r="AA86"/>
  <c r="AE85"/>
  <c r="AD85"/>
  <c r="AC85"/>
  <c r="AB85"/>
  <c r="AA85"/>
  <c r="AE83"/>
  <c r="AD83"/>
  <c r="AC83"/>
  <c r="AB83"/>
  <c r="AA83"/>
  <c r="AE82"/>
  <c r="AD82"/>
  <c r="AC82"/>
  <c r="AB82"/>
  <c r="AA82"/>
  <c r="AE81"/>
  <c r="AD81"/>
  <c r="AC81"/>
  <c r="AB81"/>
  <c r="AA81"/>
  <c r="AE79"/>
  <c r="AD79"/>
  <c r="AC79"/>
  <c r="AB79"/>
  <c r="AA79"/>
  <c r="AE78"/>
  <c r="AD78"/>
  <c r="AC78"/>
  <c r="AB78"/>
  <c r="AA78"/>
  <c r="AE77"/>
  <c r="AD77"/>
  <c r="AC77"/>
  <c r="AB77"/>
  <c r="AA77"/>
  <c r="AE75"/>
  <c r="AD75"/>
  <c r="AC75"/>
  <c r="AB75"/>
  <c r="AA75"/>
  <c r="AE74"/>
  <c r="AD74"/>
  <c r="AC74"/>
  <c r="AB74"/>
  <c r="AA74"/>
  <c r="AE73"/>
  <c r="AE76" s="1"/>
  <c r="AD73"/>
  <c r="AC73"/>
  <c r="AB73"/>
  <c r="AA73"/>
  <c r="AE71"/>
  <c r="AD71"/>
  <c r="AC71"/>
  <c r="AB71"/>
  <c r="AA71"/>
  <c r="AE70"/>
  <c r="AD70"/>
  <c r="AC70"/>
  <c r="AB70"/>
  <c r="AA70"/>
  <c r="AE69"/>
  <c r="AD69"/>
  <c r="AC69"/>
  <c r="AB69"/>
  <c r="AA69"/>
  <c r="AE67"/>
  <c r="AD67"/>
  <c r="AC67"/>
  <c r="AB67"/>
  <c r="AA67"/>
  <c r="AE66"/>
  <c r="AD66"/>
  <c r="AC66"/>
  <c r="AB66"/>
  <c r="AA66"/>
  <c r="AE65"/>
  <c r="AD65"/>
  <c r="AC65"/>
  <c r="AB65"/>
  <c r="AA65"/>
  <c r="AE63"/>
  <c r="AD63"/>
  <c r="AC63"/>
  <c r="AB63"/>
  <c r="AA63"/>
  <c r="AE62"/>
  <c r="AD62"/>
  <c r="AA62"/>
  <c r="AE61"/>
  <c r="AD61"/>
  <c r="AC61"/>
  <c r="AB61"/>
  <c r="AA61"/>
  <c r="AE59"/>
  <c r="AD59"/>
  <c r="AC59"/>
  <c r="AB59"/>
  <c r="AA59"/>
  <c r="AE58"/>
  <c r="AD58"/>
  <c r="AC58"/>
  <c r="AB58"/>
  <c r="AE57"/>
  <c r="AD57"/>
  <c r="AC57"/>
  <c r="AB57"/>
  <c r="AA57"/>
  <c r="AE55"/>
  <c r="AD55"/>
  <c r="AC55"/>
  <c r="AB55"/>
  <c r="AA55"/>
  <c r="AE54"/>
  <c r="AD54"/>
  <c r="AC54"/>
  <c r="AB54"/>
  <c r="AA54"/>
  <c r="AE53"/>
  <c r="AD53"/>
  <c r="AC53"/>
  <c r="AB53"/>
  <c r="AA53"/>
  <c r="AE51"/>
  <c r="AD51"/>
  <c r="AC51"/>
  <c r="AB51"/>
  <c r="AA51"/>
  <c r="AE50"/>
  <c r="AD50"/>
  <c r="AC50"/>
  <c r="AB50"/>
  <c r="AA50"/>
  <c r="AE49"/>
  <c r="AD49"/>
  <c r="AC49"/>
  <c r="AB49"/>
  <c r="AA49"/>
  <c r="AE47"/>
  <c r="AD47"/>
  <c r="AC47"/>
  <c r="AB47"/>
  <c r="AA47"/>
  <c r="AE46"/>
  <c r="AD46"/>
  <c r="AC46"/>
  <c r="AB46"/>
  <c r="AA46"/>
  <c r="AE45"/>
  <c r="AD45"/>
  <c r="AC45"/>
  <c r="AB45"/>
  <c r="AA45"/>
  <c r="AE43"/>
  <c r="AD43"/>
  <c r="AC43"/>
  <c r="AB43"/>
  <c r="AA43"/>
  <c r="AE42"/>
  <c r="AD42"/>
  <c r="AC42"/>
  <c r="AB42"/>
  <c r="AA42"/>
  <c r="AE41"/>
  <c r="AD41"/>
  <c r="AC41"/>
  <c r="AB41"/>
  <c r="AA41"/>
  <c r="AE39"/>
  <c r="AD39"/>
  <c r="AC39"/>
  <c r="AB39"/>
  <c r="AA39"/>
  <c r="AE38"/>
  <c r="AD38"/>
  <c r="AC38"/>
  <c r="AB38"/>
  <c r="AA38"/>
  <c r="AE37"/>
  <c r="AD37"/>
  <c r="AC37"/>
  <c r="AB37"/>
  <c r="AA37"/>
  <c r="AE35"/>
  <c r="AD35"/>
  <c r="AC35"/>
  <c r="AB35"/>
  <c r="AA35"/>
  <c r="AE34"/>
  <c r="AD34"/>
  <c r="AC34"/>
  <c r="AB34"/>
  <c r="AA34"/>
  <c r="AE33"/>
  <c r="AD33"/>
  <c r="AC33"/>
  <c r="AB33"/>
  <c r="AA33"/>
  <c r="AE31"/>
  <c r="AD31"/>
  <c r="AC31"/>
  <c r="AB31"/>
  <c r="AA31"/>
  <c r="AE30"/>
  <c r="AD30"/>
  <c r="AC30"/>
  <c r="AB30"/>
  <c r="AA30"/>
  <c r="AE29"/>
  <c r="AD29"/>
  <c r="AC29"/>
  <c r="AB29"/>
  <c r="AA29"/>
  <c r="AE27"/>
  <c r="AD27"/>
  <c r="AB27"/>
  <c r="AA27"/>
  <c r="AE26"/>
  <c r="AE25"/>
  <c r="AD25"/>
  <c r="AE23"/>
  <c r="AD23"/>
  <c r="AC23"/>
  <c r="AB23"/>
  <c r="AA23"/>
  <c r="AE22"/>
  <c r="AD22"/>
  <c r="AC22"/>
  <c r="AB22"/>
  <c r="AA22"/>
  <c r="AE21"/>
  <c r="AD21"/>
  <c r="AC21"/>
  <c r="AB21"/>
  <c r="AA21"/>
  <c r="AW132"/>
  <c r="AV132"/>
  <c r="AU132"/>
  <c r="AT132"/>
  <c r="AS132"/>
  <c r="AW128"/>
  <c r="AV128"/>
  <c r="AU128"/>
  <c r="AT128"/>
  <c r="AS128"/>
  <c r="AW124"/>
  <c r="AV124"/>
  <c r="AU124"/>
  <c r="AT124"/>
  <c r="AS124"/>
  <c r="AW120"/>
  <c r="AV120"/>
  <c r="AU120"/>
  <c r="AT120"/>
  <c r="AS120"/>
  <c r="AW116"/>
  <c r="AV116"/>
  <c r="AU116"/>
  <c r="AT116"/>
  <c r="AS116"/>
  <c r="AW112"/>
  <c r="AV112"/>
  <c r="AU112"/>
  <c r="AT112"/>
  <c r="AS112"/>
  <c r="AW108"/>
  <c r="AV108"/>
  <c r="AU108"/>
  <c r="AT108"/>
  <c r="AW104"/>
  <c r="AV104"/>
  <c r="AU104"/>
  <c r="AT104"/>
  <c r="AS104"/>
  <c r="AW100"/>
  <c r="AV100"/>
  <c r="AU100"/>
  <c r="AT100"/>
  <c r="AS100"/>
  <c r="AW96"/>
  <c r="AV96"/>
  <c r="AU96"/>
  <c r="AT96"/>
  <c r="AS96"/>
  <c r="AW92"/>
  <c r="AV92"/>
  <c r="AU92"/>
  <c r="AT92"/>
  <c r="AS92"/>
  <c r="AW88"/>
  <c r="AV88"/>
  <c r="AU88"/>
  <c r="AT88"/>
  <c r="AW84"/>
  <c r="AV84"/>
  <c r="AU84"/>
  <c r="AT84"/>
  <c r="AW80"/>
  <c r="AV80"/>
  <c r="AU80"/>
  <c r="AT80"/>
  <c r="AS80"/>
  <c r="AW76"/>
  <c r="AV76"/>
  <c r="AU76"/>
  <c r="AT76"/>
  <c r="AS76"/>
  <c r="AW72"/>
  <c r="AV72"/>
  <c r="AU72"/>
  <c r="AT72"/>
  <c r="AS72"/>
  <c r="AW68"/>
  <c r="AV68"/>
  <c r="AU68"/>
  <c r="AT68"/>
  <c r="AS68"/>
  <c r="AW64"/>
  <c r="AV64"/>
  <c r="AU64"/>
  <c r="AT64"/>
  <c r="AS64"/>
  <c r="AW60"/>
  <c r="AU60"/>
  <c r="AT60"/>
  <c r="AS60"/>
  <c r="AW56"/>
  <c r="AV56"/>
  <c r="AU56"/>
  <c r="AT56"/>
  <c r="AS56"/>
  <c r="AW52"/>
  <c r="AV52"/>
  <c r="AU52"/>
  <c r="AT52"/>
  <c r="AS52"/>
  <c r="AW48"/>
  <c r="AV48"/>
  <c r="AU48"/>
  <c r="AT48"/>
  <c r="AW44"/>
  <c r="AV44"/>
  <c r="AU44"/>
  <c r="AT44"/>
  <c r="AS44"/>
  <c r="AW40"/>
  <c r="AV40"/>
  <c r="AU40"/>
  <c r="AT40"/>
  <c r="AW36"/>
  <c r="AV36"/>
  <c r="AU36"/>
  <c r="AT36"/>
  <c r="AS36"/>
  <c r="AW32"/>
  <c r="AV32"/>
  <c r="AU32"/>
  <c r="AT32"/>
  <c r="AW28"/>
  <c r="AV28"/>
  <c r="AU28"/>
  <c r="AT28"/>
  <c r="AS28"/>
  <c r="AW24"/>
  <c r="AV24"/>
  <c r="AU24"/>
  <c r="AT24"/>
  <c r="AW20"/>
  <c r="AV20"/>
  <c r="AU20"/>
  <c r="AT20"/>
  <c r="AS20"/>
  <c r="AX131"/>
  <c r="AX130"/>
  <c r="AX129"/>
  <c r="AX127"/>
  <c r="AX126"/>
  <c r="AX125"/>
  <c r="AX123"/>
  <c r="AX122"/>
  <c r="AX121"/>
  <c r="AX119"/>
  <c r="AX118"/>
  <c r="AX115"/>
  <c r="AX114"/>
  <c r="AX113"/>
  <c r="AX109"/>
  <c r="AX107"/>
  <c r="AX105"/>
  <c r="AX103"/>
  <c r="AX102"/>
  <c r="AX101"/>
  <c r="AX99"/>
  <c r="AX98"/>
  <c r="AX97"/>
  <c r="AX100" s="1"/>
  <c r="AX95"/>
  <c r="AX94"/>
  <c r="AX93"/>
  <c r="AX91"/>
  <c r="AX90"/>
  <c r="AX89"/>
  <c r="AX87"/>
  <c r="AX83"/>
  <c r="AX79"/>
  <c r="AX78"/>
  <c r="AX77"/>
  <c r="AX75"/>
  <c r="AX74"/>
  <c r="AX73"/>
  <c r="AX71"/>
  <c r="AX70"/>
  <c r="AX69"/>
  <c r="AX67"/>
  <c r="AX66"/>
  <c r="AX65"/>
  <c r="AX63"/>
  <c r="AX62"/>
  <c r="AX61"/>
  <c r="AX59"/>
  <c r="AX57"/>
  <c r="AX55"/>
  <c r="AX54"/>
  <c r="AX53"/>
  <c r="AX51"/>
  <c r="AX50"/>
  <c r="AX49"/>
  <c r="AX47"/>
  <c r="AX46"/>
  <c r="AX43"/>
  <c r="AX42"/>
  <c r="AX41"/>
  <c r="AX39"/>
  <c r="AX37"/>
  <c r="AX35"/>
  <c r="AX34"/>
  <c r="AX33"/>
  <c r="AX36" s="1"/>
  <c r="AX31"/>
  <c r="AX30"/>
  <c r="AX27"/>
  <c r="AX26"/>
  <c r="AX25"/>
  <c r="AX23"/>
  <c r="AX22"/>
  <c r="AX21"/>
  <c r="BE132"/>
  <c r="T38" i="6" s="1"/>
  <c r="BE128" i="5"/>
  <c r="T37" i="6" s="1"/>
  <c r="BE124" i="5"/>
  <c r="T36" i="6" s="1"/>
  <c r="BE120" i="5"/>
  <c r="T35" i="6" s="1"/>
  <c r="BE116" i="5"/>
  <c r="T34" i="6" s="1"/>
  <c r="BE112" i="5"/>
  <c r="T33" i="6" s="1"/>
  <c r="BE108" i="5"/>
  <c r="T32" i="6" s="1"/>
  <c r="BE104" i="5"/>
  <c r="T31" i="6" s="1"/>
  <c r="BE100" i="5"/>
  <c r="T30" i="6" s="1"/>
  <c r="BE96" i="5"/>
  <c r="BE92"/>
  <c r="T28" i="6" s="1"/>
  <c r="BE88" i="5"/>
  <c r="BE84"/>
  <c r="T26" i="6" s="1"/>
  <c r="BE80" i="5"/>
  <c r="T25" i="6" s="1"/>
  <c r="BE76" i="5"/>
  <c r="T24" i="6" s="1"/>
  <c r="BE72" i="5"/>
  <c r="T23" i="6" s="1"/>
  <c r="BE68" i="5"/>
  <c r="T22" i="6" s="1"/>
  <c r="BE64" i="5"/>
  <c r="BE60"/>
  <c r="T20" i="6" s="1"/>
  <c r="BE56" i="5"/>
  <c r="T19" i="6" s="1"/>
  <c r="BE52" i="5"/>
  <c r="T18" i="6" s="1"/>
  <c r="BE48" i="5"/>
  <c r="T17" i="6" s="1"/>
  <c r="BE44" i="5"/>
  <c r="T16" i="6" s="1"/>
  <c r="BE40" i="5"/>
  <c r="T15" i="6" s="1"/>
  <c r="BE36" i="5"/>
  <c r="T14" i="6" s="1"/>
  <c r="BE32" i="5"/>
  <c r="T13" i="6" s="1"/>
  <c r="BE28" i="5"/>
  <c r="BE24"/>
  <c r="T11" i="6" s="1"/>
  <c r="BE20" i="5"/>
  <c r="T10" i="6" s="1"/>
  <c r="T9"/>
  <c r="U89" i="5"/>
  <c r="V89"/>
  <c r="W89"/>
  <c r="X89"/>
  <c r="U90"/>
  <c r="V90"/>
  <c r="W90"/>
  <c r="X90"/>
  <c r="U91"/>
  <c r="V91"/>
  <c r="W91"/>
  <c r="X91"/>
  <c r="BI88"/>
  <c r="W27" i="6" s="1"/>
  <c r="U75" i="5"/>
  <c r="X73"/>
  <c r="V73"/>
  <c r="U73"/>
  <c r="BV115"/>
  <c r="BL64"/>
  <c r="Z21" i="6" s="1"/>
  <c r="BQ112" i="5"/>
  <c r="AE33" i="6" s="1"/>
  <c r="BP112" i="5"/>
  <c r="AD33" i="6" s="1"/>
  <c r="BO112" i="5"/>
  <c r="AC33" i="6" s="1"/>
  <c r="BN112" i="5"/>
  <c r="AB33" i="6" s="1"/>
  <c r="BM112" i="5"/>
  <c r="AA33" i="6" s="1"/>
  <c r="BL112" i="5"/>
  <c r="Z33" i="6" s="1"/>
  <c r="H83" i="5"/>
  <c r="H71"/>
  <c r="Y43"/>
  <c r="X43"/>
  <c r="W43"/>
  <c r="V43"/>
  <c r="U43"/>
  <c r="Y42"/>
  <c r="X42"/>
  <c r="W42"/>
  <c r="V42"/>
  <c r="U42"/>
  <c r="Y41"/>
  <c r="X41"/>
  <c r="W41"/>
  <c r="V41"/>
  <c r="U41"/>
  <c r="A15" i="1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U29" i="5"/>
  <c r="V29"/>
  <c r="W29"/>
  <c r="X29"/>
  <c r="Y29"/>
  <c r="AR22"/>
  <c r="AR21"/>
  <c r="C76"/>
  <c r="C24" i="6" s="1"/>
  <c r="D76" i="5"/>
  <c r="D24" i="6" s="1"/>
  <c r="E76" i="5"/>
  <c r="E24" i="6" s="1"/>
  <c r="F76" i="5"/>
  <c r="F24" i="6" s="1"/>
  <c r="G76" i="5"/>
  <c r="G24" i="6" s="1"/>
  <c r="AB11" i="11"/>
  <c r="H15" i="5"/>
  <c r="H102" i="7"/>
  <c r="G102"/>
  <c r="F102"/>
  <c r="E102"/>
  <c r="D102"/>
  <c r="J114"/>
  <c r="D94"/>
  <c r="G86"/>
  <c r="D86"/>
  <c r="D98"/>
  <c r="I35"/>
  <c r="K35" s="1"/>
  <c r="J34"/>
  <c r="G94"/>
  <c r="BR81" i="5"/>
  <c r="H46"/>
  <c r="BI28"/>
  <c r="BI36"/>
  <c r="BR113"/>
  <c r="BR116" s="1"/>
  <c r="BR105"/>
  <c r="P59" i="11"/>
  <c r="C62"/>
  <c r="V62"/>
  <c r="W62"/>
  <c r="X62"/>
  <c r="Y62"/>
  <c r="Z62"/>
  <c r="AA62"/>
  <c r="AA5" s="1"/>
  <c r="AA6"/>
  <c r="BR63" i="5"/>
  <c r="BR62"/>
  <c r="D90" i="7"/>
  <c r="AB15" i="11"/>
  <c r="AR35" i="5"/>
  <c r="J90" i="7"/>
  <c r="C96" i="5"/>
  <c r="C29" i="6" s="1"/>
  <c r="D96" i="5"/>
  <c r="D29" i="6" s="1"/>
  <c r="E96" i="5"/>
  <c r="E29" i="6" s="1"/>
  <c r="F96" i="5"/>
  <c r="F29" i="6" s="1"/>
  <c r="G96" i="5"/>
  <c r="G29" i="6" s="1"/>
  <c r="AB92" i="11"/>
  <c r="BM88" i="5"/>
  <c r="AA27" i="6" s="1"/>
  <c r="D60" i="5"/>
  <c r="D20" i="6" s="1"/>
  <c r="I88" i="7"/>
  <c r="K88" s="1"/>
  <c r="W98" i="11"/>
  <c r="BR121" i="5"/>
  <c r="E114" i="7"/>
  <c r="BM60" i="5"/>
  <c r="AA20" i="6" s="1"/>
  <c r="BR114" i="5"/>
  <c r="H85"/>
  <c r="BR69"/>
  <c r="H81"/>
  <c r="BR111"/>
  <c r="BM36"/>
  <c r="AA14" i="6" s="1"/>
  <c r="BN36" i="5"/>
  <c r="AB14" i="6" s="1"/>
  <c r="BO36" i="5"/>
  <c r="AC14" i="6" s="1"/>
  <c r="BP36" i="5"/>
  <c r="AD14" i="6" s="1"/>
  <c r="BQ36" i="5"/>
  <c r="I92" i="7"/>
  <c r="K92" s="1"/>
  <c r="I93"/>
  <c r="K93" s="1"/>
  <c r="H78" i="5"/>
  <c r="AQ132"/>
  <c r="AQ128"/>
  <c r="AP124"/>
  <c r="R36" i="6" s="1"/>
  <c r="AQ124" i="5"/>
  <c r="BI96"/>
  <c r="W29" i="6" s="1"/>
  <c r="E38" i="7"/>
  <c r="I107"/>
  <c r="K107" s="1"/>
  <c r="H35" i="5"/>
  <c r="K28" i="7"/>
  <c r="H103" i="5"/>
  <c r="BR46"/>
  <c r="E42" i="7"/>
  <c r="BR75" i="5"/>
  <c r="H49"/>
  <c r="BR37"/>
  <c r="BR97"/>
  <c r="BR78"/>
  <c r="H63"/>
  <c r="AR29"/>
  <c r="H21"/>
  <c r="H123"/>
  <c r="J14" i="7"/>
  <c r="H99" i="5"/>
  <c r="BR82"/>
  <c r="H31"/>
  <c r="H30"/>
  <c r="H33"/>
  <c r="Y31"/>
  <c r="X31"/>
  <c r="W31"/>
  <c r="V31"/>
  <c r="U31"/>
  <c r="I15" i="7"/>
  <c r="K15" s="1"/>
  <c r="H14" i="5"/>
  <c r="BI48"/>
  <c r="Y103"/>
  <c r="X103"/>
  <c r="W103"/>
  <c r="V103"/>
  <c r="U103"/>
  <c r="BR107"/>
  <c r="BR106"/>
  <c r="BR108" s="1"/>
  <c r="AF32" i="6" s="1"/>
  <c r="BQ60" i="5"/>
  <c r="AE20" i="6" s="1"/>
  <c r="BP60" i="5"/>
  <c r="AD20" i="6" s="1"/>
  <c r="BO60" i="5"/>
  <c r="AC20" i="6" s="1"/>
  <c r="BN60" i="5"/>
  <c r="AB20" i="6"/>
  <c r="BL60" i="5"/>
  <c r="Z20" i="6" s="1"/>
  <c r="AB133" i="11"/>
  <c r="AB132"/>
  <c r="AB131"/>
  <c r="AB129"/>
  <c r="AB128"/>
  <c r="AB127"/>
  <c r="AB130" s="1"/>
  <c r="AB125"/>
  <c r="AB124"/>
  <c r="AB123"/>
  <c r="AB121"/>
  <c r="AB120"/>
  <c r="AB122" s="1"/>
  <c r="AB119"/>
  <c r="AB117"/>
  <c r="AB116"/>
  <c r="AB115"/>
  <c r="AB113"/>
  <c r="AB112"/>
  <c r="AB111"/>
  <c r="AB114" s="1"/>
  <c r="AB109"/>
  <c r="AB108"/>
  <c r="AB107"/>
  <c r="AB105"/>
  <c r="AB104"/>
  <c r="AB103"/>
  <c r="AB101"/>
  <c r="AB100"/>
  <c r="AB99"/>
  <c r="AB97"/>
  <c r="AB96"/>
  <c r="AB95"/>
  <c r="AB98" s="1"/>
  <c r="AB93"/>
  <c r="AB91"/>
  <c r="AB89"/>
  <c r="AB88"/>
  <c r="AB87"/>
  <c r="AB90" s="1"/>
  <c r="AB85"/>
  <c r="AB84"/>
  <c r="AB83"/>
  <c r="AB81"/>
  <c r="AB80"/>
  <c r="AB79"/>
  <c r="AB82" s="1"/>
  <c r="AB77"/>
  <c r="AB78" s="1"/>
  <c r="AB76"/>
  <c r="AB75"/>
  <c r="AB73"/>
  <c r="AB72"/>
  <c r="AB71"/>
  <c r="AB69"/>
  <c r="AB68"/>
  <c r="AB67"/>
  <c r="AB65"/>
  <c r="AB64"/>
  <c r="AB63"/>
  <c r="AB66" s="1"/>
  <c r="AB61"/>
  <c r="AB60"/>
  <c r="AB57"/>
  <c r="AB56"/>
  <c r="AB55"/>
  <c r="AB53"/>
  <c r="AB52"/>
  <c r="AB51"/>
  <c r="AB49"/>
  <c r="AB48"/>
  <c r="AB47"/>
  <c r="AB45"/>
  <c r="AB44"/>
  <c r="AB41"/>
  <c r="AB40"/>
  <c r="AB39"/>
  <c r="AB37"/>
  <c r="AB36"/>
  <c r="AB38" s="1"/>
  <c r="AB35"/>
  <c r="AB33"/>
  <c r="AB32"/>
  <c r="AB29"/>
  <c r="AB28"/>
  <c r="AB25"/>
  <c r="AB26" s="1"/>
  <c r="AB24"/>
  <c r="AB23"/>
  <c r="AB21"/>
  <c r="AB20"/>
  <c r="AB19"/>
  <c r="AB17"/>
  <c r="AB16"/>
  <c r="AB12"/>
  <c r="AB13"/>
  <c r="S133"/>
  <c r="R133"/>
  <c r="Q133"/>
  <c r="P133"/>
  <c r="O133"/>
  <c r="N133"/>
  <c r="M133"/>
  <c r="S132"/>
  <c r="R132"/>
  <c r="Q132"/>
  <c r="P132"/>
  <c r="O132"/>
  <c r="N132"/>
  <c r="M132"/>
  <c r="S131"/>
  <c r="R131"/>
  <c r="Q131"/>
  <c r="P131"/>
  <c r="O131"/>
  <c r="N131"/>
  <c r="N134" s="1"/>
  <c r="M131"/>
  <c r="S129"/>
  <c r="R129"/>
  <c r="Q129"/>
  <c r="P129"/>
  <c r="O129"/>
  <c r="O130" s="1"/>
  <c r="N129"/>
  <c r="M129"/>
  <c r="S128"/>
  <c r="R128"/>
  <c r="Q128"/>
  <c r="P128"/>
  <c r="O128"/>
  <c r="N128"/>
  <c r="M128"/>
  <c r="S127"/>
  <c r="R127"/>
  <c r="Q127"/>
  <c r="Q130" s="1"/>
  <c r="P127"/>
  <c r="P130" s="1"/>
  <c r="O127"/>
  <c r="N127"/>
  <c r="N130" s="1"/>
  <c r="M127"/>
  <c r="M130" s="1"/>
  <c r="S125"/>
  <c r="R125"/>
  <c r="Q125"/>
  <c r="P125"/>
  <c r="O125"/>
  <c r="N125"/>
  <c r="M125"/>
  <c r="S124"/>
  <c r="R124"/>
  <c r="R126" s="1"/>
  <c r="Q124"/>
  <c r="P124"/>
  <c r="O124"/>
  <c r="N124"/>
  <c r="M124"/>
  <c r="S123"/>
  <c r="R123"/>
  <c r="Q123"/>
  <c r="P123"/>
  <c r="P126" s="1"/>
  <c r="O123"/>
  <c r="N123"/>
  <c r="M123"/>
  <c r="M126" s="1"/>
  <c r="S121"/>
  <c r="R121"/>
  <c r="Q121"/>
  <c r="P121"/>
  <c r="O121"/>
  <c r="N121"/>
  <c r="M121"/>
  <c r="S120"/>
  <c r="R120"/>
  <c r="Q120"/>
  <c r="P120"/>
  <c r="O120"/>
  <c r="N120"/>
  <c r="M120"/>
  <c r="S119"/>
  <c r="S122" s="1"/>
  <c r="R119"/>
  <c r="Q119"/>
  <c r="P119"/>
  <c r="O119"/>
  <c r="N119"/>
  <c r="M119"/>
  <c r="S117"/>
  <c r="R117"/>
  <c r="Q117"/>
  <c r="P117"/>
  <c r="O117"/>
  <c r="N117"/>
  <c r="M117"/>
  <c r="S116"/>
  <c r="R116"/>
  <c r="Q116"/>
  <c r="T116" s="1"/>
  <c r="P116"/>
  <c r="O116"/>
  <c r="N116"/>
  <c r="M116"/>
  <c r="S115"/>
  <c r="S118" s="1"/>
  <c r="R115"/>
  <c r="Q115"/>
  <c r="P115"/>
  <c r="O115"/>
  <c r="N115"/>
  <c r="M115"/>
  <c r="S113"/>
  <c r="T113" s="1"/>
  <c r="R113"/>
  <c r="Q113"/>
  <c r="P113"/>
  <c r="O113"/>
  <c r="N113"/>
  <c r="M113"/>
  <c r="S112"/>
  <c r="R112"/>
  <c r="Q112"/>
  <c r="P112"/>
  <c r="O112"/>
  <c r="N112"/>
  <c r="M112"/>
  <c r="S111"/>
  <c r="R111"/>
  <c r="Q111"/>
  <c r="P111"/>
  <c r="O111"/>
  <c r="O114" s="1"/>
  <c r="N111"/>
  <c r="M111"/>
  <c r="S109"/>
  <c r="R109"/>
  <c r="Q109"/>
  <c r="P109"/>
  <c r="P110" s="1"/>
  <c r="O109"/>
  <c r="N109"/>
  <c r="M109"/>
  <c r="S108"/>
  <c r="R108"/>
  <c r="Q108"/>
  <c r="Q110" s="1"/>
  <c r="P108"/>
  <c r="O108"/>
  <c r="N108"/>
  <c r="M108"/>
  <c r="S107"/>
  <c r="R107"/>
  <c r="R110" s="1"/>
  <c r="Q107"/>
  <c r="P107"/>
  <c r="O107"/>
  <c r="N107"/>
  <c r="M107"/>
  <c r="M110" s="1"/>
  <c r="S105"/>
  <c r="R105"/>
  <c r="Q105"/>
  <c r="P105"/>
  <c r="O105"/>
  <c r="N105"/>
  <c r="M105"/>
  <c r="S104"/>
  <c r="R104"/>
  <c r="Q104"/>
  <c r="P104"/>
  <c r="O104"/>
  <c r="N104"/>
  <c r="M104"/>
  <c r="S103"/>
  <c r="R103"/>
  <c r="Q103"/>
  <c r="P103"/>
  <c r="O103"/>
  <c r="N103"/>
  <c r="M103"/>
  <c r="S101"/>
  <c r="R101"/>
  <c r="Q101"/>
  <c r="Q102" s="1"/>
  <c r="P101"/>
  <c r="O101"/>
  <c r="N101"/>
  <c r="M101"/>
  <c r="S100"/>
  <c r="R100"/>
  <c r="Q100"/>
  <c r="P100"/>
  <c r="O100"/>
  <c r="N100"/>
  <c r="M100"/>
  <c r="S99"/>
  <c r="R99"/>
  <c r="Q99"/>
  <c r="P99"/>
  <c r="O99"/>
  <c r="O102"/>
  <c r="N99"/>
  <c r="M99"/>
  <c r="T99" s="1"/>
  <c r="S97"/>
  <c r="R97"/>
  <c r="Q97"/>
  <c r="P97"/>
  <c r="O97"/>
  <c r="N97"/>
  <c r="M97"/>
  <c r="S96"/>
  <c r="R96"/>
  <c r="Q96"/>
  <c r="P96"/>
  <c r="O96"/>
  <c r="O98" s="1"/>
  <c r="N96"/>
  <c r="N98" s="1"/>
  <c r="M96"/>
  <c r="S95"/>
  <c r="R95"/>
  <c r="Q95"/>
  <c r="P95"/>
  <c r="O95"/>
  <c r="N95"/>
  <c r="M95"/>
  <c r="S93"/>
  <c r="R93"/>
  <c r="Q93"/>
  <c r="P93"/>
  <c r="O93"/>
  <c r="N93"/>
  <c r="M93"/>
  <c r="S92"/>
  <c r="R92"/>
  <c r="Q92"/>
  <c r="P92"/>
  <c r="O92"/>
  <c r="N92"/>
  <c r="M92"/>
  <c r="S91"/>
  <c r="R91"/>
  <c r="Q91"/>
  <c r="P91"/>
  <c r="O91"/>
  <c r="N91"/>
  <c r="M91"/>
  <c r="S89"/>
  <c r="R89"/>
  <c r="Q89"/>
  <c r="P89"/>
  <c r="P90" s="1"/>
  <c r="O89"/>
  <c r="N89"/>
  <c r="M89"/>
  <c r="S88"/>
  <c r="R88"/>
  <c r="Q88"/>
  <c r="P88"/>
  <c r="O88"/>
  <c r="N88"/>
  <c r="M88"/>
  <c r="S87"/>
  <c r="S90" s="1"/>
  <c r="R87"/>
  <c r="T87" s="1"/>
  <c r="Q87"/>
  <c r="P87"/>
  <c r="O87"/>
  <c r="O90" s="1"/>
  <c r="N87"/>
  <c r="M87"/>
  <c r="M90" s="1"/>
  <c r="S85"/>
  <c r="R85"/>
  <c r="Q85"/>
  <c r="P85"/>
  <c r="O85"/>
  <c r="N85"/>
  <c r="M85"/>
  <c r="S84"/>
  <c r="R84"/>
  <c r="Q84"/>
  <c r="Q86" s="1"/>
  <c r="P84"/>
  <c r="O84"/>
  <c r="N84"/>
  <c r="M84"/>
  <c r="S83"/>
  <c r="R83"/>
  <c r="Q83"/>
  <c r="P83"/>
  <c r="O83"/>
  <c r="T83" s="1"/>
  <c r="N83"/>
  <c r="N86" s="1"/>
  <c r="M83"/>
  <c r="M86" s="1"/>
  <c r="S81"/>
  <c r="R81"/>
  <c r="Q81"/>
  <c r="P81"/>
  <c r="O81"/>
  <c r="N81"/>
  <c r="M81"/>
  <c r="S80"/>
  <c r="R80"/>
  <c r="Q80"/>
  <c r="Q82" s="1"/>
  <c r="P80"/>
  <c r="O80"/>
  <c r="N80"/>
  <c r="M80"/>
  <c r="S79"/>
  <c r="R79"/>
  <c r="Q79"/>
  <c r="P79"/>
  <c r="O79"/>
  <c r="O82" s="1"/>
  <c r="N79"/>
  <c r="M79"/>
  <c r="S77"/>
  <c r="R77"/>
  <c r="Q77"/>
  <c r="P77"/>
  <c r="O77"/>
  <c r="N77"/>
  <c r="M77"/>
  <c r="S76"/>
  <c r="R76"/>
  <c r="Q76"/>
  <c r="P76"/>
  <c r="O76"/>
  <c r="N76"/>
  <c r="M76"/>
  <c r="S75"/>
  <c r="R75"/>
  <c r="R78" s="1"/>
  <c r="Q75"/>
  <c r="P75"/>
  <c r="O75"/>
  <c r="N75"/>
  <c r="M75"/>
  <c r="S73"/>
  <c r="T73" s="1"/>
  <c r="R73"/>
  <c r="Q73"/>
  <c r="P73"/>
  <c r="P74" s="1"/>
  <c r="O73"/>
  <c r="N73"/>
  <c r="M73"/>
  <c r="S72"/>
  <c r="R72"/>
  <c r="Q72"/>
  <c r="P72"/>
  <c r="O72"/>
  <c r="N72"/>
  <c r="M72"/>
  <c r="S71"/>
  <c r="R71"/>
  <c r="Q71"/>
  <c r="Q74"/>
  <c r="P71"/>
  <c r="O71"/>
  <c r="N71"/>
  <c r="M71"/>
  <c r="M74" s="1"/>
  <c r="S69"/>
  <c r="R69"/>
  <c r="Q69"/>
  <c r="P69"/>
  <c r="O69"/>
  <c r="N69"/>
  <c r="M69"/>
  <c r="S68"/>
  <c r="R68"/>
  <c r="Q68"/>
  <c r="P68"/>
  <c r="O68"/>
  <c r="N68"/>
  <c r="M68"/>
  <c r="M70" s="1"/>
  <c r="S67"/>
  <c r="R67"/>
  <c r="Q67"/>
  <c r="Q70" s="1"/>
  <c r="P67"/>
  <c r="O67"/>
  <c r="N67"/>
  <c r="M67"/>
  <c r="S65"/>
  <c r="R65"/>
  <c r="Q65"/>
  <c r="P65"/>
  <c r="O65"/>
  <c r="N65"/>
  <c r="M65"/>
  <c r="M66" s="1"/>
  <c r="S64"/>
  <c r="R64"/>
  <c r="Q64"/>
  <c r="P64"/>
  <c r="O64"/>
  <c r="N64"/>
  <c r="M64"/>
  <c r="S63"/>
  <c r="R63"/>
  <c r="Q63"/>
  <c r="T63" s="1"/>
  <c r="P63"/>
  <c r="O63"/>
  <c r="N63"/>
  <c r="M63"/>
  <c r="S61"/>
  <c r="R61"/>
  <c r="Q61"/>
  <c r="P61"/>
  <c r="O61"/>
  <c r="N61"/>
  <c r="M61"/>
  <c r="S60"/>
  <c r="T60" s="1"/>
  <c r="R60"/>
  <c r="Q60"/>
  <c r="P60"/>
  <c r="O60"/>
  <c r="N60"/>
  <c r="M60"/>
  <c r="S59"/>
  <c r="S62" s="1"/>
  <c r="R59"/>
  <c r="Q59"/>
  <c r="O59"/>
  <c r="N59"/>
  <c r="N62" s="1"/>
  <c r="M59"/>
  <c r="S57"/>
  <c r="R57"/>
  <c r="Q57"/>
  <c r="P57"/>
  <c r="O57"/>
  <c r="N57"/>
  <c r="M57"/>
  <c r="S56"/>
  <c r="R56"/>
  <c r="Q56"/>
  <c r="P56"/>
  <c r="T56" s="1"/>
  <c r="O56"/>
  <c r="N56"/>
  <c r="M56"/>
  <c r="S55"/>
  <c r="R55"/>
  <c r="R58" s="1"/>
  <c r="Q55"/>
  <c r="Q58" s="1"/>
  <c r="P55"/>
  <c r="O55"/>
  <c r="N55"/>
  <c r="M55"/>
  <c r="S53"/>
  <c r="R53"/>
  <c r="Q53"/>
  <c r="P53"/>
  <c r="O53"/>
  <c r="N53"/>
  <c r="N54" s="1"/>
  <c r="M53"/>
  <c r="S52"/>
  <c r="R52"/>
  <c r="Q52"/>
  <c r="P52"/>
  <c r="O52"/>
  <c r="O54" s="1"/>
  <c r="N52"/>
  <c r="M52"/>
  <c r="S51"/>
  <c r="R51"/>
  <c r="Q51"/>
  <c r="Q54" s="1"/>
  <c r="P51"/>
  <c r="O51"/>
  <c r="N51"/>
  <c r="M51"/>
  <c r="S49"/>
  <c r="R49"/>
  <c r="Q49"/>
  <c r="P49"/>
  <c r="O49"/>
  <c r="O50" s="1"/>
  <c r="N49"/>
  <c r="M49"/>
  <c r="S48"/>
  <c r="R48"/>
  <c r="Q48"/>
  <c r="P48"/>
  <c r="O48"/>
  <c r="N48"/>
  <c r="M48"/>
  <c r="S47"/>
  <c r="S50" s="1"/>
  <c r="R47"/>
  <c r="Q47"/>
  <c r="P47"/>
  <c r="O47"/>
  <c r="N47"/>
  <c r="M47"/>
  <c r="S45"/>
  <c r="R45"/>
  <c r="Q45"/>
  <c r="P45"/>
  <c r="O45"/>
  <c r="N45"/>
  <c r="M45"/>
  <c r="S44"/>
  <c r="R44"/>
  <c r="Q44"/>
  <c r="P44"/>
  <c r="O44"/>
  <c r="N44"/>
  <c r="M44"/>
  <c r="S43"/>
  <c r="R43"/>
  <c r="Q43"/>
  <c r="P43"/>
  <c r="P46" s="1"/>
  <c r="O43"/>
  <c r="N43"/>
  <c r="M43"/>
  <c r="S41"/>
  <c r="R41"/>
  <c r="Q41"/>
  <c r="P41"/>
  <c r="O41"/>
  <c r="N41"/>
  <c r="M41"/>
  <c r="S40"/>
  <c r="R40"/>
  <c r="R42" s="1"/>
  <c r="Q40"/>
  <c r="P40"/>
  <c r="P42" s="1"/>
  <c r="O40"/>
  <c r="N40"/>
  <c r="M40"/>
  <c r="S39"/>
  <c r="R39"/>
  <c r="Q39"/>
  <c r="P39"/>
  <c r="O39"/>
  <c r="N39"/>
  <c r="M39"/>
  <c r="S37"/>
  <c r="R37"/>
  <c r="Q37"/>
  <c r="P37"/>
  <c r="O37"/>
  <c r="N37"/>
  <c r="M37"/>
  <c r="S36"/>
  <c r="R36"/>
  <c r="Q36"/>
  <c r="P36"/>
  <c r="T36" s="1"/>
  <c r="O36"/>
  <c r="N36"/>
  <c r="M36"/>
  <c r="S35"/>
  <c r="R35"/>
  <c r="Q35"/>
  <c r="P35"/>
  <c r="P38" s="1"/>
  <c r="O35"/>
  <c r="N35"/>
  <c r="M35"/>
  <c r="S33"/>
  <c r="S34" s="1"/>
  <c r="R33"/>
  <c r="Q33"/>
  <c r="P33"/>
  <c r="O33"/>
  <c r="N33"/>
  <c r="M33"/>
  <c r="S32"/>
  <c r="R32"/>
  <c r="Q32"/>
  <c r="P32"/>
  <c r="O32"/>
  <c r="N32"/>
  <c r="T32" s="1"/>
  <c r="M32"/>
  <c r="S31"/>
  <c r="R31"/>
  <c r="R34" s="1"/>
  <c r="Q31"/>
  <c r="P31"/>
  <c r="P34" s="1"/>
  <c r="O31"/>
  <c r="N31"/>
  <c r="M31"/>
  <c r="S29"/>
  <c r="R29"/>
  <c r="Q29"/>
  <c r="P29"/>
  <c r="T29" s="1"/>
  <c r="O29"/>
  <c r="N29"/>
  <c r="M29"/>
  <c r="M30" s="1"/>
  <c r="S28"/>
  <c r="R28"/>
  <c r="Q28"/>
  <c r="P28"/>
  <c r="O28"/>
  <c r="N28"/>
  <c r="M28"/>
  <c r="S27"/>
  <c r="R27"/>
  <c r="Q27"/>
  <c r="P27"/>
  <c r="O27"/>
  <c r="N27"/>
  <c r="N30"/>
  <c r="M27"/>
  <c r="S25"/>
  <c r="R25"/>
  <c r="Q25"/>
  <c r="P25"/>
  <c r="O25"/>
  <c r="N25"/>
  <c r="M25"/>
  <c r="S24"/>
  <c r="R24"/>
  <c r="R26" s="1"/>
  <c r="Q24"/>
  <c r="P24"/>
  <c r="O24"/>
  <c r="N24"/>
  <c r="M24"/>
  <c r="S23"/>
  <c r="R23"/>
  <c r="Q23"/>
  <c r="P23"/>
  <c r="T23" s="1"/>
  <c r="O23"/>
  <c r="N23"/>
  <c r="N26" s="1"/>
  <c r="M23"/>
  <c r="S21"/>
  <c r="R21"/>
  <c r="Q21"/>
  <c r="P21"/>
  <c r="O21"/>
  <c r="N21"/>
  <c r="M21"/>
  <c r="T21" s="1"/>
  <c r="S20"/>
  <c r="R20"/>
  <c r="R22" s="1"/>
  <c r="Q20"/>
  <c r="P20"/>
  <c r="O20"/>
  <c r="N20"/>
  <c r="M20"/>
  <c r="S19"/>
  <c r="R19"/>
  <c r="Q19"/>
  <c r="P19"/>
  <c r="O19"/>
  <c r="N19"/>
  <c r="M19"/>
  <c r="M22" s="1"/>
  <c r="S17"/>
  <c r="R17"/>
  <c r="Q17"/>
  <c r="P17"/>
  <c r="O17"/>
  <c r="N17"/>
  <c r="M17"/>
  <c r="S16"/>
  <c r="R16"/>
  <c r="R18" s="1"/>
  <c r="Q16"/>
  <c r="P16"/>
  <c r="O16"/>
  <c r="O18" s="1"/>
  <c r="N16"/>
  <c r="M16"/>
  <c r="S15"/>
  <c r="S18" s="1"/>
  <c r="R15"/>
  <c r="Q15"/>
  <c r="P15"/>
  <c r="O15"/>
  <c r="N15"/>
  <c r="T15" s="1"/>
  <c r="N18"/>
  <c r="M15"/>
  <c r="M12"/>
  <c r="M14" s="1"/>
  <c r="N12"/>
  <c r="O12"/>
  <c r="P12"/>
  <c r="Q12"/>
  <c r="R12"/>
  <c r="S12"/>
  <c r="M13"/>
  <c r="N13"/>
  <c r="O13"/>
  <c r="P13"/>
  <c r="P14" s="1"/>
  <c r="Q13"/>
  <c r="R13"/>
  <c r="S13"/>
  <c r="S11"/>
  <c r="R11"/>
  <c r="Q11"/>
  <c r="P11"/>
  <c r="O11"/>
  <c r="N11"/>
  <c r="M11"/>
  <c r="K34"/>
  <c r="Z134"/>
  <c r="Y134"/>
  <c r="X134"/>
  <c r="W134"/>
  <c r="V134"/>
  <c r="U134"/>
  <c r="L134"/>
  <c r="K134"/>
  <c r="I134"/>
  <c r="H134"/>
  <c r="G134"/>
  <c r="F134"/>
  <c r="E134"/>
  <c r="D134"/>
  <c r="C134"/>
  <c r="J133"/>
  <c r="J132"/>
  <c r="J131"/>
  <c r="J134" s="1"/>
  <c r="Z130"/>
  <c r="Y130"/>
  <c r="X130"/>
  <c r="W130"/>
  <c r="V130"/>
  <c r="U130"/>
  <c r="L130"/>
  <c r="K130"/>
  <c r="I130"/>
  <c r="H130"/>
  <c r="G130"/>
  <c r="F130"/>
  <c r="E130"/>
  <c r="D130"/>
  <c r="C130"/>
  <c r="J129"/>
  <c r="J128"/>
  <c r="J130" s="1"/>
  <c r="J127"/>
  <c r="Z126"/>
  <c r="Y126"/>
  <c r="X126"/>
  <c r="W126"/>
  <c r="V126"/>
  <c r="U126"/>
  <c r="L126"/>
  <c r="K126"/>
  <c r="I126"/>
  <c r="H126"/>
  <c r="G126"/>
  <c r="F126"/>
  <c r="E126"/>
  <c r="D126"/>
  <c r="C126"/>
  <c r="J125"/>
  <c r="J124"/>
  <c r="J123"/>
  <c r="Z122"/>
  <c r="Y122"/>
  <c r="X122"/>
  <c r="W122"/>
  <c r="V122"/>
  <c r="U122"/>
  <c r="L122"/>
  <c r="K122"/>
  <c r="I122"/>
  <c r="H122"/>
  <c r="G122"/>
  <c r="F122"/>
  <c r="E122"/>
  <c r="D122"/>
  <c r="C122"/>
  <c r="J121"/>
  <c r="J120"/>
  <c r="J119"/>
  <c r="Z118"/>
  <c r="Y118"/>
  <c r="X118"/>
  <c r="W118"/>
  <c r="V118"/>
  <c r="U118"/>
  <c r="L118"/>
  <c r="K118"/>
  <c r="I118"/>
  <c r="H118"/>
  <c r="G118"/>
  <c r="F118"/>
  <c r="E118"/>
  <c r="D118"/>
  <c r="C118"/>
  <c r="J117"/>
  <c r="J116"/>
  <c r="J115"/>
  <c r="Z114"/>
  <c r="Y114"/>
  <c r="X114"/>
  <c r="W114"/>
  <c r="V114"/>
  <c r="U114"/>
  <c r="L114"/>
  <c r="K114"/>
  <c r="I114"/>
  <c r="H114"/>
  <c r="G114"/>
  <c r="F114"/>
  <c r="E114"/>
  <c r="D114"/>
  <c r="C114"/>
  <c r="J113"/>
  <c r="J112"/>
  <c r="J114" s="1"/>
  <c r="J111"/>
  <c r="Z110"/>
  <c r="Y110"/>
  <c r="X110"/>
  <c r="W110"/>
  <c r="V110"/>
  <c r="U110"/>
  <c r="L110"/>
  <c r="K110"/>
  <c r="I110"/>
  <c r="H110"/>
  <c r="G110"/>
  <c r="F110"/>
  <c r="E110"/>
  <c r="D110"/>
  <c r="C110"/>
  <c r="J109"/>
  <c r="J108"/>
  <c r="J107"/>
  <c r="Z106"/>
  <c r="Y106"/>
  <c r="X106"/>
  <c r="W106"/>
  <c r="V106"/>
  <c r="U106"/>
  <c r="L106"/>
  <c r="K106"/>
  <c r="I106"/>
  <c r="H106"/>
  <c r="G106"/>
  <c r="F106"/>
  <c r="E106"/>
  <c r="D106"/>
  <c r="C106"/>
  <c r="J105"/>
  <c r="J104"/>
  <c r="J103"/>
  <c r="Z102"/>
  <c r="Y102"/>
  <c r="X102"/>
  <c r="W102"/>
  <c r="V102"/>
  <c r="U102"/>
  <c r="L102"/>
  <c r="K102"/>
  <c r="I102"/>
  <c r="H102"/>
  <c r="G102"/>
  <c r="F102"/>
  <c r="E102"/>
  <c r="D102"/>
  <c r="C102"/>
  <c r="J101"/>
  <c r="J100"/>
  <c r="J99"/>
  <c r="Z98"/>
  <c r="Y98"/>
  <c r="X98"/>
  <c r="V98"/>
  <c r="U98"/>
  <c r="L98"/>
  <c r="K98"/>
  <c r="I98"/>
  <c r="H98"/>
  <c r="G98"/>
  <c r="F98"/>
  <c r="E98"/>
  <c r="D98"/>
  <c r="C98"/>
  <c r="J97"/>
  <c r="J96"/>
  <c r="J95"/>
  <c r="J98" s="1"/>
  <c r="Z94"/>
  <c r="Y94"/>
  <c r="X94"/>
  <c r="W94"/>
  <c r="V94"/>
  <c r="U94"/>
  <c r="L94"/>
  <c r="K94"/>
  <c r="I94"/>
  <c r="H94"/>
  <c r="G94"/>
  <c r="F94"/>
  <c r="E94"/>
  <c r="D94"/>
  <c r="C94"/>
  <c r="J93"/>
  <c r="J92"/>
  <c r="J91"/>
  <c r="Z90"/>
  <c r="Y90"/>
  <c r="X90"/>
  <c r="W90"/>
  <c r="V90"/>
  <c r="U90"/>
  <c r="L90"/>
  <c r="K90"/>
  <c r="I90"/>
  <c r="H90"/>
  <c r="G90"/>
  <c r="F90"/>
  <c r="E90"/>
  <c r="D90"/>
  <c r="C90"/>
  <c r="J89"/>
  <c r="J88"/>
  <c r="J87"/>
  <c r="J90" s="1"/>
  <c r="Z86"/>
  <c r="Y86"/>
  <c r="X86"/>
  <c r="W86"/>
  <c r="V86"/>
  <c r="U86"/>
  <c r="L86"/>
  <c r="K86"/>
  <c r="I86"/>
  <c r="H86"/>
  <c r="G86"/>
  <c r="F86"/>
  <c r="E86"/>
  <c r="D86"/>
  <c r="C86"/>
  <c r="J85"/>
  <c r="J84"/>
  <c r="J83"/>
  <c r="Z82"/>
  <c r="Y82"/>
  <c r="X82"/>
  <c r="W82"/>
  <c r="V82"/>
  <c r="U82"/>
  <c r="L82"/>
  <c r="K82"/>
  <c r="I82"/>
  <c r="H82"/>
  <c r="G82"/>
  <c r="F82"/>
  <c r="E82"/>
  <c r="D82"/>
  <c r="C82"/>
  <c r="J81"/>
  <c r="J80"/>
  <c r="J79"/>
  <c r="J82" s="1"/>
  <c r="Z78"/>
  <c r="Y78"/>
  <c r="X78"/>
  <c r="W78"/>
  <c r="V78"/>
  <c r="U78"/>
  <c r="L78"/>
  <c r="K78"/>
  <c r="I78"/>
  <c r="H78"/>
  <c r="G78"/>
  <c r="F78"/>
  <c r="E78"/>
  <c r="D78"/>
  <c r="C78"/>
  <c r="J77"/>
  <c r="J76"/>
  <c r="J75"/>
  <c r="Z74"/>
  <c r="Y74"/>
  <c r="X74"/>
  <c r="W74"/>
  <c r="V74"/>
  <c r="U74"/>
  <c r="L74"/>
  <c r="K74"/>
  <c r="I74"/>
  <c r="H74"/>
  <c r="G74"/>
  <c r="F74"/>
  <c r="E74"/>
  <c r="D74"/>
  <c r="C74"/>
  <c r="J73"/>
  <c r="J72"/>
  <c r="J71"/>
  <c r="J74" s="1"/>
  <c r="Z70"/>
  <c r="Y70"/>
  <c r="X70"/>
  <c r="W70"/>
  <c r="V70"/>
  <c r="U70"/>
  <c r="L70"/>
  <c r="K70"/>
  <c r="I70"/>
  <c r="H70"/>
  <c r="G70"/>
  <c r="F70"/>
  <c r="E70"/>
  <c r="D70"/>
  <c r="C70"/>
  <c r="J69"/>
  <c r="J68"/>
  <c r="J70" s="1"/>
  <c r="J67"/>
  <c r="Z66"/>
  <c r="Y66"/>
  <c r="X66"/>
  <c r="W66"/>
  <c r="V66"/>
  <c r="U66"/>
  <c r="L66"/>
  <c r="K66"/>
  <c r="I66"/>
  <c r="H66"/>
  <c r="G66"/>
  <c r="F66"/>
  <c r="E66"/>
  <c r="D66"/>
  <c r="C66"/>
  <c r="J65"/>
  <c r="J64"/>
  <c r="J63"/>
  <c r="J66" s="1"/>
  <c r="L62"/>
  <c r="K62"/>
  <c r="I62"/>
  <c r="H62"/>
  <c r="G62"/>
  <c r="F62"/>
  <c r="E62"/>
  <c r="D62"/>
  <c r="J61"/>
  <c r="J60"/>
  <c r="J59"/>
  <c r="J62" s="1"/>
  <c r="Z58"/>
  <c r="Y58"/>
  <c r="X58"/>
  <c r="W58"/>
  <c r="V58"/>
  <c r="U58"/>
  <c r="L58"/>
  <c r="K58"/>
  <c r="I58"/>
  <c r="H58"/>
  <c r="G58"/>
  <c r="F58"/>
  <c r="E58"/>
  <c r="D58"/>
  <c r="C58"/>
  <c r="J57"/>
  <c r="J56"/>
  <c r="J55"/>
  <c r="Z54"/>
  <c r="Y54"/>
  <c r="X54"/>
  <c r="W54"/>
  <c r="V54"/>
  <c r="U54"/>
  <c r="L54"/>
  <c r="K54"/>
  <c r="I54"/>
  <c r="H54"/>
  <c r="G54"/>
  <c r="F54"/>
  <c r="E54"/>
  <c r="D54"/>
  <c r="C54"/>
  <c r="J53"/>
  <c r="J52"/>
  <c r="J51"/>
  <c r="J54" s="1"/>
  <c r="Z50"/>
  <c r="Y50"/>
  <c r="X50"/>
  <c r="W50"/>
  <c r="V50"/>
  <c r="U50"/>
  <c r="L50"/>
  <c r="K50"/>
  <c r="I50"/>
  <c r="H50"/>
  <c r="G50"/>
  <c r="F50"/>
  <c r="E50"/>
  <c r="D50"/>
  <c r="C50"/>
  <c r="J49"/>
  <c r="J48"/>
  <c r="J47"/>
  <c r="Z46"/>
  <c r="Y46"/>
  <c r="X46"/>
  <c r="W46"/>
  <c r="V46"/>
  <c r="L46"/>
  <c r="K46"/>
  <c r="I46"/>
  <c r="H46"/>
  <c r="G46"/>
  <c r="F46"/>
  <c r="E46"/>
  <c r="D46"/>
  <c r="C46"/>
  <c r="J45"/>
  <c r="J44"/>
  <c r="J43"/>
  <c r="J46" s="1"/>
  <c r="Z42"/>
  <c r="Y42"/>
  <c r="X42"/>
  <c r="W42"/>
  <c r="V42"/>
  <c r="U42"/>
  <c r="L42"/>
  <c r="K42"/>
  <c r="I42"/>
  <c r="H42"/>
  <c r="G42"/>
  <c r="F42"/>
  <c r="E42"/>
  <c r="D42"/>
  <c r="C42"/>
  <c r="J41"/>
  <c r="J40"/>
  <c r="J39"/>
  <c r="Z38"/>
  <c r="Y38"/>
  <c r="X38"/>
  <c r="W38"/>
  <c r="V38"/>
  <c r="U38"/>
  <c r="L38"/>
  <c r="K38"/>
  <c r="I38"/>
  <c r="H38"/>
  <c r="G38"/>
  <c r="F38"/>
  <c r="E38"/>
  <c r="D38"/>
  <c r="C38"/>
  <c r="J37"/>
  <c r="J36"/>
  <c r="J35"/>
  <c r="J38" s="1"/>
  <c r="Z34"/>
  <c r="Y34"/>
  <c r="X34"/>
  <c r="W34"/>
  <c r="V34"/>
  <c r="L34"/>
  <c r="I34"/>
  <c r="H34"/>
  <c r="G34"/>
  <c r="F34"/>
  <c r="E34"/>
  <c r="D34"/>
  <c r="C34"/>
  <c r="J33"/>
  <c r="J32"/>
  <c r="J34" s="1"/>
  <c r="J31"/>
  <c r="Z30"/>
  <c r="Y30"/>
  <c r="X30"/>
  <c r="W30"/>
  <c r="V30"/>
  <c r="L30"/>
  <c r="K30"/>
  <c r="I30"/>
  <c r="H30"/>
  <c r="G30"/>
  <c r="F30"/>
  <c r="E30"/>
  <c r="D30"/>
  <c r="C30"/>
  <c r="J29"/>
  <c r="J28"/>
  <c r="J27"/>
  <c r="Z26"/>
  <c r="Y26"/>
  <c r="X26"/>
  <c r="W26"/>
  <c r="V26"/>
  <c r="U26"/>
  <c r="L26"/>
  <c r="K26"/>
  <c r="I26"/>
  <c r="H26"/>
  <c r="G26"/>
  <c r="F26"/>
  <c r="E26"/>
  <c r="D26"/>
  <c r="C26"/>
  <c r="J25"/>
  <c r="J24"/>
  <c r="J23"/>
  <c r="Z22"/>
  <c r="Z5" s="1"/>
  <c r="Z6" s="1"/>
  <c r="Y22"/>
  <c r="X22"/>
  <c r="W22"/>
  <c r="V22"/>
  <c r="U22"/>
  <c r="L22"/>
  <c r="K22"/>
  <c r="I22"/>
  <c r="H22"/>
  <c r="G22"/>
  <c r="F22"/>
  <c r="E22"/>
  <c r="D22"/>
  <c r="C22"/>
  <c r="J21"/>
  <c r="J20"/>
  <c r="J19"/>
  <c r="Z18"/>
  <c r="Y18"/>
  <c r="X18"/>
  <c r="W18"/>
  <c r="V18"/>
  <c r="U18"/>
  <c r="L18"/>
  <c r="K18"/>
  <c r="I18"/>
  <c r="H18"/>
  <c r="G18"/>
  <c r="F18"/>
  <c r="E18"/>
  <c r="D18"/>
  <c r="C18"/>
  <c r="J17"/>
  <c r="J16"/>
  <c r="J15"/>
  <c r="Z14"/>
  <c r="Y14"/>
  <c r="Y5" s="1"/>
  <c r="Y6" s="1"/>
  <c r="X14"/>
  <c r="W14"/>
  <c r="V14"/>
  <c r="U14"/>
  <c r="L14"/>
  <c r="K14"/>
  <c r="I14"/>
  <c r="H14"/>
  <c r="G14"/>
  <c r="F14"/>
  <c r="E14"/>
  <c r="D14"/>
  <c r="C14"/>
  <c r="J13"/>
  <c r="J12"/>
  <c r="J11"/>
  <c r="BI20" i="5"/>
  <c r="BR29"/>
  <c r="BR30"/>
  <c r="BR31"/>
  <c r="I119" i="7"/>
  <c r="K119" s="1"/>
  <c r="BR103" i="5"/>
  <c r="E78" i="7"/>
  <c r="BR22" i="5"/>
  <c r="J102" i="7"/>
  <c r="I64"/>
  <c r="K64" s="1"/>
  <c r="Y75" i="5"/>
  <c r="Y74"/>
  <c r="Y73"/>
  <c r="H47"/>
  <c r="H45"/>
  <c r="H42"/>
  <c r="BR26"/>
  <c r="H131"/>
  <c r="H130"/>
  <c r="H129"/>
  <c r="I129" i="7"/>
  <c r="K129" s="1"/>
  <c r="I128"/>
  <c r="K128" s="1"/>
  <c r="I127"/>
  <c r="K127" s="1"/>
  <c r="I125"/>
  <c r="K125" s="1"/>
  <c r="I124"/>
  <c r="K124" s="1"/>
  <c r="I123"/>
  <c r="K123" s="1"/>
  <c r="I117"/>
  <c r="K117" s="1"/>
  <c r="I105"/>
  <c r="K105" s="1"/>
  <c r="I96"/>
  <c r="K96" s="1"/>
  <c r="I95"/>
  <c r="K95" s="1"/>
  <c r="I84"/>
  <c r="K84" s="1"/>
  <c r="K77"/>
  <c r="K75"/>
  <c r="K71"/>
  <c r="I69"/>
  <c r="K69" s="1"/>
  <c r="I56"/>
  <c r="K56" s="1"/>
  <c r="I51"/>
  <c r="K51" s="1"/>
  <c r="I48"/>
  <c r="K48" s="1"/>
  <c r="I43"/>
  <c r="K43" s="1"/>
  <c r="I41"/>
  <c r="K41" s="1"/>
  <c r="I40"/>
  <c r="K40" s="1"/>
  <c r="I37"/>
  <c r="K37" s="1"/>
  <c r="I36"/>
  <c r="K36" s="1"/>
  <c r="K31"/>
  <c r="I17"/>
  <c r="K17" s="1"/>
  <c r="H130"/>
  <c r="H126"/>
  <c r="H122"/>
  <c r="H118"/>
  <c r="H114"/>
  <c r="H110"/>
  <c r="H106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H18"/>
  <c r="H14"/>
  <c r="K12"/>
  <c r="H67" i="5"/>
  <c r="H66"/>
  <c r="H65"/>
  <c r="H62"/>
  <c r="H61"/>
  <c r="H59"/>
  <c r="H58"/>
  <c r="H57"/>
  <c r="H55"/>
  <c r="H54"/>
  <c r="H53"/>
  <c r="H51"/>
  <c r="H50"/>
  <c r="H43"/>
  <c r="H41"/>
  <c r="H39"/>
  <c r="H38"/>
  <c r="H37"/>
  <c r="H34"/>
  <c r="H29"/>
  <c r="H27"/>
  <c r="H26"/>
  <c r="H25"/>
  <c r="H23"/>
  <c r="H22"/>
  <c r="H19"/>
  <c r="H18"/>
  <c r="H17"/>
  <c r="G68"/>
  <c r="G22" i="6" s="1"/>
  <c r="G64" i="5"/>
  <c r="G21" i="6" s="1"/>
  <c r="G60" i="5"/>
  <c r="G20" i="6" s="1"/>
  <c r="G56" i="5"/>
  <c r="G19" i="6" s="1"/>
  <c r="G20" i="9" s="1"/>
  <c r="G52" i="5"/>
  <c r="G18" i="6" s="1"/>
  <c r="G48" i="5"/>
  <c r="G17" i="6" s="1"/>
  <c r="G44" i="5"/>
  <c r="G16" i="6" s="1"/>
  <c r="G40" i="5"/>
  <c r="G15" i="6" s="1"/>
  <c r="G36" i="5"/>
  <c r="G32"/>
  <c r="G13" i="6" s="1"/>
  <c r="G28" i="5"/>
  <c r="G12" i="6" s="1"/>
  <c r="G24" i="5"/>
  <c r="G11" i="6" s="1"/>
  <c r="G20" i="5"/>
  <c r="G10" i="6" s="1"/>
  <c r="E90" i="7"/>
  <c r="F90"/>
  <c r="G90"/>
  <c r="Y67" i="5"/>
  <c r="X67"/>
  <c r="W67"/>
  <c r="V67"/>
  <c r="U67"/>
  <c r="Y66"/>
  <c r="X66"/>
  <c r="W66"/>
  <c r="V66"/>
  <c r="U66"/>
  <c r="Y65"/>
  <c r="X65"/>
  <c r="W65"/>
  <c r="V65"/>
  <c r="U65"/>
  <c r="Y63"/>
  <c r="X63"/>
  <c r="W63"/>
  <c r="V63"/>
  <c r="U63"/>
  <c r="Y62"/>
  <c r="X62"/>
  <c r="W62"/>
  <c r="V62"/>
  <c r="U62"/>
  <c r="Y61"/>
  <c r="X61"/>
  <c r="W61"/>
  <c r="V61"/>
  <c r="U61"/>
  <c r="Y59"/>
  <c r="X59"/>
  <c r="W59"/>
  <c r="V59"/>
  <c r="U59"/>
  <c r="Y58"/>
  <c r="X58"/>
  <c r="W58"/>
  <c r="V58"/>
  <c r="U58"/>
  <c r="Y57"/>
  <c r="X57"/>
  <c r="W57"/>
  <c r="V57"/>
  <c r="U57"/>
  <c r="Y55"/>
  <c r="X55"/>
  <c r="W55"/>
  <c r="V55"/>
  <c r="U55"/>
  <c r="Y54"/>
  <c r="X54"/>
  <c r="W54"/>
  <c r="V54"/>
  <c r="U54"/>
  <c r="Y53"/>
  <c r="X53"/>
  <c r="W53"/>
  <c r="V53"/>
  <c r="U53"/>
  <c r="Y51"/>
  <c r="X51"/>
  <c r="W51"/>
  <c r="V51"/>
  <c r="U51"/>
  <c r="Y50"/>
  <c r="X50"/>
  <c r="W50"/>
  <c r="V50"/>
  <c r="U50"/>
  <c r="Y49"/>
  <c r="X49"/>
  <c r="W49"/>
  <c r="V49"/>
  <c r="U49"/>
  <c r="Y47"/>
  <c r="X47"/>
  <c r="W47"/>
  <c r="V47"/>
  <c r="U47"/>
  <c r="Y46"/>
  <c r="X46"/>
  <c r="W46"/>
  <c r="V46"/>
  <c r="U46"/>
  <c r="Y45"/>
  <c r="X45"/>
  <c r="W45"/>
  <c r="V45"/>
  <c r="U45"/>
  <c r="Y39"/>
  <c r="X39"/>
  <c r="W39"/>
  <c r="V39"/>
  <c r="U39"/>
  <c r="Y38"/>
  <c r="X38"/>
  <c r="W38"/>
  <c r="V38"/>
  <c r="U38"/>
  <c r="Y37"/>
  <c r="X37"/>
  <c r="W37"/>
  <c r="V37"/>
  <c r="U37"/>
  <c r="Y35"/>
  <c r="X35"/>
  <c r="W35"/>
  <c r="V35"/>
  <c r="U35"/>
  <c r="Y34"/>
  <c r="X34"/>
  <c r="W34"/>
  <c r="V34"/>
  <c r="U34"/>
  <c r="Y33"/>
  <c r="X33"/>
  <c r="W33"/>
  <c r="V33"/>
  <c r="U33"/>
  <c r="Y30"/>
  <c r="X30"/>
  <c r="W30"/>
  <c r="V30"/>
  <c r="U30"/>
  <c r="Y26"/>
  <c r="Y25"/>
  <c r="Y23"/>
  <c r="X23"/>
  <c r="W23"/>
  <c r="V23"/>
  <c r="U23"/>
  <c r="Y22"/>
  <c r="X22"/>
  <c r="W22"/>
  <c r="V22"/>
  <c r="U22"/>
  <c r="Y21"/>
  <c r="X21"/>
  <c r="W21"/>
  <c r="V21"/>
  <c r="U21"/>
  <c r="U24" s="1"/>
  <c r="I11" i="6" s="1"/>
  <c r="H127" i="5"/>
  <c r="H126"/>
  <c r="H125"/>
  <c r="H122"/>
  <c r="H121"/>
  <c r="H119"/>
  <c r="H118"/>
  <c r="H117"/>
  <c r="H115"/>
  <c r="H114"/>
  <c r="H113"/>
  <c r="H111"/>
  <c r="H110"/>
  <c r="H109"/>
  <c r="H107"/>
  <c r="H106"/>
  <c r="H102"/>
  <c r="H101"/>
  <c r="H98"/>
  <c r="H97"/>
  <c r="H95"/>
  <c r="H93"/>
  <c r="BI80"/>
  <c r="W25" i="6" s="1"/>
  <c r="H91" i="5"/>
  <c r="H89"/>
  <c r="H90"/>
  <c r="Y131"/>
  <c r="Y130"/>
  <c r="Y129"/>
  <c r="Y127"/>
  <c r="Y126"/>
  <c r="Y125"/>
  <c r="Y123"/>
  <c r="Y122"/>
  <c r="Y121"/>
  <c r="Y119"/>
  <c r="Y118"/>
  <c r="Y117"/>
  <c r="Y115"/>
  <c r="Y114"/>
  <c r="Y113"/>
  <c r="Y111"/>
  <c r="Y110"/>
  <c r="Y109"/>
  <c r="Y107"/>
  <c r="Y106"/>
  <c r="Y105"/>
  <c r="Y102"/>
  <c r="Y101"/>
  <c r="Y99"/>
  <c r="Y98"/>
  <c r="Y97"/>
  <c r="Y95"/>
  <c r="Y94"/>
  <c r="Y96" s="1"/>
  <c r="M29" i="6" s="1"/>
  <c r="Y93" i="5"/>
  <c r="Y91"/>
  <c r="Y90"/>
  <c r="Y89"/>
  <c r="Y87"/>
  <c r="Y86"/>
  <c r="Y85"/>
  <c r="H87"/>
  <c r="H86"/>
  <c r="H82"/>
  <c r="D18" i="7"/>
  <c r="E18"/>
  <c r="F18"/>
  <c r="G18"/>
  <c r="G132" i="5"/>
  <c r="G38" i="6" s="1"/>
  <c r="G128" i="5"/>
  <c r="G37" i="6" s="1"/>
  <c r="G124" i="5"/>
  <c r="G36" i="6" s="1"/>
  <c r="G120" i="5"/>
  <c r="G35" i="6" s="1"/>
  <c r="G116" i="5"/>
  <c r="G34" i="6" s="1"/>
  <c r="G112" i="5"/>
  <c r="G33" i="6" s="1"/>
  <c r="G108" i="5"/>
  <c r="G32" i="6"/>
  <c r="G104" i="5"/>
  <c r="G31" i="6" s="1"/>
  <c r="G32" i="9" s="1"/>
  <c r="G100" i="5"/>
  <c r="G30" i="6" s="1"/>
  <c r="G92" i="5"/>
  <c r="G28" i="6" s="1"/>
  <c r="G88" i="5"/>
  <c r="G27" i="6" s="1"/>
  <c r="G84" i="5"/>
  <c r="G26" i="6" s="1"/>
  <c r="Y70" i="5"/>
  <c r="Y71"/>
  <c r="Y69"/>
  <c r="H77"/>
  <c r="H73"/>
  <c r="H69"/>
  <c r="G80"/>
  <c r="G25" i="6" s="1"/>
  <c r="G26" i="9" s="1"/>
  <c r="G72" i="5"/>
  <c r="G23" i="6" s="1"/>
  <c r="H70" i="5"/>
  <c r="H79"/>
  <c r="Y83"/>
  <c r="Y82"/>
  <c r="Y81"/>
  <c r="Y78"/>
  <c r="Y79"/>
  <c r="Y77"/>
  <c r="H75"/>
  <c r="H74"/>
  <c r="X75"/>
  <c r="W75"/>
  <c r="V75"/>
  <c r="X74"/>
  <c r="W74"/>
  <c r="V74"/>
  <c r="U74"/>
  <c r="W73"/>
  <c r="X131"/>
  <c r="W131"/>
  <c r="V131"/>
  <c r="U131"/>
  <c r="X130"/>
  <c r="W130"/>
  <c r="V130"/>
  <c r="U130"/>
  <c r="X129"/>
  <c r="W129"/>
  <c r="V129"/>
  <c r="U129"/>
  <c r="X127"/>
  <c r="W127"/>
  <c r="V127"/>
  <c r="U127"/>
  <c r="X126"/>
  <c r="W126"/>
  <c r="V126"/>
  <c r="U126"/>
  <c r="X125"/>
  <c r="W125"/>
  <c r="V125"/>
  <c r="U125"/>
  <c r="X123"/>
  <c r="W123"/>
  <c r="V123"/>
  <c r="U123"/>
  <c r="X122"/>
  <c r="W122"/>
  <c r="V122"/>
  <c r="U122"/>
  <c r="X121"/>
  <c r="W121"/>
  <c r="V121"/>
  <c r="U121"/>
  <c r="X119"/>
  <c r="W119"/>
  <c r="V119"/>
  <c r="U119"/>
  <c r="X118"/>
  <c r="W118"/>
  <c r="V118"/>
  <c r="U118"/>
  <c r="X117"/>
  <c r="W117"/>
  <c r="V117"/>
  <c r="U117"/>
  <c r="X115"/>
  <c r="W115"/>
  <c r="V115"/>
  <c r="U115"/>
  <c r="X114"/>
  <c r="W114"/>
  <c r="V114"/>
  <c r="U114"/>
  <c r="X113"/>
  <c r="W113"/>
  <c r="V113"/>
  <c r="U113"/>
  <c r="X111"/>
  <c r="W111"/>
  <c r="V111"/>
  <c r="U111"/>
  <c r="X110"/>
  <c r="W110"/>
  <c r="V110"/>
  <c r="U110"/>
  <c r="X109"/>
  <c r="W109"/>
  <c r="V109"/>
  <c r="U109"/>
  <c r="X107"/>
  <c r="W107"/>
  <c r="V107"/>
  <c r="U107"/>
  <c r="X106"/>
  <c r="W106"/>
  <c r="V106"/>
  <c r="U106"/>
  <c r="X105"/>
  <c r="W105"/>
  <c r="V105"/>
  <c r="U105"/>
  <c r="X102"/>
  <c r="W102"/>
  <c r="V102"/>
  <c r="U102"/>
  <c r="X101"/>
  <c r="W101"/>
  <c r="V101"/>
  <c r="U101"/>
  <c r="X99"/>
  <c r="W99"/>
  <c r="V99"/>
  <c r="U99"/>
  <c r="X98"/>
  <c r="W98"/>
  <c r="V98"/>
  <c r="U98"/>
  <c r="X97"/>
  <c r="W97"/>
  <c r="V97"/>
  <c r="U97"/>
  <c r="X95"/>
  <c r="W95"/>
  <c r="V95"/>
  <c r="U95"/>
  <c r="X94"/>
  <c r="W94"/>
  <c r="V94"/>
  <c r="U94"/>
  <c r="X93"/>
  <c r="W93"/>
  <c r="V93"/>
  <c r="U93"/>
  <c r="X87"/>
  <c r="W87"/>
  <c r="V87"/>
  <c r="U87"/>
  <c r="X86"/>
  <c r="W86"/>
  <c r="V86"/>
  <c r="U86"/>
  <c r="X85"/>
  <c r="W85"/>
  <c r="V85"/>
  <c r="U85"/>
  <c r="X83"/>
  <c r="W83"/>
  <c r="V83"/>
  <c r="U83"/>
  <c r="X82"/>
  <c r="W82"/>
  <c r="V82"/>
  <c r="U82"/>
  <c r="X81"/>
  <c r="W81"/>
  <c r="V81"/>
  <c r="U81"/>
  <c r="X79"/>
  <c r="W79"/>
  <c r="V79"/>
  <c r="U79"/>
  <c r="X78"/>
  <c r="W78"/>
  <c r="V78"/>
  <c r="U78"/>
  <c r="X77"/>
  <c r="W77"/>
  <c r="V77"/>
  <c r="U77"/>
  <c r="X71"/>
  <c r="W71"/>
  <c r="V71"/>
  <c r="U71"/>
  <c r="X70"/>
  <c r="W70"/>
  <c r="V70"/>
  <c r="U70"/>
  <c r="X69"/>
  <c r="W69"/>
  <c r="W72" s="1"/>
  <c r="K23" i="6" s="1"/>
  <c r="V69" i="5"/>
  <c r="U69"/>
  <c r="BR35"/>
  <c r="BL100"/>
  <c r="Z30" i="6" s="1"/>
  <c r="D58" i="7"/>
  <c r="D30"/>
  <c r="BR25" i="5"/>
  <c r="BR28" s="1"/>
  <c r="AF12" i="6" s="1"/>
  <c r="BR27" i="5"/>
  <c r="BL128"/>
  <c r="BM128"/>
  <c r="AA37" i="6" s="1"/>
  <c r="BN128" i="5"/>
  <c r="AB37" i="6" s="1"/>
  <c r="BQ76" i="5"/>
  <c r="AE24" i="6" s="1"/>
  <c r="BP76" i="5"/>
  <c r="AD24" i="6" s="1"/>
  <c r="BO76" i="5"/>
  <c r="AC24" i="6" s="1"/>
  <c r="BN76" i="5"/>
  <c r="AB24" i="6" s="1"/>
  <c r="BM76" i="5"/>
  <c r="AA24" i="6" s="1"/>
  <c r="BL76" i="5"/>
  <c r="Z24" i="6" s="1"/>
  <c r="BR115" i="5"/>
  <c r="BI40"/>
  <c r="BI124"/>
  <c r="W36" i="6" s="1"/>
  <c r="F98" i="7"/>
  <c r="BO84" i="5"/>
  <c r="AC26" i="6" s="1"/>
  <c r="J26" i="7"/>
  <c r="D14"/>
  <c r="E14"/>
  <c r="F14"/>
  <c r="G14"/>
  <c r="J18"/>
  <c r="D22"/>
  <c r="E22"/>
  <c r="F22"/>
  <c r="G22"/>
  <c r="J22"/>
  <c r="D26"/>
  <c r="E26"/>
  <c r="F26"/>
  <c r="G26"/>
  <c r="E30"/>
  <c r="F30"/>
  <c r="G30"/>
  <c r="J30"/>
  <c r="D34"/>
  <c r="E34"/>
  <c r="G34"/>
  <c r="D38"/>
  <c r="F38"/>
  <c r="G38"/>
  <c r="J38"/>
  <c r="D42"/>
  <c r="F42"/>
  <c r="G42"/>
  <c r="J42"/>
  <c r="D46"/>
  <c r="E46"/>
  <c r="F46"/>
  <c r="G46"/>
  <c r="J46"/>
  <c r="D50"/>
  <c r="E50"/>
  <c r="F50"/>
  <c r="G50"/>
  <c r="J50"/>
  <c r="D54"/>
  <c r="E54"/>
  <c r="F54"/>
  <c r="G54"/>
  <c r="J54"/>
  <c r="E58"/>
  <c r="F58"/>
  <c r="G58"/>
  <c r="J58"/>
  <c r="D62"/>
  <c r="E62"/>
  <c r="F62"/>
  <c r="G62"/>
  <c r="J62"/>
  <c r="D66"/>
  <c r="E66"/>
  <c r="F66"/>
  <c r="G66"/>
  <c r="J66"/>
  <c r="D70"/>
  <c r="E70"/>
  <c r="F70"/>
  <c r="G70"/>
  <c r="J70"/>
  <c r="D74"/>
  <c r="E74"/>
  <c r="F74"/>
  <c r="G74"/>
  <c r="J74"/>
  <c r="D78"/>
  <c r="F78"/>
  <c r="G78"/>
  <c r="J78"/>
  <c r="D82"/>
  <c r="E82"/>
  <c r="F82"/>
  <c r="G82"/>
  <c r="J82"/>
  <c r="E86"/>
  <c r="F86"/>
  <c r="J86"/>
  <c r="E94"/>
  <c r="F94"/>
  <c r="J94"/>
  <c r="E98"/>
  <c r="G98"/>
  <c r="J98"/>
  <c r="D106"/>
  <c r="E106"/>
  <c r="F106"/>
  <c r="G106"/>
  <c r="J106"/>
  <c r="D110"/>
  <c r="E110"/>
  <c r="F110"/>
  <c r="G110"/>
  <c r="J110"/>
  <c r="D114"/>
  <c r="F114"/>
  <c r="G114"/>
  <c r="D118"/>
  <c r="E118"/>
  <c r="F118"/>
  <c r="G118"/>
  <c r="J118"/>
  <c r="D122"/>
  <c r="E122"/>
  <c r="F122"/>
  <c r="G122"/>
  <c r="J122"/>
  <c r="D126"/>
  <c r="E126"/>
  <c r="F126"/>
  <c r="G126"/>
  <c r="J126"/>
  <c r="D130"/>
  <c r="E130"/>
  <c r="F130"/>
  <c r="G130"/>
  <c r="J130"/>
  <c r="U9" i="6"/>
  <c r="C20" i="5"/>
  <c r="C10" i="6" s="1"/>
  <c r="D20" i="5"/>
  <c r="D10" i="6" s="1"/>
  <c r="E20" i="5"/>
  <c r="E10" i="6"/>
  <c r="F20" i="5"/>
  <c r="F10" i="6" s="1"/>
  <c r="AN20" i="5"/>
  <c r="P10" i="6" s="1"/>
  <c r="AO20" i="5"/>
  <c r="AP20"/>
  <c r="R10" i="6" s="1"/>
  <c r="BG20" i="5"/>
  <c r="U10" i="6" s="1"/>
  <c r="BH20" i="5"/>
  <c r="BL20"/>
  <c r="Z10" i="6" s="1"/>
  <c r="BM20" i="5"/>
  <c r="AA10" i="6" s="1"/>
  <c r="BN20" i="5"/>
  <c r="AB10" i="6" s="1"/>
  <c r="BO20" i="5"/>
  <c r="AC10" i="6" s="1"/>
  <c r="BP20" i="5"/>
  <c r="AD10" i="6"/>
  <c r="BQ20" i="5"/>
  <c r="AE10" i="6"/>
  <c r="BR21" i="5"/>
  <c r="AR23"/>
  <c r="BR23"/>
  <c r="C24"/>
  <c r="C11" i="6" s="1"/>
  <c r="D24" i="5"/>
  <c r="D11" i="6" s="1"/>
  <c r="E24" i="5"/>
  <c r="E11" i="6" s="1"/>
  <c r="F24" i="5"/>
  <c r="AN24"/>
  <c r="P11" i="6" s="1"/>
  <c r="AO24" i="5"/>
  <c r="Q11" i="6" s="1"/>
  <c r="AP24" i="5"/>
  <c r="R11" i="6" s="1"/>
  <c r="BG24" i="5"/>
  <c r="U11" i="6" s="1"/>
  <c r="BH24" i="5"/>
  <c r="V11" i="6" s="1"/>
  <c r="BI24" i="5"/>
  <c r="BL24"/>
  <c r="Z11" i="6" s="1"/>
  <c r="BM24" i="5"/>
  <c r="AA11" i="6" s="1"/>
  <c r="BN24" i="5"/>
  <c r="AB11" i="6" s="1"/>
  <c r="BO24" i="5"/>
  <c r="AC11" i="6" s="1"/>
  <c r="BP24" i="5"/>
  <c r="AD11" i="6" s="1"/>
  <c r="BQ24" i="5"/>
  <c r="AE11" i="6" s="1"/>
  <c r="C28" i="5"/>
  <c r="C12" i="6" s="1"/>
  <c r="D28" i="5"/>
  <c r="D12" i="6" s="1"/>
  <c r="E28" i="5"/>
  <c r="E12" i="6" s="1"/>
  <c r="F28" i="5"/>
  <c r="F12" i="6" s="1"/>
  <c r="AN28" i="5"/>
  <c r="P12" i="6" s="1"/>
  <c r="AO28" i="5"/>
  <c r="Q12" i="6" s="1"/>
  <c r="AP28" i="5"/>
  <c r="R12" i="6" s="1"/>
  <c r="BG28" i="5"/>
  <c r="U12" i="6"/>
  <c r="BH28" i="5"/>
  <c r="V12" i="6"/>
  <c r="BL28" i="5"/>
  <c r="BM28"/>
  <c r="AA12" i="6" s="1"/>
  <c r="BN28" i="5"/>
  <c r="AB12" i="6" s="1"/>
  <c r="BO28" i="5"/>
  <c r="AC12" i="6" s="1"/>
  <c r="BP28" i="5"/>
  <c r="BQ28"/>
  <c r="AE12" i="6" s="1"/>
  <c r="AR30" i="5"/>
  <c r="C32"/>
  <c r="C13" i="6" s="1"/>
  <c r="D32" i="5"/>
  <c r="D13" i="6" s="1"/>
  <c r="E32" i="5"/>
  <c r="E13" i="6" s="1"/>
  <c r="F32" i="5"/>
  <c r="F13" i="6" s="1"/>
  <c r="AN32" i="5"/>
  <c r="AO32"/>
  <c r="Q13" i="6" s="1"/>
  <c r="BG32" i="5"/>
  <c r="U13" i="6" s="1"/>
  <c r="BH32" i="5"/>
  <c r="V13" i="6" s="1"/>
  <c r="BI32" i="5"/>
  <c r="BL32"/>
  <c r="Z13" i="6" s="1"/>
  <c r="BM32" i="5"/>
  <c r="AA13" i="6"/>
  <c r="BN32" i="5"/>
  <c r="AB13" i="6" s="1"/>
  <c r="BO32" i="5"/>
  <c r="AC13" i="6" s="1"/>
  <c r="BP32" i="5"/>
  <c r="AD13" i="6" s="1"/>
  <c r="BQ32" i="5"/>
  <c r="AE13" i="6" s="1"/>
  <c r="BR33" i="5"/>
  <c r="BR34"/>
  <c r="C36"/>
  <c r="C14" i="6" s="1"/>
  <c r="D36" i="5"/>
  <c r="D14" i="6" s="1"/>
  <c r="E36" i="5"/>
  <c r="E14" i="6" s="1"/>
  <c r="F36" i="5"/>
  <c r="F14" i="6" s="1"/>
  <c r="AN36" i="5"/>
  <c r="P14" i="6" s="1"/>
  <c r="AP36" i="5"/>
  <c r="R14" i="6" s="1"/>
  <c r="BG36" i="5"/>
  <c r="BH36"/>
  <c r="V14" i="6" s="1"/>
  <c r="BL36" i="5"/>
  <c r="Z14" i="6" s="1"/>
  <c r="BR38" i="5"/>
  <c r="BR39"/>
  <c r="C40"/>
  <c r="C15" i="6" s="1"/>
  <c r="D40" i="5"/>
  <c r="D15" i="6" s="1"/>
  <c r="E40" i="5"/>
  <c r="E15" i="6" s="1"/>
  <c r="F40" i="5"/>
  <c r="F15" i="6" s="1"/>
  <c r="AN40" i="5"/>
  <c r="P15" i="6" s="1"/>
  <c r="AO40" i="5"/>
  <c r="Q15" i="6" s="1"/>
  <c r="AP40" i="5"/>
  <c r="R15" i="6" s="1"/>
  <c r="BG40" i="5"/>
  <c r="U15" i="6" s="1"/>
  <c r="BH40" i="5"/>
  <c r="V15" i="6" s="1"/>
  <c r="BL40" i="5"/>
  <c r="Z15" i="6" s="1"/>
  <c r="BM40" i="5"/>
  <c r="BN40"/>
  <c r="AB15" i="6" s="1"/>
  <c r="BO40" i="5"/>
  <c r="AC15" i="6" s="1"/>
  <c r="BP40" i="5"/>
  <c r="AD15" i="6" s="1"/>
  <c r="BQ40" i="5"/>
  <c r="AE15" i="6" s="1"/>
  <c r="BR41" i="5"/>
  <c r="BR43"/>
  <c r="C44"/>
  <c r="D44"/>
  <c r="E44"/>
  <c r="F44"/>
  <c r="AN44"/>
  <c r="AO44"/>
  <c r="Q16" i="6" s="1"/>
  <c r="AP44" i="5"/>
  <c r="R16" i="6" s="1"/>
  <c r="BG44" i="5"/>
  <c r="U16" i="6" s="1"/>
  <c r="BH44" i="5"/>
  <c r="V16" i="6" s="1"/>
  <c r="BL44" i="5"/>
  <c r="Z16" i="6" s="1"/>
  <c r="BM44" i="5"/>
  <c r="BN44"/>
  <c r="AB16" i="6" s="1"/>
  <c r="BO44" i="5"/>
  <c r="AC16" i="6" s="1"/>
  <c r="BP44" i="5"/>
  <c r="AD16" i="6" s="1"/>
  <c r="BQ44" i="5"/>
  <c r="AE16" i="6" s="1"/>
  <c r="BR45" i="5"/>
  <c r="BR47"/>
  <c r="C48"/>
  <c r="C17" i="6" s="1"/>
  <c r="D48" i="5"/>
  <c r="D17" i="6" s="1"/>
  <c r="E48" i="5"/>
  <c r="E17" i="6" s="1"/>
  <c r="F48" i="5"/>
  <c r="F17" i="6" s="1"/>
  <c r="AN48" i="5"/>
  <c r="P17" i="6" s="1"/>
  <c r="AO48" i="5"/>
  <c r="Q17" i="6" s="1"/>
  <c r="AP48" i="5"/>
  <c r="R17" i="6" s="1"/>
  <c r="BG48" i="5"/>
  <c r="U17" i="6" s="1"/>
  <c r="BH48" i="5"/>
  <c r="V17" i="6" s="1"/>
  <c r="BL48" i="5"/>
  <c r="Z17" i="6" s="1"/>
  <c r="BM48" i="5"/>
  <c r="BN48"/>
  <c r="AB17" i="6" s="1"/>
  <c r="BO48" i="5"/>
  <c r="AC17" i="6" s="1"/>
  <c r="BP48" i="5"/>
  <c r="BQ48"/>
  <c r="AE17" i="6" s="1"/>
  <c r="BR49" i="5"/>
  <c r="BR52" s="1"/>
  <c r="AF18" i="6" s="1"/>
  <c r="BR50" i="5"/>
  <c r="BR51"/>
  <c r="C52"/>
  <c r="C18" i="6" s="1"/>
  <c r="D52" i="5"/>
  <c r="D18" i="6" s="1"/>
  <c r="E52" i="5"/>
  <c r="E18" i="6" s="1"/>
  <c r="F52" i="5"/>
  <c r="F18" i="6" s="1"/>
  <c r="AN52" i="5"/>
  <c r="P18" i="6" s="1"/>
  <c r="AO52" i="5"/>
  <c r="Q18" i="6" s="1"/>
  <c r="AP52" i="5"/>
  <c r="R18" i="6" s="1"/>
  <c r="BG52" i="5"/>
  <c r="U18" i="6" s="1"/>
  <c r="BH52" i="5"/>
  <c r="V18" i="6" s="1"/>
  <c r="BI52" i="5"/>
  <c r="BL52"/>
  <c r="Z18" i="6" s="1"/>
  <c r="BM52" i="5"/>
  <c r="AA18" i="6" s="1"/>
  <c r="BN52" i="5"/>
  <c r="AB18" i="6" s="1"/>
  <c r="BO52" i="5"/>
  <c r="AC18" i="6" s="1"/>
  <c r="BP52" i="5"/>
  <c r="BQ52"/>
  <c r="AE18" i="6"/>
  <c r="BR53" i="5"/>
  <c r="BR54"/>
  <c r="BR55"/>
  <c r="C56"/>
  <c r="C19" i="6" s="1"/>
  <c r="D56" i="5"/>
  <c r="D19" i="6" s="1"/>
  <c r="E56" i="5"/>
  <c r="E19" i="6" s="1"/>
  <c r="F56" i="5"/>
  <c r="F19" i="6" s="1"/>
  <c r="AN56" i="5"/>
  <c r="P19" i="6" s="1"/>
  <c r="AO56" i="5"/>
  <c r="Q19" i="6" s="1"/>
  <c r="AP56" i="5"/>
  <c r="R19" i="6" s="1"/>
  <c r="BG56" i="5"/>
  <c r="U19" i="6" s="1"/>
  <c r="BH56" i="5"/>
  <c r="V19" i="6" s="1"/>
  <c r="BI56" i="5"/>
  <c r="BL56"/>
  <c r="Z19" i="6" s="1"/>
  <c r="BM56" i="5"/>
  <c r="AA19" i="6" s="1"/>
  <c r="BN56" i="5"/>
  <c r="AB19" i="6" s="1"/>
  <c r="BO56" i="5"/>
  <c r="AC19" i="6" s="1"/>
  <c r="BP56" i="5"/>
  <c r="AD19" i="6" s="1"/>
  <c r="BQ56" i="5"/>
  <c r="AE19" i="6" s="1"/>
  <c r="BR57" i="5"/>
  <c r="AR58"/>
  <c r="BR58"/>
  <c r="BR59"/>
  <c r="C60"/>
  <c r="C20" i="6" s="1"/>
  <c r="E60" i="5"/>
  <c r="E20" i="6" s="1"/>
  <c r="F60" i="5"/>
  <c r="F20" i="6" s="1"/>
  <c r="AN60" i="5"/>
  <c r="P20" i="6" s="1"/>
  <c r="AO60" i="5"/>
  <c r="Q20" i="6" s="1"/>
  <c r="AP60" i="5"/>
  <c r="R20" i="6" s="1"/>
  <c r="BG60" i="5"/>
  <c r="U20" i="6" s="1"/>
  <c r="BH60" i="5"/>
  <c r="V20" i="6" s="1"/>
  <c r="BI60" i="5"/>
  <c r="W20" i="6" s="1"/>
  <c r="BR61" i="5"/>
  <c r="C64"/>
  <c r="C21" i="6" s="1"/>
  <c r="D64" i="5"/>
  <c r="D21" i="6" s="1"/>
  <c r="E64" i="5"/>
  <c r="E21" i="6" s="1"/>
  <c r="F64" i="5"/>
  <c r="F21" i="6" s="1"/>
  <c r="AN64" i="5"/>
  <c r="P21" i="6" s="1"/>
  <c r="AO64" i="5"/>
  <c r="Q21" i="6" s="1"/>
  <c r="AP64" i="5"/>
  <c r="R21" i="6" s="1"/>
  <c r="BG64" i="5"/>
  <c r="U21" i="6" s="1"/>
  <c r="BH64" i="5"/>
  <c r="BI64"/>
  <c r="BM64"/>
  <c r="AA21" i="6" s="1"/>
  <c r="BN64" i="5"/>
  <c r="AB21" i="6" s="1"/>
  <c r="BO64" i="5"/>
  <c r="AC21" i="6" s="1"/>
  <c r="BP64" i="5"/>
  <c r="BQ64"/>
  <c r="AE21" i="6" s="1"/>
  <c r="BR65" i="5"/>
  <c r="BR66"/>
  <c r="AR67"/>
  <c r="BR67"/>
  <c r="C68"/>
  <c r="C22" i="6" s="1"/>
  <c r="D68" i="5"/>
  <c r="D22" i="6" s="1"/>
  <c r="E68" i="5"/>
  <c r="E22" i="6" s="1"/>
  <c r="F68" i="5"/>
  <c r="F22" i="6" s="1"/>
  <c r="AN68" i="5"/>
  <c r="P22" i="6" s="1"/>
  <c r="AO68" i="5"/>
  <c r="Q22" i="6" s="1"/>
  <c r="AP68" i="5"/>
  <c r="R22" i="6" s="1"/>
  <c r="BG68" i="5"/>
  <c r="U22" i="6" s="1"/>
  <c r="BH68" i="5"/>
  <c r="V22" i="6" s="1"/>
  <c r="BI68" i="5"/>
  <c r="BL68"/>
  <c r="Z22" i="6" s="1"/>
  <c r="BM68" i="5"/>
  <c r="AA22" i="6" s="1"/>
  <c r="BN68" i="5"/>
  <c r="AB22" i="6" s="1"/>
  <c r="BO68" i="5"/>
  <c r="AC22" i="6" s="1"/>
  <c r="BP68" i="5"/>
  <c r="BQ68"/>
  <c r="AE22" i="6" s="1"/>
  <c r="BR70" i="5"/>
  <c r="BR71"/>
  <c r="C72"/>
  <c r="C23" i="6" s="1"/>
  <c r="D72" i="5"/>
  <c r="D23" i="6" s="1"/>
  <c r="E72" i="5"/>
  <c r="E23" i="6" s="1"/>
  <c r="F72" i="5"/>
  <c r="F23" i="6" s="1"/>
  <c r="AO72" i="5"/>
  <c r="Q23" i="6" s="1"/>
  <c r="AP72" i="5"/>
  <c r="R23" i="6" s="1"/>
  <c r="BG72" i="5"/>
  <c r="U23" i="6" s="1"/>
  <c r="BH72" i="5"/>
  <c r="V23" i="6" s="1"/>
  <c r="BI72" i="5"/>
  <c r="BM72"/>
  <c r="AA23" i="6" s="1"/>
  <c r="BN72" i="5"/>
  <c r="BO72"/>
  <c r="AC23" i="6" s="1"/>
  <c r="BP72" i="5"/>
  <c r="AD23" i="6" s="1"/>
  <c r="BQ72" i="5"/>
  <c r="AE23" i="6" s="1"/>
  <c r="BR73" i="5"/>
  <c r="BR74"/>
  <c r="AN76"/>
  <c r="P24" i="6" s="1"/>
  <c r="AO76" i="5"/>
  <c r="Q24" i="6" s="1"/>
  <c r="AP76" i="5"/>
  <c r="R24" i="6" s="1"/>
  <c r="BG76" i="5"/>
  <c r="U24" i="6" s="1"/>
  <c r="BH76" i="5"/>
  <c r="V24" i="6" s="1"/>
  <c r="BI76" i="5"/>
  <c r="BR77"/>
  <c r="BR79"/>
  <c r="C80"/>
  <c r="C25" i="6" s="1"/>
  <c r="D80" i="5"/>
  <c r="D25" i="6" s="1"/>
  <c r="E80" i="5"/>
  <c r="E25" i="6" s="1"/>
  <c r="F80" i="5"/>
  <c r="F25" i="6" s="1"/>
  <c r="AO80" i="5"/>
  <c r="Q25" i="6" s="1"/>
  <c r="AP80" i="5"/>
  <c r="R25" i="6" s="1"/>
  <c r="BG80" i="5"/>
  <c r="U25" i="6" s="1"/>
  <c r="BH80" i="5"/>
  <c r="V25" i="6" s="1"/>
  <c r="BL80" i="5"/>
  <c r="BM80"/>
  <c r="BN80"/>
  <c r="AB25" i="6" s="1"/>
  <c r="BO80" i="5"/>
  <c r="AC25" i="6" s="1"/>
  <c r="BP80" i="5"/>
  <c r="BQ80"/>
  <c r="AE25" i="6" s="1"/>
  <c r="BR83" i="5"/>
  <c r="C84"/>
  <c r="C26" i="6" s="1"/>
  <c r="D84" i="5"/>
  <c r="D26" i="6" s="1"/>
  <c r="E84" i="5"/>
  <c r="E26" i="6" s="1"/>
  <c r="F84" i="5"/>
  <c r="F26" i="6" s="1"/>
  <c r="AN84" i="5"/>
  <c r="P26" i="6" s="1"/>
  <c r="AO84" i="5"/>
  <c r="Q26" i="6" s="1"/>
  <c r="AP84" i="5"/>
  <c r="R26" i="6" s="1"/>
  <c r="BG84" i="5"/>
  <c r="BH84"/>
  <c r="V26" i="6" s="1"/>
  <c r="BI84" i="5"/>
  <c r="BL84"/>
  <c r="Z26" i="6" s="1"/>
  <c r="BM84" i="5"/>
  <c r="AA26" i="6" s="1"/>
  <c r="BN84" i="5"/>
  <c r="AB26" i="6" s="1"/>
  <c r="BP84" i="5"/>
  <c r="AD26" i="6" s="1"/>
  <c r="BQ84" i="5"/>
  <c r="AE26" i="6" s="1"/>
  <c r="BR85" i="5"/>
  <c r="BR86"/>
  <c r="BR87"/>
  <c r="C88"/>
  <c r="C27" i="6" s="1"/>
  <c r="D88" i="5"/>
  <c r="D27" i="6" s="1"/>
  <c r="E88" i="5"/>
  <c r="E27" i="6" s="1"/>
  <c r="F88" i="5"/>
  <c r="F27" i="6" s="1"/>
  <c r="AN88" i="5"/>
  <c r="P27" i="6" s="1"/>
  <c r="AO88" i="5"/>
  <c r="Q27" i="6" s="1"/>
  <c r="AP88" i="5"/>
  <c r="R27" i="6" s="1"/>
  <c r="BG88" i="5"/>
  <c r="BH88"/>
  <c r="V27" i="6" s="1"/>
  <c r="BL88" i="5"/>
  <c r="Z27" i="6" s="1"/>
  <c r="BN88" i="5"/>
  <c r="AB27" i="6" s="1"/>
  <c r="BO88" i="5"/>
  <c r="BP88"/>
  <c r="AD27" i="6"/>
  <c r="BQ88" i="5"/>
  <c r="AE27" i="6"/>
  <c r="BR89" i="5"/>
  <c r="BR90"/>
  <c r="BR91"/>
  <c r="C92"/>
  <c r="C28" i="6" s="1"/>
  <c r="D92" i="5"/>
  <c r="D28" i="6" s="1"/>
  <c r="E92" i="5"/>
  <c r="E28" i="6" s="1"/>
  <c r="F92" i="5"/>
  <c r="F28" i="6" s="1"/>
  <c r="AN92" i="5"/>
  <c r="P28" i="6" s="1"/>
  <c r="AP92" i="5"/>
  <c r="R28" i="6" s="1"/>
  <c r="BG92" i="5"/>
  <c r="U28" i="6" s="1"/>
  <c r="BH92" i="5"/>
  <c r="V28" i="6"/>
  <c r="BI92" i="5"/>
  <c r="BL92"/>
  <c r="Z28" i="6" s="1"/>
  <c r="BM92" i="5"/>
  <c r="AA28" i="6" s="1"/>
  <c r="BN92" i="5"/>
  <c r="AB28" i="6" s="1"/>
  <c r="BO92" i="5"/>
  <c r="AC28" i="6" s="1"/>
  <c r="BP92" i="5"/>
  <c r="AD28" i="6" s="1"/>
  <c r="BQ92" i="5"/>
  <c r="AE28" i="6" s="1"/>
  <c r="BR93" i="5"/>
  <c r="BR94"/>
  <c r="BR95"/>
  <c r="AN96"/>
  <c r="P29" i="6" s="1"/>
  <c r="AO96" i="5"/>
  <c r="Q29" i="6" s="1"/>
  <c r="AP96" i="5"/>
  <c r="R29" i="6" s="1"/>
  <c r="BG96" i="5"/>
  <c r="U29" i="6" s="1"/>
  <c r="BH96" i="5"/>
  <c r="V29" i="6" s="1"/>
  <c r="BL96" i="5"/>
  <c r="Z29" i="6" s="1"/>
  <c r="BM96" i="5"/>
  <c r="AA29" i="6" s="1"/>
  <c r="BN96" i="5"/>
  <c r="AB29" i="6" s="1"/>
  <c r="BO96" i="5"/>
  <c r="AC29" i="6"/>
  <c r="BP96" i="5"/>
  <c r="AD29" i="6"/>
  <c r="BQ96" i="5"/>
  <c r="AE29" i="6"/>
  <c r="BR98" i="5"/>
  <c r="BR99"/>
  <c r="C100"/>
  <c r="C30" i="6" s="1"/>
  <c r="D100" i="5"/>
  <c r="D30" i="6" s="1"/>
  <c r="E100" i="5"/>
  <c r="E30" i="6" s="1"/>
  <c r="F100" i="5"/>
  <c r="F30" i="6" s="1"/>
  <c r="AN100" i="5"/>
  <c r="AO100"/>
  <c r="Q30" i="6" s="1"/>
  <c r="AP100" i="5"/>
  <c r="BG100"/>
  <c r="U30" i="6" s="1"/>
  <c r="BH100" i="5"/>
  <c r="V30" i="6" s="1"/>
  <c r="BI100" i="5"/>
  <c r="BM100"/>
  <c r="AA30" i="6" s="1"/>
  <c r="BN100" i="5"/>
  <c r="AB30" i="6" s="1"/>
  <c r="BO100" i="5"/>
  <c r="AC30" i="6" s="1"/>
  <c r="BP100" i="5"/>
  <c r="BQ100"/>
  <c r="AE30" i="6" s="1"/>
  <c r="BR101" i="5"/>
  <c r="BR102"/>
  <c r="C104"/>
  <c r="C31" i="6" s="1"/>
  <c r="D104" i="5"/>
  <c r="D31" i="6" s="1"/>
  <c r="E104" i="5"/>
  <c r="E31" i="6" s="1"/>
  <c r="F104" i="5"/>
  <c r="F31" i="6" s="1"/>
  <c r="AN104" i="5"/>
  <c r="P31" i="6" s="1"/>
  <c r="AO104" i="5"/>
  <c r="Q31" i="6" s="1"/>
  <c r="AP104" i="5"/>
  <c r="R31" i="6" s="1"/>
  <c r="BG104" i="5"/>
  <c r="U31" i="6" s="1"/>
  <c r="BH104" i="5"/>
  <c r="V31" i="6" s="1"/>
  <c r="BI104" i="5"/>
  <c r="W31" i="6" s="1"/>
  <c r="BL104" i="5"/>
  <c r="Z31" i="6" s="1"/>
  <c r="BM104" i="5"/>
  <c r="AA31" i="6" s="1"/>
  <c r="BN104" i="5"/>
  <c r="AB31" i="6" s="1"/>
  <c r="BO104" i="5"/>
  <c r="AC31" i="6" s="1"/>
  <c r="BP104" i="5"/>
  <c r="AD31" i="6" s="1"/>
  <c r="BQ104" i="5"/>
  <c r="AE31" i="6" s="1"/>
  <c r="C108" i="5"/>
  <c r="C32" i="6" s="1"/>
  <c r="D108" i="5"/>
  <c r="D32" i="6" s="1"/>
  <c r="E108" i="5"/>
  <c r="E32" i="6" s="1"/>
  <c r="F108" i="5"/>
  <c r="F32" i="6" s="1"/>
  <c r="AN108" i="5"/>
  <c r="P32" i="6" s="1"/>
  <c r="AO108" i="5"/>
  <c r="Q32" i="6" s="1"/>
  <c r="AP108" i="5"/>
  <c r="R32" i="6" s="1"/>
  <c r="BG108" i="5"/>
  <c r="U32" i="6" s="1"/>
  <c r="BH108" i="5"/>
  <c r="V32" i="6" s="1"/>
  <c r="BI108" i="5"/>
  <c r="W32" i="6" s="1"/>
  <c r="BL108" i="5"/>
  <c r="Z32" i="6" s="1"/>
  <c r="BM108" i="5"/>
  <c r="AA32" i="6" s="1"/>
  <c r="BN108" i="5"/>
  <c r="AB32" i="6" s="1"/>
  <c r="BO108" i="5"/>
  <c r="AC32" i="6" s="1"/>
  <c r="BP108" i="5"/>
  <c r="AD32" i="6" s="1"/>
  <c r="BQ108" i="5"/>
  <c r="AE32" i="6" s="1"/>
  <c r="BR109" i="5"/>
  <c r="BR110"/>
  <c r="C112"/>
  <c r="C33" i="6" s="1"/>
  <c r="D112" i="5"/>
  <c r="D33" i="6" s="1"/>
  <c r="E112" i="5"/>
  <c r="E33" i="6" s="1"/>
  <c r="F112" i="5"/>
  <c r="F33" i="6" s="1"/>
  <c r="AN112" i="5"/>
  <c r="P33" i="6"/>
  <c r="AO112" i="5"/>
  <c r="Q33" i="6" s="1"/>
  <c r="AP112" i="5"/>
  <c r="R33" i="6" s="1"/>
  <c r="BG112" i="5"/>
  <c r="U33" i="6" s="1"/>
  <c r="BH112" i="5"/>
  <c r="V33" i="6"/>
  <c r="BI112" i="5"/>
  <c r="W33" i="6" s="1"/>
  <c r="C116" i="5"/>
  <c r="C34" i="6" s="1"/>
  <c r="D116" i="5"/>
  <c r="D34" i="6" s="1"/>
  <c r="E116" i="5"/>
  <c r="E34" i="6" s="1"/>
  <c r="F116" i="5"/>
  <c r="F34" i="6" s="1"/>
  <c r="AN116" i="5"/>
  <c r="P34" i="6" s="1"/>
  <c r="AO116" i="5"/>
  <c r="Q34" i="6" s="1"/>
  <c r="AP116" i="5"/>
  <c r="R34" i="6" s="1"/>
  <c r="BG116" i="5"/>
  <c r="U34" i="6" s="1"/>
  <c r="BH116" i="5"/>
  <c r="V34" i="6" s="1"/>
  <c r="BI116" i="5"/>
  <c r="BL116"/>
  <c r="Z34" i="6" s="1"/>
  <c r="BM116" i="5"/>
  <c r="BN116"/>
  <c r="AB34" i="6" s="1"/>
  <c r="BO116" i="5"/>
  <c r="AC34" i="6" s="1"/>
  <c r="BP116" i="5"/>
  <c r="AD34" i="6" s="1"/>
  <c r="BQ116" i="5"/>
  <c r="AE34" i="6" s="1"/>
  <c r="BR117" i="5"/>
  <c r="BR118"/>
  <c r="BR119"/>
  <c r="C120"/>
  <c r="C35" i="6" s="1"/>
  <c r="D120" i="5"/>
  <c r="D35" i="6" s="1"/>
  <c r="E120" i="5"/>
  <c r="E35" i="6" s="1"/>
  <c r="F120" i="5"/>
  <c r="F35" i="6" s="1"/>
  <c r="AN120" i="5"/>
  <c r="P35" i="6"/>
  <c r="AO120" i="5"/>
  <c r="Q35" i="6"/>
  <c r="AP120" i="5"/>
  <c r="R35" i="6" s="1"/>
  <c r="BG120" i="5"/>
  <c r="U35" i="6" s="1"/>
  <c r="BH120" i="5"/>
  <c r="V35" i="6" s="1"/>
  <c r="BI120" i="5"/>
  <c r="BL120"/>
  <c r="Z35" i="6" s="1"/>
  <c r="BM120" i="5"/>
  <c r="AA35" i="6" s="1"/>
  <c r="BN120" i="5"/>
  <c r="AB35" i="6" s="1"/>
  <c r="BO120" i="5"/>
  <c r="AC35" i="6" s="1"/>
  <c r="BP120" i="5"/>
  <c r="AD35" i="6" s="1"/>
  <c r="BQ120" i="5"/>
  <c r="AE35" i="6" s="1"/>
  <c r="BR122" i="5"/>
  <c r="BR123"/>
  <c r="C124"/>
  <c r="C36" i="6" s="1"/>
  <c r="D124" i="5"/>
  <c r="D36" i="6" s="1"/>
  <c r="E124" i="5"/>
  <c r="E36" i="6" s="1"/>
  <c r="F124" i="5"/>
  <c r="F36" i="6" s="1"/>
  <c r="AN124" i="5"/>
  <c r="P36" i="6" s="1"/>
  <c r="AO124" i="5"/>
  <c r="Q36" i="6" s="1"/>
  <c r="BG124" i="5"/>
  <c r="U36" i="6" s="1"/>
  <c r="BH124" i="5"/>
  <c r="V36" i="6" s="1"/>
  <c r="BL124" i="5"/>
  <c r="BM124"/>
  <c r="AA36" i="6" s="1"/>
  <c r="BN124" i="5"/>
  <c r="AB36" i="6" s="1"/>
  <c r="BO124" i="5"/>
  <c r="AC36" i="6" s="1"/>
  <c r="BP124" i="5"/>
  <c r="AD36" i="6" s="1"/>
  <c r="BQ124" i="5"/>
  <c r="AE36" i="6" s="1"/>
  <c r="BR125" i="5"/>
  <c r="AR126"/>
  <c r="AR128" s="1"/>
  <c r="BR126"/>
  <c r="BR127"/>
  <c r="C128"/>
  <c r="C37" i="6" s="1"/>
  <c r="D128" i="5"/>
  <c r="D37" i="6" s="1"/>
  <c r="E128" i="5"/>
  <c r="E37" i="6" s="1"/>
  <c r="F128" i="5"/>
  <c r="F37" i="6" s="1"/>
  <c r="AN128" i="5"/>
  <c r="P37" i="6" s="1"/>
  <c r="AO128" i="5"/>
  <c r="Q37" i="6" s="1"/>
  <c r="AP128" i="5"/>
  <c r="R37" i="6" s="1"/>
  <c r="BG128" i="5"/>
  <c r="U37" i="6" s="1"/>
  <c r="BH128" i="5"/>
  <c r="V37" i="6" s="1"/>
  <c r="BI128" i="5"/>
  <c r="BO128"/>
  <c r="AC37" i="6" s="1"/>
  <c r="BP128" i="5"/>
  <c r="AD37" i="6" s="1"/>
  <c r="BQ128" i="5"/>
  <c r="AE37" i="6" s="1"/>
  <c r="BR129" i="5"/>
  <c r="BR132" s="1"/>
  <c r="AF38" i="6" s="1"/>
  <c r="BR130" i="5"/>
  <c r="BR131"/>
  <c r="C132"/>
  <c r="C38" i="6" s="1"/>
  <c r="D132" i="5"/>
  <c r="D38" i="6" s="1"/>
  <c r="E132" i="5"/>
  <c r="E38" i="6" s="1"/>
  <c r="F132" i="5"/>
  <c r="F38" i="6" s="1"/>
  <c r="AN132" i="5"/>
  <c r="P38" i="6" s="1"/>
  <c r="AO132" i="5"/>
  <c r="Q38" i="6" s="1"/>
  <c r="AP132" i="5"/>
  <c r="R38" i="6" s="1"/>
  <c r="BG132" i="5"/>
  <c r="U38" i="6" s="1"/>
  <c r="BH132" i="5"/>
  <c r="V38" i="6" s="1"/>
  <c r="BI132" i="5"/>
  <c r="BL132"/>
  <c r="Z38" i="6" s="1"/>
  <c r="BM132" i="5"/>
  <c r="AA38" i="6" s="1"/>
  <c r="BN132" i="5"/>
  <c r="AB38" i="6" s="1"/>
  <c r="BO132" i="5"/>
  <c r="AC38" i="6" s="1"/>
  <c r="BP132" i="5"/>
  <c r="AD38" i="6" s="1"/>
  <c r="BQ132" i="5"/>
  <c r="AE38" i="6" s="1"/>
  <c r="AO92" i="5"/>
  <c r="Q28" i="6" s="1"/>
  <c r="R14" i="11"/>
  <c r="O26"/>
  <c r="O30"/>
  <c r="M42"/>
  <c r="Q42"/>
  <c r="N66"/>
  <c r="T44"/>
  <c r="AB42"/>
  <c r="G16" i="5"/>
  <c r="G9" i="6" s="1"/>
  <c r="F16" i="5"/>
  <c r="E16"/>
  <c r="D16"/>
  <c r="D9" i="6" s="1"/>
  <c r="C16" i="5"/>
  <c r="AB54" i="11"/>
  <c r="AP32" i="5"/>
  <c r="R13" i="6" s="1"/>
  <c r="AO36" i="5"/>
  <c r="Q14" i="6" s="1"/>
  <c r="AB43" i="11"/>
  <c r="U46"/>
  <c r="AB27"/>
  <c r="AB30" s="1"/>
  <c r="U30"/>
  <c r="U62"/>
  <c r="AB59"/>
  <c r="AB62" s="1"/>
  <c r="U34"/>
  <c r="AB31"/>
  <c r="AN80" i="5"/>
  <c r="P25" i="6" s="1"/>
  <c r="R130" i="11"/>
  <c r="M122"/>
  <c r="T111"/>
  <c r="J110"/>
  <c r="R54"/>
  <c r="R66"/>
  <c r="T65"/>
  <c r="N78"/>
  <c r="R46"/>
  <c r="T41"/>
  <c r="T124"/>
  <c r="O134"/>
  <c r="J42"/>
  <c r="J94"/>
  <c r="O70"/>
  <c r="Q22"/>
  <c r="S42"/>
  <c r="O58"/>
  <c r="M62"/>
  <c r="T64"/>
  <c r="N70"/>
  <c r="P70"/>
  <c r="S78"/>
  <c r="P82"/>
  <c r="S98"/>
  <c r="R106"/>
  <c r="N114"/>
  <c r="R114"/>
  <c r="P122"/>
  <c r="R122"/>
  <c r="T88"/>
  <c r="AB14"/>
  <c r="P134"/>
  <c r="M106"/>
  <c r="AB74"/>
  <c r="P118"/>
  <c r="R134"/>
  <c r="T133"/>
  <c r="N118"/>
  <c r="R50"/>
  <c r="M18"/>
  <c r="Q18"/>
  <c r="T31"/>
  <c r="Q46"/>
  <c r="N14"/>
  <c r="O62"/>
  <c r="R98"/>
  <c r="N126"/>
  <c r="S86"/>
  <c r="P66"/>
  <c r="Q106"/>
  <c r="O42"/>
  <c r="Q14"/>
  <c r="S110"/>
  <c r="AB118"/>
  <c r="AB86"/>
  <c r="V9" i="6"/>
  <c r="J64" i="5"/>
  <c r="AX38"/>
  <c r="AX40" s="1"/>
  <c r="N58"/>
  <c r="AA58"/>
  <c r="K64"/>
  <c r="AX45"/>
  <c r="T62"/>
  <c r="N62"/>
  <c r="AX106"/>
  <c r="AV60"/>
  <c r="AE64"/>
  <c r="AE52"/>
  <c r="O60"/>
  <c r="AE72"/>
  <c r="BD32"/>
  <c r="BD52"/>
  <c r="BD60"/>
  <c r="BD68"/>
  <c r="BD76"/>
  <c r="AX72"/>
  <c r="AX52"/>
  <c r="AE32"/>
  <c r="AR108"/>
  <c r="S32" i="6" s="1"/>
  <c r="BR20" i="5"/>
  <c r="AF10" i="6" s="1"/>
  <c r="AS84" i="5"/>
  <c r="AX81"/>
  <c r="AE20"/>
  <c r="AE88"/>
  <c r="AD22" i="6"/>
  <c r="AA15"/>
  <c r="J118" i="11"/>
  <c r="O14"/>
  <c r="S26"/>
  <c r="T11"/>
  <c r="R90"/>
  <c r="Q30"/>
  <c r="S38"/>
  <c r="O118"/>
  <c r="T115"/>
  <c r="AA25" i="6"/>
  <c r="T12" i="11"/>
  <c r="Q94"/>
  <c r="T91"/>
  <c r="S30"/>
  <c r="AB9" i="6"/>
  <c r="O34" i="11"/>
  <c r="R74"/>
  <c r="M54"/>
  <c r="T95"/>
  <c r="O94"/>
  <c r="S114"/>
  <c r="J30"/>
  <c r="J102"/>
  <c r="M114"/>
  <c r="N110"/>
  <c r="R38"/>
  <c r="AE96" i="5"/>
  <c r="N102" i="11"/>
  <c r="BK120" i="5"/>
  <c r="Y35" i="6" s="1"/>
  <c r="N36" i="9" s="1"/>
  <c r="BR44" i="5"/>
  <c r="AF16" i="6" s="1"/>
  <c r="BD28" i="5"/>
  <c r="BD40"/>
  <c r="BD128"/>
  <c r="BR84"/>
  <c r="AF26" i="6" s="1"/>
  <c r="BD64" i="5"/>
  <c r="Y88"/>
  <c r="M27" i="6" s="1"/>
  <c r="U26"/>
  <c r="AD25"/>
  <c r="AK104" i="5"/>
  <c r="AK68"/>
  <c r="AM104"/>
  <c r="O31" i="6" s="1"/>
  <c r="T29"/>
  <c r="P13"/>
  <c r="BD16" i="5"/>
  <c r="T21" i="6"/>
  <c r="AD21"/>
  <c r="V21"/>
  <c r="AK52" i="5"/>
  <c r="AX116"/>
  <c r="AD12" i="6"/>
  <c r="AA16"/>
  <c r="P16"/>
  <c r="O11"/>
  <c r="BK60" i="5"/>
  <c r="Y20" i="6" s="1"/>
  <c r="N21" i="9" s="1"/>
  <c r="BK24" i="5"/>
  <c r="Y11" i="6" s="1"/>
  <c r="N12" i="9" s="1"/>
  <c r="V10" i="6"/>
  <c r="Q10"/>
  <c r="AD17"/>
  <c r="U14"/>
  <c r="AE14"/>
  <c r="AD18"/>
  <c r="BR56" i="5"/>
  <c r="AF19" i="6" s="1"/>
  <c r="I59" i="7"/>
  <c r="K59" s="1"/>
  <c r="BK124" i="5"/>
  <c r="Y36" i="6" s="1"/>
  <c r="N37" i="9" s="1"/>
  <c r="O22" i="6"/>
  <c r="C70" i="7"/>
  <c r="I67"/>
  <c r="K67" s="1"/>
  <c r="AM72" i="5"/>
  <c r="O23" i="6" s="1"/>
  <c r="AR72" i="5"/>
  <c r="S23" i="6" s="1"/>
  <c r="AN72" i="5"/>
  <c r="P23" i="6"/>
  <c r="K76" i="7"/>
  <c r="C74"/>
  <c r="K72"/>
  <c r="BR104" i="5"/>
  <c r="AF31" i="6" s="1"/>
  <c r="BD116" i="5"/>
  <c r="Y108"/>
  <c r="M32" i="6" s="1"/>
  <c r="AD30"/>
  <c r="AC27"/>
  <c r="U27"/>
  <c r="T27"/>
  <c r="AX124" i="5"/>
  <c r="BD100"/>
  <c r="AS88"/>
  <c r="C90" i="7"/>
  <c r="C94"/>
  <c r="I97"/>
  <c r="K97" s="1"/>
  <c r="N94" i="5"/>
  <c r="C106" i="7"/>
  <c r="K103"/>
  <c r="C102"/>
  <c r="I99"/>
  <c r="K99" s="1"/>
  <c r="C110"/>
  <c r="I108"/>
  <c r="K108" s="1"/>
  <c r="C114"/>
  <c r="I111"/>
  <c r="K111" s="1"/>
  <c r="C18"/>
  <c r="I16"/>
  <c r="K16" s="1"/>
  <c r="C14"/>
  <c r="K11"/>
  <c r="BK88" i="5"/>
  <c r="Y27" i="6" s="1"/>
  <c r="N28" i="9" s="1"/>
  <c r="C42" i="7"/>
  <c r="C38"/>
  <c r="C34"/>
  <c r="K32"/>
  <c r="C30"/>
  <c r="C26"/>
  <c r="K24"/>
  <c r="C22"/>
  <c r="K20"/>
  <c r="AX29" i="5"/>
  <c r="AX32" s="1"/>
  <c r="AM52"/>
  <c r="O18" i="6" s="1"/>
  <c r="C46" i="7"/>
  <c r="C50"/>
  <c r="C54"/>
  <c r="C62"/>
  <c r="C58"/>
  <c r="BK72" i="5"/>
  <c r="Y23" i="6" s="1"/>
  <c r="N24" i="9" s="1"/>
  <c r="C66" i="7"/>
  <c r="AR80" i="5"/>
  <c r="C82" i="7"/>
  <c r="AM84" i="5"/>
  <c r="O26" i="6" s="1"/>
  <c r="AK88" i="5"/>
  <c r="C118" i="7"/>
  <c r="I115"/>
  <c r="K115" s="1"/>
  <c r="C122"/>
  <c r="I120"/>
  <c r="K120" s="1"/>
  <c r="T107" i="11" l="1"/>
  <c r="T68"/>
  <c r="BR120" i="5"/>
  <c r="AF35" i="6" s="1"/>
  <c r="BR100" i="5"/>
  <c r="AF30" i="6" s="1"/>
  <c r="J78" i="11"/>
  <c r="J86"/>
  <c r="S14"/>
  <c r="T24"/>
  <c r="Q34"/>
  <c r="P86"/>
  <c r="N90"/>
  <c r="M98"/>
  <c r="AB22"/>
  <c r="AK44" i="5"/>
  <c r="F5" i="11"/>
  <c r="F6" s="1"/>
  <c r="J18"/>
  <c r="T33"/>
  <c r="N50"/>
  <c r="P94"/>
  <c r="P114"/>
  <c r="AB58"/>
  <c r="AB110"/>
  <c r="AE120" i="5"/>
  <c r="BD44"/>
  <c r="BD56"/>
  <c r="BD80"/>
  <c r="BR92"/>
  <c r="AF28" i="6" s="1"/>
  <c r="Y112" i="5"/>
  <c r="M33" i="6" s="1"/>
  <c r="G5" i="11"/>
  <c r="G6" s="1"/>
  <c r="N46"/>
  <c r="Q50"/>
  <c r="T52"/>
  <c r="R70"/>
  <c r="P62"/>
  <c r="I82" i="7"/>
  <c r="K82" s="1"/>
  <c r="BR76" i="5"/>
  <c r="AF24" i="6" s="1"/>
  <c r="J26" i="11"/>
  <c r="J106"/>
  <c r="T16"/>
  <c r="N22"/>
  <c r="P26"/>
  <c r="M34"/>
  <c r="O46"/>
  <c r="M46"/>
  <c r="P50"/>
  <c r="O86"/>
  <c r="M94"/>
  <c r="R94"/>
  <c r="AD56" i="5"/>
  <c r="AE68"/>
  <c r="V5" i="11"/>
  <c r="V6" s="1"/>
  <c r="J122"/>
  <c r="M38"/>
  <c r="T89"/>
  <c r="Q126"/>
  <c r="AL73" i="5"/>
  <c r="AL118"/>
  <c r="BS26"/>
  <c r="E5" i="11"/>
  <c r="E6" s="1"/>
  <c r="T17"/>
  <c r="N38"/>
  <c r="Q62"/>
  <c r="S66"/>
  <c r="Q66"/>
  <c r="T76"/>
  <c r="AK124" i="5"/>
  <c r="BR72"/>
  <c r="AF23" i="6" s="1"/>
  <c r="L5" i="11"/>
  <c r="L6" s="1"/>
  <c r="P18"/>
  <c r="N74"/>
  <c r="M78"/>
  <c r="T109"/>
  <c r="AB102"/>
  <c r="AX104" i="5"/>
  <c r="AE60"/>
  <c r="AL54"/>
  <c r="BR24"/>
  <c r="AF11" i="6" s="1"/>
  <c r="J22" i="11"/>
  <c r="M58"/>
  <c r="T61"/>
  <c r="O74"/>
  <c r="P78"/>
  <c r="O110"/>
  <c r="T110" s="1"/>
  <c r="AC110" s="1"/>
  <c r="T121"/>
  <c r="AB34"/>
  <c r="AB70"/>
  <c r="AB134"/>
  <c r="T13"/>
  <c r="AB46"/>
  <c r="W5"/>
  <c r="W6" s="1"/>
  <c r="H5"/>
  <c r="H6" s="1"/>
  <c r="J126"/>
  <c r="T39"/>
  <c r="N58"/>
  <c r="T72"/>
  <c r="Q78"/>
  <c r="T77"/>
  <c r="R86"/>
  <c r="T86" s="1"/>
  <c r="AC86" s="1"/>
  <c r="T119"/>
  <c r="Q122"/>
  <c r="Q134"/>
  <c r="AB18"/>
  <c r="BD36" i="5"/>
  <c r="BD48"/>
  <c r="BD72"/>
  <c r="AR40"/>
  <c r="S15" i="6" s="1"/>
  <c r="AX60" i="5"/>
  <c r="U108"/>
  <c r="I32" i="6" s="1"/>
  <c r="U112" i="5"/>
  <c r="I33" i="6" s="1"/>
  <c r="U116" i="5"/>
  <c r="I34" i="6" s="1"/>
  <c r="U120" i="5"/>
  <c r="I35" i="6" s="1"/>
  <c r="Z66" i="5"/>
  <c r="X5" i="11"/>
  <c r="X6" s="1"/>
  <c r="I5"/>
  <c r="I6" s="1"/>
  <c r="J50"/>
  <c r="M102"/>
  <c r="AB106"/>
  <c r="AR20" i="5"/>
  <c r="Q98" i="11"/>
  <c r="P106"/>
  <c r="Q118"/>
  <c r="I98" i="7"/>
  <c r="K98" s="1"/>
  <c r="G30" i="9"/>
  <c r="G14"/>
  <c r="AI104" i="5"/>
  <c r="BR96"/>
  <c r="AF29" i="6" s="1"/>
  <c r="Y68" i="5"/>
  <c r="M22" i="6" s="1"/>
  <c r="BR32" i="5"/>
  <c r="AF13" i="6" s="1"/>
  <c r="AX108" i="5"/>
  <c r="AE92"/>
  <c r="AF118"/>
  <c r="BD84"/>
  <c r="BD96"/>
  <c r="BD104"/>
  <c r="BD124"/>
  <c r="T44"/>
  <c r="AC20"/>
  <c r="AR16"/>
  <c r="AH28"/>
  <c r="AL66"/>
  <c r="AK80"/>
  <c r="AI96"/>
  <c r="AJ104"/>
  <c r="AL106"/>
  <c r="AI116"/>
  <c r="AK120"/>
  <c r="AI120"/>
  <c r="AG124"/>
  <c r="AL123"/>
  <c r="BS31"/>
  <c r="Y44"/>
  <c r="M16" i="6" s="1"/>
  <c r="AE80" i="5"/>
  <c r="BD88"/>
  <c r="BR16"/>
  <c r="AF9" i="6" s="1"/>
  <c r="AG84" i="5"/>
  <c r="AJ120"/>
  <c r="BR128"/>
  <c r="AF37" i="6" s="1"/>
  <c r="BR60" i="5"/>
  <c r="AF20" i="6" s="1"/>
  <c r="Y132" i="5"/>
  <c r="M38" i="6" s="1"/>
  <c r="H128" i="5"/>
  <c r="Y76"/>
  <c r="M24" i="6" s="1"/>
  <c r="BR112" i="5"/>
  <c r="AF33" i="6" s="1"/>
  <c r="X44" i="5"/>
  <c r="AX76"/>
  <c r="AR124"/>
  <c r="S36" i="6" s="1"/>
  <c r="AK72" i="5"/>
  <c r="AK96"/>
  <c r="AK100"/>
  <c r="AL103"/>
  <c r="AI132"/>
  <c r="BR68"/>
  <c r="AF22" i="6" s="1"/>
  <c r="Z74" i="5"/>
  <c r="Y120"/>
  <c r="M35" i="6" s="1"/>
  <c r="H132" i="5"/>
  <c r="BR40"/>
  <c r="AF15" i="6" s="1"/>
  <c r="BR48" i="5"/>
  <c r="AF17" i="6" s="1"/>
  <c r="AE28" i="5"/>
  <c r="AE104"/>
  <c r="AE112"/>
  <c r="G22" i="9"/>
  <c r="AL47" i="5"/>
  <c r="AH40"/>
  <c r="AI32"/>
  <c r="AL26"/>
  <c r="AH16"/>
  <c r="AR100"/>
  <c r="S30" i="6" s="1"/>
  <c r="AX68" i="5"/>
  <c r="AR32"/>
  <c r="AX28"/>
  <c r="AF122"/>
  <c r="AE116"/>
  <c r="AF113"/>
  <c r="W112"/>
  <c r="K33" i="6" s="1"/>
  <c r="W108" i="5"/>
  <c r="K32" i="6" s="1"/>
  <c r="Y104" i="5"/>
  <c r="M31" i="6" s="1"/>
  <c r="Z99" i="5"/>
  <c r="AD92"/>
  <c r="N92"/>
  <c r="Y84"/>
  <c r="M26" i="6" s="1"/>
  <c r="Z81" i="5"/>
  <c r="W84"/>
  <c r="K26" i="6" s="1"/>
  <c r="X80" i="5"/>
  <c r="L25" i="6" s="1"/>
  <c r="W76" i="5"/>
  <c r="K24" i="6" s="1"/>
  <c r="Z69" i="5"/>
  <c r="V48"/>
  <c r="J17" i="6" s="1"/>
  <c r="BS41" i="5"/>
  <c r="H32"/>
  <c r="H13" i="6" s="1"/>
  <c r="Y28" i="5"/>
  <c r="M12" i="6" s="1"/>
  <c r="G12" i="9"/>
  <c r="AF19" i="5"/>
  <c r="Y20"/>
  <c r="M10" i="6" s="1"/>
  <c r="I118" i="7"/>
  <c r="K118" s="1"/>
  <c r="E33" i="9"/>
  <c r="I94" i="7"/>
  <c r="K94" s="1"/>
  <c r="I74"/>
  <c r="K74" s="1"/>
  <c r="AA16" i="5"/>
  <c r="W34" i="6"/>
  <c r="W21"/>
  <c r="W10"/>
  <c r="AX24" i="5"/>
  <c r="AX44"/>
  <c r="AR76"/>
  <c r="AR88"/>
  <c r="S27" i="6" s="1"/>
  <c r="AR120" i="5"/>
  <c r="S35" i="6" s="1"/>
  <c r="D36" i="9"/>
  <c r="BS106" i="5"/>
  <c r="AL95"/>
  <c r="T88"/>
  <c r="AL87"/>
  <c r="AL77"/>
  <c r="AI80"/>
  <c r="AK76"/>
  <c r="AI76"/>
  <c r="AG72"/>
  <c r="AJ72"/>
  <c r="AH56"/>
  <c r="AJ56"/>
  <c r="AH52"/>
  <c r="AI48"/>
  <c r="AH44"/>
  <c r="AG40"/>
  <c r="BS38"/>
  <c r="AK40"/>
  <c r="G16" i="9"/>
  <c r="AH32" i="5"/>
  <c r="AE132"/>
  <c r="AC128"/>
  <c r="AD120"/>
  <c r="D34" i="9"/>
  <c r="AC112" i="5"/>
  <c r="AF95"/>
  <c r="AF87"/>
  <c r="AF81"/>
  <c r="AB80"/>
  <c r="AA68"/>
  <c r="AC60"/>
  <c r="N60"/>
  <c r="AB56"/>
  <c r="AD52"/>
  <c r="AA48"/>
  <c r="AB44"/>
  <c r="AF37"/>
  <c r="I5"/>
  <c r="I6" s="1"/>
  <c r="AD36"/>
  <c r="E14" i="9"/>
  <c r="Z125" i="5"/>
  <c r="Z119"/>
  <c r="BS105"/>
  <c r="Z95"/>
  <c r="H96"/>
  <c r="H29" i="6" s="1"/>
  <c r="BS94" i="5"/>
  <c r="Z87"/>
  <c r="V76"/>
  <c r="J24" i="6" s="1"/>
  <c r="Z61" i="5"/>
  <c r="Z53"/>
  <c r="X52"/>
  <c r="L18" i="6" s="1"/>
  <c r="U40" i="5"/>
  <c r="I15" i="6" s="1"/>
  <c r="Z38" i="5"/>
  <c r="Y32"/>
  <c r="M13" i="6" s="1"/>
  <c r="AI24" i="5"/>
  <c r="AJ24"/>
  <c r="AG24"/>
  <c r="AE24"/>
  <c r="N16"/>
  <c r="Z23"/>
  <c r="U20"/>
  <c r="M134" i="11"/>
  <c r="T131"/>
  <c r="T37"/>
  <c r="O38"/>
  <c r="Y128" i="5"/>
  <c r="M37" i="6" s="1"/>
  <c r="Z57" i="5"/>
  <c r="T57" i="11"/>
  <c r="AX112" i="5"/>
  <c r="U68"/>
  <c r="I22" i="6" s="1"/>
  <c r="Y24" i="5"/>
  <c r="M11" i="6" s="1"/>
  <c r="T14" i="11"/>
  <c r="T28"/>
  <c r="T55"/>
  <c r="S58"/>
  <c r="T101"/>
  <c r="BD24" i="5"/>
  <c r="T51" i="11"/>
  <c r="S54"/>
  <c r="S5" s="1"/>
  <c r="S6" s="1"/>
  <c r="S22"/>
  <c r="T20"/>
  <c r="M26"/>
  <c r="T25"/>
  <c r="T47"/>
  <c r="T84"/>
  <c r="T96"/>
  <c r="T53"/>
  <c r="P54"/>
  <c r="AB124" i="5"/>
  <c r="AF121"/>
  <c r="P102" i="11"/>
  <c r="T100"/>
  <c r="AF82" i="5"/>
  <c r="AE84"/>
  <c r="Z25" i="6"/>
  <c r="BR80" i="5"/>
  <c r="AF25" i="6" s="1"/>
  <c r="T18" i="11"/>
  <c r="T19"/>
  <c r="R30"/>
  <c r="T80"/>
  <c r="S82"/>
  <c r="T92"/>
  <c r="AX64" i="5"/>
  <c r="L5"/>
  <c r="L6" s="1"/>
  <c r="AC18" i="11"/>
  <c r="K5"/>
  <c r="K6" s="1"/>
  <c r="T69"/>
  <c r="S70"/>
  <c r="T70" s="1"/>
  <c r="AC70" s="1"/>
  <c r="T105"/>
  <c r="S106"/>
  <c r="A11" i="6"/>
  <c r="A12" i="9" s="1"/>
  <c r="B12" s="1"/>
  <c r="A11"/>
  <c r="B11" s="1"/>
  <c r="Q38" i="11"/>
  <c r="T35"/>
  <c r="Z36" i="6"/>
  <c r="BR124" i="5"/>
  <c r="AF36" i="6" s="1"/>
  <c r="S130" i="11"/>
  <c r="T130" s="1"/>
  <c r="AC130" s="1"/>
  <c r="T127"/>
  <c r="AC64" i="5"/>
  <c r="R62" i="11"/>
  <c r="T62" s="1"/>
  <c r="AC62" s="1"/>
  <c r="T59"/>
  <c r="Q114"/>
  <c r="T114" s="1"/>
  <c r="AC114" s="1"/>
  <c r="T112"/>
  <c r="BM5" i="5"/>
  <c r="BM6" s="1"/>
  <c r="AA34" i="6"/>
  <c r="Z77" i="5"/>
  <c r="Y80"/>
  <c r="M25" i="6" s="1"/>
  <c r="U32" i="5"/>
  <c r="I13" i="6" s="1"/>
  <c r="T103" i="11"/>
  <c r="N106"/>
  <c r="T117"/>
  <c r="S13" i="6"/>
  <c r="P58" i="11"/>
  <c r="R82"/>
  <c r="T79"/>
  <c r="T81"/>
  <c r="T125"/>
  <c r="W38" i="6"/>
  <c r="Z107" i="5"/>
  <c r="W40"/>
  <c r="K15" i="6" s="1"/>
  <c r="Y40" i="5"/>
  <c r="M15" i="6" s="1"/>
  <c r="Y60" i="5"/>
  <c r="M20" i="6" s="1"/>
  <c r="D5" i="11"/>
  <c r="D6" s="1"/>
  <c r="O78"/>
  <c r="T78" s="1"/>
  <c r="AC78" s="1"/>
  <c r="T123"/>
  <c r="S126"/>
  <c r="AB50"/>
  <c r="AB32" i="5"/>
  <c r="AF38"/>
  <c r="AF54"/>
  <c r="AD124"/>
  <c r="J5"/>
  <c r="J6" s="1"/>
  <c r="AI124"/>
  <c r="AL127"/>
  <c r="S9" i="6"/>
  <c r="D5" i="13"/>
  <c r="N94" i="11"/>
  <c r="T43"/>
  <c r="T27"/>
  <c r="O22"/>
  <c r="O5" s="1"/>
  <c r="O6" s="1"/>
  <c r="F22" i="9"/>
  <c r="W19" i="6"/>
  <c r="Y116" i="5"/>
  <c r="M34" i="6" s="1"/>
  <c r="G13" i="9"/>
  <c r="P30" i="11"/>
  <c r="S94"/>
  <c r="T97"/>
  <c r="T104"/>
  <c r="R118"/>
  <c r="BR64" i="5"/>
  <c r="AF21" i="6" s="1"/>
  <c r="AD44" i="5"/>
  <c r="AF45"/>
  <c r="AJ80"/>
  <c r="AL99"/>
  <c r="T93" i="11"/>
  <c r="O106"/>
  <c r="AL90" i="5"/>
  <c r="W30" i="6"/>
  <c r="S10"/>
  <c r="V5"/>
  <c r="C9"/>
  <c r="C10" i="9" s="1"/>
  <c r="C5" i="5"/>
  <c r="C6" s="1"/>
  <c r="P22" i="11"/>
  <c r="Q26"/>
  <c r="T26" s="1"/>
  <c r="AC26" s="1"/>
  <c r="N42"/>
  <c r="T42" s="1"/>
  <c r="AC42" s="1"/>
  <c r="T75"/>
  <c r="R102"/>
  <c r="S134"/>
  <c r="T134" s="1"/>
  <c r="AC134" s="1"/>
  <c r="T132"/>
  <c r="AD32" i="5"/>
  <c r="AA36"/>
  <c r="AE40"/>
  <c r="BD108"/>
  <c r="BE5"/>
  <c r="BE6" s="1"/>
  <c r="AP5"/>
  <c r="AP6" s="1"/>
  <c r="R9" i="6"/>
  <c r="D5" i="5"/>
  <c r="D6" s="1"/>
  <c r="W26" i="6"/>
  <c r="W120" i="5"/>
  <c r="K35" i="6" s="1"/>
  <c r="W124" i="5"/>
  <c r="K36" i="6" s="1"/>
  <c r="W128" i="5"/>
  <c r="K37" i="6" s="1"/>
  <c r="W132" i="5"/>
  <c r="K38" i="6" s="1"/>
  <c r="Y64" i="5"/>
  <c r="M21" i="6" s="1"/>
  <c r="H5" i="7"/>
  <c r="T40" i="11"/>
  <c r="M50"/>
  <c r="T50" s="1"/>
  <c r="T48"/>
  <c r="O66"/>
  <c r="T66" s="1"/>
  <c r="AC66" s="1"/>
  <c r="T128"/>
  <c r="AE48" i="5"/>
  <c r="BQ5"/>
  <c r="BQ6" s="1"/>
  <c r="AE9" i="6"/>
  <c r="AE5" s="1"/>
  <c r="BC5" i="5"/>
  <c r="BC6" s="1"/>
  <c r="AO5"/>
  <c r="AO6" s="1"/>
  <c r="Q9" i="6"/>
  <c r="Q5" s="1"/>
  <c r="AL59" i="5"/>
  <c r="AB28"/>
  <c r="I110" i="7"/>
  <c r="K110" s="1"/>
  <c r="E9" i="6"/>
  <c r="E10" i="9" s="1"/>
  <c r="E5" i="5"/>
  <c r="E6" s="1"/>
  <c r="E12" i="9"/>
  <c r="G5" i="7"/>
  <c r="G6" s="1"/>
  <c r="C5" i="11"/>
  <c r="C6" s="1"/>
  <c r="N122"/>
  <c r="O126"/>
  <c r="Z42" i="5"/>
  <c r="AF46"/>
  <c r="AR84"/>
  <c r="O5"/>
  <c r="O6" s="1"/>
  <c r="BP5"/>
  <c r="BP6" s="1"/>
  <c r="BB5"/>
  <c r="BB6" s="1"/>
  <c r="AN5"/>
  <c r="AN6" s="1"/>
  <c r="P9" i="6"/>
  <c r="F9"/>
  <c r="F5" i="5"/>
  <c r="F6" s="1"/>
  <c r="S46" i="11"/>
  <c r="T46" s="1"/>
  <c r="AC46" s="1"/>
  <c r="T45"/>
  <c r="T49"/>
  <c r="T71"/>
  <c r="S74"/>
  <c r="T74" s="1"/>
  <c r="AC74" s="1"/>
  <c r="M82"/>
  <c r="T85"/>
  <c r="T108"/>
  <c r="O122"/>
  <c r="T122" s="1"/>
  <c r="AC122" s="1"/>
  <c r="T120"/>
  <c r="T129"/>
  <c r="N68" i="5"/>
  <c r="N112"/>
  <c r="AR60"/>
  <c r="S20" i="6" s="1"/>
  <c r="R5" i="5"/>
  <c r="R6" s="1"/>
  <c r="AB20"/>
  <c r="C5" i="7"/>
  <c r="AB5" i="6"/>
  <c r="J14" i="11"/>
  <c r="J5" s="1"/>
  <c r="J6" s="1"/>
  <c r="U5"/>
  <c r="U6" s="1"/>
  <c r="J58"/>
  <c r="N34"/>
  <c r="T34" s="1"/>
  <c r="AC34" s="1"/>
  <c r="N82"/>
  <c r="Q90"/>
  <c r="T90" s="1"/>
  <c r="AC90" s="1"/>
  <c r="P98"/>
  <c r="T98" s="1"/>
  <c r="AC98" s="1"/>
  <c r="M118"/>
  <c r="BN5" i="5"/>
  <c r="BN6" s="1"/>
  <c r="AZ5"/>
  <c r="AZ6" s="1"/>
  <c r="AJ44"/>
  <c r="AH60"/>
  <c r="AD5" i="6"/>
  <c r="W28"/>
  <c r="Y56" i="5"/>
  <c r="M19" i="6" s="1"/>
  <c r="S102" i="11"/>
  <c r="T102" s="1"/>
  <c r="AC102" s="1"/>
  <c r="AB94"/>
  <c r="AB126"/>
  <c r="AF70" i="5"/>
  <c r="AF105"/>
  <c r="W13" i="6"/>
  <c r="V108" i="5"/>
  <c r="J32" i="6" s="1"/>
  <c r="V112" i="5"/>
  <c r="J33" i="6" s="1"/>
  <c r="V116" i="5"/>
  <c r="J34" i="6" s="1"/>
  <c r="V120" i="5"/>
  <c r="J35" i="6" s="1"/>
  <c r="V124" i="5"/>
  <c r="J36" i="6" s="1"/>
  <c r="V128" i="5"/>
  <c r="J37" i="6" s="1"/>
  <c r="V132" i="5"/>
  <c r="J38" i="6" s="1"/>
  <c r="G34" i="9"/>
  <c r="H120" i="5"/>
  <c r="H35" i="6" s="1"/>
  <c r="U48" i="5"/>
  <c r="I17" i="6" s="1"/>
  <c r="Z54" i="5"/>
  <c r="G21" i="9"/>
  <c r="AF42" i="5"/>
  <c r="AC48"/>
  <c r="AF65"/>
  <c r="AD80"/>
  <c r="AE108"/>
  <c r="AB112"/>
  <c r="AE124"/>
  <c r="K5"/>
  <c r="K6" s="1"/>
  <c r="BD120"/>
  <c r="BD132"/>
  <c r="AR44"/>
  <c r="AC9" i="6"/>
  <c r="AC5" s="1"/>
  <c r="BO5" i="5"/>
  <c r="BO6" s="1"/>
  <c r="BA5"/>
  <c r="BA6" s="1"/>
  <c r="O9" i="6"/>
  <c r="O5" s="1"/>
  <c r="AM5" i="5"/>
  <c r="AM6" s="1"/>
  <c r="AG100"/>
  <c r="AH112"/>
  <c r="G5"/>
  <c r="G6" s="1"/>
  <c r="J5" i="7"/>
  <c r="F5"/>
  <c r="F6" s="1"/>
  <c r="X108" i="5"/>
  <c r="L32" i="6" s="1"/>
  <c r="X112" i="5"/>
  <c r="L33" i="6" s="1"/>
  <c r="X116" i="5"/>
  <c r="L34" i="6" s="1"/>
  <c r="X124" i="5"/>
  <c r="L36" i="6" s="1"/>
  <c r="X128" i="5"/>
  <c r="L37" i="6" s="1"/>
  <c r="X132" i="5"/>
  <c r="L38" i="6" s="1"/>
  <c r="G36" i="9"/>
  <c r="X64" i="5"/>
  <c r="L21" i="6" s="1"/>
  <c r="BS14" i="5"/>
  <c r="AF39"/>
  <c r="AC68"/>
  <c r="AF78"/>
  <c r="AD112"/>
  <c r="M5"/>
  <c r="M6" s="1"/>
  <c r="BD92"/>
  <c r="N24"/>
  <c r="N76"/>
  <c r="T108"/>
  <c r="W20"/>
  <c r="K10" i="6" s="1"/>
  <c r="AD16" i="5"/>
  <c r="AC16"/>
  <c r="AY5"/>
  <c r="AY6" s="1"/>
  <c r="AL19"/>
  <c r="AG76"/>
  <c r="AL75"/>
  <c r="AJ112"/>
  <c r="AL113"/>
  <c r="AH128"/>
  <c r="E5" i="7"/>
  <c r="E6" s="1"/>
  <c r="U84" i="5"/>
  <c r="I26" i="6" s="1"/>
  <c r="Z122" i="5"/>
  <c r="G37" i="9"/>
  <c r="AC36" i="5"/>
  <c r="AE128"/>
  <c r="AW5"/>
  <c r="AW6" s="1"/>
  <c r="AJ40"/>
  <c r="AL42"/>
  <c r="AJ60"/>
  <c r="AL91"/>
  <c r="AL122"/>
  <c r="U5" i="6"/>
  <c r="D5" i="7"/>
  <c r="Z75" i="5"/>
  <c r="H108"/>
  <c r="H32" i="6" s="1"/>
  <c r="Y48" i="5"/>
  <c r="M17" i="6" s="1"/>
  <c r="Z55" i="5"/>
  <c r="Z56" s="1"/>
  <c r="Z65"/>
  <c r="V68"/>
  <c r="J22" i="6" s="1"/>
  <c r="BS18" i="5"/>
  <c r="Z31"/>
  <c r="AE44"/>
  <c r="AB72"/>
  <c r="AD72"/>
  <c r="AF110"/>
  <c r="Y9" i="6"/>
  <c r="AV5" i="5"/>
  <c r="AV6" s="1"/>
  <c r="AG20"/>
  <c r="AH104"/>
  <c r="AL110"/>
  <c r="AL119"/>
  <c r="W22" i="6"/>
  <c r="W80" i="5"/>
  <c r="K25" i="6" s="1"/>
  <c r="W88" i="5"/>
  <c r="K27" i="6" s="1"/>
  <c r="Z93" i="5"/>
  <c r="W100"/>
  <c r="K30" i="6" s="1"/>
  <c r="H72" i="5"/>
  <c r="H23" i="6" s="1"/>
  <c r="G39" i="9"/>
  <c r="H92" i="5"/>
  <c r="H28" i="6" s="1"/>
  <c r="BS43" i="5"/>
  <c r="V44"/>
  <c r="J16" i="6" s="1"/>
  <c r="AC32" i="5"/>
  <c r="AF91"/>
  <c r="AE100"/>
  <c r="N32"/>
  <c r="W16" i="6"/>
  <c r="BI5" i="5"/>
  <c r="BI6" s="1"/>
  <c r="D4" i="13"/>
  <c r="AU5" i="5"/>
  <c r="AU6" s="1"/>
  <c r="AL23"/>
  <c r="AH36"/>
  <c r="AL39"/>
  <c r="AK48"/>
  <c r="AL49"/>
  <c r="AL58"/>
  <c r="AL89"/>
  <c r="AR104"/>
  <c r="S31" i="6" s="1"/>
  <c r="X84" i="5"/>
  <c r="L26" i="6" s="1"/>
  <c r="X100" i="5"/>
  <c r="L30" i="6" s="1"/>
  <c r="G24" i="9"/>
  <c r="Z46" i="5"/>
  <c r="AA56"/>
  <c r="AF73"/>
  <c r="AB120"/>
  <c r="N72"/>
  <c r="AR96"/>
  <c r="S29" i="6" s="1"/>
  <c r="BH5" i="5"/>
  <c r="BH6" s="1"/>
  <c r="AT5"/>
  <c r="AT6" s="1"/>
  <c r="AG80"/>
  <c r="AK116"/>
  <c r="AH120"/>
  <c r="Z127"/>
  <c r="G31" i="9"/>
  <c r="Z39" i="5"/>
  <c r="AB92"/>
  <c r="AF98"/>
  <c r="Q5"/>
  <c r="Q6" s="1"/>
  <c r="BG5"/>
  <c r="BG6" s="1"/>
  <c r="AS5"/>
  <c r="AS6" s="1"/>
  <c r="AL55"/>
  <c r="AH80"/>
  <c r="P5"/>
  <c r="P6" s="1"/>
  <c r="BS97"/>
  <c r="S5"/>
  <c r="S6" s="1"/>
  <c r="W16"/>
  <c r="BF5"/>
  <c r="BF6" s="1"/>
  <c r="AQ5"/>
  <c r="AQ6" s="1"/>
  <c r="AL102"/>
  <c r="AH108"/>
  <c r="Z37" i="6"/>
  <c r="BL5" i="5"/>
  <c r="BL6" s="1"/>
  <c r="AF34" i="6"/>
  <c r="I130" i="7"/>
  <c r="K130" s="1"/>
  <c r="W37" i="6"/>
  <c r="AR132" i="5"/>
  <c r="AK132"/>
  <c r="AG132"/>
  <c r="AL130"/>
  <c r="G38" i="9"/>
  <c r="AI128" i="5"/>
  <c r="T128"/>
  <c r="AG128"/>
  <c r="AK128"/>
  <c r="AJ128"/>
  <c r="AL126"/>
  <c r="D38" i="9"/>
  <c r="AC132" i="5"/>
  <c r="BS129"/>
  <c r="AF129"/>
  <c r="AB132"/>
  <c r="AF127"/>
  <c r="N128"/>
  <c r="AB128"/>
  <c r="AA128"/>
  <c r="Z129"/>
  <c r="H38" i="6"/>
  <c r="BS122" i="5"/>
  <c r="F37" i="9"/>
  <c r="D37"/>
  <c r="BR88" i="5"/>
  <c r="AF27" i="6" s="1"/>
  <c r="AA120" i="5"/>
  <c r="AX120"/>
  <c r="AX56"/>
  <c r="I102" i="7"/>
  <c r="K102" s="1"/>
  <c r="I90"/>
  <c r="K90" s="1"/>
  <c r="I66"/>
  <c r="K66" s="1"/>
  <c r="I54"/>
  <c r="K54" s="1"/>
  <c r="D19" i="9"/>
  <c r="I34" i="7"/>
  <c r="K34" s="1"/>
  <c r="I30"/>
  <c r="BS111" i="5"/>
  <c r="T112"/>
  <c r="AD116"/>
  <c r="AB116"/>
  <c r="AF114"/>
  <c r="Z115"/>
  <c r="Z114"/>
  <c r="W116"/>
  <c r="K34" i="6" s="1"/>
  <c r="Z113" i="5"/>
  <c r="BJ113" s="1"/>
  <c r="Z109"/>
  <c r="G33" i="9"/>
  <c r="AK108" i="5"/>
  <c r="F33" i="9"/>
  <c r="T104" i="5"/>
  <c r="AD108"/>
  <c r="AB108"/>
  <c r="N108"/>
  <c r="AD104"/>
  <c r="AF103"/>
  <c r="BS99"/>
  <c r="AF99"/>
  <c r="BJ99" s="1"/>
  <c r="N100"/>
  <c r="F31" i="9"/>
  <c r="AD100" i="5"/>
  <c r="AB100"/>
  <c r="D31" i="9"/>
  <c r="BS95" i="5"/>
  <c r="AC96"/>
  <c r="AA96"/>
  <c r="F30" i="9"/>
  <c r="Y100" i="5"/>
  <c r="M30" i="6" s="1"/>
  <c r="T92" i="5"/>
  <c r="AI88"/>
  <c r="AG88"/>
  <c r="AA92"/>
  <c r="V92"/>
  <c r="J28" i="6" s="1"/>
  <c r="X92" i="5"/>
  <c r="L28" i="6" s="1"/>
  <c r="N84" i="5"/>
  <c r="AL83"/>
  <c r="AJ84"/>
  <c r="AH84"/>
  <c r="AL82"/>
  <c r="AL78"/>
  <c r="AA84"/>
  <c r="G27" i="9"/>
  <c r="AD84" i="5"/>
  <c r="AB84"/>
  <c r="BS82"/>
  <c r="E27" i="9"/>
  <c r="AF79" i="5"/>
  <c r="AD76"/>
  <c r="AB76"/>
  <c r="AA72"/>
  <c r="Y72"/>
  <c r="M23" i="6" s="1"/>
  <c r="X76" i="5"/>
  <c r="L24" i="6" s="1"/>
  <c r="E25" i="9"/>
  <c r="AJ68" i="5"/>
  <c r="AH68"/>
  <c r="AL63"/>
  <c r="AI64"/>
  <c r="AJ64"/>
  <c r="AL61"/>
  <c r="AA64"/>
  <c r="N64"/>
  <c r="H68"/>
  <c r="H22" i="6" s="1"/>
  <c r="AK60" i="5"/>
  <c r="T60"/>
  <c r="T56"/>
  <c r="AD60"/>
  <c r="AE56"/>
  <c r="AF55"/>
  <c r="BJ55" s="1"/>
  <c r="N56"/>
  <c r="AC56"/>
  <c r="AL51"/>
  <c r="G18" i="9"/>
  <c r="AF51" i="5"/>
  <c r="AF49"/>
  <c r="AD48"/>
  <c r="E18" i="9"/>
  <c r="BS37" i="5"/>
  <c r="E16" i="9"/>
  <c r="AC40" i="5"/>
  <c r="AA40"/>
  <c r="D16" i="9"/>
  <c r="U44" i="5"/>
  <c r="I16" i="6" s="1"/>
  <c r="BS39" i="5"/>
  <c r="AL35"/>
  <c r="AK36"/>
  <c r="AI36"/>
  <c r="AG36"/>
  <c r="AL34"/>
  <c r="AJ32"/>
  <c r="AL30"/>
  <c r="T32"/>
  <c r="AG32"/>
  <c r="AF35"/>
  <c r="E15" i="9"/>
  <c r="AF31" i="5"/>
  <c r="AF30"/>
  <c r="AF29"/>
  <c r="X36"/>
  <c r="L14" i="6" s="1"/>
  <c r="V36" i="5"/>
  <c r="J14" i="6" s="1"/>
  <c r="W32" i="5"/>
  <c r="K13" i="6" s="1"/>
  <c r="X32" i="5"/>
  <c r="L13" i="6" s="1"/>
  <c r="AI28" i="5"/>
  <c r="AG28"/>
  <c r="AJ28"/>
  <c r="AD28"/>
  <c r="AC28"/>
  <c r="Z26"/>
  <c r="W28"/>
  <c r="K12" i="6" s="1"/>
  <c r="U28" i="5"/>
  <c r="I12" i="6" s="1"/>
  <c r="Z22" i="5"/>
  <c r="Y16"/>
  <c r="AJ20"/>
  <c r="AH20"/>
  <c r="AL15"/>
  <c r="T16"/>
  <c r="AL13"/>
  <c r="AD20"/>
  <c r="AF18"/>
  <c r="AF17"/>
  <c r="F11" i="9"/>
  <c r="AF15" i="5"/>
  <c r="AB16"/>
  <c r="W11" i="6"/>
  <c r="W17"/>
  <c r="W24"/>
  <c r="W35"/>
  <c r="S25"/>
  <c r="S22"/>
  <c r="AJ132" i="5"/>
  <c r="AA132"/>
  <c r="AF131"/>
  <c r="U132"/>
  <c r="I38" i="6" s="1"/>
  <c r="Z130" i="5"/>
  <c r="T124"/>
  <c r="BS119"/>
  <c r="AL114"/>
  <c r="AL115"/>
  <c r="BS113"/>
  <c r="BS115"/>
  <c r="AC108"/>
  <c r="V104"/>
  <c r="J31" i="6" s="1"/>
  <c r="W104" i="5"/>
  <c r="K31" i="6" s="1"/>
  <c r="X104" i="5"/>
  <c r="L31" i="6" s="1"/>
  <c r="AB104" i="5"/>
  <c r="AI100"/>
  <c r="Z97"/>
  <c r="H100"/>
  <c r="H30" i="6" s="1"/>
  <c r="U100" i="5"/>
  <c r="I30" i="6" s="1"/>
  <c r="Z98" i="5"/>
  <c r="N96"/>
  <c r="W96"/>
  <c r="K29" i="6" s="1"/>
  <c r="BS89" i="5"/>
  <c r="AC92"/>
  <c r="G29" i="9"/>
  <c r="AH92" i="5"/>
  <c r="AJ92"/>
  <c r="AG92"/>
  <c r="AK92"/>
  <c r="AC88"/>
  <c r="X88"/>
  <c r="L27" i="6" s="1"/>
  <c r="V84" i="5"/>
  <c r="J26" i="6" s="1"/>
  <c r="H84" i="5"/>
  <c r="H26" i="6" s="1"/>
  <c r="BS78" i="5"/>
  <c r="BS75"/>
  <c r="AL70"/>
  <c r="AF69"/>
  <c r="X72"/>
  <c r="L23" i="6" s="1"/>
  <c r="AD68" i="5"/>
  <c r="BS66"/>
  <c r="AF63"/>
  <c r="U64"/>
  <c r="I21" i="6" s="1"/>
  <c r="H60" i="5"/>
  <c r="H20" i="6" s="1"/>
  <c r="U60" i="5"/>
  <c r="I20" i="6" s="1"/>
  <c r="W60" i="5"/>
  <c r="K20" i="6" s="1"/>
  <c r="BS57" i="5"/>
  <c r="W52"/>
  <c r="K18" i="6" s="1"/>
  <c r="Y52" i="5"/>
  <c r="M18" i="6" s="1"/>
  <c r="BS51" i="5"/>
  <c r="AI52"/>
  <c r="BS47"/>
  <c r="AC44"/>
  <c r="AF41"/>
  <c r="U36"/>
  <c r="I14" i="6" s="1"/>
  <c r="H36" i="5"/>
  <c r="H14" i="6" s="1"/>
  <c r="Z34" i="5"/>
  <c r="BS34"/>
  <c r="V32"/>
  <c r="J13" i="6" s="1"/>
  <c r="AH24" i="5"/>
  <c r="AL18"/>
  <c r="AJ16"/>
  <c r="AL14"/>
  <c r="AK16"/>
  <c r="AX132"/>
  <c r="F39" i="9"/>
  <c r="BS131" i="5"/>
  <c r="AL131"/>
  <c r="AH132"/>
  <c r="T132"/>
  <c r="E39" i="9"/>
  <c r="AL129" i="5"/>
  <c r="D39" i="9"/>
  <c r="AD132" i="5"/>
  <c r="AF130"/>
  <c r="C39" i="9"/>
  <c r="BS130" i="5"/>
  <c r="C38" i="9"/>
  <c r="E38"/>
  <c r="I126" i="7"/>
  <c r="K126" s="1"/>
  <c r="AX128" i="5"/>
  <c r="Z126"/>
  <c r="H37" i="6"/>
  <c r="BS126" i="5"/>
  <c r="F38" i="9"/>
  <c r="AD128" i="5"/>
  <c r="AF126"/>
  <c r="AF125"/>
  <c r="U128"/>
  <c r="I37" i="6" s="1"/>
  <c r="BS125" i="5"/>
  <c r="P30" i="6"/>
  <c r="R30"/>
  <c r="AJ124" i="5"/>
  <c r="AH124"/>
  <c r="E37" i="9"/>
  <c r="AL121" i="5"/>
  <c r="N124"/>
  <c r="AC124"/>
  <c r="AA124"/>
  <c r="Z123"/>
  <c r="H124"/>
  <c r="H36" i="6" s="1"/>
  <c r="Z121" i="5"/>
  <c r="I122" i="7"/>
  <c r="K122" s="1"/>
  <c r="T120" i="5"/>
  <c r="AG120"/>
  <c r="AL117"/>
  <c r="AC120"/>
  <c r="F36" i="9"/>
  <c r="N120" i="5"/>
  <c r="AF119"/>
  <c r="BS118"/>
  <c r="E36" i="9"/>
  <c r="BS117" i="5"/>
  <c r="AF117"/>
  <c r="Z118"/>
  <c r="BJ118" s="1"/>
  <c r="Z117"/>
  <c r="H104"/>
  <c r="H31" i="6" s="1"/>
  <c r="Z103" i="5"/>
  <c r="F32" i="9"/>
  <c r="I18" i="7"/>
  <c r="K18" s="1"/>
  <c r="I14"/>
  <c r="G10" i="9"/>
  <c r="AI16" i="5"/>
  <c r="BS15"/>
  <c r="D10" i="9"/>
  <c r="AG16" i="5"/>
  <c r="AF14"/>
  <c r="AF13"/>
  <c r="X16"/>
  <c r="Z15"/>
  <c r="U16"/>
  <c r="Z14"/>
  <c r="V16"/>
  <c r="Z13"/>
  <c r="H16"/>
  <c r="BS13"/>
  <c r="D35" i="9"/>
  <c r="E35"/>
  <c r="I106" i="7"/>
  <c r="K106" s="1"/>
  <c r="E30" i="9"/>
  <c r="D30"/>
  <c r="C30"/>
  <c r="I86" i="7"/>
  <c r="K86" s="1"/>
  <c r="F27" i="9"/>
  <c r="D27"/>
  <c r="I78" i="7"/>
  <c r="K78" s="1"/>
  <c r="C26" i="9"/>
  <c r="D25"/>
  <c r="C25"/>
  <c r="F24"/>
  <c r="D24"/>
  <c r="I70" i="7"/>
  <c r="G35" i="9"/>
  <c r="AJ116" i="5"/>
  <c r="BS114"/>
  <c r="AH116"/>
  <c r="T116"/>
  <c r="AG116"/>
  <c r="AC116"/>
  <c r="N116"/>
  <c r="AF115"/>
  <c r="AA116"/>
  <c r="H116"/>
  <c r="H34" i="6" s="1"/>
  <c r="BS110" i="5"/>
  <c r="AR112"/>
  <c r="S33" i="6" s="1"/>
  <c r="AL111" i="5"/>
  <c r="AK112"/>
  <c r="AI112"/>
  <c r="AG112"/>
  <c r="AL109"/>
  <c r="AF111"/>
  <c r="AA112"/>
  <c r="F34" i="9"/>
  <c r="E34"/>
  <c r="Z111" i="5"/>
  <c r="H112"/>
  <c r="H33" i="6" s="1"/>
  <c r="AJ108" i="5"/>
  <c r="AL107"/>
  <c r="AI108"/>
  <c r="AG108"/>
  <c r="AL105"/>
  <c r="E32" i="9"/>
  <c r="AL101" i="5"/>
  <c r="AG104"/>
  <c r="BS101"/>
  <c r="AF107"/>
  <c r="BS107"/>
  <c r="AF106"/>
  <c r="AA108"/>
  <c r="D33" i="9"/>
  <c r="C33"/>
  <c r="AA104" i="5"/>
  <c r="D32" i="9"/>
  <c r="BS103" i="5"/>
  <c r="AC104"/>
  <c r="AF102"/>
  <c r="N104"/>
  <c r="C32" i="9"/>
  <c r="AF101" i="5"/>
  <c r="Z105"/>
  <c r="Z101"/>
  <c r="U104"/>
  <c r="I31" i="6" s="1"/>
  <c r="BS98" i="5"/>
  <c r="AJ100"/>
  <c r="T100"/>
  <c r="AH100"/>
  <c r="AL98"/>
  <c r="E31" i="9"/>
  <c r="AL97" i="5"/>
  <c r="C31" i="9"/>
  <c r="AJ96" i="5"/>
  <c r="AH96"/>
  <c r="AL94"/>
  <c r="T96"/>
  <c r="AL93"/>
  <c r="AB96"/>
  <c r="BS93"/>
  <c r="V100"/>
  <c r="J30" i="6" s="1"/>
  <c r="X96" i="5"/>
  <c r="L29" i="6" s="1"/>
  <c r="V96" i="5"/>
  <c r="J29" i="6" s="1"/>
  <c r="Z94" i="5"/>
  <c r="U96"/>
  <c r="I29" i="6" s="1"/>
  <c r="E29" i="9"/>
  <c r="AI92" i="5"/>
  <c r="BS91"/>
  <c r="F29" i="9"/>
  <c r="D29"/>
  <c r="G28"/>
  <c r="AJ88" i="5"/>
  <c r="AH88"/>
  <c r="AL86"/>
  <c r="AL85"/>
  <c r="E28" i="9"/>
  <c r="AF89" i="5"/>
  <c r="C29" i="9"/>
  <c r="N88" i="5"/>
  <c r="F28" i="9"/>
  <c r="AD88" i="5"/>
  <c r="D28" i="9"/>
  <c r="AB88" i="5"/>
  <c r="AF86"/>
  <c r="C28" i="9"/>
  <c r="AF85" i="5"/>
  <c r="AA88"/>
  <c r="Z91"/>
  <c r="W92"/>
  <c r="K28" i="6" s="1"/>
  <c r="U92" i="5"/>
  <c r="I28" i="6" s="1"/>
  <c r="BS90" i="5"/>
  <c r="Z89"/>
  <c r="V88"/>
  <c r="J27" i="6" s="1"/>
  <c r="Z86" i="5"/>
  <c r="H88"/>
  <c r="H27" i="6" s="1"/>
  <c r="U88" i="5"/>
  <c r="I27" i="6" s="1"/>
  <c r="Z85" i="5"/>
  <c r="BS85"/>
  <c r="AX80"/>
  <c r="AK84"/>
  <c r="AI84"/>
  <c r="T84"/>
  <c r="AL81"/>
  <c r="AL79"/>
  <c r="T80"/>
  <c r="F26" i="9"/>
  <c r="D26"/>
  <c r="AC84" i="5"/>
  <c r="BS79"/>
  <c r="N80"/>
  <c r="AA80"/>
  <c r="E26" i="9"/>
  <c r="AC80" i="5"/>
  <c r="AF77"/>
  <c r="BS77"/>
  <c r="BS81"/>
  <c r="H80"/>
  <c r="H25" i="6" s="1"/>
  <c r="V80" i="5"/>
  <c r="J25" i="6" s="1"/>
  <c r="U80" i="5"/>
  <c r="I25" i="6" s="1"/>
  <c r="BS71" i="5"/>
  <c r="E24" i="9"/>
  <c r="AJ76" i="5"/>
  <c r="T76"/>
  <c r="F25" i="9"/>
  <c r="AL74" i="5"/>
  <c r="AH76"/>
  <c r="AL71"/>
  <c r="AH72"/>
  <c r="AI72"/>
  <c r="T72"/>
  <c r="AL69"/>
  <c r="AF75"/>
  <c r="AC76"/>
  <c r="BS74"/>
  <c r="BS73"/>
  <c r="AA76"/>
  <c r="AF71"/>
  <c r="BS69"/>
  <c r="U76"/>
  <c r="I24" i="6" s="1"/>
  <c r="H76" i="5"/>
  <c r="H24" i="6" s="1"/>
  <c r="Z71" i="5"/>
  <c r="BS70"/>
  <c r="V72"/>
  <c r="J23" i="6" s="1"/>
  <c r="Z70" i="5"/>
  <c r="U72"/>
  <c r="I23" i="6" s="1"/>
  <c r="F35" i="9"/>
  <c r="C24"/>
  <c r="G23"/>
  <c r="I114" i="7"/>
  <c r="K114" s="1"/>
  <c r="G25" i="9"/>
  <c r="E20"/>
  <c r="F23"/>
  <c r="C37"/>
  <c r="C36"/>
  <c r="C35"/>
  <c r="C34"/>
  <c r="C27"/>
  <c r="D23"/>
  <c r="C23"/>
  <c r="I62" i="7"/>
  <c r="K62" s="1"/>
  <c r="C22" i="9"/>
  <c r="I58" i="7"/>
  <c r="K58" s="1"/>
  <c r="F21" i="9"/>
  <c r="F20"/>
  <c r="D20"/>
  <c r="C20"/>
  <c r="F19"/>
  <c r="I50" i="7"/>
  <c r="K50" s="1"/>
  <c r="C19" i="9"/>
  <c r="I46" i="7"/>
  <c r="K46" s="1"/>
  <c r="I42"/>
  <c r="K42" s="1"/>
  <c r="I38"/>
  <c r="K38" s="1"/>
  <c r="F16" i="9"/>
  <c r="K30" i="7"/>
  <c r="C14" i="9"/>
  <c r="I26" i="7"/>
  <c r="K26" s="1"/>
  <c r="C13" i="9"/>
  <c r="BS54" i="5"/>
  <c r="AL67"/>
  <c r="AI68"/>
  <c r="T68"/>
  <c r="AG68"/>
  <c r="AL65"/>
  <c r="AB68"/>
  <c r="AF66"/>
  <c r="BJ66" s="1"/>
  <c r="E23" i="9"/>
  <c r="X68" i="5"/>
  <c r="L22" i="6" s="1"/>
  <c r="BS65" i="5"/>
  <c r="AI60"/>
  <c r="AG60"/>
  <c r="AL57"/>
  <c r="AF58"/>
  <c r="E21" i="9"/>
  <c r="D21"/>
  <c r="AF57" i="5"/>
  <c r="V60"/>
  <c r="J20" i="6" s="1"/>
  <c r="Z58" i="5"/>
  <c r="BS58"/>
  <c r="AK56"/>
  <c r="AI56"/>
  <c r="BS55"/>
  <c r="AG56"/>
  <c r="AL53"/>
  <c r="AL56" s="1"/>
  <c r="K20" i="9" s="1"/>
  <c r="AF53" i="5"/>
  <c r="W56"/>
  <c r="K19" i="6" s="1"/>
  <c r="V56" i="5"/>
  <c r="J19" i="6" s="1"/>
  <c r="AR64" i="5"/>
  <c r="T64"/>
  <c r="AF62"/>
  <c r="AD64"/>
  <c r="AB64"/>
  <c r="BS62"/>
  <c r="AF61"/>
  <c r="V64"/>
  <c r="J21" i="6" s="1"/>
  <c r="Z62" i="5"/>
  <c r="H64"/>
  <c r="H21" i="6" s="1"/>
  <c r="BS61" i="5"/>
  <c r="W18" i="6"/>
  <c r="T52" i="5"/>
  <c r="G19" i="9"/>
  <c r="AJ52" i="5"/>
  <c r="AL50"/>
  <c r="AG52"/>
  <c r="E19" i="9"/>
  <c r="AA52" i="5"/>
  <c r="Z51"/>
  <c r="U52"/>
  <c r="I18" i="6" s="1"/>
  <c r="V52" i="5"/>
  <c r="J18" i="6" s="1"/>
  <c r="H52" i="5"/>
  <c r="H18" i="6" s="1"/>
  <c r="Z49" i="5"/>
  <c r="AX48"/>
  <c r="X48"/>
  <c r="L17" i="6" s="1"/>
  <c r="Z45" i="5"/>
  <c r="AA17" i="6"/>
  <c r="AJ48" i="5"/>
  <c r="AH48"/>
  <c r="AL46"/>
  <c r="AG48"/>
  <c r="T48"/>
  <c r="AL45"/>
  <c r="C18" i="9"/>
  <c r="N48" i="5"/>
  <c r="F18" i="9"/>
  <c r="D18"/>
  <c r="H48" i="5"/>
  <c r="H17" i="6" s="1"/>
  <c r="BS45" i="5"/>
  <c r="W15" i="6"/>
  <c r="AI40" i="5"/>
  <c r="AL38"/>
  <c r="C16" i="9"/>
  <c r="T40" i="5"/>
  <c r="AL37"/>
  <c r="N40"/>
  <c r="Z37"/>
  <c r="BR36"/>
  <c r="AF14" i="6" s="1"/>
  <c r="W14"/>
  <c r="T36" i="5"/>
  <c r="AJ36"/>
  <c r="AL33"/>
  <c r="AE36"/>
  <c r="N36"/>
  <c r="AB36"/>
  <c r="C15" i="9"/>
  <c r="AF34" i="5"/>
  <c r="AF33"/>
  <c r="Y36"/>
  <c r="M14" i="6" s="1"/>
  <c r="G14"/>
  <c r="G5" s="1"/>
  <c r="Z33" i="5"/>
  <c r="BS33"/>
  <c r="AL31"/>
  <c r="AK32"/>
  <c r="F14" i="9"/>
  <c r="D14"/>
  <c r="AL29" i="5"/>
  <c r="Z29"/>
  <c r="Z12" i="6"/>
  <c r="T12"/>
  <c r="T5" s="1"/>
  <c r="AK28" i="5"/>
  <c r="AL27"/>
  <c r="T28"/>
  <c r="F13" i="9"/>
  <c r="D13"/>
  <c r="N28" i="5"/>
  <c r="AF26"/>
  <c r="AF25"/>
  <c r="E13" i="9"/>
  <c r="BS25" i="5"/>
  <c r="AA28"/>
  <c r="Z27"/>
  <c r="Z25"/>
  <c r="H28"/>
  <c r="H12" i="6" s="1"/>
  <c r="V28" i="5"/>
  <c r="J12" i="6" s="1"/>
  <c r="AL43" i="5"/>
  <c r="AI44"/>
  <c r="BS42"/>
  <c r="AG44"/>
  <c r="G17" i="9"/>
  <c r="AL41" i="5"/>
  <c r="N44"/>
  <c r="AA44"/>
  <c r="Z43"/>
  <c r="W44"/>
  <c r="K16" i="6" s="1"/>
  <c r="H44" i="5"/>
  <c r="F16" i="6"/>
  <c r="L16"/>
  <c r="E16"/>
  <c r="D16"/>
  <c r="D5" s="1"/>
  <c r="Z41" i="5"/>
  <c r="C16" i="6"/>
  <c r="S37"/>
  <c r="E22" i="9"/>
  <c r="BS87" i="5"/>
  <c r="Y124"/>
  <c r="M36" i="6" s="1"/>
  <c r="BS109" i="5"/>
  <c r="W24"/>
  <c r="K11" i="6" s="1"/>
  <c r="H40" i="5"/>
  <c r="H15" i="6" s="1"/>
  <c r="BS59" i="5"/>
  <c r="BS123"/>
  <c r="BS35"/>
  <c r="BS46"/>
  <c r="AX92"/>
  <c r="AX96"/>
  <c r="AF21"/>
  <c r="AC24"/>
  <c r="AB24"/>
  <c r="AF23"/>
  <c r="BJ23" s="1"/>
  <c r="AF27"/>
  <c r="AA32"/>
  <c r="AB40"/>
  <c r="AD40"/>
  <c r="AF43"/>
  <c r="AB48"/>
  <c r="AF47"/>
  <c r="AB52"/>
  <c r="AF50"/>
  <c r="AC52"/>
  <c r="AB60"/>
  <c r="AF59"/>
  <c r="AF67"/>
  <c r="AC72"/>
  <c r="AF74"/>
  <c r="AF83"/>
  <c r="AF90"/>
  <c r="AF93"/>
  <c r="AD96"/>
  <c r="AF94"/>
  <c r="AA100"/>
  <c r="AC100"/>
  <c r="AF109"/>
  <c r="N132"/>
  <c r="AR28"/>
  <c r="S12" i="6" s="1"/>
  <c r="AR56" i="5"/>
  <c r="AX88"/>
  <c r="X20"/>
  <c r="L10" i="6" s="1"/>
  <c r="T20" i="5"/>
  <c r="AK20"/>
  <c r="AG64"/>
  <c r="AL62"/>
  <c r="AL125"/>
  <c r="AR92"/>
  <c r="AR48"/>
  <c r="F11" i="6"/>
  <c r="F12" i="9" s="1"/>
  <c r="D22"/>
  <c r="Z78" i="5"/>
  <c r="Z79"/>
  <c r="Z82"/>
  <c r="Z83"/>
  <c r="Z102"/>
  <c r="Z106"/>
  <c r="Z110"/>
  <c r="X120"/>
  <c r="L35" i="6" s="1"/>
  <c r="U124" i="5"/>
  <c r="I36" i="6" s="1"/>
  <c r="Z131" i="5"/>
  <c r="Y92"/>
  <c r="M28" i="6" s="1"/>
  <c r="BS102" i="5"/>
  <c r="BS121"/>
  <c r="BS127"/>
  <c r="Z30"/>
  <c r="W36"/>
  <c r="K14" i="6" s="1"/>
  <c r="Z35" i="5"/>
  <c r="V40"/>
  <c r="J15" i="6" s="1"/>
  <c r="X40" i="5"/>
  <c r="L15" i="6" s="1"/>
  <c r="W48" i="5"/>
  <c r="K17" i="6" s="1"/>
  <c r="Z47" i="5"/>
  <c r="Z50"/>
  <c r="U56"/>
  <c r="I19" i="6" s="1"/>
  <c r="X56" i="5"/>
  <c r="L19" i="6" s="1"/>
  <c r="X60" i="5"/>
  <c r="L20" i="6" s="1"/>
  <c r="Z59" i="5"/>
  <c r="W64"/>
  <c r="K21" i="6" s="1"/>
  <c r="Z63" i="5"/>
  <c r="W68"/>
  <c r="K22" i="6" s="1"/>
  <c r="Z67" i="5"/>
  <c r="BS27"/>
  <c r="BS53"/>
  <c r="BS67"/>
  <c r="BS30"/>
  <c r="BS49"/>
  <c r="AR24"/>
  <c r="S11" i="6" s="1"/>
  <c r="BS83" i="5"/>
  <c r="Z73"/>
  <c r="BJ73" s="1"/>
  <c r="Z90"/>
  <c r="AF123"/>
  <c r="AK24"/>
  <c r="AR36"/>
  <c r="AR52"/>
  <c r="AX84"/>
  <c r="W23" i="6"/>
  <c r="S28"/>
  <c r="BJ125" i="5"/>
  <c r="BJ122"/>
  <c r="AF97"/>
  <c r="BS86"/>
  <c r="BS63"/>
  <c r="C21" i="9"/>
  <c r="AA60" i="5"/>
  <c r="S14" i="6"/>
  <c r="H56" i="5"/>
  <c r="H19" i="6" s="1"/>
  <c r="BS50" i="5"/>
  <c r="N52"/>
  <c r="F15" i="9"/>
  <c r="D15"/>
  <c r="BS29" i="5"/>
  <c r="I22" i="7"/>
  <c r="K22" s="1"/>
  <c r="W12" i="6"/>
  <c r="BK36" i="5"/>
  <c r="Y14" i="6" s="1"/>
  <c r="N15" i="9" s="1"/>
  <c r="BS23" i="5"/>
  <c r="AL22"/>
  <c r="AL21"/>
  <c r="D12" i="9"/>
  <c r="T24" i="5"/>
  <c r="AD24"/>
  <c r="AF22"/>
  <c r="BS21"/>
  <c r="AA24"/>
  <c r="C12" i="9"/>
  <c r="H24" i="5"/>
  <c r="H11" i="6" s="1"/>
  <c r="X24" i="5"/>
  <c r="L11" i="6" s="1"/>
  <c r="V24" i="5"/>
  <c r="J11" i="6" s="1"/>
  <c r="BS22" i="5"/>
  <c r="Z21"/>
  <c r="AL25"/>
  <c r="AX20"/>
  <c r="G11" i="9"/>
  <c r="AI20" i="5"/>
  <c r="BS17"/>
  <c r="AL17"/>
  <c r="D11" i="9"/>
  <c r="AA20" i="5"/>
  <c r="BS19"/>
  <c r="N20"/>
  <c r="E11" i="9"/>
  <c r="C11"/>
  <c r="H20" i="5"/>
  <c r="H10" i="6" s="1"/>
  <c r="Z19" i="5"/>
  <c r="BJ19" s="1"/>
  <c r="Z18"/>
  <c r="Z17"/>
  <c r="V20"/>
  <c r="J10" i="6" s="1"/>
  <c r="I10"/>
  <c r="T30" i="11" l="1"/>
  <c r="AC30" s="1"/>
  <c r="S24" i="6"/>
  <c r="A12"/>
  <c r="A13" s="1"/>
  <c r="BJ87" i="5"/>
  <c r="P5" i="11"/>
  <c r="P6" s="1"/>
  <c r="M5"/>
  <c r="M6" s="1"/>
  <c r="AF40" i="5"/>
  <c r="BD5"/>
  <c r="BD6" s="1"/>
  <c r="T38" i="11"/>
  <c r="AC38" s="1"/>
  <c r="T118"/>
  <c r="AC118" s="1"/>
  <c r="Z5" i="6"/>
  <c r="AL92" i="5"/>
  <c r="K29" i="9" s="1"/>
  <c r="AL80" i="5"/>
  <c r="K26" i="9" s="1"/>
  <c r="BJ95" i="5"/>
  <c r="AA5" i="6"/>
  <c r="R5"/>
  <c r="AL60" i="5"/>
  <c r="K21" i="9" s="1"/>
  <c r="BJ21" i="5"/>
  <c r="AX5"/>
  <c r="AX6" s="1"/>
  <c r="BJ129"/>
  <c r="BS108"/>
  <c r="AG32" i="6" s="1"/>
  <c r="Z96" i="5"/>
  <c r="N29" i="6" s="1"/>
  <c r="Z84" i="5"/>
  <c r="N26" i="6" s="1"/>
  <c r="AF76" i="5"/>
  <c r="J25" i="9" s="1"/>
  <c r="AF68" i="5"/>
  <c r="J23" i="9" s="1"/>
  <c r="BJ47" i="5"/>
  <c r="BJ41"/>
  <c r="AF44"/>
  <c r="J16" i="9"/>
  <c r="BJ38" i="5"/>
  <c r="BJ27"/>
  <c r="AF20"/>
  <c r="AF16"/>
  <c r="AF5" i="6"/>
  <c r="BR5" i="5"/>
  <c r="BR6" s="1"/>
  <c r="W5" i="6"/>
  <c r="AL128" i="5"/>
  <c r="K38" i="9" s="1"/>
  <c r="BJ127" i="5"/>
  <c r="BJ119"/>
  <c r="AL120"/>
  <c r="BJ79"/>
  <c r="AL76"/>
  <c r="K25" i="9" s="1"/>
  <c r="BJ65" i="5"/>
  <c r="BJ42"/>
  <c r="BJ39"/>
  <c r="AL32"/>
  <c r="K14" i="9" s="1"/>
  <c r="BJ31" i="5"/>
  <c r="AF108"/>
  <c r="J33" i="9" s="1"/>
  <c r="BJ91" i="5"/>
  <c r="AF84"/>
  <c r="J27" i="9" s="1"/>
  <c r="AF80" i="5"/>
  <c r="J26" i="9" s="1"/>
  <c r="BS80" i="5"/>
  <c r="AG25" i="6" s="1"/>
  <c r="BJ49" i="5"/>
  <c r="AE5"/>
  <c r="AE6" s="1"/>
  <c r="AA5"/>
  <c r="AA6" s="1"/>
  <c r="Z100"/>
  <c r="N30" i="6" s="1"/>
  <c r="Z68" i="5"/>
  <c r="BJ54"/>
  <c r="BS44"/>
  <c r="AG16" i="6" s="1"/>
  <c r="BJ22" i="5"/>
  <c r="N5"/>
  <c r="N6" s="1"/>
  <c r="AI5"/>
  <c r="AI6" s="1"/>
  <c r="BJ17"/>
  <c r="BJ15"/>
  <c r="AL16"/>
  <c r="K10" i="9" s="1"/>
  <c r="F5" i="6"/>
  <c r="K14" i="7"/>
  <c r="I5"/>
  <c r="M9" i="6"/>
  <c r="M5" s="1"/>
  <c r="Y5" i="5"/>
  <c r="Y6" s="1"/>
  <c r="N10" i="9"/>
  <c r="AF64" i="5"/>
  <c r="J22" i="9" s="1"/>
  <c r="AF88" i="5"/>
  <c r="J28" i="9" s="1"/>
  <c r="Q5" i="11"/>
  <c r="Q6" s="1"/>
  <c r="AD5" i="5"/>
  <c r="AD6" s="1"/>
  <c r="AC14" i="11"/>
  <c r="AF24" i="5"/>
  <c r="J12" i="9" s="1"/>
  <c r="BJ46" i="5"/>
  <c r="AB5"/>
  <c r="AB6" s="1"/>
  <c r="S26" i="6"/>
  <c r="BJ26" i="5"/>
  <c r="BJ70"/>
  <c r="BJ75"/>
  <c r="BJ107"/>
  <c r="L9" i="6"/>
  <c r="L5" s="1"/>
  <c r="X5" i="5"/>
  <c r="X6" s="1"/>
  <c r="Z116"/>
  <c r="C5" i="6"/>
  <c r="R5" i="11"/>
  <c r="R6" s="1"/>
  <c r="T22"/>
  <c r="AC22" s="1"/>
  <c r="AJ5" i="5"/>
  <c r="AJ6" s="1"/>
  <c r="BJ59"/>
  <c r="BJ98"/>
  <c r="AL104"/>
  <c r="K32" i="9" s="1"/>
  <c r="T126" i="11"/>
  <c r="I9" i="6"/>
  <c r="I5" s="1"/>
  <c r="U5" i="5"/>
  <c r="U6" s="1"/>
  <c r="AK5"/>
  <c r="AK6" s="1"/>
  <c r="Z132"/>
  <c r="BJ33"/>
  <c r="AL112"/>
  <c r="K34" i="9" s="1"/>
  <c r="BJ61" i="5"/>
  <c r="S16" i="6"/>
  <c r="P5"/>
  <c r="T106" i="11"/>
  <c r="AC106" s="1"/>
  <c r="BJ63" i="5"/>
  <c r="S19" i="6"/>
  <c r="N5" i="11"/>
  <c r="N6" s="1"/>
  <c r="S21" i="6"/>
  <c r="AG5" i="5"/>
  <c r="AG6" s="1"/>
  <c r="BS16"/>
  <c r="AG9" i="6" s="1"/>
  <c r="K9"/>
  <c r="K5" s="1"/>
  <c r="W5" i="5"/>
  <c r="W6" s="1"/>
  <c r="T94" i="11"/>
  <c r="AR5" i="5"/>
  <c r="AR6" s="1"/>
  <c r="AC50" i="11"/>
  <c r="T54"/>
  <c r="AC54" s="1"/>
  <c r="BS24" i="5"/>
  <c r="AG11" i="6" s="1"/>
  <c r="BJ83" i="5"/>
  <c r="AF52"/>
  <c r="J19" i="9" s="1"/>
  <c r="AL68" i="5"/>
  <c r="K23" i="9" s="1"/>
  <c r="H9" i="6"/>
  <c r="H5" i="5"/>
  <c r="H6" s="1"/>
  <c r="F10" i="9"/>
  <c r="H10" s="1"/>
  <c r="AF120" i="5"/>
  <c r="J36" i="9" s="1"/>
  <c r="Z124" i="5"/>
  <c r="N36" i="6" s="1"/>
  <c r="E5"/>
  <c r="AL36" i="5"/>
  <c r="K15" i="9" s="1"/>
  <c r="AH5" i="5"/>
  <c r="AH6" s="1"/>
  <c r="AC126" i="11"/>
  <c r="T82"/>
  <c r="AC82" s="1"/>
  <c r="T58"/>
  <c r="AC58" s="1"/>
  <c r="AB5"/>
  <c r="AC5" i="5"/>
  <c r="AC6" s="1"/>
  <c r="J10" i="9"/>
  <c r="BJ106" i="5"/>
  <c r="AF72"/>
  <c r="J24" i="9" s="1"/>
  <c r="AF124" i="5"/>
  <c r="J37" i="9" s="1"/>
  <c r="AF48" i="5"/>
  <c r="J18" i="9" s="1"/>
  <c r="AF56" i="5"/>
  <c r="J20" i="9" s="1"/>
  <c r="J9" i="6"/>
  <c r="J5" s="1"/>
  <c r="V5" i="5"/>
  <c r="V6" s="1"/>
  <c r="AC94" i="11"/>
  <c r="T5" i="5"/>
  <c r="T6" s="1"/>
  <c r="BJ115"/>
  <c r="AL116"/>
  <c r="K35" i="9" s="1"/>
  <c r="K36"/>
  <c r="BS120" i="5"/>
  <c r="S38" i="6"/>
  <c r="AL132" i="5"/>
  <c r="K39" i="9" s="1"/>
  <c r="H39"/>
  <c r="AF132" i="5"/>
  <c r="J39" i="9" s="1"/>
  <c r="BS128" i="5"/>
  <c r="AG37" i="6" s="1"/>
  <c r="BJ126" i="5"/>
  <c r="BK136"/>
  <c r="Y39" i="6" s="1"/>
  <c r="N40" i="9" s="1"/>
  <c r="Z128" i="5"/>
  <c r="BJ117"/>
  <c r="S17" i="6"/>
  <c r="J11" i="9"/>
  <c r="BJ114" i="5"/>
  <c r="BS112"/>
  <c r="AG33" i="6" s="1"/>
  <c r="BS116" i="5"/>
  <c r="AG34" i="6" s="1"/>
  <c r="AF112" i="5"/>
  <c r="J34" i="9" s="1"/>
  <c r="BJ103" i="5"/>
  <c r="AL108"/>
  <c r="K33" i="9" s="1"/>
  <c r="BS104" i="5"/>
  <c r="AG31" i="6" s="1"/>
  <c r="BJ101" i="5"/>
  <c r="Z108"/>
  <c r="N32" i="6" s="1"/>
  <c r="BS100" i="5"/>
  <c r="AG30" i="6" s="1"/>
  <c r="H31" i="9"/>
  <c r="BS96" i="5"/>
  <c r="AG29" i="6" s="1"/>
  <c r="H30" i="9"/>
  <c r="AL84" i="5"/>
  <c r="K27" i="9" s="1"/>
  <c r="BJ82" i="5"/>
  <c r="AL72"/>
  <c r="K24" i="9" s="1"/>
  <c r="BJ69" i="5"/>
  <c r="BS68"/>
  <c r="AG22" i="6" s="1"/>
  <c r="BJ62" i="5"/>
  <c r="Z60"/>
  <c r="N20" i="6" s="1"/>
  <c r="BS56" i="5"/>
  <c r="AG19" i="6" s="1"/>
  <c r="BJ51" i="5"/>
  <c r="BS40"/>
  <c r="AG15" i="6" s="1"/>
  <c r="Z44" i="5"/>
  <c r="BJ35"/>
  <c r="AF32"/>
  <c r="J14" i="9" s="1"/>
  <c r="BJ30" i="5"/>
  <c r="BJ34"/>
  <c r="BJ14"/>
  <c r="S18" i="6"/>
  <c r="BJ131" i="5"/>
  <c r="AF128"/>
  <c r="J38" i="9" s="1"/>
  <c r="H38"/>
  <c r="BJ121" i="5"/>
  <c r="BJ93"/>
  <c r="BK104"/>
  <c r="Y31" i="6" s="1"/>
  <c r="N32" i="9" s="1"/>
  <c r="BJ89" i="5"/>
  <c r="AL96"/>
  <c r="K30" i="9" s="1"/>
  <c r="H25"/>
  <c r="BJ67" i="5"/>
  <c r="BJ58"/>
  <c r="BJ50"/>
  <c r="AL40"/>
  <c r="K16" i="9" s="1"/>
  <c r="BJ37" i="5"/>
  <c r="BJ18"/>
  <c r="BJ20" s="1"/>
  <c r="X10" i="6" s="1"/>
  <c r="I11" i="9" s="1"/>
  <c r="AL20" i="5"/>
  <c r="K11" i="9" s="1"/>
  <c r="E7" i="5"/>
  <c r="C7"/>
  <c r="D7"/>
  <c r="D6" i="7"/>
  <c r="I6" s="1"/>
  <c r="BS132" i="5"/>
  <c r="AG38" i="6" s="1"/>
  <c r="BJ130" i="5"/>
  <c r="AL124"/>
  <c r="K37" i="9" s="1"/>
  <c r="H37"/>
  <c r="BS124" i="5"/>
  <c r="AG36" i="6" s="1"/>
  <c r="BJ123" i="5"/>
  <c r="H36" i="9"/>
  <c r="Z120" i="5"/>
  <c r="N35" i="6" s="1"/>
  <c r="AL52" i="5"/>
  <c r="K19" i="9" s="1"/>
  <c r="Z16" i="5"/>
  <c r="BJ13"/>
  <c r="H32" i="9"/>
  <c r="H27"/>
  <c r="K70" i="7"/>
  <c r="AF116" i="5"/>
  <c r="J35" i="9" s="1"/>
  <c r="H35"/>
  <c r="BJ111" i="5"/>
  <c r="BJ109"/>
  <c r="H34" i="9"/>
  <c r="Z112" i="5"/>
  <c r="N33" i="6" s="1"/>
  <c r="BJ105" i="5"/>
  <c r="H33" i="9"/>
  <c r="BJ102" i="5"/>
  <c r="AF104"/>
  <c r="J32" i="9" s="1"/>
  <c r="Z104" i="5"/>
  <c r="AL100"/>
  <c r="K31" i="9" s="1"/>
  <c r="BJ94" i="5"/>
  <c r="BS92"/>
  <c r="AG28" i="6" s="1"/>
  <c r="H29" i="9"/>
  <c r="BJ86" i="5"/>
  <c r="AL88"/>
  <c r="K28" i="9" s="1"/>
  <c r="BS88" i="5"/>
  <c r="AG27" i="6" s="1"/>
  <c r="BJ90" i="5"/>
  <c r="AF92"/>
  <c r="J29" i="9" s="1"/>
  <c r="H28"/>
  <c r="Z92" i="5"/>
  <c r="Z88"/>
  <c r="N27" i="6" s="1"/>
  <c r="BJ85" i="5"/>
  <c r="BJ81"/>
  <c r="H26" i="9"/>
  <c r="BJ77" i="5"/>
  <c r="BS84"/>
  <c r="AG26" i="6" s="1"/>
  <c r="Z80" i="5"/>
  <c r="BS72"/>
  <c r="AG23" i="6" s="1"/>
  <c r="BJ71" i="5"/>
  <c r="H24" i="9"/>
  <c r="BS76" i="5"/>
  <c r="AG24" i="6" s="1"/>
  <c r="Z76" i="5"/>
  <c r="N24" i="6" s="1"/>
  <c r="Z72" i="5"/>
  <c r="N23" i="6" s="1"/>
  <c r="H16" i="9"/>
  <c r="H23"/>
  <c r="H20"/>
  <c r="H19"/>
  <c r="H14"/>
  <c r="BS60" i="5"/>
  <c r="AG20" i="6" s="1"/>
  <c r="BJ57" i="5"/>
  <c r="AF60"/>
  <c r="J21" i="9" s="1"/>
  <c r="H21"/>
  <c r="BJ53" i="5"/>
  <c r="AL64"/>
  <c r="K22" i="9" s="1"/>
  <c r="BS64" i="5"/>
  <c r="AG21" i="6" s="1"/>
  <c r="H22" i="9"/>
  <c r="Z64" i="5"/>
  <c r="Z52"/>
  <c r="Z48"/>
  <c r="BK52" s="1"/>
  <c r="Y18" i="6" s="1"/>
  <c r="N19" i="9" s="1"/>
  <c r="AL48" i="5"/>
  <c r="K18" i="9" s="1"/>
  <c r="BJ45" i="5"/>
  <c r="H18" i="9"/>
  <c r="BS48" i="5"/>
  <c r="AG17" i="6" s="1"/>
  <c r="Z40" i="5"/>
  <c r="N15" i="6" s="1"/>
  <c r="BS36" i="5"/>
  <c r="AG14" i="6" s="1"/>
  <c r="AF36" i="5"/>
  <c r="J15" i="9" s="1"/>
  <c r="G15"/>
  <c r="H15" s="1"/>
  <c r="Z36" i="5"/>
  <c r="BS32"/>
  <c r="AG13" i="6" s="1"/>
  <c r="BJ29" i="5"/>
  <c r="Z32"/>
  <c r="H13" i="9"/>
  <c r="BS28" i="5"/>
  <c r="AG12" i="6" s="1"/>
  <c r="Z28" i="5"/>
  <c r="AL44"/>
  <c r="K17" i="9" s="1"/>
  <c r="BJ43" i="5"/>
  <c r="J17" i="9"/>
  <c r="H16" i="6"/>
  <c r="F17" i="9"/>
  <c r="E17"/>
  <c r="E6" s="1"/>
  <c r="D17"/>
  <c r="D6" s="1"/>
  <c r="C17"/>
  <c r="C6" s="1"/>
  <c r="AF28" i="5"/>
  <c r="J13" i="9" s="1"/>
  <c r="BS52" i="5"/>
  <c r="AG18" i="6" s="1"/>
  <c r="BJ74" i="5"/>
  <c r="BJ78"/>
  <c r="BJ110"/>
  <c r="AF96"/>
  <c r="J30" i="9" s="1"/>
  <c r="BJ97" i="5"/>
  <c r="AF100"/>
  <c r="J31" i="9" s="1"/>
  <c r="N19" i="6"/>
  <c r="BK48" i="5"/>
  <c r="Y17" i="6" s="1"/>
  <c r="N18" i="9" s="1"/>
  <c r="BK40" i="5"/>
  <c r="Y15" i="6" s="1"/>
  <c r="N16" i="9" s="1"/>
  <c r="H12"/>
  <c r="AL24" i="5"/>
  <c r="K12" i="9" s="1"/>
  <c r="Z24" i="5"/>
  <c r="N11" i="6" s="1"/>
  <c r="AL28" i="5"/>
  <c r="K13" i="9" s="1"/>
  <c r="BJ25" i="5"/>
  <c r="BS20"/>
  <c r="AG10" i="6" s="1"/>
  <c r="H11" i="9"/>
  <c r="Z20" i="5"/>
  <c r="A13" i="9" l="1"/>
  <c r="B13" s="1"/>
  <c r="Z5" i="5"/>
  <c r="BJ24"/>
  <c r="X11" i="6" s="1"/>
  <c r="I12" i="9" s="1"/>
  <c r="M12" s="1"/>
  <c r="BJ128" i="5"/>
  <c r="X37" i="6" s="1"/>
  <c r="I38" i="9" s="1"/>
  <c r="M38" s="1"/>
  <c r="BJ120" i="5"/>
  <c r="X35" i="6" s="1"/>
  <c r="I36" i="9" s="1"/>
  <c r="M36" s="1"/>
  <c r="BJ44" i="5"/>
  <c r="X16" i="6" s="1"/>
  <c r="BJ68" i="5"/>
  <c r="X22" i="6" s="1"/>
  <c r="I23" i="9" s="1"/>
  <c r="M23" s="1"/>
  <c r="S5" i="6"/>
  <c r="BK76" i="5"/>
  <c r="N22" i="6"/>
  <c r="BJ56" i="5"/>
  <c r="X19" i="6" s="1"/>
  <c r="I20" i="9" s="1"/>
  <c r="M20" s="1"/>
  <c r="BK44" i="5"/>
  <c r="Y16" i="6" s="1"/>
  <c r="N17" i="9" s="1"/>
  <c r="K5" i="7"/>
  <c r="BJ48" i="5"/>
  <c r="X17" i="6" s="1"/>
  <c r="I18" i="9" s="1"/>
  <c r="M18" s="1"/>
  <c r="BJ40" i="5"/>
  <c r="X15" i="6" s="1"/>
  <c r="I16" i="9" s="1"/>
  <c r="M16" s="1"/>
  <c r="BJ108" i="5"/>
  <c r="X32" i="6" s="1"/>
  <c r="I33" i="9" s="1"/>
  <c r="M33" s="1"/>
  <c r="BJ32" i="5"/>
  <c r="X13" i="6" s="1"/>
  <c r="I14" i="9" s="1"/>
  <c r="M14" s="1"/>
  <c r="BJ100" i="5"/>
  <c r="X30" i="6" s="1"/>
  <c r="I31" i="9" s="1"/>
  <c r="M31" s="1"/>
  <c r="BJ76" i="5"/>
  <c r="X24" i="6" s="1"/>
  <c r="I25" i="9" s="1"/>
  <c r="M25" s="1"/>
  <c r="N38" i="6"/>
  <c r="BJ96" i="5"/>
  <c r="X29" i="6" s="1"/>
  <c r="I30" i="9" s="1"/>
  <c r="M30" s="1"/>
  <c r="BJ84" i="5"/>
  <c r="X26" i="6" s="1"/>
  <c r="I27" i="9" s="1"/>
  <c r="M27" s="1"/>
  <c r="BJ64" i="5"/>
  <c r="X21" i="6" s="1"/>
  <c r="I22" i="9" s="1"/>
  <c r="M22" s="1"/>
  <c r="BK64" i="5"/>
  <c r="Y21" i="6" s="1"/>
  <c r="N22" i="9" s="1"/>
  <c r="BJ60" i="5"/>
  <c r="X20" i="6" s="1"/>
  <c r="I21" i="9" s="1"/>
  <c r="M21" s="1"/>
  <c r="BJ16" i="5"/>
  <c r="X9" i="6" s="1"/>
  <c r="I10" i="9" s="1"/>
  <c r="M10" s="1"/>
  <c r="F6"/>
  <c r="AL5" i="5"/>
  <c r="AL6" s="1"/>
  <c r="BJ28"/>
  <c r="X12" i="6" s="1"/>
  <c r="I13" i="9" s="1"/>
  <c r="M13" s="1"/>
  <c r="BJ132" i="5"/>
  <c r="X38" i="6" s="1"/>
  <c r="I39" i="9" s="1"/>
  <c r="M39" s="1"/>
  <c r="N37" i="6"/>
  <c r="BK132" i="5"/>
  <c r="Y38" i="6" s="1"/>
  <c r="N39" i="9" s="1"/>
  <c r="N13" i="6"/>
  <c r="Z6" i="5"/>
  <c r="BK20"/>
  <c r="K6" i="9"/>
  <c r="N21" i="6"/>
  <c r="BK68" i="5"/>
  <c r="Y22" i="6" s="1"/>
  <c r="N23" i="9" s="1"/>
  <c r="N34" i="6"/>
  <c r="BK128" i="5"/>
  <c r="Y37" i="6" s="1"/>
  <c r="N38" i="9" s="1"/>
  <c r="N16" i="6"/>
  <c r="BK56" i="5"/>
  <c r="Y19" i="6" s="1"/>
  <c r="N20" i="9" s="1"/>
  <c r="BK92" i="5"/>
  <c r="Y28" i="6" s="1"/>
  <c r="N29" i="9" s="1"/>
  <c r="BJ116" i="5"/>
  <c r="X34" i="6" s="1"/>
  <c r="I35" i="9" s="1"/>
  <c r="M35" s="1"/>
  <c r="BK116" i="5"/>
  <c r="Y34" i="6" s="1"/>
  <c r="N35" i="9" s="1"/>
  <c r="J6"/>
  <c r="AF5" i="5"/>
  <c r="AF6" s="1"/>
  <c r="T5" i="11"/>
  <c r="T6" s="1"/>
  <c r="BK32" i="5"/>
  <c r="Y13" i="6" s="1"/>
  <c r="N14" i="9" s="1"/>
  <c r="N17" i="6"/>
  <c r="BJ88" i="5"/>
  <c r="X27" i="6" s="1"/>
  <c r="I28" i="9" s="1"/>
  <c r="M28" s="1"/>
  <c r="AB6" i="11"/>
  <c r="H5" i="6"/>
  <c r="N28"/>
  <c r="BK100" i="5"/>
  <c r="Y30" i="6" s="1"/>
  <c r="N31" i="9" s="1"/>
  <c r="BJ80" i="5"/>
  <c r="X25" i="6" s="1"/>
  <c r="I26" i="9" s="1"/>
  <c r="M26" s="1"/>
  <c r="BK84" i="5"/>
  <c r="Y26" i="6" s="1"/>
  <c r="N27" i="9" s="1"/>
  <c r="G6"/>
  <c r="AG35" i="6"/>
  <c r="AG5" s="1"/>
  <c r="BS5" i="5"/>
  <c r="BS6" s="1"/>
  <c r="BJ124"/>
  <c r="X36" i="6" s="1"/>
  <c r="I37" i="9" s="1"/>
  <c r="M37" s="1"/>
  <c r="BJ104" i="5"/>
  <c r="X31" i="6" s="1"/>
  <c r="I32" i="9" s="1"/>
  <c r="M32" s="1"/>
  <c r="BJ112" i="5"/>
  <c r="X33" i="6" s="1"/>
  <c r="I34" i="9" s="1"/>
  <c r="M34" s="1"/>
  <c r="BJ92" i="5"/>
  <c r="X28" i="6" s="1"/>
  <c r="I29" i="9" s="1"/>
  <c r="M29" s="1"/>
  <c r="BJ72" i="5"/>
  <c r="X23" i="6" s="1"/>
  <c r="I24" i="9" s="1"/>
  <c r="M24" s="1"/>
  <c r="BJ52" i="5"/>
  <c r="X18" i="6" s="1"/>
  <c r="I19" i="9" s="1"/>
  <c r="M19" s="1"/>
  <c r="BJ36" i="5"/>
  <c r="X14" i="6" s="1"/>
  <c r="I15" i="9" s="1"/>
  <c r="M15" s="1"/>
  <c r="BK112" i="5"/>
  <c r="Y33" i="6" s="1"/>
  <c r="N34" i="9" s="1"/>
  <c r="BK108" i="5"/>
  <c r="Y32" i="6" s="1"/>
  <c r="N33" i="9" s="1"/>
  <c r="N25" i="6"/>
  <c r="BK96" i="5"/>
  <c r="Y29" i="6" s="1"/>
  <c r="N30" i="9" s="1"/>
  <c r="BK80" i="5"/>
  <c r="Y25" i="6" s="1"/>
  <c r="N26" i="9" s="1"/>
  <c r="N18" i="6"/>
  <c r="N12"/>
  <c r="N9"/>
  <c r="BK28" i="5"/>
  <c r="Y12" i="6" s="1"/>
  <c r="N13" i="9" s="1"/>
  <c r="N31" i="6"/>
  <c r="A14"/>
  <c r="A14" i="9"/>
  <c r="B14" s="1"/>
  <c r="N14" i="6"/>
  <c r="H17" i="9"/>
  <c r="H6" s="1"/>
  <c r="N10" i="6"/>
  <c r="M11" i="9"/>
  <c r="AC5" i="11" l="1"/>
  <c r="N5" i="6"/>
  <c r="X5"/>
  <c r="Y10"/>
  <c r="BK5" i="5"/>
  <c r="BK6" s="1"/>
  <c r="BJ5"/>
  <c r="BJ6" s="1"/>
  <c r="A15" i="6"/>
  <c r="A15" i="9"/>
  <c r="B15" s="1"/>
  <c r="Y24" i="6"/>
  <c r="N25" i="9" s="1"/>
  <c r="I17"/>
  <c r="I6" s="1"/>
  <c r="N11" l="1"/>
  <c r="N6" s="1"/>
  <c r="Y5" i="6"/>
  <c r="A16" i="9"/>
  <c r="B16" s="1"/>
  <c r="A16" i="6"/>
  <c r="M17" i="9"/>
  <c r="M6" s="1"/>
  <c r="A17" l="1"/>
  <c r="B17" s="1"/>
  <c r="A17" i="6"/>
  <c r="A18" i="9" l="1"/>
  <c r="B18" s="1"/>
  <c r="A18" i="6"/>
  <c r="A19" i="9" l="1"/>
  <c r="B19" s="1"/>
  <c r="A19" i="6"/>
  <c r="A20" i="9" l="1"/>
  <c r="B20" s="1"/>
  <c r="A20" i="6"/>
  <c r="A21" l="1"/>
  <c r="A21" i="9"/>
  <c r="B21" s="1"/>
  <c r="A22" l="1"/>
  <c r="B22" s="1"/>
  <c r="A22" i="6"/>
  <c r="A23" l="1"/>
  <c r="A23" i="9"/>
  <c r="B23" s="1"/>
  <c r="A24" l="1"/>
  <c r="B24" s="1"/>
  <c r="A24" i="6"/>
  <c r="A25" i="9" l="1"/>
  <c r="B25" s="1"/>
  <c r="A25" i="6"/>
  <c r="A26" i="9" l="1"/>
  <c r="B26" s="1"/>
  <c r="A26" i="6"/>
  <c r="A27" i="9" l="1"/>
  <c r="B27" s="1"/>
  <c r="A27" i="6"/>
  <c r="A28" l="1"/>
  <c r="A28" i="9"/>
  <c r="B28" s="1"/>
  <c r="A29" i="6" l="1"/>
  <c r="A29" i="9"/>
  <c r="B29" s="1"/>
  <c r="A30" l="1"/>
  <c r="B30" s="1"/>
  <c r="A30" i="6"/>
  <c r="A31" l="1"/>
  <c r="A31" i="9"/>
  <c r="B31" s="1"/>
  <c r="A32" l="1"/>
  <c r="B32" s="1"/>
  <c r="A32" i="6"/>
  <c r="A33" i="9" l="1"/>
  <c r="B33" s="1"/>
  <c r="A33" i="6"/>
  <c r="A34" i="9" l="1"/>
  <c r="B34" s="1"/>
  <c r="A34" i="6"/>
  <c r="A35" i="9" l="1"/>
  <c r="B35" s="1"/>
  <c r="A35" i="6"/>
  <c r="A36" l="1"/>
  <c r="A36" i="9"/>
  <c r="B36" s="1"/>
  <c r="A37" i="6" l="1"/>
  <c r="A37" i="9"/>
  <c r="B37" s="1"/>
  <c r="A38" l="1"/>
  <c r="B38" s="1"/>
  <c r="A38" i="6"/>
  <c r="A39" i="9" l="1"/>
  <c r="B39" s="1"/>
  <c r="A39" i="6"/>
  <c r="A40" i="9" s="1"/>
  <c r="B40" s="1"/>
</calcChain>
</file>

<file path=xl/sharedStrings.xml><?xml version="1.0" encoding="utf-8"?>
<sst xmlns="http://schemas.openxmlformats.org/spreadsheetml/2006/main" count="47336" uniqueCount="8724">
  <si>
    <t>Date</t>
  </si>
  <si>
    <t>Day</t>
  </si>
  <si>
    <t>Total</t>
  </si>
  <si>
    <t>Monday</t>
  </si>
  <si>
    <t>Tuesday</t>
  </si>
  <si>
    <t>Thursday</t>
  </si>
  <si>
    <t>Friday</t>
  </si>
  <si>
    <t>Saturday</t>
  </si>
  <si>
    <t>Sunday</t>
  </si>
  <si>
    <t>1st Shift</t>
  </si>
  <si>
    <t>2nd Shift</t>
  </si>
  <si>
    <t>3rd Shift</t>
  </si>
  <si>
    <t>LCV</t>
  </si>
  <si>
    <t>Shift</t>
  </si>
  <si>
    <t>Car</t>
  </si>
  <si>
    <t>Mini Bus</t>
  </si>
  <si>
    <t>Multi Axle</t>
  </si>
  <si>
    <t>Bank Deposit Amount</t>
  </si>
  <si>
    <t>Total 
Traffic Count</t>
  </si>
  <si>
    <t>Wednesday</t>
  </si>
  <si>
    <t>Two Wheeler</t>
  </si>
  <si>
    <t>ADITYAPUR TOLL BRIDGE COMPANY LTD</t>
  </si>
  <si>
    <t>Truck</t>
  </si>
  <si>
    <t>Bus</t>
  </si>
  <si>
    <t>BUS</t>
  </si>
  <si>
    <t>Auto</t>
  </si>
  <si>
    <t>Shift wise Smart Card Recharge Revenue = (B)</t>
  </si>
  <si>
    <t>Total Rev. (A+B+C)</t>
  </si>
  <si>
    <t>Excess Amount</t>
  </si>
  <si>
    <t>Grand Total</t>
  </si>
  <si>
    <t>Smart Card Balance Amt Refund</t>
  </si>
  <si>
    <t>Smart Card Deposit Refund</t>
  </si>
  <si>
    <t>VIP &amp; SSPL</t>
  </si>
  <si>
    <t>Banking</t>
  </si>
  <si>
    <t>Daily Financials</t>
  </si>
  <si>
    <t>REMARKS</t>
  </si>
  <si>
    <r>
      <t>A</t>
    </r>
    <r>
      <rPr>
        <b/>
        <sz val="11"/>
        <color indexed="8"/>
        <rFont val="Calibri"/>
        <family val="2"/>
      </rPr>
      <t>verage</t>
    </r>
  </si>
  <si>
    <t>Value</t>
  </si>
  <si>
    <t>OSV</t>
  </si>
  <si>
    <t>osv</t>
  </si>
  <si>
    <t>Cash Traffic</t>
  </si>
  <si>
    <t>POS</t>
  </si>
  <si>
    <t>Cash to be deposited</t>
  </si>
  <si>
    <t>Shift wise Smart Card Recharge Revenue</t>
  </si>
  <si>
    <t>Cash Traffic Revenue</t>
  </si>
  <si>
    <t>DESCRIPTION</t>
  </si>
  <si>
    <t>CLEARENCE DATE</t>
  </si>
  <si>
    <t>BANKING DATE</t>
  </si>
  <si>
    <t>DETAILS</t>
  </si>
  <si>
    <t xml:space="preserve">CHQ NO </t>
  </si>
  <si>
    <t>CHQ'S BANK NAME</t>
  </si>
  <si>
    <t>PARTY NAME</t>
  </si>
  <si>
    <t>Smart Card Recharge</t>
  </si>
  <si>
    <t>Cash</t>
  </si>
  <si>
    <t xml:space="preserve"> </t>
  </si>
  <si>
    <t>LCV/M.Bus</t>
  </si>
  <si>
    <t>Bus/Truck</t>
  </si>
  <si>
    <t>NEFT/RTGS DETAILS</t>
  </si>
  <si>
    <t>Total
(A)</t>
  </si>
  <si>
    <t>Total
(B)</t>
  </si>
  <si>
    <t>Bus/
Truck</t>
  </si>
  <si>
    <t>LCV/
M.Bus</t>
  </si>
  <si>
    <t>Shiftwise Cash Traffic (System + Manual)</t>
  </si>
  <si>
    <t>Shift wise CASH Revenue (System + Manual) = (A)</t>
  </si>
  <si>
    <t>Total
(C)</t>
  </si>
  <si>
    <t>Total
( D)</t>
  </si>
  <si>
    <t>Total
( E)</t>
  </si>
  <si>
    <t>Smart Card Deposit Amt. (F )</t>
  </si>
  <si>
    <t>e-Pay (QR / NEFT Recharge) = (D)</t>
  </si>
  <si>
    <t>CHEQUE Recharge = (E)</t>
  </si>
  <si>
    <t>Shiftwise (e-Pay) Revenue(System+Manual) = (B)</t>
  </si>
  <si>
    <t>Smart Card CASH Recharge = (C)</t>
  </si>
  <si>
    <t>Shift wise Report for the Month of August_2021</t>
  </si>
  <si>
    <t>Day wise Cash Traffic (System + Manual)</t>
  </si>
  <si>
    <t>Card recharge cash</t>
  </si>
  <si>
    <t>Day wise Total Cash Revenue (System + Manual)</t>
  </si>
  <si>
    <t>ADITYAPUR TOLL BRIDGE CO. LTD.</t>
  </si>
  <si>
    <t>Total Revenue</t>
  </si>
  <si>
    <t>Cheques / NEFT</t>
  </si>
  <si>
    <t>Smart Card Deposit Refund ( H)</t>
  </si>
  <si>
    <r>
      <rPr>
        <sz val="8"/>
        <color indexed="8"/>
        <rFont val="Calibri"/>
        <family val="2"/>
      </rPr>
      <t>Smart C</t>
    </r>
    <r>
      <rPr>
        <b/>
        <sz val="8"/>
        <color indexed="8"/>
        <rFont val="Calibri"/>
        <family val="2"/>
      </rPr>
      <t>ard Balance Amt Refund
(I)</t>
    </r>
  </si>
  <si>
    <t>Excess money
(J)</t>
  </si>
  <si>
    <t>Total Rev. (A+B+C+D+E+F+G+J)-(H+I)</t>
  </si>
  <si>
    <t>Excess Money</t>
  </si>
  <si>
    <t>E-pay Smart card Deposit Amt. (G)</t>
  </si>
  <si>
    <t>CASH Deposit Amount
(A+C+J+AS)</t>
  </si>
  <si>
    <t>Smart Card Deposit Amt. Cash</t>
  </si>
  <si>
    <t>CASH DEPOSIT</t>
  </si>
  <si>
    <t>CHQ/NEFT DEPOSIT Amt.</t>
  </si>
  <si>
    <t>car Monthly=50</t>
  </si>
  <si>
    <t>Car Regular</t>
  </si>
  <si>
    <t>Shiftwise  (e-Pay)/Traffic (System + Manual)</t>
  </si>
  <si>
    <t>Shiftwise FASTag Revenue = (C)</t>
  </si>
  <si>
    <t xml:space="preserve">Shiftwise  FASTag  Traffic </t>
  </si>
  <si>
    <t>FASTag Revenue</t>
  </si>
  <si>
    <t>BANKING  DONE (Amt.)</t>
  </si>
  <si>
    <t>;</t>
  </si>
  <si>
    <t>3920220L7270623060002</t>
  </si>
  <si>
    <t>L7</t>
  </si>
  <si>
    <t>C</t>
  </si>
  <si>
    <t>34161FA820328E402B69FB80</t>
  </si>
  <si>
    <t>ACCEPTED</t>
  </si>
  <si>
    <t>RC 000 REC 000 NRC  CRC</t>
  </si>
  <si>
    <t>Car,Jeep</t>
  </si>
  <si>
    <t>FULL</t>
  </si>
  <si>
    <t>JH05AB4880</t>
  </si>
  <si>
    <t>Accepted</t>
  </si>
  <si>
    <t>tbrsumit</t>
  </si>
  <si>
    <t>3920220L3270623060337</t>
  </si>
  <si>
    <t>L3</t>
  </si>
  <si>
    <t>A</t>
  </si>
  <si>
    <t>34161FA820328EE823CB80E0</t>
  </si>
  <si>
    <t>HCM/EME</t>
  </si>
  <si>
    <t>NL02Q6540</t>
  </si>
  <si>
    <t>tbrskumar</t>
  </si>
  <si>
    <t>3920220L7270623060205</t>
  </si>
  <si>
    <t>34161FA820328E40184B4640</t>
  </si>
  <si>
    <t>JH05BX2450</t>
  </si>
  <si>
    <t>tbrksingh</t>
  </si>
  <si>
    <t>3920220L4270623060354</t>
  </si>
  <si>
    <t>L4</t>
  </si>
  <si>
    <t>34161FA820328EE821783C00</t>
  </si>
  <si>
    <t>JH05DG0791</t>
  </si>
  <si>
    <t>tbraman</t>
  </si>
  <si>
    <t>3920220L3270623060437</t>
  </si>
  <si>
    <t>34161FA820328EE8234211C0</t>
  </si>
  <si>
    <t>JH05DH7191</t>
  </si>
  <si>
    <t>3920220L7270623060333</t>
  </si>
  <si>
    <t>34161FA820328EE8123D26E0</t>
  </si>
  <si>
    <t>JH05DB9343</t>
  </si>
  <si>
    <t>3920220L7270623060356</t>
  </si>
  <si>
    <t>34161FA8203289721AD076C0</t>
  </si>
  <si>
    <t>RC 00 REC 00 NRC  CRC</t>
  </si>
  <si>
    <t>HR38T9609</t>
  </si>
  <si>
    <t>3920220L4270623060615</t>
  </si>
  <si>
    <t>34161FA8203289723ACB3940</t>
  </si>
  <si>
    <t>JH05DF9053</t>
  </si>
  <si>
    <t>3920220L7270623060621</t>
  </si>
  <si>
    <t>34161FA8203288AC0D8049E0</t>
  </si>
  <si>
    <t>JH05DK9518</t>
  </si>
  <si>
    <t>3920220L3270623061135</t>
  </si>
  <si>
    <t>34161FA8203289723A907620</t>
  </si>
  <si>
    <t>JH05CG1879</t>
  </si>
  <si>
    <t>3920220L7270623061107</t>
  </si>
  <si>
    <t>34161FA8203289723ACB3920</t>
  </si>
  <si>
    <t>JH05DD8103</t>
  </si>
  <si>
    <t>3920220L7270623061126</t>
  </si>
  <si>
    <t>34161FA8203289723C64ED80</t>
  </si>
  <si>
    <t>JH05BD9586</t>
  </si>
  <si>
    <t>3920220L7270623061259</t>
  </si>
  <si>
    <t>34161FA8203288AC0E57C640</t>
  </si>
  <si>
    <t>JH05DL0224</t>
  </si>
  <si>
    <t>3920220L3270623061503</t>
  </si>
  <si>
    <t>34161FA820328A52093C52A0</t>
  </si>
  <si>
    <t>JH05BC2088</t>
  </si>
  <si>
    <t>3920220L7270623061507</t>
  </si>
  <si>
    <t>34161FA8203289723AD241A0</t>
  </si>
  <si>
    <t>JH05DE5190</t>
  </si>
  <si>
    <t>3920220L7270623061531</t>
  </si>
  <si>
    <t>34161FA820328E402C04F980</t>
  </si>
  <si>
    <t>JH05CT0838</t>
  </si>
  <si>
    <t>3920220L7270623061542</t>
  </si>
  <si>
    <t>34161FA8203289DA03920740</t>
  </si>
  <si>
    <t>NL01L9290</t>
  </si>
  <si>
    <t>3920220L7270623061601</t>
  </si>
  <si>
    <t>34161FA8203289DA039206E0</t>
  </si>
  <si>
    <t>NL01L9286</t>
  </si>
  <si>
    <t>3920220L4270623061827</t>
  </si>
  <si>
    <t>34161FA820328EE8255054E0</t>
  </si>
  <si>
    <t>JH07L1989</t>
  </si>
  <si>
    <t>3920220L7270623061755</t>
  </si>
  <si>
    <t>34161FA820328EE816714EA0</t>
  </si>
  <si>
    <t>TN45BV3920</t>
  </si>
  <si>
    <t>3920220L7270623061845</t>
  </si>
  <si>
    <t>34161FA8203289DA05485BA0</t>
  </si>
  <si>
    <t>JH05CK5829</t>
  </si>
  <si>
    <t>3920220L3270623062228</t>
  </si>
  <si>
    <t>34161FA820328EE806A1DFE0</t>
  </si>
  <si>
    <t>MAT00010OD04S0062</t>
  </si>
  <si>
    <t>3920220L3270623062251</t>
  </si>
  <si>
    <t>34161FA820328EE806A1C4A0</t>
  </si>
  <si>
    <t>OD04S0040</t>
  </si>
  <si>
    <t>3920220L7270623062205</t>
  </si>
  <si>
    <t>34161FA820328EE822BB7A40</t>
  </si>
  <si>
    <t>GA04T6731</t>
  </si>
  <si>
    <t>3920220L7270623062323</t>
  </si>
  <si>
    <t>34161FA8203289723AE415A0</t>
  </si>
  <si>
    <t>3-Axel</t>
  </si>
  <si>
    <t>JH05AN4390</t>
  </si>
  <si>
    <t>3920220L3270623062550</t>
  </si>
  <si>
    <t>34161FA8203288AC0E947060</t>
  </si>
  <si>
    <t>DECLINED</t>
  </si>
  <si>
    <t>RC 000 REC 201 NRC  CRC</t>
  </si>
  <si>
    <t>DECLINE</t>
  </si>
  <si>
    <t>XXXXXXXXXX</t>
  </si>
  <si>
    <t>3920220L3270623062612</t>
  </si>
  <si>
    <t>3920220L4270623062615</t>
  </si>
  <si>
    <t>3920220L3270623062704</t>
  </si>
  <si>
    <t>34161FA820328EE81428F1A0</t>
  </si>
  <si>
    <t>JH02V1685</t>
  </si>
  <si>
    <t>3920220L3270623062748</t>
  </si>
  <si>
    <t>34161FA820328EE81C6B19C0</t>
  </si>
  <si>
    <t>JH05BG5698</t>
  </si>
  <si>
    <t>3920220L4270623062907</t>
  </si>
  <si>
    <t>34161FA820328EE816F5D6E0</t>
  </si>
  <si>
    <t>NL01AC1534</t>
  </si>
  <si>
    <t>3920220L3270623063045</t>
  </si>
  <si>
    <t>34161FA8203289721A0151A0</t>
  </si>
  <si>
    <t>NL01AE2309</t>
  </si>
  <si>
    <t>3920220L4270623063058</t>
  </si>
  <si>
    <t>34161FA820328EE80B83B980</t>
  </si>
  <si>
    <t>JH05CF6191</t>
  </si>
  <si>
    <t>3920220L3270623063135</t>
  </si>
  <si>
    <t>34161FA82032861406548EA0</t>
  </si>
  <si>
    <t>OR15P3902</t>
  </si>
  <si>
    <t>3920220L4270623063116</t>
  </si>
  <si>
    <t>34161FA820328EE812977F80</t>
  </si>
  <si>
    <t>JH05BK9306</t>
  </si>
  <si>
    <t>3920220L3270623063217</t>
  </si>
  <si>
    <t>34161FA820328EE82018FF20</t>
  </si>
  <si>
    <t>JH05DF1691</t>
  </si>
  <si>
    <t>3920220L4270623063154</t>
  </si>
  <si>
    <t>34161FA820328EE80FC7DAA0</t>
  </si>
  <si>
    <t>JH05BL3099</t>
  </si>
  <si>
    <t>3920220L7270623063154</t>
  </si>
  <si>
    <t>34161FA8203289720A88BDE0</t>
  </si>
  <si>
    <t>HR38T3155</t>
  </si>
  <si>
    <t>3920220L3270623063406</t>
  </si>
  <si>
    <t>34161FA8203289722ADBF380</t>
  </si>
  <si>
    <t>RJ05GB3374</t>
  </si>
  <si>
    <t>3920220L3270623063458</t>
  </si>
  <si>
    <t>34161FA820328EE8055DFE80</t>
  </si>
  <si>
    <t>JH05CF9161</t>
  </si>
  <si>
    <t>3920220L6270623063505</t>
  </si>
  <si>
    <t>L6</t>
  </si>
  <si>
    <t>34161FA8203289DA0393A240</t>
  </si>
  <si>
    <t>NL01L9281</t>
  </si>
  <si>
    <t>tbrpk</t>
  </si>
  <si>
    <t>3920220L3270623063521</t>
  </si>
  <si>
    <t>34161FA820328EE81821D400</t>
  </si>
  <si>
    <t>TN33BR2885</t>
  </si>
  <si>
    <t>3920220L3270623063542</t>
  </si>
  <si>
    <t>34161FA82032897212A38540</t>
  </si>
  <si>
    <t>AP04TW4669</t>
  </si>
  <si>
    <t>3920220L3270623063604</t>
  </si>
  <si>
    <t>34161FA8203289DA0B309F40</t>
  </si>
  <si>
    <t>JH05CF1009</t>
  </si>
  <si>
    <t>3920220L4270623063546</t>
  </si>
  <si>
    <t>34161FA82032897238668860</t>
  </si>
  <si>
    <t>TS15UE1122</t>
  </si>
  <si>
    <t>3920220L4270623063636</t>
  </si>
  <si>
    <t>34161FA820328EE816D96FC0</t>
  </si>
  <si>
    <t>JH09AK5545</t>
  </si>
  <si>
    <t>3920220L6270623063735</t>
  </si>
  <si>
    <t>34161FA8203289DA107F3980</t>
  </si>
  <si>
    <t>JH22F3668</t>
  </si>
  <si>
    <t>3920220L6270623063814</t>
  </si>
  <si>
    <t>34161FA820328A520B6721A0</t>
  </si>
  <si>
    <t>JH05CL9776</t>
  </si>
  <si>
    <t>3920220L4270623063758</t>
  </si>
  <si>
    <t>34161FA820328972137EBEA0</t>
  </si>
  <si>
    <t>CG04LS9809</t>
  </si>
  <si>
    <t>3920220L7270623063716</t>
  </si>
  <si>
    <t>34161FA8203289723D33D1E0</t>
  </si>
  <si>
    <t>JH05BV9807</t>
  </si>
  <si>
    <t>3920220L4270623063823</t>
  </si>
  <si>
    <t>34161FA820328EE80BF935A0</t>
  </si>
  <si>
    <t>NL01AD7824</t>
  </si>
  <si>
    <t>3920220L7270623063743</t>
  </si>
  <si>
    <t>34161FA820328C74024CCFC0</t>
  </si>
  <si>
    <t>JH05AY0792</t>
  </si>
  <si>
    <t>3920220L6270623063928</t>
  </si>
  <si>
    <t>34161FA8203289DA02187360</t>
  </si>
  <si>
    <t>JH05BQ0406</t>
  </si>
  <si>
    <t>3920220L7270623063938</t>
  </si>
  <si>
    <t>34161FA820328E402471A840</t>
  </si>
  <si>
    <t>BR01PK0067</t>
  </si>
  <si>
    <t>3920220L6270623064055</t>
  </si>
  <si>
    <t>34161FA82032897227F6AFC0</t>
  </si>
  <si>
    <t>JH05DF2495</t>
  </si>
  <si>
    <t>3920220L3270623064153</t>
  </si>
  <si>
    <t>34161FA8203289722B6C1EC0</t>
  </si>
  <si>
    <t>JH05BB6420</t>
  </si>
  <si>
    <t>3920220L7270623064048</t>
  </si>
  <si>
    <t>34161FA820328E400F0D42E0</t>
  </si>
  <si>
    <t>JH08C2664</t>
  </si>
  <si>
    <t>3920220L4270623064152</t>
  </si>
  <si>
    <t>34161FA8203289720A3AED60</t>
  </si>
  <si>
    <t>EXEMPTED</t>
  </si>
  <si>
    <t>KA01AF5363</t>
  </si>
  <si>
    <t>3920220L3270623064237</t>
  </si>
  <si>
    <t>34161FA820328AA20E2A0FC0</t>
  </si>
  <si>
    <t>JH05DH4096</t>
  </si>
  <si>
    <t>3920220L4270623064230</t>
  </si>
  <si>
    <t>34161FA8203286140E8D8800</t>
  </si>
  <si>
    <t>JH05BE7589</t>
  </si>
  <si>
    <t>3920220L6270623064429</t>
  </si>
  <si>
    <t>34161FA820328AA20F285B00</t>
  </si>
  <si>
    <t>JH05DE9707</t>
  </si>
  <si>
    <t>3920220L4270623064436</t>
  </si>
  <si>
    <t>34161FA82032897226F13F80</t>
  </si>
  <si>
    <t>NL01AF4665</t>
  </si>
  <si>
    <t>3920220L4270623064513</t>
  </si>
  <si>
    <t>34161FA820328E401254C2E0</t>
  </si>
  <si>
    <t>JH05N8717</t>
  </si>
  <si>
    <t>3920220L6270623064613</t>
  </si>
  <si>
    <t>34161FA8203289723C3B4280</t>
  </si>
  <si>
    <t>JH05DG6769</t>
  </si>
  <si>
    <t>3920220L7270623064452</t>
  </si>
  <si>
    <t>34161FA8203287AA0D44FD20</t>
  </si>
  <si>
    <t>JH05CJ1889</t>
  </si>
  <si>
    <t>3920220L3270623064837</t>
  </si>
  <si>
    <t>34161FA8203287AA0E683740</t>
  </si>
  <si>
    <t>JH22E5555</t>
  </si>
  <si>
    <t>3920220L4270623064957</t>
  </si>
  <si>
    <t>34161FA8203286EE02EAAF20</t>
  </si>
  <si>
    <t>OD11E5483</t>
  </si>
  <si>
    <t>3920220L6270623065025</t>
  </si>
  <si>
    <t>34161FA820328EE81D8EA9A0</t>
  </si>
  <si>
    <t>JH05BK1700</t>
  </si>
  <si>
    <t>3920220L4270623065126</t>
  </si>
  <si>
    <t>34161FA820328EE82018FEE0</t>
  </si>
  <si>
    <t>JH05DF2591</t>
  </si>
  <si>
    <t>3920220L3270623065210</t>
  </si>
  <si>
    <t>34161FA820328EE816EE43E0</t>
  </si>
  <si>
    <t>JH10BT5485</t>
  </si>
  <si>
    <t>3920220L7270623065059</t>
  </si>
  <si>
    <t>34161FA82026C81C07445380</t>
  </si>
  <si>
    <t>JH05CP0001</t>
  </si>
  <si>
    <t>3920220L6270623065228</t>
  </si>
  <si>
    <t>34161FA820328E4012131B80</t>
  </si>
  <si>
    <t>JH05BT9400</t>
  </si>
  <si>
    <t>3920220L4270623065217</t>
  </si>
  <si>
    <t>34161FA820328EE8256807E0</t>
  </si>
  <si>
    <t>JH05DK1791</t>
  </si>
  <si>
    <t>3920220L3270623065318</t>
  </si>
  <si>
    <t>34161FA8203288AC0C824C40</t>
  </si>
  <si>
    <t>JH05DG1780</t>
  </si>
  <si>
    <t>3920220L6270623065350</t>
  </si>
  <si>
    <t>34161FA820328EE818F8CFC0</t>
  </si>
  <si>
    <t>JH05DE3559</t>
  </si>
  <si>
    <t>3920220L3270623065420</t>
  </si>
  <si>
    <t>34161FA820328E4018D4F6C0</t>
  </si>
  <si>
    <t>JH05CK2781</t>
  </si>
  <si>
    <t>3920220L7270623065249</t>
  </si>
  <si>
    <t>34161FA8203289722C3BD340</t>
  </si>
  <si>
    <t>JH05DA1714</t>
  </si>
  <si>
    <t>3920220L6270623065512</t>
  </si>
  <si>
    <t>34161FA820328E4029721200</t>
  </si>
  <si>
    <t>JHO5AA9408</t>
  </si>
  <si>
    <t>3920220L7270623065432</t>
  </si>
  <si>
    <t>34161FA820328AA21014F240</t>
  </si>
  <si>
    <t>JH05CT4583</t>
  </si>
  <si>
    <t>3920220L6270623065620</t>
  </si>
  <si>
    <t>34161FA820328C74024CD080</t>
  </si>
  <si>
    <t>JH05BB9744</t>
  </si>
  <si>
    <t>3920220L3270623065700</t>
  </si>
  <si>
    <t>3920220L4270623065651</t>
  </si>
  <si>
    <t>34161FA8203289DA0950C1A0</t>
  </si>
  <si>
    <t>HR55AK4220</t>
  </si>
  <si>
    <t>3920220L7270623065555</t>
  </si>
  <si>
    <t>34161FA8203288AC0B661CE0</t>
  </si>
  <si>
    <t>JH22F1202</t>
  </si>
  <si>
    <t>3920220L3270623065828</t>
  </si>
  <si>
    <t>34161FA820328E4024DF7720</t>
  </si>
  <si>
    <t>JH05CU2245</t>
  </si>
  <si>
    <t>3920220L6270623065837</t>
  </si>
  <si>
    <t>34161FA820328E401D4EC820</t>
  </si>
  <si>
    <t>JH22C7258</t>
  </si>
  <si>
    <t>3920220L7270623065713</t>
  </si>
  <si>
    <t>34161FA8203286140E5C0E60</t>
  </si>
  <si>
    <t>JH05AG8822</t>
  </si>
  <si>
    <t>3920220L6270623065917</t>
  </si>
  <si>
    <t>34161FA820328EE809B138E0</t>
  </si>
  <si>
    <t>WB19J3801</t>
  </si>
  <si>
    <t>3920220L3270623070053</t>
  </si>
  <si>
    <t>34161FA8203289DA02044CC0</t>
  </si>
  <si>
    <t>NL01Q7458</t>
  </si>
  <si>
    <t>3920220L7270623070032</t>
  </si>
  <si>
    <t>34161FA8203288AC0E4A58A0</t>
  </si>
  <si>
    <t>JH05BH1312</t>
  </si>
  <si>
    <t>3920220L6270623070205</t>
  </si>
  <si>
    <t>34161FA820328EE8254AC000</t>
  </si>
  <si>
    <t>WB23D0094</t>
  </si>
  <si>
    <t>3920220L6270623070237</t>
  </si>
  <si>
    <t>3920220L3270623070327</t>
  </si>
  <si>
    <t>34161FA820328EE8193F1040</t>
  </si>
  <si>
    <t>JH05CP1008</t>
  </si>
  <si>
    <t>3920220L3270623070425</t>
  </si>
  <si>
    <t>3920220L4270623070358</t>
  </si>
  <si>
    <t>34161FA8203289DA094F7220</t>
  </si>
  <si>
    <t>WB19J5411</t>
  </si>
  <si>
    <t>3920220L7270623070355</t>
  </si>
  <si>
    <t>34161FA820328EE82561E540</t>
  </si>
  <si>
    <t>JH20F4624</t>
  </si>
  <si>
    <t>3920220L4270623070514</t>
  </si>
  <si>
    <t>34161FA8203287AA0EEA3500</t>
  </si>
  <si>
    <t>JH05AH6589</t>
  </si>
  <si>
    <t>3920220L6270623070549</t>
  </si>
  <si>
    <t>34161FA8203289DA0C923620</t>
  </si>
  <si>
    <t>JH05AV8409</t>
  </si>
  <si>
    <t>3920220L6270623070640</t>
  </si>
  <si>
    <t>34161FA820328EE80BFE48A0</t>
  </si>
  <si>
    <t>OD11U1565</t>
  </si>
  <si>
    <t>3920220L7270623070528</t>
  </si>
  <si>
    <t>34161FA820328EE814B656E0</t>
  </si>
  <si>
    <t>JH09AY3418</t>
  </si>
  <si>
    <t>3920220L6270623070806</t>
  </si>
  <si>
    <t>34161FA8203287AA0BDD91C0</t>
  </si>
  <si>
    <t>JH05CM4592</t>
  </si>
  <si>
    <t>3920220L4270623070752</t>
  </si>
  <si>
    <t>34161FA8203289721A017540</t>
  </si>
  <si>
    <t>NL01L0197</t>
  </si>
  <si>
    <t>3920220L3270623070948</t>
  </si>
  <si>
    <t>34161FA82032897213CEEEC0</t>
  </si>
  <si>
    <t>HR38V8091</t>
  </si>
  <si>
    <t>3920220L6270623071013</t>
  </si>
  <si>
    <t>34161FA8203286140EC4CB20</t>
  </si>
  <si>
    <t>JH05DH2120</t>
  </si>
  <si>
    <t>3920220L4270623071055</t>
  </si>
  <si>
    <t>34161FA820328C740227CD20</t>
  </si>
  <si>
    <t>JH05BB7485</t>
  </si>
  <si>
    <t>3920220L3270623071137</t>
  </si>
  <si>
    <t>34161FA820328EE80BACB760</t>
  </si>
  <si>
    <t>JH01U7860</t>
  </si>
  <si>
    <t>3920220L4270623071127</t>
  </si>
  <si>
    <t>34161FA820328C74024CCEC0</t>
  </si>
  <si>
    <t>JH05AC8902</t>
  </si>
  <si>
    <t>3920220L3270623071231</t>
  </si>
  <si>
    <t>34161FA820328C74024CCF60</t>
  </si>
  <si>
    <t>JH05AT3703</t>
  </si>
  <si>
    <t>3920220L7270623071235</t>
  </si>
  <si>
    <t>34161FA820328E4013206C60</t>
  </si>
  <si>
    <t>JH05CR9751</t>
  </si>
  <si>
    <t>3920220L4270623071418</t>
  </si>
  <si>
    <t>34161FA820328EE80B3CD280</t>
  </si>
  <si>
    <t>TN52A1222</t>
  </si>
  <si>
    <t>3920220L3270623071544</t>
  </si>
  <si>
    <t>34161FA82032897222F61480</t>
  </si>
  <si>
    <t>JH05CE3180</t>
  </si>
  <si>
    <t>3920220L4270623071553</t>
  </si>
  <si>
    <t>3920220L4270623071618</t>
  </si>
  <si>
    <t>34161FA8203287AA0D6B4660</t>
  </si>
  <si>
    <t>JH05DA9633</t>
  </si>
  <si>
    <t>3920220L6270623071709</t>
  </si>
  <si>
    <t>34161FA820328E400BA9D9C0</t>
  </si>
  <si>
    <t>JH05CM6736</t>
  </si>
  <si>
    <t>3920220L7270623071703</t>
  </si>
  <si>
    <t>34161FA820328EE8260F0D40</t>
  </si>
  <si>
    <t>JH05DK2644</t>
  </si>
  <si>
    <t>3920220L6270623072206</t>
  </si>
  <si>
    <t>34161FA820328EE8123D2BA0</t>
  </si>
  <si>
    <t>JH05DB9069</t>
  </si>
  <si>
    <t>3920220L4270623072140</t>
  </si>
  <si>
    <t>34161FA820328EE805EDDC80</t>
  </si>
  <si>
    <t>OD14G1879</t>
  </si>
  <si>
    <t>3920220L4270623072222</t>
  </si>
  <si>
    <t>34161FA8203289722998CE40</t>
  </si>
  <si>
    <t>JH05BL5855</t>
  </si>
  <si>
    <t>3920220L3270623072324</t>
  </si>
  <si>
    <t>34161FA82032897230448400</t>
  </si>
  <si>
    <t>NL01AB1079</t>
  </si>
  <si>
    <t>3920220L4270623072237</t>
  </si>
  <si>
    <t>34161FA8203289721B1CC4A0</t>
  </si>
  <si>
    <t>JH05BG1911</t>
  </si>
  <si>
    <t>3920220L4270623072305</t>
  </si>
  <si>
    <t>34161FA820328E401E204BA0</t>
  </si>
  <si>
    <t>JH05CY3626</t>
  </si>
  <si>
    <t>3920220L4270623072315</t>
  </si>
  <si>
    <t>3920220L3270623072358</t>
  </si>
  <si>
    <t>3920220L6270623072432</t>
  </si>
  <si>
    <t>RC 201 REC  NRC  CRC</t>
  </si>
  <si>
    <t>3920220L4270623072416</t>
  </si>
  <si>
    <t>34161FA820328EE8113D0360</t>
  </si>
  <si>
    <t>INPROCESS</t>
  </si>
  <si>
    <t>RC 00 REC  NRC  CRC</t>
  </si>
  <si>
    <t>JH05CM2676</t>
  </si>
  <si>
    <t>3920220L4270623072449</t>
  </si>
  <si>
    <t>34161FA8203287AA0D183F60</t>
  </si>
  <si>
    <t>JH01CL2457</t>
  </si>
  <si>
    <t>3920220L3270623072532</t>
  </si>
  <si>
    <t>3920220L6270623072542</t>
  </si>
  <si>
    <t>34161FA820328A520604FF20</t>
  </si>
  <si>
    <t>JH05AP2055</t>
  </si>
  <si>
    <t>3920220L4270623072519</t>
  </si>
  <si>
    <t>34161FA820328EE807D6CF80</t>
  </si>
  <si>
    <t>NL01G8749</t>
  </si>
  <si>
    <t>3920220L7270623072636</t>
  </si>
  <si>
    <t>34161FA820328EE825C72280</t>
  </si>
  <si>
    <t>JH05DK4640</t>
  </si>
  <si>
    <t>3920220L6270623072802</t>
  </si>
  <si>
    <t>34161FA820328972301646A0</t>
  </si>
  <si>
    <t>JH22D4518</t>
  </si>
  <si>
    <t>3920220L7270623072656</t>
  </si>
  <si>
    <t>34161FA820328E4013DCDF60</t>
  </si>
  <si>
    <t>3920220L6270623072821</t>
  </si>
  <si>
    <t>34161FA8203289722AE7EFA0</t>
  </si>
  <si>
    <t>MH04HY0891</t>
  </si>
  <si>
    <t>3920220L3270623072955</t>
  </si>
  <si>
    <t>34161FA820328E4010F0F900</t>
  </si>
  <si>
    <t>JH01CS3819</t>
  </si>
  <si>
    <t>3920220L6270623073011</t>
  </si>
  <si>
    <t>34161FA820328EE80A82BAE0</t>
  </si>
  <si>
    <t>NL01AE9609</t>
  </si>
  <si>
    <t>3920220L7270623072856</t>
  </si>
  <si>
    <t>34161FA820328E402B4A1EA0</t>
  </si>
  <si>
    <t>JH05DK3582</t>
  </si>
  <si>
    <t>3920220L3270623073038</t>
  </si>
  <si>
    <t>34161FA8203289DA0269EFE0</t>
  </si>
  <si>
    <t>NL01L9291</t>
  </si>
  <si>
    <t>3920220L4270623073024</t>
  </si>
  <si>
    <t>RC 000 REC 200 NRC  CRC</t>
  </si>
  <si>
    <t>3920220L6270623073101</t>
  </si>
  <si>
    <t>34161FA8203289DA0200ACC0</t>
  </si>
  <si>
    <t>JH05CJ4766</t>
  </si>
  <si>
    <t>3920220L3270623073115</t>
  </si>
  <si>
    <t>34161FA820328972027A19E0</t>
  </si>
  <si>
    <t>JH05BE0912</t>
  </si>
  <si>
    <t>3920220L6270623073115</t>
  </si>
  <si>
    <t>34161FA820328C740243FAE0</t>
  </si>
  <si>
    <t>JH05AZ5069</t>
  </si>
  <si>
    <t>3920220L3270623073152</t>
  </si>
  <si>
    <t>34161FA820328C7402691960</t>
  </si>
  <si>
    <t>OD02BZ5246</t>
  </si>
  <si>
    <t>3920220L4270623073122</t>
  </si>
  <si>
    <t>34161FA820328E400EB521A0</t>
  </si>
  <si>
    <t>MP07HB7530</t>
  </si>
  <si>
    <t>3920220L4270623073157</t>
  </si>
  <si>
    <t>34161FA820328EE8270E7840</t>
  </si>
  <si>
    <t>HR55W3060</t>
  </si>
  <si>
    <t>3920220L4270623073224</t>
  </si>
  <si>
    <t>34161FA820328E401BEDF920</t>
  </si>
  <si>
    <t>OD09A1177</t>
  </si>
  <si>
    <t>3920220L6270623073239</t>
  </si>
  <si>
    <t>3920220L6270623073320</t>
  </si>
  <si>
    <t>34161FA8203289DA098FB8E0</t>
  </si>
  <si>
    <t>JH01AH2415</t>
  </si>
  <si>
    <t>3920220L3270623073339</t>
  </si>
  <si>
    <t>34161FA82032897212695DE0</t>
  </si>
  <si>
    <t>CG07BS2562</t>
  </si>
  <si>
    <t>3920220L3270623073424</t>
  </si>
  <si>
    <t>34161FA820328E400339CEC0</t>
  </si>
  <si>
    <t>MA3EWB22SJG520015</t>
  </si>
  <si>
    <t>3920220L4270623073403</t>
  </si>
  <si>
    <t>34161FA820328E401F510B40</t>
  </si>
  <si>
    <t>TN67BD2071</t>
  </si>
  <si>
    <t>3920220L6270623073439</t>
  </si>
  <si>
    <t>34161FA820328EE8193F13C0</t>
  </si>
  <si>
    <t>MALB251CLNM372979</t>
  </si>
  <si>
    <t>3920220L6270623073458</t>
  </si>
  <si>
    <t>34161FA820328E402C3437C0</t>
  </si>
  <si>
    <t>JH05DE6303</t>
  </si>
  <si>
    <t>3920220L6270623073555</t>
  </si>
  <si>
    <t>34161FA820328EE820A9E2E0</t>
  </si>
  <si>
    <t>3920220L4270623073600</t>
  </si>
  <si>
    <t>34161FA8203288AC0BCC35A0</t>
  </si>
  <si>
    <t>JH05AK9711</t>
  </si>
  <si>
    <t>3920220L3270623073644</t>
  </si>
  <si>
    <t>RC 000 REC 199 NRC  CRC</t>
  </si>
  <si>
    <t>3920220L6270623073707</t>
  </si>
  <si>
    <t>34161FA8203289DA03920700</t>
  </si>
  <si>
    <t>NL01L9283</t>
  </si>
  <si>
    <t>3920220L6270623073840</t>
  </si>
  <si>
    <t>34161FA8203287AA0D011180</t>
  </si>
  <si>
    <t>JH05BV1132</t>
  </si>
  <si>
    <t>3920220L3270623073857</t>
  </si>
  <si>
    <t>34161FA82032897238040280</t>
  </si>
  <si>
    <t>WB11D3844</t>
  </si>
  <si>
    <t>3920220L6270623073857</t>
  </si>
  <si>
    <t>34161FA8203289DA058E8D80</t>
  </si>
  <si>
    <t>WB34AC1809</t>
  </si>
  <si>
    <t>3920220L4270623073855</t>
  </si>
  <si>
    <t>34161FA8203289721F056940</t>
  </si>
  <si>
    <t>JH05BX5600</t>
  </si>
  <si>
    <t>3920220L4270623074033</t>
  </si>
  <si>
    <t>34161FA820328E402471F560</t>
  </si>
  <si>
    <t>JH05CL7488</t>
  </si>
  <si>
    <t>3920220L3270623074126</t>
  </si>
  <si>
    <t>34161FA820328E4029710DC0</t>
  </si>
  <si>
    <t>JH05BR9317</t>
  </si>
  <si>
    <t>3920220L4270623074058</t>
  </si>
  <si>
    <t>34161FA8203289722721D880</t>
  </si>
  <si>
    <t>JH05DC0348</t>
  </si>
  <si>
    <t>3920220L3270623074158</t>
  </si>
  <si>
    <t>34161FA820328EE828C682A0</t>
  </si>
  <si>
    <t>3920220L4270623074123</t>
  </si>
  <si>
    <t>34161FA820328EE822E567A0</t>
  </si>
  <si>
    <t>OR02BG5708</t>
  </si>
  <si>
    <t>3920220L4270623074205</t>
  </si>
  <si>
    <t>34161FA820328EE8224B7300</t>
  </si>
  <si>
    <t>JH05DH9054</t>
  </si>
  <si>
    <t>3920220L6270623074233</t>
  </si>
  <si>
    <t>34161FA820328E4005958F80</t>
  </si>
  <si>
    <t>JH05CK2984</t>
  </si>
  <si>
    <t>3920220L4270623074314</t>
  </si>
  <si>
    <t>34161FA820328E40211D1B60</t>
  </si>
  <si>
    <t>JH05DC3384</t>
  </si>
  <si>
    <t>3920220L3270623074400</t>
  </si>
  <si>
    <t>34161FA820328E40221D4EA0</t>
  </si>
  <si>
    <t>JH05BB6067</t>
  </si>
  <si>
    <t>3920220L3270623074449</t>
  </si>
  <si>
    <t>34161FA820328EE804F7C720</t>
  </si>
  <si>
    <t>WB19K1193</t>
  </si>
  <si>
    <t>3920220L4270623074411</t>
  </si>
  <si>
    <t>34161FA820328E4006037D80</t>
  </si>
  <si>
    <t>HR81A8566</t>
  </si>
  <si>
    <t>3920220L6270623074613</t>
  </si>
  <si>
    <t>34161FA820328EE8034DAB40</t>
  </si>
  <si>
    <t>RJ19GF2245</t>
  </si>
  <si>
    <t>3920220L3270623074622</t>
  </si>
  <si>
    <t>34161FA8203288AC0D7FF9E0</t>
  </si>
  <si>
    <t>JH05DH9077</t>
  </si>
  <si>
    <t>3920220L3270623074707</t>
  </si>
  <si>
    <t>34161FA82032897227F958C0</t>
  </si>
  <si>
    <t>JH05CG4210</t>
  </si>
  <si>
    <t>3920220L3270623074851</t>
  </si>
  <si>
    <t>34161FA8203288AC0C8CCA00</t>
  </si>
  <si>
    <t>JH05DC2916</t>
  </si>
  <si>
    <t>3920220L6270623074942</t>
  </si>
  <si>
    <t>34161FA8203288AC09EC5A00</t>
  </si>
  <si>
    <t>JH05BP1019</t>
  </si>
  <si>
    <t>3920220L3270623074959</t>
  </si>
  <si>
    <t>34161FA8203287AA0E6581C0</t>
  </si>
  <si>
    <t>JH05AD4840</t>
  </si>
  <si>
    <t>3920220L6270623075013</t>
  </si>
  <si>
    <t>34161FA820328E4017B62360</t>
  </si>
  <si>
    <t>JH05CN8319</t>
  </si>
  <si>
    <t>3920220L3270623075028</t>
  </si>
  <si>
    <t>34161FA8203289722E3DBB20</t>
  </si>
  <si>
    <t>JH05DF8294</t>
  </si>
  <si>
    <t>3920220L3270623075105</t>
  </si>
  <si>
    <t>34161FA820328C740243EE20</t>
  </si>
  <si>
    <t>JH05K7053</t>
  </si>
  <si>
    <t>3920220L6270623075108</t>
  </si>
  <si>
    <t>34161FA820328E402BBEF0A0</t>
  </si>
  <si>
    <t>JH01EL8722</t>
  </si>
  <si>
    <t>3920220L6270623075132</t>
  </si>
  <si>
    <t>34161FA820328A520B7C8AA0</t>
  </si>
  <si>
    <t>NL02Q8138</t>
  </si>
  <si>
    <t>3920220L6270623075253</t>
  </si>
  <si>
    <t>34161FA820328EE820DE6EE0</t>
  </si>
  <si>
    <t>JH05BM1900</t>
  </si>
  <si>
    <t>3920220L3270623075408</t>
  </si>
  <si>
    <t>3920220L4270623075343</t>
  </si>
  <si>
    <t>34161FA820328E4013207D00</t>
  </si>
  <si>
    <t>MA3RSL41SLA147671</t>
  </si>
  <si>
    <t>3920220L6270623075503</t>
  </si>
  <si>
    <t>34161FA8203289DA03920720</t>
  </si>
  <si>
    <t>JH05AG3052</t>
  </si>
  <si>
    <t>3920220L6270623075531</t>
  </si>
  <si>
    <t>34161FA8203289720BE73E20</t>
  </si>
  <si>
    <t>JH05BF2117</t>
  </si>
  <si>
    <t>3920220L4270623075531</t>
  </si>
  <si>
    <t>34161FA820328A520C8D3DA0</t>
  </si>
  <si>
    <t>JH05CU8475</t>
  </si>
  <si>
    <t>3920220L6270623075607</t>
  </si>
  <si>
    <t>34161FA8203289723ACB38E0</t>
  </si>
  <si>
    <t>JH05DF5200</t>
  </si>
  <si>
    <t>3920220L4270623075549</t>
  </si>
  <si>
    <t>34161FA820328AA20F5654A0</t>
  </si>
  <si>
    <t>JH05BF5731</t>
  </si>
  <si>
    <t>3920220L4270623075559</t>
  </si>
  <si>
    <t>34161FA8203289723C1A3D80</t>
  </si>
  <si>
    <t>G4FLNV413912</t>
  </si>
  <si>
    <t>3920220L3270623075649</t>
  </si>
  <si>
    <t>34161FA820328EE826557920</t>
  </si>
  <si>
    <t>AP39UP6489</t>
  </si>
  <si>
    <t>3920220L4270623075612</t>
  </si>
  <si>
    <t>34161FA820328EE81659DB80</t>
  </si>
  <si>
    <t>JH05AU7777</t>
  </si>
  <si>
    <t>3920220L4270623075640</t>
  </si>
  <si>
    <t>34161FA820328EE816214100</t>
  </si>
  <si>
    <t>AP05TF1789</t>
  </si>
  <si>
    <t>3920220L3270623075741</t>
  </si>
  <si>
    <t>34161FA820328EE803C9BC00</t>
  </si>
  <si>
    <t>WB272197</t>
  </si>
  <si>
    <t>3920220L4270623075713</t>
  </si>
  <si>
    <t>34161FA8203287AA0CA50600</t>
  </si>
  <si>
    <t>CG13UB3753</t>
  </si>
  <si>
    <t>3920220L6270623075745</t>
  </si>
  <si>
    <t>34161FA8203287AA0E412260</t>
  </si>
  <si>
    <t>BR16G2405</t>
  </si>
  <si>
    <t>3920220L3270623075800</t>
  </si>
  <si>
    <t>34161FA820328EE816E32CA0</t>
  </si>
  <si>
    <t>JH02AH5608</t>
  </si>
  <si>
    <t>3920220L6270623075754</t>
  </si>
  <si>
    <t>3920220L6270623075824</t>
  </si>
  <si>
    <t>34161FA820328EE8111A2EA0</t>
  </si>
  <si>
    <t>JH05CB6553</t>
  </si>
  <si>
    <t>3920220L4270623075804</t>
  </si>
  <si>
    <t>34161FA820328EE821725B80</t>
  </si>
  <si>
    <t>JH05AF1355</t>
  </si>
  <si>
    <t>3920220L4270623075830</t>
  </si>
  <si>
    <t>34161FA82032897226A44300</t>
  </si>
  <si>
    <t>JH05DA2588</t>
  </si>
  <si>
    <t>3920220L4270623075906</t>
  </si>
  <si>
    <t>3920220L4270623075931</t>
  </si>
  <si>
    <t>34161FA820328AA206A64D80</t>
  </si>
  <si>
    <t>JH05CP4523</t>
  </si>
  <si>
    <t>3920220L6270623075959</t>
  </si>
  <si>
    <t>34161FA820328EE816640DE0</t>
  </si>
  <si>
    <t>JH05CW5422</t>
  </si>
  <si>
    <t>3920220L4270623075955</t>
  </si>
  <si>
    <t>34161FA8203288AC0D7FF4E0</t>
  </si>
  <si>
    <t>JH05DG6237</t>
  </si>
  <si>
    <t>3920220L4270623080211</t>
  </si>
  <si>
    <t>34161FA8203289722E4B3CA0</t>
  </si>
  <si>
    <t>JH05DH6592</t>
  </si>
  <si>
    <t>3920220L3270623080248</t>
  </si>
  <si>
    <t>34161FA820328EE810E3A020</t>
  </si>
  <si>
    <t>JH02BH6151</t>
  </si>
  <si>
    <t>3920220L6270623080255</t>
  </si>
  <si>
    <t>34161FA8203289722AB58940</t>
  </si>
  <si>
    <t>JH05BV6265</t>
  </si>
  <si>
    <t>3920220L4270623080245</t>
  </si>
  <si>
    <t>34161FA820328EE820197C20</t>
  </si>
  <si>
    <t>UP79T7821</t>
  </si>
  <si>
    <t>3920220L4270623080422</t>
  </si>
  <si>
    <t>34161FA820328E400D85CE80</t>
  </si>
  <si>
    <t>JH09AM0812</t>
  </si>
  <si>
    <t>3920220L3270623080611</t>
  </si>
  <si>
    <t>34161FA820328972251CE920</t>
  </si>
  <si>
    <t>JH05CD4241</t>
  </si>
  <si>
    <t>3920220L4270623080553</t>
  </si>
  <si>
    <t>3920220L3270623080634</t>
  </si>
  <si>
    <t>34161FA8203287AA0E00F2A0</t>
  </si>
  <si>
    <t>JH05DF4810</t>
  </si>
  <si>
    <t>3920220L4270623080644</t>
  </si>
  <si>
    <t>34161FA8203289722DF17760</t>
  </si>
  <si>
    <t>JH05CN1566</t>
  </si>
  <si>
    <t>3920220L4270623080805</t>
  </si>
  <si>
    <t>3920220L4270623080855</t>
  </si>
  <si>
    <t>34161FA8203289DA08EB9240</t>
  </si>
  <si>
    <t>WB786691</t>
  </si>
  <si>
    <t>3920220L4270623080935</t>
  </si>
  <si>
    <t>34161FA8203288AC0A889480</t>
  </si>
  <si>
    <t>JH05CV2695</t>
  </si>
  <si>
    <t>3920220L3270623081022</t>
  </si>
  <si>
    <t>3920220L6270623081041</t>
  </si>
  <si>
    <t>3920220L4270623081046</t>
  </si>
  <si>
    <t>34161FA820328EE80533D1E0</t>
  </si>
  <si>
    <t>JH05BJ4858</t>
  </si>
  <si>
    <t>3920220L6270623081126</t>
  </si>
  <si>
    <t>34161FA8203289723AD241E0</t>
  </si>
  <si>
    <t>JH05DF3172</t>
  </si>
  <si>
    <t>3920220L3270623081208</t>
  </si>
  <si>
    <t>34161FA8203287AA0D2715E0</t>
  </si>
  <si>
    <t>JH05AM6617</t>
  </si>
  <si>
    <t>3920220L4270623081147</t>
  </si>
  <si>
    <t>34161FA82032897221049900</t>
  </si>
  <si>
    <t>JH05CF9225</t>
  </si>
  <si>
    <t>3920220L4270623081203</t>
  </si>
  <si>
    <t>34161FA820328EE81DB0B180</t>
  </si>
  <si>
    <t>HR63C1778</t>
  </si>
  <si>
    <t>3920220L3270623081241</t>
  </si>
  <si>
    <t>34161FA820328E400BA9C560</t>
  </si>
  <si>
    <t>JH05AU4459</t>
  </si>
  <si>
    <t>3920220L3270623081250</t>
  </si>
  <si>
    <t>34161FA8203288AC0BCA2EE0</t>
  </si>
  <si>
    <t>JH05BJ4401</t>
  </si>
  <si>
    <t>3920220L4270623081339</t>
  </si>
  <si>
    <t>34161FA8203289DA039230A0</t>
  </si>
  <si>
    <t>WB03C9186</t>
  </si>
  <si>
    <t>3920220L3270623081452</t>
  </si>
  <si>
    <t>34161FA8203289DA096FDCC0</t>
  </si>
  <si>
    <t>WB03C8918</t>
  </si>
  <si>
    <t>3920220L3270623081507</t>
  </si>
  <si>
    <t>34161FA8203289722AB014A0</t>
  </si>
  <si>
    <t>OD11Y6828</t>
  </si>
  <si>
    <t>3920220L3270623081519</t>
  </si>
  <si>
    <t>34161FA8203289721E3B32A0</t>
  </si>
  <si>
    <t>JH06J6393</t>
  </si>
  <si>
    <t>3920220L4270623081456</t>
  </si>
  <si>
    <t>34161FA8203288AC0D0628A0</t>
  </si>
  <si>
    <t>22BH9188B</t>
  </si>
  <si>
    <t>3920220L3270623081534</t>
  </si>
  <si>
    <t>34161FA8203287AA0CD69F80</t>
  </si>
  <si>
    <t>JH05CG7594</t>
  </si>
  <si>
    <t>3920220L4270623081504</t>
  </si>
  <si>
    <t>34161FA820328972250A15C0</t>
  </si>
  <si>
    <t>JH05CY0822</t>
  </si>
  <si>
    <t>3920220L3270623081547</t>
  </si>
  <si>
    <t>34161FA820328E400CADC020</t>
  </si>
  <si>
    <t>JH05CF3552</t>
  </si>
  <si>
    <t>3920220L4270623081522</t>
  </si>
  <si>
    <t>34161FA8203289DA10414140</t>
  </si>
  <si>
    <t>JH05AW3429</t>
  </si>
  <si>
    <t>3920220L6270623081551</t>
  </si>
  <si>
    <t>34161FA8203287AA0E418E00</t>
  </si>
  <si>
    <t>JH05CN6204</t>
  </si>
  <si>
    <t>3920220L3270623081604</t>
  </si>
  <si>
    <t>34161FA8203286EE0495CFE0</t>
  </si>
  <si>
    <t>JH05DC7987</t>
  </si>
  <si>
    <t>3920220L6270623081609</t>
  </si>
  <si>
    <t>34161FA8203289723AD24220</t>
  </si>
  <si>
    <t>JH05DF6173</t>
  </si>
  <si>
    <t>3920220L4270623081547</t>
  </si>
  <si>
    <t>34161FA820328E40088B4F20</t>
  </si>
  <si>
    <t>JH05CA5025</t>
  </si>
  <si>
    <t>3920220L4270623081620</t>
  </si>
  <si>
    <t>3920220L4270623081636</t>
  </si>
  <si>
    <t>34161FA8203288AC0DCA4C60</t>
  </si>
  <si>
    <t>21BH5975A</t>
  </si>
  <si>
    <t>3920220L6270623081731</t>
  </si>
  <si>
    <t>34161FA82032897216FD1740</t>
  </si>
  <si>
    <t>JH05BT9976</t>
  </si>
  <si>
    <t>3920220L3270623081757</t>
  </si>
  <si>
    <t>3920220L6270623081748</t>
  </si>
  <si>
    <t>34161FA8203289722C4CA240</t>
  </si>
  <si>
    <t>JH05BX6585</t>
  </si>
  <si>
    <t>3920220L4270623081727</t>
  </si>
  <si>
    <t>34161FA8203288AC0E4A71A0</t>
  </si>
  <si>
    <t>MZBGC813LNN055606</t>
  </si>
  <si>
    <t>3920220L3270623081808</t>
  </si>
  <si>
    <t>34161FA82032897227EB0500</t>
  </si>
  <si>
    <t>JH05BW2258</t>
  </si>
  <si>
    <t>3920220L4270623081751</t>
  </si>
  <si>
    <t>34161FA820328E4023A3B4A0</t>
  </si>
  <si>
    <t>JH05DG8609</t>
  </si>
  <si>
    <t>3920220L4270623081845</t>
  </si>
  <si>
    <t>34161FA820328EE828F82420</t>
  </si>
  <si>
    <t>JH05AE3240</t>
  </si>
  <si>
    <t>3920220L4270623081922</t>
  </si>
  <si>
    <t>34161FA8203287AA0D2000A0</t>
  </si>
  <si>
    <t>JH05DB4841</t>
  </si>
  <si>
    <t>3920220L3270623082000</t>
  </si>
  <si>
    <t>34161FA820328EE829B2E9E0</t>
  </si>
  <si>
    <t>OD02CK0096</t>
  </si>
  <si>
    <t>3920220L4270623081935</t>
  </si>
  <si>
    <t>3920220L6270623082004</t>
  </si>
  <si>
    <t>34161FA820328E400819DB40</t>
  </si>
  <si>
    <t>JH05CE5866</t>
  </si>
  <si>
    <t>3920220L4270623081944</t>
  </si>
  <si>
    <t>34161FA8203289DA09227720</t>
  </si>
  <si>
    <t>JH05CL4664</t>
  </si>
  <si>
    <t>3920220L6270623082015</t>
  </si>
  <si>
    <t>34161FA82032897230768500</t>
  </si>
  <si>
    <t>JH05DD0288</t>
  </si>
  <si>
    <t>3920220L3270623082024</t>
  </si>
  <si>
    <t>34161FA820328E401B5839C0</t>
  </si>
  <si>
    <t>MA3CZF63SJH410079</t>
  </si>
  <si>
    <t>3920220L6270623082032</t>
  </si>
  <si>
    <t>34161FA8203287AA0C68A6C0</t>
  </si>
  <si>
    <t>JH05CX4224</t>
  </si>
  <si>
    <t>3920220L6270623082047</t>
  </si>
  <si>
    <t>34161FA8203289DA0E684AA0</t>
  </si>
  <si>
    <t>WB38BB0617</t>
  </si>
  <si>
    <t>3920220L3270623082123</t>
  </si>
  <si>
    <t>34161FA8203287AA0E224460</t>
  </si>
  <si>
    <t>JH05DF8049</t>
  </si>
  <si>
    <t>3920220L4270623082045</t>
  </si>
  <si>
    <t>34161FA8203287AA0C42AA80</t>
  </si>
  <si>
    <t>JH05CD2798</t>
  </si>
  <si>
    <t>3920220L3270623082133</t>
  </si>
  <si>
    <t>34161FA8203287AA0EACC9C0</t>
  </si>
  <si>
    <t>JH10AX8958</t>
  </si>
  <si>
    <t>3920220L6270623082133</t>
  </si>
  <si>
    <t>34161FA82032897230768440</t>
  </si>
  <si>
    <t>JH05DE6751</t>
  </si>
  <si>
    <t>3920220L3270623082147</t>
  </si>
  <si>
    <t>34161FA820328E400C577C60</t>
  </si>
  <si>
    <t>JH05CP1276</t>
  </si>
  <si>
    <t>3920220L4270623082123</t>
  </si>
  <si>
    <t>34161FA820328A520C457D80</t>
  </si>
  <si>
    <t>JH13C3115</t>
  </si>
  <si>
    <t>3920220L3270623082209</t>
  </si>
  <si>
    <t>34161FA8203289DA094F6680</t>
  </si>
  <si>
    <t>WB61B5467</t>
  </si>
  <si>
    <t>3920220L3270623082240</t>
  </si>
  <si>
    <t>34161FA8203289722B3C9180</t>
  </si>
  <si>
    <t>WB02AP1956</t>
  </si>
  <si>
    <t>3920220L3270623082342</t>
  </si>
  <si>
    <t>34161FA820328E401D695FA0</t>
  </si>
  <si>
    <t>JH05CV8083</t>
  </si>
  <si>
    <t>3920220L4270623082312</t>
  </si>
  <si>
    <t>34161FA820328EE8282E8700</t>
  </si>
  <si>
    <t>RJ22GB6299</t>
  </si>
  <si>
    <t>3920220L3270623082358</t>
  </si>
  <si>
    <t>34161FA8203288AC0582CDC0</t>
  </si>
  <si>
    <t>JH05AR4007</t>
  </si>
  <si>
    <t>3920220L3270623082408</t>
  </si>
  <si>
    <t>34161FA820328E401BE2EBE0</t>
  </si>
  <si>
    <t>JH05AW3663</t>
  </si>
  <si>
    <t>3920220L4270623082342</t>
  </si>
  <si>
    <t>34161FA8203288AC0A889E00</t>
  </si>
  <si>
    <t>JH05AS4821</t>
  </si>
  <si>
    <t>3920220L3270623082444</t>
  </si>
  <si>
    <t>34161FA8203289722231B640</t>
  </si>
  <si>
    <t>JH05CH1617</t>
  </si>
  <si>
    <t>3920220L4270623082430</t>
  </si>
  <si>
    <t>34161FA8203287AA0A41D960</t>
  </si>
  <si>
    <t>JH01CY8101</t>
  </si>
  <si>
    <t>3920220L3270623082522</t>
  </si>
  <si>
    <t>34161FA8203287AA0C5DE500</t>
  </si>
  <si>
    <t>JH05BF3282</t>
  </si>
  <si>
    <t>3920220L4270623082523</t>
  </si>
  <si>
    <t>34161FA8203289DA083BDEA0</t>
  </si>
  <si>
    <t>JH05CD9168</t>
  </si>
  <si>
    <t>3920220L4270623082555</t>
  </si>
  <si>
    <t>3920220L4270623082619</t>
  </si>
  <si>
    <t>3920220L3270623082728</t>
  </si>
  <si>
    <t>34161FA820328EE8155C4FA0</t>
  </si>
  <si>
    <t>JH05DD3936</t>
  </si>
  <si>
    <t>3920220L6270623082719</t>
  </si>
  <si>
    <t>34161FA820328EE81EA0C2A0</t>
  </si>
  <si>
    <t>JH05CV0921</t>
  </si>
  <si>
    <t>3920220L3270623082738</t>
  </si>
  <si>
    <t>34161FA820328EE826DB6580</t>
  </si>
  <si>
    <t>MEXK22CWXPT001350</t>
  </si>
  <si>
    <t>3920220L4270623082716</t>
  </si>
  <si>
    <t>34161FA820328EE81CE79700</t>
  </si>
  <si>
    <t>PB02CR9942</t>
  </si>
  <si>
    <t>3920220L6270623082759</t>
  </si>
  <si>
    <t>34161FA8203289DA1082AFE0</t>
  </si>
  <si>
    <t>3920220L3270623082820</t>
  </si>
  <si>
    <t>34161FA820328EE814F7F940</t>
  </si>
  <si>
    <t>JH05AF7780</t>
  </si>
  <si>
    <t>3920220L4270623082810</t>
  </si>
  <si>
    <t>34161FA820328E4024C00D00</t>
  </si>
  <si>
    <t>JH05AG3099</t>
  </si>
  <si>
    <t>3920220L4270623082856</t>
  </si>
  <si>
    <t>3920220L3270623082958</t>
  </si>
  <si>
    <t>34161FA8203289723C2E52A0</t>
  </si>
  <si>
    <t>JH05DA9431</t>
  </si>
  <si>
    <t>3920220L6270623083004</t>
  </si>
  <si>
    <t>34161FA8203288AC112200C0</t>
  </si>
  <si>
    <t>JH01Z1212</t>
  </si>
  <si>
    <t>3920220L4270623082953</t>
  </si>
  <si>
    <t>34161FA820328EE81DBA2940</t>
  </si>
  <si>
    <t>RJ05GA5911</t>
  </si>
  <si>
    <t>3920220L3270623083030</t>
  </si>
  <si>
    <t>34161FA820328E401CE6F9A0</t>
  </si>
  <si>
    <t>JH05CR2136</t>
  </si>
  <si>
    <t>3920220L3270623083049</t>
  </si>
  <si>
    <t>34161FA820328E4010BBAAE0</t>
  </si>
  <si>
    <t>JH05CE1337</t>
  </si>
  <si>
    <t>3920220L4270623083017</t>
  </si>
  <si>
    <t>34161FA820328E400AB77820</t>
  </si>
  <si>
    <t>JH05AQ8833</t>
  </si>
  <si>
    <t>3920220L3270623083104</t>
  </si>
  <si>
    <t>3920220L6270623083107</t>
  </si>
  <si>
    <t>34161FA82032897220EB8660</t>
  </si>
  <si>
    <t>WB056052</t>
  </si>
  <si>
    <t>3920220L4270623083059</t>
  </si>
  <si>
    <t>34161FA820328A520C49AD40</t>
  </si>
  <si>
    <t>JH02AF7020</t>
  </si>
  <si>
    <t>3920220L4270623083125</t>
  </si>
  <si>
    <t>34161FA820328972251CB560</t>
  </si>
  <si>
    <t>JH05CX0025</t>
  </si>
  <si>
    <t>3920220L4270623083154</t>
  </si>
  <si>
    <t>34161FA8203287AA0EF7E4A0</t>
  </si>
  <si>
    <t>JH05CG9467</t>
  </si>
  <si>
    <t>3920220L3270623083248</t>
  </si>
  <si>
    <t>34161FA820328E400F949020</t>
  </si>
  <si>
    <t>BR01DL1236</t>
  </si>
  <si>
    <t>3920220L4270623083212</t>
  </si>
  <si>
    <t>34161FA820328EE82550A6A0</t>
  </si>
  <si>
    <t>MAT541089J1F20482</t>
  </si>
  <si>
    <t>3920220L3270623083259</t>
  </si>
  <si>
    <t>34161FA8203287AA0E681A60</t>
  </si>
  <si>
    <t>JH05CF0873</t>
  </si>
  <si>
    <t>3920220L4270623083236</t>
  </si>
  <si>
    <t>34161FA820328EE8254F61A0</t>
  </si>
  <si>
    <t>KA07B5461</t>
  </si>
  <si>
    <t>3920220L6270623083337</t>
  </si>
  <si>
    <t>34161FA8203289720A7BD920</t>
  </si>
  <si>
    <t>WB03C8648</t>
  </si>
  <si>
    <t>3920220L4270623083310</t>
  </si>
  <si>
    <t>34161FA8203288AC0F589B80</t>
  </si>
  <si>
    <t>JH05DC1045</t>
  </si>
  <si>
    <t>3920220L3270623083414</t>
  </si>
  <si>
    <t>34161FA820328972306C8CE0</t>
  </si>
  <si>
    <t>JH05AL2811</t>
  </si>
  <si>
    <t>3920220L4270623083339</t>
  </si>
  <si>
    <t>34161FA820328E400B113D60</t>
  </si>
  <si>
    <t>JH05CU7826</t>
  </si>
  <si>
    <t>3920220L3270623083424</t>
  </si>
  <si>
    <t>34161FA8203287AA0B850240</t>
  </si>
  <si>
    <t>JH05CJ8866</t>
  </si>
  <si>
    <t>3920220L4270623083350</t>
  </si>
  <si>
    <t>34161FA8203289722A4E15A0</t>
  </si>
  <si>
    <t>WB36F3636</t>
  </si>
  <si>
    <t>3920220L4270623083611</t>
  </si>
  <si>
    <t>34161FA8203289721EE50780</t>
  </si>
  <si>
    <t>OR05AM7789</t>
  </si>
  <si>
    <t>3920220L4270623083641</t>
  </si>
  <si>
    <t>34161FA8203289721E867E60</t>
  </si>
  <si>
    <t>JH05CF5287</t>
  </si>
  <si>
    <t>3920220L4270623083656</t>
  </si>
  <si>
    <t>34161FA8203288AC0599A420</t>
  </si>
  <si>
    <t>JH05BQ7956</t>
  </si>
  <si>
    <t>3920220L3270623083747</t>
  </si>
  <si>
    <t>34161FA820328EE81D0076A0</t>
  </si>
  <si>
    <t>JH05BG3740</t>
  </si>
  <si>
    <t>3920220L3270623083812</t>
  </si>
  <si>
    <t>34161FA820328E401DFA8000</t>
  </si>
  <si>
    <t>JH05CQ5122</t>
  </si>
  <si>
    <t>3920220L3270623083835</t>
  </si>
  <si>
    <t>34161FA8203288AC0C5794A0</t>
  </si>
  <si>
    <t>JH05AQ4623</t>
  </si>
  <si>
    <t>3920220L4270623083814</t>
  </si>
  <si>
    <t>34161FA8203289722A1D8720</t>
  </si>
  <si>
    <t>JH05AF4828</t>
  </si>
  <si>
    <t>3920220L3270623083859</t>
  </si>
  <si>
    <t>34161FA820328E401B47E700</t>
  </si>
  <si>
    <t>JH05CH9079</t>
  </si>
  <si>
    <t>3920220L4270623083923</t>
  </si>
  <si>
    <t>34161FA820328EE824919220</t>
  </si>
  <si>
    <t>JH05DJ3779</t>
  </si>
  <si>
    <t>3920220L4270623083950</t>
  </si>
  <si>
    <t>34161FA8203287AA0EC18D60</t>
  </si>
  <si>
    <t>JH05DE1979</t>
  </si>
  <si>
    <t>3920220L6270623084029</t>
  </si>
  <si>
    <t>34161FA820328EE8270AA2C0</t>
  </si>
  <si>
    <t>NL01AG6934</t>
  </si>
  <si>
    <t>3920220L6270623084053</t>
  </si>
  <si>
    <t>34161FA820328EE825934000</t>
  </si>
  <si>
    <t>JH05DK3105</t>
  </si>
  <si>
    <t>3920220L6270623084108</t>
  </si>
  <si>
    <t>34161FA820328EE825E3B500</t>
  </si>
  <si>
    <t>JH05DG4295</t>
  </si>
  <si>
    <t>3920220L4270623084044</t>
  </si>
  <si>
    <t>3920220L6270623084144</t>
  </si>
  <si>
    <t>34161FA820328E40285C5F00</t>
  </si>
  <si>
    <t>JH05DC7664</t>
  </si>
  <si>
    <t>3920220L4270623084120</t>
  </si>
  <si>
    <t>34161FA820328EE826293F20</t>
  </si>
  <si>
    <t>JH05DL5395</t>
  </si>
  <si>
    <t>3920220L4270623084131</t>
  </si>
  <si>
    <t>34161FA8203287AA0EB80820</t>
  </si>
  <si>
    <t>JH05BG0959</t>
  </si>
  <si>
    <t>3920220L3270623084208</t>
  </si>
  <si>
    <t>34161FA820328E40259CAB00</t>
  </si>
  <si>
    <t>JH05DD8588</t>
  </si>
  <si>
    <t>3920220L6270623084201</t>
  </si>
  <si>
    <t>34161FA8203289720BE43060</t>
  </si>
  <si>
    <t>WB03C6676</t>
  </si>
  <si>
    <t>3920220L6270623084218</t>
  </si>
  <si>
    <t>3920220L4270623084152</t>
  </si>
  <si>
    <t>34161FA82032897238738760</t>
  </si>
  <si>
    <t>MZBGC814LPN098437</t>
  </si>
  <si>
    <t>3920220L6270623084230</t>
  </si>
  <si>
    <t>34161FA8203289722D611A20</t>
  </si>
  <si>
    <t>JH01CP2593</t>
  </si>
  <si>
    <t>3920220L3270623084240</t>
  </si>
  <si>
    <t>34161FA820328E4025281880</t>
  </si>
  <si>
    <t>JH05DC1151</t>
  </si>
  <si>
    <t>3920220L6270623084304</t>
  </si>
  <si>
    <t>34161FA820328EE81B95FC80</t>
  </si>
  <si>
    <t>JH05N6987</t>
  </si>
  <si>
    <t>3920220L3270623084405</t>
  </si>
  <si>
    <t>34161FA820328A520521D620</t>
  </si>
  <si>
    <t>JH05BY9470</t>
  </si>
  <si>
    <t>3920220L3270623084423</t>
  </si>
  <si>
    <t>34161FA820328EE816E82760</t>
  </si>
  <si>
    <t>WB19L1407</t>
  </si>
  <si>
    <t>3920220L4270623084357</t>
  </si>
  <si>
    <t>34161FA8203289DA12479540</t>
  </si>
  <si>
    <t>JH05DF8958</t>
  </si>
  <si>
    <t>3920220L3270623084444</t>
  </si>
  <si>
    <t>34161FA820328CE6020B50A0</t>
  </si>
  <si>
    <t>JH05AW5893</t>
  </si>
  <si>
    <t>3920220L4270623084414</t>
  </si>
  <si>
    <t>34161FA820328EE824113280</t>
  </si>
  <si>
    <t>JH05DK0582</t>
  </si>
  <si>
    <t>3920220L3270623084505</t>
  </si>
  <si>
    <t>34161FA820328EE803547AE0</t>
  </si>
  <si>
    <t>JH05AH1348</t>
  </si>
  <si>
    <t>3920220L4270623084434</t>
  </si>
  <si>
    <t>34161FA820328972213A74E0</t>
  </si>
  <si>
    <t>WB40AL8331</t>
  </si>
  <si>
    <t>3920220L4270623084454</t>
  </si>
  <si>
    <t>34161FA8203289723A72B860</t>
  </si>
  <si>
    <t>JH05AW9398</t>
  </si>
  <si>
    <t>3920220L3270623084549</t>
  </si>
  <si>
    <t>34161FA8203287AA0E00E380</t>
  </si>
  <si>
    <t>KA01MC1519</t>
  </si>
  <si>
    <t>3920220L4270623084515</t>
  </si>
  <si>
    <t>34161FA8203289721FAFCE20</t>
  </si>
  <si>
    <t>JH05CV5329</t>
  </si>
  <si>
    <t>3920220L3270623084611</t>
  </si>
  <si>
    <t>34161FA820328E40143730E0</t>
  </si>
  <si>
    <t>JH02BD9332</t>
  </si>
  <si>
    <t>3920220L4270623084539</t>
  </si>
  <si>
    <t>34161FA82032897216E3EA20</t>
  </si>
  <si>
    <t>JH05CY6813</t>
  </si>
  <si>
    <t>3920220L3270623084628</t>
  </si>
  <si>
    <t>34161FA820328EE8166432E0</t>
  </si>
  <si>
    <t>JH05BN9494</t>
  </si>
  <si>
    <t>3920220L4270623084559</t>
  </si>
  <si>
    <t>34161FA8203286EE03EF4740</t>
  </si>
  <si>
    <t>DL8CAN6205</t>
  </si>
  <si>
    <t>3920220L6270623084704</t>
  </si>
  <si>
    <t>34161FA8203287AA0C52FCE0</t>
  </si>
  <si>
    <t>JH05CQ3899</t>
  </si>
  <si>
    <t>3920220L4270623084635</t>
  </si>
  <si>
    <t>JH01ES6696</t>
  </si>
  <si>
    <t>3920220L4270623084646</t>
  </si>
  <si>
    <t>34161FA820328E4018AB0980</t>
  </si>
  <si>
    <t>MA3EWB22SGL264875</t>
  </si>
  <si>
    <t>3920220L4270623084658</t>
  </si>
  <si>
    <t>34161FA820328EE8193D0900</t>
  </si>
  <si>
    <t>JH05DE5683</t>
  </si>
  <si>
    <t>3920220L4270623084710</t>
  </si>
  <si>
    <t>34161FA820328EE8193D0720</t>
  </si>
  <si>
    <t>JH05DE4677</t>
  </si>
  <si>
    <t>3920220L4270623084723</t>
  </si>
  <si>
    <t>34161FA8203289722AB5C560</t>
  </si>
  <si>
    <t>JH05BS4035</t>
  </si>
  <si>
    <t>3920220L4270623084750</t>
  </si>
  <si>
    <t>34161FA8203289722AFCDFE0</t>
  </si>
  <si>
    <t>HR55AL6975</t>
  </si>
  <si>
    <t>3920220L4270623084811</t>
  </si>
  <si>
    <t>34161FA82032861407E42580</t>
  </si>
  <si>
    <t>PB13BA1615</t>
  </si>
  <si>
    <t>3920220L4270623084821</t>
  </si>
  <si>
    <t>34161FA8203289723A3BEB40</t>
  </si>
  <si>
    <t>WB11F137O</t>
  </si>
  <si>
    <t>3920220L4270623084831</t>
  </si>
  <si>
    <t>34161FA8203287AA0D6B80C0</t>
  </si>
  <si>
    <t>JH05CF1710</t>
  </si>
  <si>
    <t>3920220L6270623084904</t>
  </si>
  <si>
    <t>34161FA8203289720EFA68A0</t>
  </si>
  <si>
    <t>WB03C8192</t>
  </si>
  <si>
    <t>3920220L4270623084843</t>
  </si>
  <si>
    <t>34161FA820328E401396D320</t>
  </si>
  <si>
    <t>JH05CU5610</t>
  </si>
  <si>
    <t>3920220L4270623084852</t>
  </si>
  <si>
    <t>34161FA820328EE82492EE60</t>
  </si>
  <si>
    <t>JH05DJ6652</t>
  </si>
  <si>
    <t>3920220L3270623085031</t>
  </si>
  <si>
    <t>34161FA820328EE8234D93E0</t>
  </si>
  <si>
    <t>JH05BH3550</t>
  </si>
  <si>
    <t>3920220L4270623084958</t>
  </si>
  <si>
    <t>34161FA820328EE8060C5000</t>
  </si>
  <si>
    <t>JH05CZ6900</t>
  </si>
  <si>
    <t>3920220L4270623085011</t>
  </si>
  <si>
    <t>34161FA8203289DA02D63860</t>
  </si>
  <si>
    <t>JH05DA6631</t>
  </si>
  <si>
    <t>3920220L3270623085058</t>
  </si>
  <si>
    <t>34161FA8203289722F2E2280</t>
  </si>
  <si>
    <t>MAT566015P3E17179</t>
  </si>
  <si>
    <t>3920220L3270623085126</t>
  </si>
  <si>
    <t>34161FA8203289722F2E2240</t>
  </si>
  <si>
    <t>MAT566015P1E13654</t>
  </si>
  <si>
    <t>3920220L4270623085101</t>
  </si>
  <si>
    <t>34161FA820328E4029C4BC60</t>
  </si>
  <si>
    <t>WB19L0212</t>
  </si>
  <si>
    <t>3920220L4270623085117</t>
  </si>
  <si>
    <t>34161FA8203289DA11D1D840</t>
  </si>
  <si>
    <t>JH05BP1460</t>
  </si>
  <si>
    <t>3920220L4270623085129</t>
  </si>
  <si>
    <t>34161FA820328E402700B380</t>
  </si>
  <si>
    <t>JH05AF6282</t>
  </si>
  <si>
    <t>3920220L4270623085144</t>
  </si>
  <si>
    <t>34161FA8203287AA0E8252C0</t>
  </si>
  <si>
    <t>JH05AH0240</t>
  </si>
  <si>
    <t>3920220L6270623085212</t>
  </si>
  <si>
    <t>3920220L3270623085254</t>
  </si>
  <si>
    <t>34161FA8203289721ACEAC20</t>
  </si>
  <si>
    <t>JH05CG0124</t>
  </si>
  <si>
    <t>3920220L6270623085245</t>
  </si>
  <si>
    <t>3920220L3270623085308</t>
  </si>
  <si>
    <t>34161FA8203289723C744000</t>
  </si>
  <si>
    <t>JH05CY4742</t>
  </si>
  <si>
    <t>3920220L3270623085328</t>
  </si>
  <si>
    <t>34161FA820328EE82166F560</t>
  </si>
  <si>
    <t>TN77K7627</t>
  </si>
  <si>
    <t>3920220L6270623085320</t>
  </si>
  <si>
    <t>34161FA8203287AA0D204BC0</t>
  </si>
  <si>
    <t>JH05BY9830</t>
  </si>
  <si>
    <t>3920220L4270623085257</t>
  </si>
  <si>
    <t>34161FA820328EE82194B6C0</t>
  </si>
  <si>
    <t>JH05DG0383</t>
  </si>
  <si>
    <t>3920220L3270623085346</t>
  </si>
  <si>
    <t>34161FA8203289723C3C1EE0</t>
  </si>
  <si>
    <t>JH05DC7490</t>
  </si>
  <si>
    <t>3920220L4270623085308</t>
  </si>
  <si>
    <t>34161FA8203288AC0A08B480</t>
  </si>
  <si>
    <t>JH05CU3197</t>
  </si>
  <si>
    <t>3920220L3270623085421</t>
  </si>
  <si>
    <t>34161FA8203289DA0B5EA4C0</t>
  </si>
  <si>
    <t>JH05CN5078</t>
  </si>
  <si>
    <t>3920220L4270623085355</t>
  </si>
  <si>
    <t>34161FA820328EE828FBD020</t>
  </si>
  <si>
    <t>JH05AC0887</t>
  </si>
  <si>
    <t>3920220L6270623085424</t>
  </si>
  <si>
    <t>34161FA820328EE823B8D020</t>
  </si>
  <si>
    <t>JH05BG7940</t>
  </si>
  <si>
    <t>3920220L3270623085442</t>
  </si>
  <si>
    <t>34161FA8203289722120F1C0</t>
  </si>
  <si>
    <t>JH05BV2678</t>
  </si>
  <si>
    <t>3920220L3270623085509</t>
  </si>
  <si>
    <t>34161FA820328EE806C42960</t>
  </si>
  <si>
    <t>JH05AK1679</t>
  </si>
  <si>
    <t>3920220L6270623085500</t>
  </si>
  <si>
    <t>34161FA820328EE823B8CFC0</t>
  </si>
  <si>
    <t>JH05BY0296</t>
  </si>
  <si>
    <t>3920220L3270623085517</t>
  </si>
  <si>
    <t>3920220L3270623085533</t>
  </si>
  <si>
    <t>34161FA8203288AC0C71E9A0</t>
  </si>
  <si>
    <t>JH01EZ5856</t>
  </si>
  <si>
    <t>3920220L6270623085519</t>
  </si>
  <si>
    <t>34161FA820328EE80DFB4700</t>
  </si>
  <si>
    <t>JH05AU2361</t>
  </si>
  <si>
    <t>3920220L4270623085457</t>
  </si>
  <si>
    <t>34161FA8203287AA0D203520</t>
  </si>
  <si>
    <t>JH24A1170</t>
  </si>
  <si>
    <t>3920220L3270623085613</t>
  </si>
  <si>
    <t>3920220L3270623085622</t>
  </si>
  <si>
    <t>3920220L3270623085631</t>
  </si>
  <si>
    <t>34161FA8203288AC0C241C20</t>
  </si>
  <si>
    <t>JH05BT8418</t>
  </si>
  <si>
    <t>3920220L3270623085641</t>
  </si>
  <si>
    <t>34161FA820328E401310FEC0</t>
  </si>
  <si>
    <t>JH05CT0242</t>
  </si>
  <si>
    <t>3920220L3270623085656</t>
  </si>
  <si>
    <t>34161FA820328972304CD580</t>
  </si>
  <si>
    <t>JH05DG8621</t>
  </si>
  <si>
    <t>3920220L3270623085703</t>
  </si>
  <si>
    <t>34161FA820328E4004A10F80</t>
  </si>
  <si>
    <t>OD05AQ1160</t>
  </si>
  <si>
    <t>3920220L4270623085635</t>
  </si>
  <si>
    <t>34161FA820328EE8193F1820</t>
  </si>
  <si>
    <t>JH05DJ1527</t>
  </si>
  <si>
    <t>3920220L3270623085746</t>
  </si>
  <si>
    <t>34161FA820328E401D0015A0</t>
  </si>
  <si>
    <t>JH05BS3877</t>
  </si>
  <si>
    <t>3920220L4270623085712</t>
  </si>
  <si>
    <t>34161FA8203287AA0E00F900</t>
  </si>
  <si>
    <t>JH05CR9800</t>
  </si>
  <si>
    <t>3920220L3270623085754</t>
  </si>
  <si>
    <t>34161FA820328E401FE341C0</t>
  </si>
  <si>
    <t>JH05BB8959</t>
  </si>
  <si>
    <t>3920220L6270623085754</t>
  </si>
  <si>
    <t>34161FA820328EE81D70F080</t>
  </si>
  <si>
    <t>JH01ED5419</t>
  </si>
  <si>
    <t>3920220L3270623085823</t>
  </si>
  <si>
    <t>34161FA820328972386EB1E0</t>
  </si>
  <si>
    <t>JH05AL4884</t>
  </si>
  <si>
    <t>3920220L6270623085824</t>
  </si>
  <si>
    <t>34161FA8203289723AC7F160</t>
  </si>
  <si>
    <t>NL01AG5026</t>
  </si>
  <si>
    <t>3920220L4270623085813</t>
  </si>
  <si>
    <t>34161FA8203287AA0D2D72E0</t>
  </si>
  <si>
    <t>JH05CZ3234</t>
  </si>
  <si>
    <t>3920220L6270623085848</t>
  </si>
  <si>
    <t>3920220L3270623085902</t>
  </si>
  <si>
    <t>34161FA8203287AA0CD2C040</t>
  </si>
  <si>
    <t>JH05AE8005</t>
  </si>
  <si>
    <t>3920220L4270623085826</t>
  </si>
  <si>
    <t>34161FA820328AA205DFD300</t>
  </si>
  <si>
    <t>WB33E6626</t>
  </si>
  <si>
    <t>3920220L3270623085912</t>
  </si>
  <si>
    <t>34161FA820328E4004F10FC0</t>
  </si>
  <si>
    <t>JH05AU3803</t>
  </si>
  <si>
    <t>3920220L3270623085926</t>
  </si>
  <si>
    <t>34161FA82033E6EE02C49580</t>
  </si>
  <si>
    <t>DD01M9542</t>
  </si>
  <si>
    <t>3920220L4270623085915</t>
  </si>
  <si>
    <t>34161FA8203286EE02E162A0</t>
  </si>
  <si>
    <t>JH05CW8101</t>
  </si>
  <si>
    <t>3920220L3270623090030</t>
  </si>
  <si>
    <t>34161FA8203289723BC5CFC0</t>
  </si>
  <si>
    <t>JH05DG4370</t>
  </si>
  <si>
    <t>3920220L3270623090114</t>
  </si>
  <si>
    <t>34161FA82032897202918D60</t>
  </si>
  <si>
    <t>NL01AA2810</t>
  </si>
  <si>
    <t>3920220L4270623090039</t>
  </si>
  <si>
    <t>34161FA820328EE821B91E80</t>
  </si>
  <si>
    <t>22BH4438E</t>
  </si>
  <si>
    <t>3920220L3270623090129</t>
  </si>
  <si>
    <t>34161FA820328E401DFA46C0</t>
  </si>
  <si>
    <t>JH05BX8106</t>
  </si>
  <si>
    <t>3920220L3270623090143</t>
  </si>
  <si>
    <t>34161FA82032861407B82520</t>
  </si>
  <si>
    <t>JH05AM4383</t>
  </si>
  <si>
    <t>3920220L4270623090116</t>
  </si>
  <si>
    <t>34161FA8203289DA066CE800</t>
  </si>
  <si>
    <t>JH05CW4104</t>
  </si>
  <si>
    <t>3920220L6270623090205</t>
  </si>
  <si>
    <t>34161FA8203289720ABDB400</t>
  </si>
  <si>
    <t>NL01AB2895</t>
  </si>
  <si>
    <t>3920220L4270623090137</t>
  </si>
  <si>
    <t>34161FA820328EE825500220</t>
  </si>
  <si>
    <t>NL01N7751</t>
  </si>
  <si>
    <t>3920220L3270623090253</t>
  </si>
  <si>
    <t>34161FA82032884C02035E60</t>
  </si>
  <si>
    <t>JH05CZ2659</t>
  </si>
  <si>
    <t>3920220L4270623090238</t>
  </si>
  <si>
    <t>34161FA820328AA202C21C60</t>
  </si>
  <si>
    <t>AP05CD6848</t>
  </si>
  <si>
    <t>3920220L6270623090312</t>
  </si>
  <si>
    <t>3920220L3270623090330</t>
  </si>
  <si>
    <t>34161FA8203286EE02E16500</t>
  </si>
  <si>
    <t>JH05DC7347</t>
  </si>
  <si>
    <t>3920220L3270623090339</t>
  </si>
  <si>
    <t>34161FA82032897227D73700</t>
  </si>
  <si>
    <t>JH05CW6240</t>
  </si>
  <si>
    <t>3920220L3270623090348</t>
  </si>
  <si>
    <t>34161FA8203286140D8D1AC0</t>
  </si>
  <si>
    <t>JH01AM6161</t>
  </si>
  <si>
    <t>3920220L3270623090359</t>
  </si>
  <si>
    <t>34161FA820328E401D000AC0</t>
  </si>
  <si>
    <t>JH05CQ3361</t>
  </si>
  <si>
    <t>3920220L3270623090411</t>
  </si>
  <si>
    <t>34161FA820328E400791BA20</t>
  </si>
  <si>
    <t>JH05BE6390</t>
  </si>
  <si>
    <t>3920220L4270623090338</t>
  </si>
  <si>
    <t>34161FA820328E4027DA49C0</t>
  </si>
  <si>
    <t>JH05DD8775</t>
  </si>
  <si>
    <t>3920220L4270623090351</t>
  </si>
  <si>
    <t>34161FA820328E4010A231E0</t>
  </si>
  <si>
    <t>JH05AS9354</t>
  </si>
  <si>
    <t>3920220L4270623090413</t>
  </si>
  <si>
    <t>34161FA820328E401BEDE720</t>
  </si>
  <si>
    <t>JH09T3476</t>
  </si>
  <si>
    <t>3920220L4270623090428</t>
  </si>
  <si>
    <t>34161FA820328972288CCC80</t>
  </si>
  <si>
    <t>JH05DA4656</t>
  </si>
  <si>
    <t>3920220L3270623090509</t>
  </si>
  <si>
    <t>34161FA820328E401A28FF40</t>
  </si>
  <si>
    <t>OD02AM3505</t>
  </si>
  <si>
    <t>3920220L3270623090532</t>
  </si>
  <si>
    <t>34161FA8203289722D58E580</t>
  </si>
  <si>
    <t>JH05CB9634</t>
  </si>
  <si>
    <t>3920220L3270623090542</t>
  </si>
  <si>
    <t>34161FA8203289722DA5CD80</t>
  </si>
  <si>
    <t>JH05DC0131</t>
  </si>
  <si>
    <t>3920220L4270623090512</t>
  </si>
  <si>
    <t>34161FA82032897223294C00</t>
  </si>
  <si>
    <t>JH05BV3267</t>
  </si>
  <si>
    <t>3920220L3270623090554</t>
  </si>
  <si>
    <t>34161FA8203289723C04A3E0</t>
  </si>
  <si>
    <t>JH05CK7109</t>
  </si>
  <si>
    <t>3920220L4270623090625</t>
  </si>
  <si>
    <t>34161FA8203289722DA92680</t>
  </si>
  <si>
    <t>JH05CQ5963</t>
  </si>
  <si>
    <t>3920220L4270623090636</t>
  </si>
  <si>
    <t>34161FA82032897221048A00</t>
  </si>
  <si>
    <t>BR01BR5486</t>
  </si>
  <si>
    <t>3920220L3270623090725</t>
  </si>
  <si>
    <t>34161FA820328C74022AFB80</t>
  </si>
  <si>
    <t>JH05BD6048</t>
  </si>
  <si>
    <t>3920220L3270623090742</t>
  </si>
  <si>
    <t>34161FA820328EE825649EE0</t>
  </si>
  <si>
    <t>WB29A3718</t>
  </si>
  <si>
    <t>3920220L4270623090732</t>
  </si>
  <si>
    <t>34161FA820328EE81CFB0D40</t>
  </si>
  <si>
    <t>W1N1671196M013346</t>
  </si>
  <si>
    <t>3920220L3270623090816</t>
  </si>
  <si>
    <t>34161FA82033E6EE032A8AA0</t>
  </si>
  <si>
    <t>JH05DG4646</t>
  </si>
  <si>
    <t>3920220L4270623090740</t>
  </si>
  <si>
    <t>34161FA8203288AC0B9E0100</t>
  </si>
  <si>
    <t>JH05CX8362</t>
  </si>
  <si>
    <t>3920220L4270623090754</t>
  </si>
  <si>
    <t>34161FA8203287AA0ECBF580</t>
  </si>
  <si>
    <t>JH05DC1098</t>
  </si>
  <si>
    <t>3920220L4270623090806</t>
  </si>
  <si>
    <t>34161FA8203286EE0495C180</t>
  </si>
  <si>
    <t>JH05DF0754</t>
  </si>
  <si>
    <t>3920220L3270623090901</t>
  </si>
  <si>
    <t>34161FA820328E400598A0E0</t>
  </si>
  <si>
    <t>OD33E0719</t>
  </si>
  <si>
    <t>3920220L4270623090840</t>
  </si>
  <si>
    <t>34161FA8203289722D9F41A0</t>
  </si>
  <si>
    <t>JH05BY1743</t>
  </si>
  <si>
    <t>3920220L3270623090932</t>
  </si>
  <si>
    <t>34161FA820328EE826DB6160</t>
  </si>
  <si>
    <t>JH05AP6075</t>
  </si>
  <si>
    <t>3920220L4270623090856</t>
  </si>
  <si>
    <t>3920220L4270623090906</t>
  </si>
  <si>
    <t>34161FA820328E40268600A0</t>
  </si>
  <si>
    <t>JH05BM9583</t>
  </si>
  <si>
    <t>3920220L4270623090927</t>
  </si>
  <si>
    <t>3920220L3270623091037</t>
  </si>
  <si>
    <t>34161FA82032861403776180</t>
  </si>
  <si>
    <t>MA3EWB22SJB430370</t>
  </si>
  <si>
    <t>3920220L3270623091050</t>
  </si>
  <si>
    <t>34161FA820328E402432BE00</t>
  </si>
  <si>
    <t>JH05DB3095</t>
  </si>
  <si>
    <t>3920220L3270623091058</t>
  </si>
  <si>
    <t>34161FA8203288AC0D804740</t>
  </si>
  <si>
    <t>JH05DK6238</t>
  </si>
  <si>
    <t>3920220L3270623091132</t>
  </si>
  <si>
    <t>34161FA820328972251D2520</t>
  </si>
  <si>
    <t>CG12P0258</t>
  </si>
  <si>
    <t>3920220L3270623091144</t>
  </si>
  <si>
    <t>34161FA8203288AC09F6A3A0</t>
  </si>
  <si>
    <t>JH05CT5261</t>
  </si>
  <si>
    <t>3920220L4270623091118</t>
  </si>
  <si>
    <t>34161FA820328EE80B71BDC0</t>
  </si>
  <si>
    <t>JH05CN0514</t>
  </si>
  <si>
    <t>3920220L6270623091155</t>
  </si>
  <si>
    <t>34161FA820328E400C6145E0</t>
  </si>
  <si>
    <t>JH05BZ4340</t>
  </si>
  <si>
    <t>3920220L4270623091133</t>
  </si>
  <si>
    <t>3920220L3270623091225</t>
  </si>
  <si>
    <t>3920220L3270623091328</t>
  </si>
  <si>
    <t>34161FA82032897229875860</t>
  </si>
  <si>
    <t>JH05DA7315</t>
  </si>
  <si>
    <t>3920220L3270623091344</t>
  </si>
  <si>
    <t>34161FA820328E40283878A0</t>
  </si>
  <si>
    <t>JH05CM2551</t>
  </si>
  <si>
    <t>3920220L3270623091357</t>
  </si>
  <si>
    <t>34161FA820328972209D6180</t>
  </si>
  <si>
    <t>JH05CU6557</t>
  </si>
  <si>
    <t>3920220L3270623091408</t>
  </si>
  <si>
    <t>34161FA8203288AC0D7FF700</t>
  </si>
  <si>
    <t>JH05DH2854</t>
  </si>
  <si>
    <t>3920220L3270623091419</t>
  </si>
  <si>
    <t>34161FA820328E4026FBC620</t>
  </si>
  <si>
    <t>JH05CA7987</t>
  </si>
  <si>
    <t>3920220L3270623091428</t>
  </si>
  <si>
    <t>3920220L3270623091437</t>
  </si>
  <si>
    <t>34161FA8203287AA0CA4E9C0</t>
  </si>
  <si>
    <t>JH05C4664</t>
  </si>
  <si>
    <t>3920220L3270623091446</t>
  </si>
  <si>
    <t>34161FA8203287AA0EE4BEA0</t>
  </si>
  <si>
    <t>JH01FD1424</t>
  </si>
  <si>
    <t>3920220L3270623091455</t>
  </si>
  <si>
    <t>34161FA8203288AC0C69B060</t>
  </si>
  <si>
    <t>JH05CU8889</t>
  </si>
  <si>
    <t>3920220L3270623091503</t>
  </si>
  <si>
    <t>34161FA8203289723AC09560</t>
  </si>
  <si>
    <t>JH05DF3839</t>
  </si>
  <si>
    <t>3920220L4270623091429</t>
  </si>
  <si>
    <t>34161FA820328E401E13B480</t>
  </si>
  <si>
    <t>UP32LZ5138</t>
  </si>
  <si>
    <t>3920220L3270623091534</t>
  </si>
  <si>
    <t>34161FA820328EE81E03ACE0</t>
  </si>
  <si>
    <t>JH05DF0160</t>
  </si>
  <si>
    <t>3920220L4270623091514</t>
  </si>
  <si>
    <t>34161FA820328614073745E0</t>
  </si>
  <si>
    <t>JH02AW0788</t>
  </si>
  <si>
    <t>3920220L3270623091559</t>
  </si>
  <si>
    <t>34161FA820328E4024DF7700</t>
  </si>
  <si>
    <t>OD15F4884</t>
  </si>
  <si>
    <t>3920220L6270623091609</t>
  </si>
  <si>
    <t>3920220L4270623091540</t>
  </si>
  <si>
    <t>3920220L4270623091552</t>
  </si>
  <si>
    <t>34161FA8203289722E5062E0</t>
  </si>
  <si>
    <t>JH05AE8020</t>
  </si>
  <si>
    <t>3920220L6270623091621</t>
  </si>
  <si>
    <t>34161FA8203289722A8CAF00</t>
  </si>
  <si>
    <t>JH05CY9631</t>
  </si>
  <si>
    <t>3920220L6270623091644</t>
  </si>
  <si>
    <t>34161FA8203289DA0280B420</t>
  </si>
  <si>
    <t>OD02AN6356</t>
  </si>
  <si>
    <t>3920220L3270623091658</t>
  </si>
  <si>
    <t>34161FA8203289DA04DBDB40</t>
  </si>
  <si>
    <t>JH05CV4515</t>
  </si>
  <si>
    <t>3920220L3270623091708</t>
  </si>
  <si>
    <t>34161FA820328EE81A900D40</t>
  </si>
  <si>
    <t>JH05AB4236</t>
  </si>
  <si>
    <t>3920220L3270623091800</t>
  </si>
  <si>
    <t>34161FA82032897227F29800</t>
  </si>
  <si>
    <t>JH05DJ3598</t>
  </si>
  <si>
    <t>3920220L4270623091728</t>
  </si>
  <si>
    <t>34161FA820328E40178C47A0</t>
  </si>
  <si>
    <t>JH05CF3744</t>
  </si>
  <si>
    <t>3920220L6270623091757</t>
  </si>
  <si>
    <t>3920220L3270623091808</t>
  </si>
  <si>
    <t>34161FA820328A52056011E0</t>
  </si>
  <si>
    <t>WB06S0574</t>
  </si>
  <si>
    <t>3920220L3270623091816</t>
  </si>
  <si>
    <t>34161FA8203288AC0BF30060</t>
  </si>
  <si>
    <t>CG12AP5412</t>
  </si>
  <si>
    <t>3920220L3270623091833</t>
  </si>
  <si>
    <t>34161FA8203288AC0D7FF1E0</t>
  </si>
  <si>
    <t>JH05DJ7300</t>
  </si>
  <si>
    <t>3920220L3270623091841</t>
  </si>
  <si>
    <t>34161FA8203287AA0CDA2360</t>
  </si>
  <si>
    <t>JH05BX3083</t>
  </si>
  <si>
    <t>3920220L3270623091851</t>
  </si>
  <si>
    <t>34161FA820328EE82492F520</t>
  </si>
  <si>
    <t>JH05DK3436</t>
  </si>
  <si>
    <t>3920220L6270623091954</t>
  </si>
  <si>
    <t>34161FA8203289DA11C014E0</t>
  </si>
  <si>
    <t>JH05BY7083</t>
  </si>
  <si>
    <t>3920220L3270623092043</t>
  </si>
  <si>
    <t>34161FA820328E402B4729E0</t>
  </si>
  <si>
    <t>JHO1ER4996</t>
  </si>
  <si>
    <t>3920220L3270623092109</t>
  </si>
  <si>
    <t>34161FA8203287AA0C081100</t>
  </si>
  <si>
    <t>JH05CN7429</t>
  </si>
  <si>
    <t>3920220L4270623092035</t>
  </si>
  <si>
    <t>34161FA8203289060346BEC0</t>
  </si>
  <si>
    <t>JH05N0681</t>
  </si>
  <si>
    <t>3920220L3270623092121</t>
  </si>
  <si>
    <t>34161FA820328E402B6A1900</t>
  </si>
  <si>
    <t>JH05DK0500</t>
  </si>
  <si>
    <t>3920220L6270623092113</t>
  </si>
  <si>
    <t>3920220L3270623092147</t>
  </si>
  <si>
    <t>34161FA8203287AA0C5DCB40</t>
  </si>
  <si>
    <t>JH05AY5470</t>
  </si>
  <si>
    <t>3920220L3270623092156</t>
  </si>
  <si>
    <t>34161FA8203287AA0D10B7E0</t>
  </si>
  <si>
    <t>JH01CX0969</t>
  </si>
  <si>
    <t>3920220L6270623092145</t>
  </si>
  <si>
    <t>34161FA8203287AA0CD2DEC0</t>
  </si>
  <si>
    <t>JH01CN3446</t>
  </si>
  <si>
    <t>3920220L6270623092220</t>
  </si>
  <si>
    <t>34161FA8203287AA0ED40640</t>
  </si>
  <si>
    <t>JH01DT7146</t>
  </si>
  <si>
    <t>3920220L3270623092232</t>
  </si>
  <si>
    <t>34161FA82032863608046320</t>
  </si>
  <si>
    <t>JH05BB0769</t>
  </si>
  <si>
    <t>3920220L3270623092240</t>
  </si>
  <si>
    <t>34161FA8203287AA0D03CE20</t>
  </si>
  <si>
    <t>JH05CV5322</t>
  </si>
  <si>
    <t>3920220L3270623092308</t>
  </si>
  <si>
    <t>34161FA8203288AC0BCC5BC0</t>
  </si>
  <si>
    <t>JH05BS8770</t>
  </si>
  <si>
    <t>3920220L6270623092259</t>
  </si>
  <si>
    <t>3920220L3270623092317</t>
  </si>
  <si>
    <t>3920220L4270623092240</t>
  </si>
  <si>
    <t>34161FA8203289721FAFB020</t>
  </si>
  <si>
    <t>JH05AR5667</t>
  </si>
  <si>
    <t>3920220L3270623092333</t>
  </si>
  <si>
    <t>3920220L4270623092255</t>
  </si>
  <si>
    <t>34161FA820328E4020971380</t>
  </si>
  <si>
    <t>JH05CB5085</t>
  </si>
  <si>
    <t>3920220L3270623092349</t>
  </si>
  <si>
    <t>34161FA8203289722DFAFCC0</t>
  </si>
  <si>
    <t>JH02AK5585</t>
  </si>
  <si>
    <t>3920220L4270623092310</t>
  </si>
  <si>
    <t>34161FA8203287AA0CFF1460</t>
  </si>
  <si>
    <t>JH05CA6309</t>
  </si>
  <si>
    <t>3920220L4270623092324</t>
  </si>
  <si>
    <t>34161FA820328972306E5A60</t>
  </si>
  <si>
    <t>JH05AP0505</t>
  </si>
  <si>
    <t>3920220L4270623092339</t>
  </si>
  <si>
    <t>34161FA820328EE82987BEC0</t>
  </si>
  <si>
    <t>JH05AV6812</t>
  </si>
  <si>
    <t>3920220L3270623092427</t>
  </si>
  <si>
    <t>34161FA820328EE81A907D00</t>
  </si>
  <si>
    <t>JH05DF5656</t>
  </si>
  <si>
    <t>3920220L4270623092351</t>
  </si>
  <si>
    <t>34161FA8203287AA0E0900E0</t>
  </si>
  <si>
    <t>JH05CM6517</t>
  </si>
  <si>
    <t>3920220L4270623092415</t>
  </si>
  <si>
    <t>34161FA8203287AA0CD7A4C0</t>
  </si>
  <si>
    <t>DL3CAP3578</t>
  </si>
  <si>
    <t>3920220L3270623092458</t>
  </si>
  <si>
    <t>3920220L4270623092438</t>
  </si>
  <si>
    <t>34161FA8203289DA042C35E0</t>
  </si>
  <si>
    <t>JH05AK3737</t>
  </si>
  <si>
    <t>3920220L4270623092517</t>
  </si>
  <si>
    <t>34161FA8203289DA11D089E0</t>
  </si>
  <si>
    <t>JH05AW0909</t>
  </si>
  <si>
    <t>3920220L3270623092605</t>
  </si>
  <si>
    <t>34161FA820328EE826293AC0</t>
  </si>
  <si>
    <t>JH05DL6332</t>
  </si>
  <si>
    <t>3920220L4270623092543</t>
  </si>
  <si>
    <t>34161FA820328EE812415C00</t>
  </si>
  <si>
    <t>JH05CH8109</t>
  </si>
  <si>
    <t>3920220L6270623092625</t>
  </si>
  <si>
    <t>3920220L3270623092648</t>
  </si>
  <si>
    <t>34161FA8203287AA0EACD2E0</t>
  </si>
  <si>
    <t>JH05H2079</t>
  </si>
  <si>
    <t>3920220L3270623092654</t>
  </si>
  <si>
    <t>34161FA8203288AC07C996C0</t>
  </si>
  <si>
    <t>JH05AN5130</t>
  </si>
  <si>
    <t>3920220L3270623092719</t>
  </si>
  <si>
    <t>34161FA8203288AC043B58E0</t>
  </si>
  <si>
    <t>KA04MR5917</t>
  </si>
  <si>
    <t>3920220L3270623092730</t>
  </si>
  <si>
    <t>34161FA820328E400C61B1E0</t>
  </si>
  <si>
    <t>MH20EE9726</t>
  </si>
  <si>
    <t>3920220L3270623092739</t>
  </si>
  <si>
    <t>34161FA820328620022313E0</t>
  </si>
  <si>
    <t>JH05DD9419</t>
  </si>
  <si>
    <t>3920220L3270623092747</t>
  </si>
  <si>
    <t>34161FA8203289722712A860</t>
  </si>
  <si>
    <t>JH05DC4447</t>
  </si>
  <si>
    <t>3920220L3270623092758</t>
  </si>
  <si>
    <t>34161FA820328E4010F298A0</t>
  </si>
  <si>
    <t>JH05AL6180</t>
  </si>
  <si>
    <t>3920220L3270623092822</t>
  </si>
  <si>
    <t>34161FA8203287AA0CD5ED20</t>
  </si>
  <si>
    <t>JH05CC3640</t>
  </si>
  <si>
    <t>3920220L4270623092753</t>
  </si>
  <si>
    <t>34161FA820328EE8155C74A0</t>
  </si>
  <si>
    <t>JH05DD9083</t>
  </si>
  <si>
    <t>3920220L3270623092831</t>
  </si>
  <si>
    <t>34161FA82032861403F79900</t>
  </si>
  <si>
    <t>JH01DG0726</t>
  </si>
  <si>
    <t>3920220L4270623092802</t>
  </si>
  <si>
    <t>34161FA820328EE8234C4600</t>
  </si>
  <si>
    <t>MH40CM3685</t>
  </si>
  <si>
    <t>3920220L3270623092842</t>
  </si>
  <si>
    <t>34161FA820328EE82492F540</t>
  </si>
  <si>
    <t>JH05BL2432</t>
  </si>
  <si>
    <t>3920220L4270623092820</t>
  </si>
  <si>
    <t>34161FA820328EE813B76160</t>
  </si>
  <si>
    <t>MEEHBC00XN2044288</t>
  </si>
  <si>
    <t>3920220L3270623092905</t>
  </si>
  <si>
    <t>34161FA820328E400C66EDE0</t>
  </si>
  <si>
    <t>JH05CM8106</t>
  </si>
  <si>
    <t>3920220L4270623092834</t>
  </si>
  <si>
    <t>34161FA820328EE819819B40</t>
  </si>
  <si>
    <t>JH05AX8651</t>
  </si>
  <si>
    <t>3920220L3270623092959</t>
  </si>
  <si>
    <t>34161FA8203286EE021E2D60</t>
  </si>
  <si>
    <t>JH05CN7842</t>
  </si>
  <si>
    <t>3920220L3270623093007</t>
  </si>
  <si>
    <t>34161FA820328E402B598F60</t>
  </si>
  <si>
    <t>OD02CD3880</t>
  </si>
  <si>
    <t>3920220L6270623093009</t>
  </si>
  <si>
    <t>34161FA8203289722A4E1980</t>
  </si>
  <si>
    <t>JH05BL5017</t>
  </si>
  <si>
    <t>3920220L3270623093030</t>
  </si>
  <si>
    <t>34161FA820328A5206052960</t>
  </si>
  <si>
    <t>JH05AX1316</t>
  </si>
  <si>
    <t>3920220L6270623093031</t>
  </si>
  <si>
    <t>3920220L4270623093003</t>
  </si>
  <si>
    <t>3920220L3270623093110</t>
  </si>
  <si>
    <t>34161FA82032897229F701A0</t>
  </si>
  <si>
    <t>JH05BZ8640</t>
  </si>
  <si>
    <t>3920220L3270623093223</t>
  </si>
  <si>
    <t>34161FA8203288AC0446CCE0</t>
  </si>
  <si>
    <t>JH05BX8342</t>
  </si>
  <si>
    <t>3920220L3270623093232</t>
  </si>
  <si>
    <t>34161FA820328EE813EA4020</t>
  </si>
  <si>
    <t>JH05DC7087</t>
  </si>
  <si>
    <t>3920220L3270623093241</t>
  </si>
  <si>
    <t>34161FA820328E401A7DE3C0</t>
  </si>
  <si>
    <t>JH05AV2847</t>
  </si>
  <si>
    <t>3920220L6270623093234</t>
  </si>
  <si>
    <t>3920220L3270623093249</t>
  </si>
  <si>
    <t>34161FA82032897227034B40</t>
  </si>
  <si>
    <t>JH05DB3308</t>
  </si>
  <si>
    <t>3920220L6270623093254</t>
  </si>
  <si>
    <t>34161FA820328EE81A903560</t>
  </si>
  <si>
    <t>JH05AZ8966</t>
  </si>
  <si>
    <t>3920220L4270623093303</t>
  </si>
  <si>
    <t>34161FA820328EE822B7F660</t>
  </si>
  <si>
    <t>JH05DH6447</t>
  </si>
  <si>
    <t>3920220L6270623093351</t>
  </si>
  <si>
    <t>34161FA8203288AC0A8896A0</t>
  </si>
  <si>
    <t>JH05BS5595</t>
  </si>
  <si>
    <t>3920220L4270623093359</t>
  </si>
  <si>
    <t>34161FA820328972216D3F60</t>
  </si>
  <si>
    <t>JH05CB2049</t>
  </si>
  <si>
    <t>3920220L3270623093455</t>
  </si>
  <si>
    <t>34161FA8203286EE0495BC40</t>
  </si>
  <si>
    <t>JH05DE8762</t>
  </si>
  <si>
    <t>3920220L3270623093506</t>
  </si>
  <si>
    <t>34161FA82033E6EE02CCEC00</t>
  </si>
  <si>
    <t>AP39JP1001</t>
  </si>
  <si>
    <t>3920220L4270623093432</t>
  </si>
  <si>
    <t>34161FA82033E6EE047CB700</t>
  </si>
  <si>
    <t>JH05CF9411</t>
  </si>
  <si>
    <t>3920220L4270623093443</t>
  </si>
  <si>
    <t>34161FA8203289DA102ACF60</t>
  </si>
  <si>
    <t>JH05AG2220</t>
  </si>
  <si>
    <t>3920220L4270623093452</t>
  </si>
  <si>
    <t>34161FA820328EE825934760</t>
  </si>
  <si>
    <t>JH05DL0531</t>
  </si>
  <si>
    <t>3920220L4270623093529</t>
  </si>
  <si>
    <t>34161FA820328AA20D9CEE80</t>
  </si>
  <si>
    <t>JH05BG9909</t>
  </si>
  <si>
    <t>3920220L3270623093650</t>
  </si>
  <si>
    <t>34161FA820328EE8166429C0</t>
  </si>
  <si>
    <t>JH05BW3569</t>
  </si>
  <si>
    <t>3920220L6270623093641</t>
  </si>
  <si>
    <t>34161FA820328EE823B73CA0</t>
  </si>
  <si>
    <t>RJ14GP9042</t>
  </si>
  <si>
    <t>3920220L3270623093706</t>
  </si>
  <si>
    <t>34161FA820328EE80A0641A0</t>
  </si>
  <si>
    <t>WB11B8562</t>
  </si>
  <si>
    <t>3920220L6270623093700</t>
  </si>
  <si>
    <t>34161FA820328EE8193DB0E0</t>
  </si>
  <si>
    <t>MA1NM2TY1N2J63820</t>
  </si>
  <si>
    <t>3920220L4270623093636</t>
  </si>
  <si>
    <t>34161FA82033E764D88D7DA0</t>
  </si>
  <si>
    <t>MB1T2KHD6PRLH0566</t>
  </si>
  <si>
    <t>3920220L6270623093717</t>
  </si>
  <si>
    <t>34161FA820328EE828FBCA40</t>
  </si>
  <si>
    <t>MALC841DLHM029990</t>
  </si>
  <si>
    <t>3920220L4270623093659</t>
  </si>
  <si>
    <t>34161FA82033E764D88D7E20</t>
  </si>
  <si>
    <t>MB1T2KHD8PRLH0567</t>
  </si>
  <si>
    <t>3920220L6270623093726</t>
  </si>
  <si>
    <t>34161FA8203289723AD241C0</t>
  </si>
  <si>
    <t>JH05DJ5335</t>
  </si>
  <si>
    <t>3920220L6270623093746</t>
  </si>
  <si>
    <t>34161FA820328EE8252992E0</t>
  </si>
  <si>
    <t>JH05DJ8773</t>
  </si>
  <si>
    <t>3920220L3270623093800</t>
  </si>
  <si>
    <t>34161FA820328E40250BC9C0</t>
  </si>
  <si>
    <t>JH05BR7916</t>
  </si>
  <si>
    <t>3920220L4270623093723</t>
  </si>
  <si>
    <t>34161FA82033E764D88EEF80</t>
  </si>
  <si>
    <t>MB1T2KHD5PRLH5015</t>
  </si>
  <si>
    <t>3920220L3270623093814</t>
  </si>
  <si>
    <t>34161FA820328E4002370700</t>
  </si>
  <si>
    <t>MH12QF2602</t>
  </si>
  <si>
    <t>3920220L4270623093742</t>
  </si>
  <si>
    <t>34161FA820328EE8060C5420</t>
  </si>
  <si>
    <t>JH05DA0090</t>
  </si>
  <si>
    <t>3920220L3270623093826</t>
  </si>
  <si>
    <t>34161FA820328E402471F460</t>
  </si>
  <si>
    <t>JH05AM5678</t>
  </si>
  <si>
    <t>3920220L4270623093755</t>
  </si>
  <si>
    <t>34161FA820328E400D841580</t>
  </si>
  <si>
    <t>JH02AG7253</t>
  </si>
  <si>
    <t>3920220L3270623093845</t>
  </si>
  <si>
    <t>34161FA820328E4010A220E0</t>
  </si>
  <si>
    <t>JH05AU7325</t>
  </si>
  <si>
    <t>3920220L4270623093813</t>
  </si>
  <si>
    <t>34161FA820328E401BE9CEE0</t>
  </si>
  <si>
    <t>JH05CV7725</t>
  </si>
  <si>
    <t>3920220L4270623093823</t>
  </si>
  <si>
    <t>34161FA8203290D4C9F99580</t>
  </si>
  <si>
    <t>JH05K3336</t>
  </si>
  <si>
    <t>3920220L3270623093911</t>
  </si>
  <si>
    <t>34161FA8203289723C1A3B40</t>
  </si>
  <si>
    <t>JH05CV4771</t>
  </si>
  <si>
    <t>3920220L3270623094035</t>
  </si>
  <si>
    <t>34161FA8203289722D6119C0</t>
  </si>
  <si>
    <t>JH05CW0290</t>
  </si>
  <si>
    <t>3920220L3270623094042</t>
  </si>
  <si>
    <t>34161FA8203287AA0D487500</t>
  </si>
  <si>
    <t>JH01EM7966</t>
  </si>
  <si>
    <t>3920220L6270623094037</t>
  </si>
  <si>
    <t>3920220L3270623094056</t>
  </si>
  <si>
    <t>34161FA82032897202888260</t>
  </si>
  <si>
    <t>PB12Y9913</t>
  </si>
  <si>
    <t>3920220L3270623094117</t>
  </si>
  <si>
    <t>34161FA820328AA20F0A6EE0</t>
  </si>
  <si>
    <t>JH05M7779</t>
  </si>
  <si>
    <t>3920220L4270623094114</t>
  </si>
  <si>
    <t>34161FA8203288AC0DC15380</t>
  </si>
  <si>
    <t>JH05CX6569</t>
  </si>
  <si>
    <t>3920220L3270623094153</t>
  </si>
  <si>
    <t>34161FA820328E4009FE9EE0</t>
  </si>
  <si>
    <t>JH05CL5452</t>
  </si>
  <si>
    <t>3920220L3270623094203</t>
  </si>
  <si>
    <t>34161FA8203287AA0E9B06E0</t>
  </si>
  <si>
    <t>MA3JMTC1SPA835330</t>
  </si>
  <si>
    <t>3920220L3270623094212</t>
  </si>
  <si>
    <t>3920220L4270623094136</t>
  </si>
  <si>
    <t>34161FA82032897227D9A640</t>
  </si>
  <si>
    <t>JH22F5644</t>
  </si>
  <si>
    <t>3920220L4270623094220</t>
  </si>
  <si>
    <t>34161FA8203289723BE91720</t>
  </si>
  <si>
    <t>JH05DF0645</t>
  </si>
  <si>
    <t>3920220L6270623094258</t>
  </si>
  <si>
    <t>3920220L3270623094316</t>
  </si>
  <si>
    <t>34161FA820328E4028250F80</t>
  </si>
  <si>
    <t>JH05DF1996</t>
  </si>
  <si>
    <t>3920220L3270623094325</t>
  </si>
  <si>
    <t>34161FA820328EE81E063C00</t>
  </si>
  <si>
    <t>JH05CY6016</t>
  </si>
  <si>
    <t>3920220L4270623094247</t>
  </si>
  <si>
    <t>34161FA8203286140C0B9BC0</t>
  </si>
  <si>
    <t>CG04JF6612</t>
  </si>
  <si>
    <t>3920220L3270623094337</t>
  </si>
  <si>
    <t>34161FA8203289722E4D4A40</t>
  </si>
  <si>
    <t>JH05BY0220</t>
  </si>
  <si>
    <t>3920220L4270623094301</t>
  </si>
  <si>
    <t>34161FA820328EE80BFF7DC0</t>
  </si>
  <si>
    <t>WB37D4783</t>
  </si>
  <si>
    <t>3920220L3270623094352</t>
  </si>
  <si>
    <t>34161FA82032897224121C20</t>
  </si>
  <si>
    <t>JH05BU5579</t>
  </si>
  <si>
    <t>3920220L4270623094327</t>
  </si>
  <si>
    <t>34161FA820328E4029F09400</t>
  </si>
  <si>
    <t>MA1TA2YS2N2H33877</t>
  </si>
  <si>
    <t>3920220L4270623094346</t>
  </si>
  <si>
    <t>34161FA8203288AC0C8CF540</t>
  </si>
  <si>
    <t>JH05DE4395</t>
  </si>
  <si>
    <t>3920220L3270623094425</t>
  </si>
  <si>
    <t>3920220L4270623094355</t>
  </si>
  <si>
    <t>34161FA820328EE80C6C1260</t>
  </si>
  <si>
    <t>JH05DA2097</t>
  </si>
  <si>
    <t>3920220L3270623094436</t>
  </si>
  <si>
    <t>34161FA820328EE80C6C1080</t>
  </si>
  <si>
    <t>MZBEP812LMN267235</t>
  </si>
  <si>
    <t>3920220L6270623094426</t>
  </si>
  <si>
    <t>3920220L3270623094443</t>
  </si>
  <si>
    <t>3920220L3270623094513</t>
  </si>
  <si>
    <t>34161FA8203287AA0D568820</t>
  </si>
  <si>
    <t>JH05AV4438</t>
  </si>
  <si>
    <t>3920220L3270623094533</t>
  </si>
  <si>
    <t>34161FA820328972298755A0</t>
  </si>
  <si>
    <t>JH05CZ9101</t>
  </si>
  <si>
    <t>3920220L3270623094541</t>
  </si>
  <si>
    <t>34161FA820328EE81956CE40</t>
  </si>
  <si>
    <t>JH05DE6555</t>
  </si>
  <si>
    <t>3920220L3270623094617</t>
  </si>
  <si>
    <t>34161FA8203289DA106E4C60</t>
  </si>
  <si>
    <t>DL2CBD5540</t>
  </si>
  <si>
    <t>3920220L4270623094547</t>
  </si>
  <si>
    <t>34161FA8203288AC08440960</t>
  </si>
  <si>
    <t>JH05CP8081</t>
  </si>
  <si>
    <t>3920220L3270623094629</t>
  </si>
  <si>
    <t>34161FA8203289721E7CFC40</t>
  </si>
  <si>
    <t>JH05AQ7356</t>
  </si>
  <si>
    <t>3920220L3270623094639</t>
  </si>
  <si>
    <t>34161FA820328972251D3500</t>
  </si>
  <si>
    <t>JH05BT1256</t>
  </si>
  <si>
    <t>3920220L3270623094650</t>
  </si>
  <si>
    <t>34161FA820328614100AED20</t>
  </si>
  <si>
    <t>JH05DK8363</t>
  </si>
  <si>
    <t>3920220L4270623094620</t>
  </si>
  <si>
    <t>34161FA820328620022313A0</t>
  </si>
  <si>
    <t>3920220L3270623094717</t>
  </si>
  <si>
    <t>34161FA820328E40201CEB20</t>
  </si>
  <si>
    <t>WB11D2055</t>
  </si>
  <si>
    <t>3920220L4270623094640</t>
  </si>
  <si>
    <t>34161FA820328E40205EB1C0</t>
  </si>
  <si>
    <t>JH05CZ6911</t>
  </si>
  <si>
    <t>3920220L6270623094712</t>
  </si>
  <si>
    <t>3920220L4270623094652</t>
  </si>
  <si>
    <t>34161FA8203288AC0C60B260</t>
  </si>
  <si>
    <t>JH05DD7770</t>
  </si>
  <si>
    <t>3920220L3270623094733</t>
  </si>
  <si>
    <t>3920220L3270623094755</t>
  </si>
  <si>
    <t>34161FA8203289722DF92220</t>
  </si>
  <si>
    <t>JH05CD5246</t>
  </si>
  <si>
    <t>3920220L4270623094729</t>
  </si>
  <si>
    <t>34161FA820328E4026FE94E0</t>
  </si>
  <si>
    <t>JH05DE5499</t>
  </si>
  <si>
    <t>3920220L6270623094747</t>
  </si>
  <si>
    <t>34161FA820328E4020B6D440</t>
  </si>
  <si>
    <t>JH05CK7693</t>
  </si>
  <si>
    <t>3920220L4270623094753</t>
  </si>
  <si>
    <t>34161FA820328E4012210340</t>
  </si>
  <si>
    <t>JHO5CN7906</t>
  </si>
  <si>
    <t>3920220L3270623094858</t>
  </si>
  <si>
    <t>34161FA8203289722ABDAD60</t>
  </si>
  <si>
    <t>JH05AF6173</t>
  </si>
  <si>
    <t>3920220L4270623094831</t>
  </si>
  <si>
    <t>34161FA8203289723C3B4480</t>
  </si>
  <si>
    <t>JH05CD5398</t>
  </si>
  <si>
    <t>3920220L3270623094940</t>
  </si>
  <si>
    <t>34161FA820328EE81A903140</t>
  </si>
  <si>
    <t>JH05DF9227</t>
  </si>
  <si>
    <t>3920220L3270623094956</t>
  </si>
  <si>
    <t>34161FA820328E400D1DFBA0</t>
  </si>
  <si>
    <t>WB175911</t>
  </si>
  <si>
    <t>3920220L4270623094919</t>
  </si>
  <si>
    <t>34161FA8203289722C4C6980</t>
  </si>
  <si>
    <t>2GDA610752</t>
  </si>
  <si>
    <t>3920220L3270623095006</t>
  </si>
  <si>
    <t>34161FA820328EE8155C57C0</t>
  </si>
  <si>
    <t>JH05DD3016</t>
  </si>
  <si>
    <t>3920220L3270623095016</t>
  </si>
  <si>
    <t>34161FA820328E400C39DF00</t>
  </si>
  <si>
    <t>JH05AC0460</t>
  </si>
  <si>
    <t>3920220L6270623095007</t>
  </si>
  <si>
    <t>3920220L3270623095026</t>
  </si>
  <si>
    <t>34161FA820328EE8060C58A0</t>
  </si>
  <si>
    <t>JH05CU9000</t>
  </si>
  <si>
    <t>3920220L6270623095025</t>
  </si>
  <si>
    <t>34161FA8203289721A479540</t>
  </si>
  <si>
    <t>NL01AE3067</t>
  </si>
  <si>
    <t>3920220L3270623095044</t>
  </si>
  <si>
    <t>34161FA8203289721EF48D40</t>
  </si>
  <si>
    <t>JH05CA2540</t>
  </si>
  <si>
    <t>3920220L4270623095006</t>
  </si>
  <si>
    <t>34161FA820328E4009B668A0</t>
  </si>
  <si>
    <t>JH05CP9921</t>
  </si>
  <si>
    <t>3920220L4270623095016</t>
  </si>
  <si>
    <t>34161FA8203289722E257E80</t>
  </si>
  <si>
    <t>JH05Q1517</t>
  </si>
  <si>
    <t>3920220L3270623095055</t>
  </si>
  <si>
    <t>34161FA820328E401CE6D940</t>
  </si>
  <si>
    <t>JH05BA4092</t>
  </si>
  <si>
    <t>3920220L6270623095054</t>
  </si>
  <si>
    <t>34161FA820328C74021CA0C0</t>
  </si>
  <si>
    <t>UP30T3829</t>
  </si>
  <si>
    <t>3920220L4270623095046</t>
  </si>
  <si>
    <t>34161FA820328E400F9073C0</t>
  </si>
  <si>
    <t>HR26DB7798</t>
  </si>
  <si>
    <t>3920220L6270623095114</t>
  </si>
  <si>
    <t>34161FA820328C74022AD140</t>
  </si>
  <si>
    <t>JH05BH8130</t>
  </si>
  <si>
    <t>3920220L3270623095201</t>
  </si>
  <si>
    <t>34161FA820328972251C87C0</t>
  </si>
  <si>
    <t>JH05BE3644</t>
  </si>
  <si>
    <t>3920220L4270623095209</t>
  </si>
  <si>
    <t>34161FA8203289721B70A940</t>
  </si>
  <si>
    <t>JH05BD2654</t>
  </si>
  <si>
    <t>3920220L4270623095221</t>
  </si>
  <si>
    <t>34161FA820328E401D278D00</t>
  </si>
  <si>
    <t>JH05CX0037</t>
  </si>
  <si>
    <t>3920220L4270623095236</t>
  </si>
  <si>
    <t>34161FA8203289722E890660</t>
  </si>
  <si>
    <t>JH05BT5540</t>
  </si>
  <si>
    <t>3920220L6270623095314</t>
  </si>
  <si>
    <t>34161FA8203289723AD1DBE0</t>
  </si>
  <si>
    <t>JH02AQ5912</t>
  </si>
  <si>
    <t>3920220L4270623095313</t>
  </si>
  <si>
    <t>34161FA8203289DA0C2AC260</t>
  </si>
  <si>
    <t>JH01CZ3330</t>
  </si>
  <si>
    <t>3920220L4270623095339</t>
  </si>
  <si>
    <t>34161FA820328EE81956D200</t>
  </si>
  <si>
    <t>MALPC812LNM334883</t>
  </si>
  <si>
    <t>3920220L6270623095401</t>
  </si>
  <si>
    <t>34161FA8203289DA11D08240</t>
  </si>
  <si>
    <t>JH05DG9831</t>
  </si>
  <si>
    <t>3920220L6270623095425</t>
  </si>
  <si>
    <t>34161FA820328E401CCC5F40</t>
  </si>
  <si>
    <t>JH05CZ2308</t>
  </si>
  <si>
    <t>3920220L3270623095437</t>
  </si>
  <si>
    <t>34161FA820328E4010BBA8C0</t>
  </si>
  <si>
    <t>JH05CQ1980</t>
  </si>
  <si>
    <t>3920220L6270623095450</t>
  </si>
  <si>
    <t>34161FA820328E400BA50300</t>
  </si>
  <si>
    <t>RJ08CA6087</t>
  </si>
  <si>
    <t>3920220L3270623095540</t>
  </si>
  <si>
    <t>34161FA8203289723C3C1240</t>
  </si>
  <si>
    <t>JH05CT8545</t>
  </si>
  <si>
    <t>3920220L6270623095531</t>
  </si>
  <si>
    <t>34161FA820328E401E9DC300</t>
  </si>
  <si>
    <t>JH05DB8685</t>
  </si>
  <si>
    <t>3920220L3270623095550</t>
  </si>
  <si>
    <t>34161FA8203287AA0D6D8800</t>
  </si>
  <si>
    <t>JH01EK0479</t>
  </si>
  <si>
    <t>3920220L6270623095650</t>
  </si>
  <si>
    <t>34161FA8203286140E31C280</t>
  </si>
  <si>
    <t>JH02BL3557</t>
  </si>
  <si>
    <t>3920220L6270623095705</t>
  </si>
  <si>
    <t>34161FA82026C81C02DA2280</t>
  </si>
  <si>
    <t>JH05BN1884</t>
  </si>
  <si>
    <t>3920220L4270623095630</t>
  </si>
  <si>
    <t>34161FA820328E400BA9C5E0</t>
  </si>
  <si>
    <t>JH05AZ1167</t>
  </si>
  <si>
    <t>3920220L4270623095650</t>
  </si>
  <si>
    <t>34161FA820328EE826293920</t>
  </si>
  <si>
    <t>JH05DL2083</t>
  </si>
  <si>
    <t>3920220L3270623095802</t>
  </si>
  <si>
    <t>34161FA820328EE82492F320</t>
  </si>
  <si>
    <t>JH05CY0314</t>
  </si>
  <si>
    <t>3920220L4270623095728</t>
  </si>
  <si>
    <t>34161FA8203288AC0C825120</t>
  </si>
  <si>
    <t>JH05DH7086</t>
  </si>
  <si>
    <t>3920220L3270623095812</t>
  </si>
  <si>
    <t>34161FA820328EE8127F0C40</t>
  </si>
  <si>
    <t>JH01CH3688</t>
  </si>
  <si>
    <t>3920220L4270623095743</t>
  </si>
  <si>
    <t>34161FA8203289721EF48F40</t>
  </si>
  <si>
    <t>JH05CB3260</t>
  </si>
  <si>
    <t>3920220L3270623095854</t>
  </si>
  <si>
    <t>34161FA8203289723BEA1D00</t>
  </si>
  <si>
    <t>MA1NE2ZSAN6E18175</t>
  </si>
  <si>
    <t>3920220L4270623095816</t>
  </si>
  <si>
    <t>34161FA820328EE823D60D00</t>
  </si>
  <si>
    <t>JH05DH7903</t>
  </si>
  <si>
    <t>3920220L3270623095904</t>
  </si>
  <si>
    <t>34161FA8203287AA0EAE5C20</t>
  </si>
  <si>
    <t>JH05CR8726</t>
  </si>
  <si>
    <t>3920220L3270623095920</t>
  </si>
  <si>
    <t>34161FA8203288AC0D801780</t>
  </si>
  <si>
    <t>JH05DK1417</t>
  </si>
  <si>
    <t>3920220L6270623095920</t>
  </si>
  <si>
    <t>34161FA8203289DA11C6DA80</t>
  </si>
  <si>
    <t>JH05AK4862</t>
  </si>
  <si>
    <t>3920220L3270623095930</t>
  </si>
  <si>
    <t>34161FA820328AA20FC39720</t>
  </si>
  <si>
    <t>AS01EX5555</t>
  </si>
  <si>
    <t>3920220L6270623095932</t>
  </si>
  <si>
    <t>34161FA8203289722C896660</t>
  </si>
  <si>
    <t>HR47E0021</t>
  </si>
  <si>
    <t>3920220L4270623095908</t>
  </si>
  <si>
    <t>34161FA8203288AC0B34C700</t>
  </si>
  <si>
    <t>JH05AA0417</t>
  </si>
  <si>
    <t>3920220L3270623095947</t>
  </si>
  <si>
    <t>3920220L6270623100000</t>
  </si>
  <si>
    <t>34161FA8203287AA0C36FEA0</t>
  </si>
  <si>
    <t>JH05BS5248</t>
  </si>
  <si>
    <t>3920220L4270623095931</t>
  </si>
  <si>
    <t>34161FA820328E401BEDDDC0</t>
  </si>
  <si>
    <t>KH05BU5039</t>
  </si>
  <si>
    <t>3920220L6270623100031</t>
  </si>
  <si>
    <t>34161FA820328E402A8B8900</t>
  </si>
  <si>
    <t>WB40AQ9001</t>
  </si>
  <si>
    <t>3920220L3270623100057</t>
  </si>
  <si>
    <t>34161FA820328E40133412C0</t>
  </si>
  <si>
    <t>WB03D0657</t>
  </si>
  <si>
    <t>3920220L3270623100108</t>
  </si>
  <si>
    <t>34161FA820328AA20F87E180</t>
  </si>
  <si>
    <t>JH05DF5064</t>
  </si>
  <si>
    <t>3920220L3270623100119</t>
  </si>
  <si>
    <t>34161FA82032897230262F00</t>
  </si>
  <si>
    <t>WB02AS9573</t>
  </si>
  <si>
    <t>3920220L3270623100133</t>
  </si>
  <si>
    <t>34161FA820328EE80B687840</t>
  </si>
  <si>
    <t>WB19K8234</t>
  </si>
  <si>
    <t>3920220L4270623100147</t>
  </si>
  <si>
    <t>34161FA820328EE80B970660</t>
  </si>
  <si>
    <t>JH05CW9281</t>
  </si>
  <si>
    <t>3920220L3270623100232</t>
  </si>
  <si>
    <t>34161FA8203289723A0017C0</t>
  </si>
  <si>
    <t>JH05DC3790</t>
  </si>
  <si>
    <t>3920220L4270623100202</t>
  </si>
  <si>
    <t>34161FA82032897227034D80</t>
  </si>
  <si>
    <t>JH05DC1191</t>
  </si>
  <si>
    <t>3920220L3270623100249</t>
  </si>
  <si>
    <t>3920220L6270623100259</t>
  </si>
  <si>
    <t>34161FA8203287AA0E153D80</t>
  </si>
  <si>
    <t>JH05DG0169</t>
  </si>
  <si>
    <t>3920220L3270623100320</t>
  </si>
  <si>
    <t>34161FA820328E400F37DA40</t>
  </si>
  <si>
    <t>JH05CG6916</t>
  </si>
  <si>
    <t>3920220L6270623100311</t>
  </si>
  <si>
    <t>3920220L4270623100247</t>
  </si>
  <si>
    <t>34161FA8203287AA0E21ECE0</t>
  </si>
  <si>
    <t>JH05DG7082</t>
  </si>
  <si>
    <t>3920220L6270623100322</t>
  </si>
  <si>
    <t>3920220L4270623100259</t>
  </si>
  <si>
    <t>34161FA8203287AA0D1C2000</t>
  </si>
  <si>
    <t>JH05CF0533</t>
  </si>
  <si>
    <t>3920220L4270623100314</t>
  </si>
  <si>
    <t>34161FA82032897226CCC000</t>
  </si>
  <si>
    <t>JH05CX6365</t>
  </si>
  <si>
    <t>3920220L3270623100352</t>
  </si>
  <si>
    <t>34161FA820328EE828394AC0</t>
  </si>
  <si>
    <t>JH02BK3567</t>
  </si>
  <si>
    <t>3920220L6270623100346</t>
  </si>
  <si>
    <t>3920220L3270623100412</t>
  </si>
  <si>
    <t>34161FA8203289721B9891C0</t>
  </si>
  <si>
    <t>NL01AE6140</t>
  </si>
  <si>
    <t>3920220L6270623100429</t>
  </si>
  <si>
    <t>34161FA820328E402147B7E0</t>
  </si>
  <si>
    <t>JH01EN1432</t>
  </si>
  <si>
    <t>3920220L6270623100502</t>
  </si>
  <si>
    <t>34161FA820328EE81A903CC0</t>
  </si>
  <si>
    <t>JH05DG8191</t>
  </si>
  <si>
    <t>3920220L3270623100548</t>
  </si>
  <si>
    <t>34161FA8203287AA0C6BFF40</t>
  </si>
  <si>
    <t>JH05AM5533</t>
  </si>
  <si>
    <t>3920220L3270623100603</t>
  </si>
  <si>
    <t>34161FA8203286140D9AED60</t>
  </si>
  <si>
    <t>JH05CE1714</t>
  </si>
  <si>
    <t>3920220L3270623100617</t>
  </si>
  <si>
    <t>34161FA820328AA20FD678A0</t>
  </si>
  <si>
    <t>JHO5AP2090</t>
  </si>
  <si>
    <t>3920220L3270623100625</t>
  </si>
  <si>
    <t>34161FA8203289723C3C1EC0</t>
  </si>
  <si>
    <t>JH05DJ9007</t>
  </si>
  <si>
    <t>3920220L6270623100638</t>
  </si>
  <si>
    <t>34161FA8203289723B22DCC0</t>
  </si>
  <si>
    <t>MH40CD1218</t>
  </si>
  <si>
    <t>3920220L3270623100656</t>
  </si>
  <si>
    <t>34161FA820328E40148C3200</t>
  </si>
  <si>
    <t>HR55AH1930</t>
  </si>
  <si>
    <t>3920220L6270623100702</t>
  </si>
  <si>
    <t>34161FA820328EE81DB528A0</t>
  </si>
  <si>
    <t>RJ42GA3330</t>
  </si>
  <si>
    <t>3920220L4270623100637</t>
  </si>
  <si>
    <t>34161FA8203289722E7FE240</t>
  </si>
  <si>
    <t>JH05CP5159</t>
  </si>
  <si>
    <t>3920220L6270623100719</t>
  </si>
  <si>
    <t>3920220L3270623100753</t>
  </si>
  <si>
    <t>34161FA8203289721A7CDD80</t>
  </si>
  <si>
    <t>JH05AA7307</t>
  </si>
  <si>
    <t>3920220L3270623100825</t>
  </si>
  <si>
    <t>34161FA820328EE820775F60</t>
  </si>
  <si>
    <t>JH05DH8749</t>
  </si>
  <si>
    <t>3920220L6270623100817</t>
  </si>
  <si>
    <t>34161FA8203287AA0D450600</t>
  </si>
  <si>
    <t>JH05DE0451</t>
  </si>
  <si>
    <t>3920220L6270623100827</t>
  </si>
  <si>
    <t>34161FA8203289723A034B20</t>
  </si>
  <si>
    <t>JH05AN9910</t>
  </si>
  <si>
    <t>3920220L4270623100817</t>
  </si>
  <si>
    <t>34161FA820328E40042273A0</t>
  </si>
  <si>
    <t>JH05CU3373</t>
  </si>
  <si>
    <t>3920220L4270623100828</t>
  </si>
  <si>
    <t>34161FA820328E4009BB8580</t>
  </si>
  <si>
    <t>JH05CL0891</t>
  </si>
  <si>
    <t>3920220L6270623100915</t>
  </si>
  <si>
    <t>34161FA8203287AA0E6F6700</t>
  </si>
  <si>
    <t>JH05CX4513</t>
  </si>
  <si>
    <t>3920220L4270623100856</t>
  </si>
  <si>
    <t>34161FA820328E40125481A0</t>
  </si>
  <si>
    <t>JH05AN5662</t>
  </si>
  <si>
    <t>3920220L6270623101002</t>
  </si>
  <si>
    <t>34161FA8203286EE04F541C0</t>
  </si>
  <si>
    <t>JH05DJ5676</t>
  </si>
  <si>
    <t>3920220L4270623100940</t>
  </si>
  <si>
    <t>34161FA8203286EE024BF420</t>
  </si>
  <si>
    <t>JH05BS1177</t>
  </si>
  <si>
    <t>3920220L3270623101101</t>
  </si>
  <si>
    <t>34161FA8203287AA0E302820</t>
  </si>
  <si>
    <t>JH05BJ3690</t>
  </si>
  <si>
    <t>3920220L6270623101051</t>
  </si>
  <si>
    <t>34161FA8203287AA0E756C20</t>
  </si>
  <si>
    <t>JH05AR4452</t>
  </si>
  <si>
    <t>3920220L3270623101110</t>
  </si>
  <si>
    <t>34161FA820328EE81A9013C0</t>
  </si>
  <si>
    <t>JH05DF1314</t>
  </si>
  <si>
    <t>3920220L6270623101112</t>
  </si>
  <si>
    <t>34161FA8203289721E7CEDE0</t>
  </si>
  <si>
    <t>JH06L6491</t>
  </si>
  <si>
    <t>3920220L4270623101044</t>
  </si>
  <si>
    <t>34161FA8203288AC10FB4F20</t>
  </si>
  <si>
    <t>WB495768</t>
  </si>
  <si>
    <t>3920220L4270623101107</t>
  </si>
  <si>
    <t>34161FA820328EE81CFB0F40</t>
  </si>
  <si>
    <t>JH05CM3300</t>
  </si>
  <si>
    <t>3920220L6270623101141</t>
  </si>
  <si>
    <t>34161FA820328E401B5829A0</t>
  </si>
  <si>
    <t>JH05CG4913</t>
  </si>
  <si>
    <t>3920220L3270623101158</t>
  </si>
  <si>
    <t>34161FA8203287AA0C8ACEA0</t>
  </si>
  <si>
    <t>JH05CX9373</t>
  </si>
  <si>
    <t>3920220L4270623101151</t>
  </si>
  <si>
    <t>34161FA8203289722326EE80</t>
  </si>
  <si>
    <t>JH05BZ5815</t>
  </si>
  <si>
    <t>3920220L6270623101235</t>
  </si>
  <si>
    <t>34161FA820328EE822732A80</t>
  </si>
  <si>
    <t>JH05CV7816</t>
  </si>
  <si>
    <t>3920220L3270623101245</t>
  </si>
  <si>
    <t>34161FA820328E40264ADD40</t>
  </si>
  <si>
    <t>JH05BZ4005</t>
  </si>
  <si>
    <t>3920220L6270623101250</t>
  </si>
  <si>
    <t>34161FA820328A520BD48020</t>
  </si>
  <si>
    <t>BR01GE2069</t>
  </si>
  <si>
    <t>3920220L3270623101316</t>
  </si>
  <si>
    <t>34161FA820328EE80792FFC0</t>
  </si>
  <si>
    <t>JH05BL8700</t>
  </si>
  <si>
    <t>3920220L4270623101254</t>
  </si>
  <si>
    <t>34161FA8203288AC0A586000</t>
  </si>
  <si>
    <t>JH05BG1000</t>
  </si>
  <si>
    <t>3920220L6270623101326</t>
  </si>
  <si>
    <t>34161FA8203289DA086CE1E0</t>
  </si>
  <si>
    <t>KA05AL3323</t>
  </si>
  <si>
    <t>3920220L4270623101305</t>
  </si>
  <si>
    <t>34161FA8203287AA0C8DA420</t>
  </si>
  <si>
    <t>JH01EJ1122</t>
  </si>
  <si>
    <t>3920220L6270623101344</t>
  </si>
  <si>
    <t>34161FA820328C74024CCE20</t>
  </si>
  <si>
    <t>JH05CK5042</t>
  </si>
  <si>
    <t>3920220L6270623101404</t>
  </si>
  <si>
    <t>3920220L4270623101339</t>
  </si>
  <si>
    <t>34161FA8203287AA0CB74A00</t>
  </si>
  <si>
    <t>JH05AE1230</t>
  </si>
  <si>
    <t>3920220L4270623101410</t>
  </si>
  <si>
    <t>34161FA82032897227FE54A0</t>
  </si>
  <si>
    <t>JH05DJ5343</t>
  </si>
  <si>
    <t>3920220L3270623101514</t>
  </si>
  <si>
    <t>34161FA8203289DA10413A80</t>
  </si>
  <si>
    <t>JH05AY8700</t>
  </si>
  <si>
    <t>3920220L4270623101442</t>
  </si>
  <si>
    <t>34161FA820328E402931E5C0</t>
  </si>
  <si>
    <t>JH05CT8080</t>
  </si>
  <si>
    <t>3920220L6270623101516</t>
  </si>
  <si>
    <t>34161FA8203287AA0E220160</t>
  </si>
  <si>
    <t>JH05DD3033</t>
  </si>
  <si>
    <t>3920220L3270623101531</t>
  </si>
  <si>
    <t>34161FA82033E75602297740</t>
  </si>
  <si>
    <t>JH05BZ4970</t>
  </si>
  <si>
    <t>3920220L6270623101528</t>
  </si>
  <si>
    <t>34161FA820328EE821932260</t>
  </si>
  <si>
    <t>AS01BV0598</t>
  </si>
  <si>
    <t>3920220L6270623101537</t>
  </si>
  <si>
    <t>3920220L3270623101557</t>
  </si>
  <si>
    <t>34161FA8203289722C3824E0</t>
  </si>
  <si>
    <t>JH05DC1954</t>
  </si>
  <si>
    <t>3920220L6270623101628</t>
  </si>
  <si>
    <t>34161FA8203289723A9008C0</t>
  </si>
  <si>
    <t>NL01AE3147</t>
  </si>
  <si>
    <t>3920220L4270623101621</t>
  </si>
  <si>
    <t>3920220L6270623101722</t>
  </si>
  <si>
    <t>34161FA8203287AA0D111940</t>
  </si>
  <si>
    <t>JH05BJ0101</t>
  </si>
  <si>
    <t>3920220L4270623101704</t>
  </si>
  <si>
    <t>34161FA820328E400258CB00</t>
  </si>
  <si>
    <t>JH05CA2998</t>
  </si>
  <si>
    <t>3920220L6270623101733</t>
  </si>
  <si>
    <t>34161FA82033E6EE0361A120</t>
  </si>
  <si>
    <t>JH09R4535</t>
  </si>
  <si>
    <t>3920220L3270623101802</t>
  </si>
  <si>
    <t>34161FA8203287AA0CFD28C0</t>
  </si>
  <si>
    <t>JH05BV3156</t>
  </si>
  <si>
    <t>3920220L3270623101818</t>
  </si>
  <si>
    <t>34161FA8203288AC0CF2AD40</t>
  </si>
  <si>
    <t>JH05CY0991</t>
  </si>
  <si>
    <t>3920220L6270623101809</t>
  </si>
  <si>
    <t>3920220L3270623101829</t>
  </si>
  <si>
    <t>34161FA820328E4010F29760</t>
  </si>
  <si>
    <t>JH05AL4954</t>
  </si>
  <si>
    <t>3920220L6270623101824</t>
  </si>
  <si>
    <t>34161FA820328EE804A03780</t>
  </si>
  <si>
    <t>HR74A9631</t>
  </si>
  <si>
    <t>3920220L4270623101807</t>
  </si>
  <si>
    <t>34161FA820328A520C0A34C0</t>
  </si>
  <si>
    <t>JH09AZ6151</t>
  </si>
  <si>
    <t>3920220L3270623101847</t>
  </si>
  <si>
    <t>34161FA820328E401CD2ACC0</t>
  </si>
  <si>
    <t>JH05CW4741</t>
  </si>
  <si>
    <t>3920220L6270623101843</t>
  </si>
  <si>
    <t>34161FA8203287AA0E6308E0</t>
  </si>
  <si>
    <t>JH03AB3942</t>
  </si>
  <si>
    <t>3920220L3270623101858</t>
  </si>
  <si>
    <t>34161FA8203289723888D020</t>
  </si>
  <si>
    <t>JH05DL0120</t>
  </si>
  <si>
    <t>3920220L4270623101834</t>
  </si>
  <si>
    <t>34161FA8203287AA0EAE3040</t>
  </si>
  <si>
    <t>MA3FSEB1S00310647</t>
  </si>
  <si>
    <t>3920220L3270623101915</t>
  </si>
  <si>
    <t>34161FA820328972210491E0</t>
  </si>
  <si>
    <t>JH05AQ6416</t>
  </si>
  <si>
    <t>3920220L3270623101931</t>
  </si>
  <si>
    <t>3920220L4270623101856</t>
  </si>
  <si>
    <t>34161FA8203289723C378460</t>
  </si>
  <si>
    <t>JH22E1859</t>
  </si>
  <si>
    <t>3920220L4270623101904</t>
  </si>
  <si>
    <t>34161FA820328E401D660280</t>
  </si>
  <si>
    <t>JH05CJ7186</t>
  </si>
  <si>
    <t>3920220L4270623101916</t>
  </si>
  <si>
    <t>34161FA820328EE81DD10480</t>
  </si>
  <si>
    <t>JH09AW0416</t>
  </si>
  <si>
    <t>3920220L3270623101959</t>
  </si>
  <si>
    <t>34161FA82033E6EC021B0E80</t>
  </si>
  <si>
    <t>MH03BJ8823</t>
  </si>
  <si>
    <t>3920220L3270623102104</t>
  </si>
  <si>
    <t>3920220L4270623102035</t>
  </si>
  <si>
    <t>34161FA820328AA20FC7D2C0</t>
  </si>
  <si>
    <t>JH05DA1488</t>
  </si>
  <si>
    <t>3920220L6270623102115</t>
  </si>
  <si>
    <t>34161FA8203289723AD5FE40</t>
  </si>
  <si>
    <t>WB19F5408</t>
  </si>
  <si>
    <t>3920220L3270623102139</t>
  </si>
  <si>
    <t>34161FA8203288AC07FEC6E0</t>
  </si>
  <si>
    <t>JH05CA5555</t>
  </si>
  <si>
    <t>3920220L6270623102130</t>
  </si>
  <si>
    <t>34161FA820328E4024DF77C0</t>
  </si>
  <si>
    <t>JH05AK3283</t>
  </si>
  <si>
    <t>3920220L6270623102141</t>
  </si>
  <si>
    <t>3920220L6270623102219</t>
  </si>
  <si>
    <t>34161FA820328EE824919840</t>
  </si>
  <si>
    <t>JH05CX4010</t>
  </si>
  <si>
    <t>3920220L6270623102228</t>
  </si>
  <si>
    <t>3920220L6270623102238</t>
  </si>
  <si>
    <t>3920220L4270623102214</t>
  </si>
  <si>
    <t>34161FA820328EE80FDF2AA0</t>
  </si>
  <si>
    <t>JH01EL1083</t>
  </si>
  <si>
    <t>3920220L4270623102230</t>
  </si>
  <si>
    <t>34161FA820328EE818395F40</t>
  </si>
  <si>
    <t>JH09AX0468</t>
  </si>
  <si>
    <t>3920220L6270623102259</t>
  </si>
  <si>
    <t>34161FA820328EE820583260</t>
  </si>
  <si>
    <t>JH06L9071</t>
  </si>
  <si>
    <t>3920220L3270623102314</t>
  </si>
  <si>
    <t>3920220L3270623102321</t>
  </si>
  <si>
    <t>34161FA820328E4020A74540</t>
  </si>
  <si>
    <t>JH05CL1575</t>
  </si>
  <si>
    <t>3920220L3270623102332</t>
  </si>
  <si>
    <t>34161FA8203289721EF4CC20</t>
  </si>
  <si>
    <t>JH05BD1793</t>
  </si>
  <si>
    <t>3920220L3270623102341</t>
  </si>
  <si>
    <t>3920220L4270623102300</t>
  </si>
  <si>
    <t>34161FA820328EE815A2FDE0</t>
  </si>
  <si>
    <t>RJ02GB4910</t>
  </si>
  <si>
    <t>3920220L3270623102354</t>
  </si>
  <si>
    <t>34161FA82032897C021E4440</t>
  </si>
  <si>
    <t>JH10S2297</t>
  </si>
  <si>
    <t>3920220L3270623102405</t>
  </si>
  <si>
    <t>34161FA8203287AA0E7FBC80</t>
  </si>
  <si>
    <t>JHO5CP1174</t>
  </si>
  <si>
    <t>3920220L3270623102428</t>
  </si>
  <si>
    <t>34161FA820328A52091AE7A0</t>
  </si>
  <si>
    <t>DL14CC2256</t>
  </si>
  <si>
    <t>3920220L3270623102436</t>
  </si>
  <si>
    <t>3920220L3270623102443</t>
  </si>
  <si>
    <t>34161FA8203289723A6B5A40</t>
  </si>
  <si>
    <t>JH01EW1304</t>
  </si>
  <si>
    <t>3920220L3270623102454</t>
  </si>
  <si>
    <t>34161FA8203286EE0486D300</t>
  </si>
  <si>
    <t>JH05DE4759</t>
  </si>
  <si>
    <t>3920220L4270623102422</t>
  </si>
  <si>
    <t>34161FA8203287AA0E571660</t>
  </si>
  <si>
    <t>JH05AT9796</t>
  </si>
  <si>
    <t>3920220L3270623102501</t>
  </si>
  <si>
    <t>34161FA820328A520531F700</t>
  </si>
  <si>
    <t>JH05AT7771</t>
  </si>
  <si>
    <t>3920220L4270623102443</t>
  </si>
  <si>
    <t>34161FA8203288AC09F47340</t>
  </si>
  <si>
    <t>JH05BN7600</t>
  </si>
  <si>
    <t>3920220L3270623102535</t>
  </si>
  <si>
    <t>3920220L3270623102641</t>
  </si>
  <si>
    <t>34161FA8203288AC09FAACC0</t>
  </si>
  <si>
    <t>JH05CA2853</t>
  </si>
  <si>
    <t>3920220L4270623102613</t>
  </si>
  <si>
    <t>34161FA820328E4010F2E4A0</t>
  </si>
  <si>
    <t>JH05BR8222</t>
  </si>
  <si>
    <t>3920220L3270623102656</t>
  </si>
  <si>
    <t>34161FA820328972307C57A0</t>
  </si>
  <si>
    <t>JH05CA6423</t>
  </si>
  <si>
    <t>3920220L4270623102625</t>
  </si>
  <si>
    <t>34161FA8203287AA0D582E60</t>
  </si>
  <si>
    <t>JH05DD3225</t>
  </si>
  <si>
    <t>3920220L6270623102709</t>
  </si>
  <si>
    <t>3920220L3270623102728</t>
  </si>
  <si>
    <t>3920220L6270623102749</t>
  </si>
  <si>
    <t>34161FA820328EE813E9D800</t>
  </si>
  <si>
    <t>JH05BQ9011</t>
  </si>
  <si>
    <t>3920220L3270623102812</t>
  </si>
  <si>
    <t>34161FA82032897224718720</t>
  </si>
  <si>
    <t>L15Z17106241</t>
  </si>
  <si>
    <t>3920220L3270623102821</t>
  </si>
  <si>
    <t>34161FA8203289722DBC3B60</t>
  </si>
  <si>
    <t>JH05AW1389</t>
  </si>
  <si>
    <t>3920220L3270623102828</t>
  </si>
  <si>
    <t>3920220L4270623102801</t>
  </si>
  <si>
    <t>34161FA8203289DA0A853580</t>
  </si>
  <si>
    <t>JH05DB2787</t>
  </si>
  <si>
    <t>3920220L6270623102814</t>
  </si>
  <si>
    <t>3920220L3270623102949</t>
  </si>
  <si>
    <t>34161FA8203289723D33D1C0</t>
  </si>
  <si>
    <t>JH05CE9564</t>
  </si>
  <si>
    <t>3920220L4270623102920</t>
  </si>
  <si>
    <t>34161FA820328EE81A9020E0</t>
  </si>
  <si>
    <t>JH05DG5807</t>
  </si>
  <si>
    <t>3920220L6270623103006</t>
  </si>
  <si>
    <t>34161FA820328EE805ED9DE0</t>
  </si>
  <si>
    <t>NL01AE1706</t>
  </si>
  <si>
    <t>3920220L3270623103031</t>
  </si>
  <si>
    <t>34161FA820328E4010A9E8E0</t>
  </si>
  <si>
    <t>JH05CV8163</t>
  </si>
  <si>
    <t>3920220L6270623103030</t>
  </si>
  <si>
    <t>34161FA82032897221BB4C00</t>
  </si>
  <si>
    <t>UP72AT0714</t>
  </si>
  <si>
    <t>3920220L4270623103028</t>
  </si>
  <si>
    <t>34161FA820328A5205FA93C0</t>
  </si>
  <si>
    <t>JH05CZ3136</t>
  </si>
  <si>
    <t>3920220L4270623103055</t>
  </si>
  <si>
    <t>34161FA820328E401CCC8980</t>
  </si>
  <si>
    <t>JH05BZ5315</t>
  </si>
  <si>
    <t>3920220L6270623103154</t>
  </si>
  <si>
    <t>34161FA8203289DA06037D80</t>
  </si>
  <si>
    <t>JH05CH0692</t>
  </si>
  <si>
    <t>3920220L6270623103205</t>
  </si>
  <si>
    <t>34161FA820328AA20E2A0FE0</t>
  </si>
  <si>
    <t>JH05DH7443</t>
  </si>
  <si>
    <t>3920220L3270623103229</t>
  </si>
  <si>
    <t>34161FA820328E4017FB9680</t>
  </si>
  <si>
    <t>CH01AM8633</t>
  </si>
  <si>
    <t>3920220L3270623103237</t>
  </si>
  <si>
    <t>34161FA820328E400928C440</t>
  </si>
  <si>
    <t>JH05BP5270</t>
  </si>
  <si>
    <t>3920220L6270623103300</t>
  </si>
  <si>
    <t>34161FA820328EE825505900</t>
  </si>
  <si>
    <t>JH05CD6974</t>
  </si>
  <si>
    <t>3920220L3270623103317</t>
  </si>
  <si>
    <t>34161FA820328EE81835F7C0</t>
  </si>
  <si>
    <t>OD04Q7536</t>
  </si>
  <si>
    <t>3920220L3270623103343</t>
  </si>
  <si>
    <t>34161FA820328EE80A11EBC0</t>
  </si>
  <si>
    <t>OD29L7536</t>
  </si>
  <si>
    <t>3920220L3270623103358</t>
  </si>
  <si>
    <t>34161FA8203287AA0E8258A0</t>
  </si>
  <si>
    <t>JH05CW0395</t>
  </si>
  <si>
    <t>3920220L3270623103407</t>
  </si>
  <si>
    <t>34161FA8203287AA0D1A82A0</t>
  </si>
  <si>
    <t>JH05AQ3252</t>
  </si>
  <si>
    <t>3920220L3270623103414</t>
  </si>
  <si>
    <t>34161FA820328A52075F9220</t>
  </si>
  <si>
    <t>JH05AP9817</t>
  </si>
  <si>
    <t>3920220L3270623103452</t>
  </si>
  <si>
    <t>34161FA820328EE827B1FD80</t>
  </si>
  <si>
    <t>JH05DJ2044</t>
  </si>
  <si>
    <t>3920220L6270623103454</t>
  </si>
  <si>
    <t>34161FA820328E40178BF5A0</t>
  </si>
  <si>
    <t>JH06L2400</t>
  </si>
  <si>
    <t>3920220L3270623103523</t>
  </si>
  <si>
    <t>34161FA820328EE816093BA0</t>
  </si>
  <si>
    <t>DL1MA9639</t>
  </si>
  <si>
    <t>3920220L4270623103508</t>
  </si>
  <si>
    <t>34161FA8203289DA02042A80</t>
  </si>
  <si>
    <t>NL01AC5971</t>
  </si>
  <si>
    <t>3920220L4270623103527</t>
  </si>
  <si>
    <t>34161FA820328EE807B83680</t>
  </si>
  <si>
    <t>JH09AS0643</t>
  </si>
  <si>
    <t>3920220L3270623103629</t>
  </si>
  <si>
    <t>34161FA8203289723D1CD220</t>
  </si>
  <si>
    <t>JH01EJ6029</t>
  </si>
  <si>
    <t>3920220L3270623103646</t>
  </si>
  <si>
    <t>34161FA820328EE81CFB0FC0</t>
  </si>
  <si>
    <t>JH05DK1452</t>
  </si>
  <si>
    <t>3920220L3270623103713</t>
  </si>
  <si>
    <t>34161FA8203288AC0D804E40</t>
  </si>
  <si>
    <t>JH05DG3400</t>
  </si>
  <si>
    <t>3920220L4270623103640</t>
  </si>
  <si>
    <t>34161FA820328EE8274C1D80</t>
  </si>
  <si>
    <t>JH05CG7972</t>
  </si>
  <si>
    <t>3920220L4270623103729</t>
  </si>
  <si>
    <t>34161FA820328E4004227840</t>
  </si>
  <si>
    <t>MBHEWB22SKH339825</t>
  </si>
  <si>
    <t>3920220L4270623103759</t>
  </si>
  <si>
    <t>3920220L6270623103831</t>
  </si>
  <si>
    <t>34161FA8203287AA0C8CBB20</t>
  </si>
  <si>
    <t>JH01AF4924</t>
  </si>
  <si>
    <t>3920220L6270623103842</t>
  </si>
  <si>
    <t>34161FA820328EE804C19C20</t>
  </si>
  <si>
    <t>BR01GC4954</t>
  </si>
  <si>
    <t>3920220L3270623103905</t>
  </si>
  <si>
    <t>34161FA8203289723BC41AC0</t>
  </si>
  <si>
    <t>JH05AL9040</t>
  </si>
  <si>
    <t>3920220L6270623103859</t>
  </si>
  <si>
    <t>3920220L6270623103912</t>
  </si>
  <si>
    <t>34161FA8203289DA09D42C80</t>
  </si>
  <si>
    <t>JH05BQ7582</t>
  </si>
  <si>
    <t>3920220L4270623103850</t>
  </si>
  <si>
    <t>34161FA8203288AC0B6D9480</t>
  </si>
  <si>
    <t>JH05DB7902</t>
  </si>
  <si>
    <t>3920220L4270623103859</t>
  </si>
  <si>
    <t>34161FA820328EE80B437FE0</t>
  </si>
  <si>
    <t>JH14B5736</t>
  </si>
  <si>
    <t>3920220L3270623104027</t>
  </si>
  <si>
    <t>34161FA820328EE821EA7DC0</t>
  </si>
  <si>
    <t>BR02V4400</t>
  </si>
  <si>
    <t>3920220L3270623104042</t>
  </si>
  <si>
    <t>34161FA820328EE826294040</t>
  </si>
  <si>
    <t>JH05DL8943</t>
  </si>
  <si>
    <t>3920220L6270623104000</t>
  </si>
  <si>
    <t>3920220L3270623104104</t>
  </si>
  <si>
    <t>34161FA8203289722E056920</t>
  </si>
  <si>
    <t>JH05BR9552</t>
  </si>
  <si>
    <t>3920220L3270623104116</t>
  </si>
  <si>
    <t>34161FA8203289721E192860</t>
  </si>
  <si>
    <t>JH05BY4580</t>
  </si>
  <si>
    <t>3920220L6270623104119</t>
  </si>
  <si>
    <t>3920220L3270623104130</t>
  </si>
  <si>
    <t>34161FA8203288AC0B665800</t>
  </si>
  <si>
    <t>JH05CZ8824</t>
  </si>
  <si>
    <t>3920220L3270623104200</t>
  </si>
  <si>
    <t>34161FA820328AA20D9D5240</t>
  </si>
  <si>
    <t>JH05CB3379</t>
  </si>
  <si>
    <t>3920220L6270623104212</t>
  </si>
  <si>
    <t>34161FA8203289721FDC6DC0</t>
  </si>
  <si>
    <t>NL01Q4469</t>
  </si>
  <si>
    <t>3920220L3270623104228</t>
  </si>
  <si>
    <t>34161FA8203286EE031B6BA0</t>
  </si>
  <si>
    <t>OD05AV7665</t>
  </si>
  <si>
    <t>3920220L6270623104359</t>
  </si>
  <si>
    <t>34161FA82032897238667340</t>
  </si>
  <si>
    <t>NL01AE5248</t>
  </si>
  <si>
    <t>3920220L3270623104422</t>
  </si>
  <si>
    <t>34161FA820328EE827B1F6A0</t>
  </si>
  <si>
    <t>JH05DK2658</t>
  </si>
  <si>
    <t>3920220L3270623104439</t>
  </si>
  <si>
    <t>34161FA820328EE8214E96E0</t>
  </si>
  <si>
    <t>MH48CQ1745</t>
  </si>
  <si>
    <t>3920220L3270623104458</t>
  </si>
  <si>
    <t>34161FA8203289723AB76380</t>
  </si>
  <si>
    <t>WB29C2604</t>
  </si>
  <si>
    <t>3920220L6270623104502</t>
  </si>
  <si>
    <t>3920220L6270623104512</t>
  </si>
  <si>
    <t>34161FA820328AA20EF5C4A0</t>
  </si>
  <si>
    <t>JH05DD1202</t>
  </si>
  <si>
    <t>3920220L6270623104535</t>
  </si>
  <si>
    <t>34161FA820328E40250BBE20</t>
  </si>
  <si>
    <t>JH05CT3107</t>
  </si>
  <si>
    <t>3920220L4270623104513</t>
  </si>
  <si>
    <t>34161FA820328E4010F114E0</t>
  </si>
  <si>
    <t>JH05CM5861</t>
  </si>
  <si>
    <t>3920220L6270623104608</t>
  </si>
  <si>
    <t>34161FA820328972251D6520</t>
  </si>
  <si>
    <t>JH09AN3111</t>
  </si>
  <si>
    <t>3920220L6270623104629</t>
  </si>
  <si>
    <t>3920220L4270623104614</t>
  </si>
  <si>
    <t>34161FA820328EE828520540</t>
  </si>
  <si>
    <t>WB38AZ9705</t>
  </si>
  <si>
    <t>3920220L6270623104705</t>
  </si>
  <si>
    <t>34161FA820328A520C457E00</t>
  </si>
  <si>
    <t>JH05AF2052</t>
  </si>
  <si>
    <t>3920220L4270623104655</t>
  </si>
  <si>
    <t>34161FA8203289723AC0F7A0</t>
  </si>
  <si>
    <t>NL01N4871</t>
  </si>
  <si>
    <t>3920220L4270623104716</t>
  </si>
  <si>
    <t>34161FA820328E4024DF8660</t>
  </si>
  <si>
    <t>JH05AU8837</t>
  </si>
  <si>
    <t>3920220L4270623104726</t>
  </si>
  <si>
    <t>34161FA8203289722BE2B0A0</t>
  </si>
  <si>
    <t>NL01AF4845</t>
  </si>
  <si>
    <t>3920220L4270623104742</t>
  </si>
  <si>
    <t>34161FA820328E40275096C0</t>
  </si>
  <si>
    <t>JH05DD9623</t>
  </si>
  <si>
    <t>3920220L4270623104756</t>
  </si>
  <si>
    <t>3920220L4270623104812</t>
  </si>
  <si>
    <t>34161FA820328A5205502A00</t>
  </si>
  <si>
    <t>JH05CP6289</t>
  </si>
  <si>
    <t>3920220L6270623104909</t>
  </si>
  <si>
    <t>34161FA8203288AC0B69AFE0</t>
  </si>
  <si>
    <t>MBJBA3FS400828819102</t>
  </si>
  <si>
    <t>3920220L6270623104922</t>
  </si>
  <si>
    <t>34161FA8203288AC0B662F20</t>
  </si>
  <si>
    <t>JH05DB4223</t>
  </si>
  <si>
    <t>3920220L4270623104901</t>
  </si>
  <si>
    <t>34161FA820328E401ED2DAE0</t>
  </si>
  <si>
    <t>WB74AC3318</t>
  </si>
  <si>
    <t>3920220L6270623104942</t>
  </si>
  <si>
    <t>34161FA8203287AA0D2D8880</t>
  </si>
  <si>
    <t>JH01ES8986</t>
  </si>
  <si>
    <t>3920220L4270623104919</t>
  </si>
  <si>
    <t>34161FA8203289721E2E5160</t>
  </si>
  <si>
    <t>JH01DX0388</t>
  </si>
  <si>
    <t>3920220L4270623104931</t>
  </si>
  <si>
    <t>34161FA82032897224ACCF00</t>
  </si>
  <si>
    <t>D4FAMM221094</t>
  </si>
  <si>
    <t>3920220L4270623104943</t>
  </si>
  <si>
    <t>34161FA820328E400F0371E0</t>
  </si>
  <si>
    <t>RJ09GD7665</t>
  </si>
  <si>
    <t>3920220L4270623104954</t>
  </si>
  <si>
    <t>34161FA82033E8E4035CD320</t>
  </si>
  <si>
    <t>JH05CG8297</t>
  </si>
  <si>
    <t>3920220L4270623105006</t>
  </si>
  <si>
    <t>34161FA820328EE82276EFE0</t>
  </si>
  <si>
    <t>JH05BC0211</t>
  </si>
  <si>
    <t>3920220L6270623105054</t>
  </si>
  <si>
    <t>3920220L4270623105039</t>
  </si>
  <si>
    <t>34161FA820328EE812A3B6C0</t>
  </si>
  <si>
    <t>WB50C8169</t>
  </si>
  <si>
    <t>3920220L6270623105138</t>
  </si>
  <si>
    <t>3920220L7270623105022</t>
  </si>
  <si>
    <t>3920220L6270623105156</t>
  </si>
  <si>
    <t>3920220L4270623105142</t>
  </si>
  <si>
    <t>34161FA82032897227D21E20</t>
  </si>
  <si>
    <t>JH05DF1789</t>
  </si>
  <si>
    <t>3920220L6270623105210</t>
  </si>
  <si>
    <t>34161FA8203289DA0CCBEC00</t>
  </si>
  <si>
    <t>JH05DB0144</t>
  </si>
  <si>
    <t>3920220L4270623105155</t>
  </si>
  <si>
    <t>34161FA820328A520916B860</t>
  </si>
  <si>
    <t>JH05CK8441</t>
  </si>
  <si>
    <t>3920220L3270623105321</t>
  </si>
  <si>
    <t>34161FA8203287AA0D2D8480</t>
  </si>
  <si>
    <t>JH05AM3002</t>
  </si>
  <si>
    <t>3920220L4270623105251</t>
  </si>
  <si>
    <t>34161FA8203286200228AF80</t>
  </si>
  <si>
    <t>JH10BL1855</t>
  </si>
  <si>
    <t>3920220L4270623105302</t>
  </si>
  <si>
    <t>3920220L3270623105350</t>
  </si>
  <si>
    <t>34161FA820328E401A2821E0</t>
  </si>
  <si>
    <t>JH05CP9513</t>
  </si>
  <si>
    <t>3920220L3270623105400</t>
  </si>
  <si>
    <t>34161FA820328EE8175DD120</t>
  </si>
  <si>
    <t>JH05CX0846</t>
  </si>
  <si>
    <t>3920220L4270623105326</t>
  </si>
  <si>
    <t>34161FA820328E401D27A320</t>
  </si>
  <si>
    <t>JH05CX1450</t>
  </si>
  <si>
    <t>3920220L6270623105440</t>
  </si>
  <si>
    <t>34161FA8203288AC04DE6340</t>
  </si>
  <si>
    <t>NL01AA2039</t>
  </si>
  <si>
    <t>3920220L4270623105414</t>
  </si>
  <si>
    <t>34161FA820328C74022AFCA0</t>
  </si>
  <si>
    <t>JH05CK6905</t>
  </si>
  <si>
    <t>3920220L6270623105508</t>
  </si>
  <si>
    <t>34161FA82032897213D1EFE0</t>
  </si>
  <si>
    <t>KA01AJ3730</t>
  </si>
  <si>
    <t>3920220L7270623105406</t>
  </si>
  <si>
    <t>34161FA8203289721A489C20</t>
  </si>
  <si>
    <t>NL01AE3479</t>
  </si>
  <si>
    <t>3920220L3270623105547</t>
  </si>
  <si>
    <t>34161FA8203289DA0EADEC20</t>
  </si>
  <si>
    <t>JH05DJ4777</t>
  </si>
  <si>
    <t>3920220L6270623105548</t>
  </si>
  <si>
    <t>34161FA8203288AC0359BD60</t>
  </si>
  <si>
    <t>CG13LA5187</t>
  </si>
  <si>
    <t>3920220L4270623105527</t>
  </si>
  <si>
    <t>34161FA820328E40099192A0</t>
  </si>
  <si>
    <t>CG04MH3832</t>
  </si>
  <si>
    <t>3920220L3270623105615</t>
  </si>
  <si>
    <t>3920220L4270623105545</t>
  </si>
  <si>
    <t>34161FA820328EE825BAE380</t>
  </si>
  <si>
    <t>MAKGN257BP4200362</t>
  </si>
  <si>
    <t>3920220L3270623105628</t>
  </si>
  <si>
    <t>34161FA820328972244102C0</t>
  </si>
  <si>
    <t>JH05CR0553</t>
  </si>
  <si>
    <t>3920220L3270623105645</t>
  </si>
  <si>
    <t>34161FA820328E401E203D80</t>
  </si>
  <si>
    <t>JH05CZ4945</t>
  </si>
  <si>
    <t>3920220L3270623105706</t>
  </si>
  <si>
    <t>34161FA8203288AC0D801CA0</t>
  </si>
  <si>
    <t>JH05CL4675</t>
  </si>
  <si>
    <t>3920220L7270623105546</t>
  </si>
  <si>
    <t>34161FA8203287AA0E5A4740</t>
  </si>
  <si>
    <t>MALAA51HR6M872008E</t>
  </si>
  <si>
    <t>3920220L4270623105722</t>
  </si>
  <si>
    <t>34161FA8203286EE024BF4E0</t>
  </si>
  <si>
    <t>JH05CV5587</t>
  </si>
  <si>
    <t>3920220L3270623105808</t>
  </si>
  <si>
    <t>34161FA8203286EE032335C0</t>
  </si>
  <si>
    <t>JH01DY2987</t>
  </si>
  <si>
    <t>3920220L3270623105818</t>
  </si>
  <si>
    <t>3920220L4270623105744</t>
  </si>
  <si>
    <t>34161FA8203289722590C760</t>
  </si>
  <si>
    <t>WB19E5217</t>
  </si>
  <si>
    <t>3920220L7270623105717</t>
  </si>
  <si>
    <t>34161FA8203289723A44BAE0</t>
  </si>
  <si>
    <t>JH05AL9709</t>
  </si>
  <si>
    <t>3920220L4270623105829</t>
  </si>
  <si>
    <t>34161FA8203289722721C9C0</t>
  </si>
  <si>
    <t>JH05BX9818</t>
  </si>
  <si>
    <t>3920220L3270623105922</t>
  </si>
  <si>
    <t>34161FA820328AA210150960</t>
  </si>
  <si>
    <t>JH05BR9914</t>
  </si>
  <si>
    <t>3920220L4270623105927</t>
  </si>
  <si>
    <t>34161FA820328E40211D02A0</t>
  </si>
  <si>
    <t>MA3CNC32SMK273953</t>
  </si>
  <si>
    <t>3920220L3270623110119</t>
  </si>
  <si>
    <t>34161FA820328E400339BD20</t>
  </si>
  <si>
    <t>JH05CD1501</t>
  </si>
  <si>
    <t>3920220L7270623105948</t>
  </si>
  <si>
    <t>34161FA8203289722DF67AC0</t>
  </si>
  <si>
    <t>JH01BH7219</t>
  </si>
  <si>
    <t>3920220L3270623110153</t>
  </si>
  <si>
    <t>34161FA8203287AA0EC18B80</t>
  </si>
  <si>
    <t>JH05BJ4218</t>
  </si>
  <si>
    <t>3920220L3270623110219</t>
  </si>
  <si>
    <t>34161FA820328E400770CBE0</t>
  </si>
  <si>
    <t>JH05AW0819</t>
  </si>
  <si>
    <t>3920220L4270623110150</t>
  </si>
  <si>
    <t>3920220L6270623110235</t>
  </si>
  <si>
    <t>34161FA8203289720B4F65A0</t>
  </si>
  <si>
    <t>WB19E9611</t>
  </si>
  <si>
    <t>3920220L3270623110256</t>
  </si>
  <si>
    <t>34161FA820328EE8260FABA0</t>
  </si>
  <si>
    <t>JH05DK8994</t>
  </si>
  <si>
    <t>3920220L6270623110251</t>
  </si>
  <si>
    <t>34161FA820328EE8270E22A0</t>
  </si>
  <si>
    <t>JH05CY1386</t>
  </si>
  <si>
    <t>3920220L3270623110318</t>
  </si>
  <si>
    <t>34161FA820328E4009FEA1A0</t>
  </si>
  <si>
    <t>JH05BX5000</t>
  </si>
  <si>
    <t>3920220L3270623110409</t>
  </si>
  <si>
    <t>34161FA8203287AA0A266D60</t>
  </si>
  <si>
    <t>JH05AH2429</t>
  </si>
  <si>
    <t>3920220L3270623110430</t>
  </si>
  <si>
    <t>34161FA8203287AA0C85EDA0</t>
  </si>
  <si>
    <t>JH05CY0230</t>
  </si>
  <si>
    <t>3920220L4270623110412</t>
  </si>
  <si>
    <t>34161FA8203289721B496560</t>
  </si>
  <si>
    <t>UP16ET5667</t>
  </si>
  <si>
    <t>3920220L4270623110435</t>
  </si>
  <si>
    <t>34161FA820328E4023A3C000</t>
  </si>
  <si>
    <t>JH05DD7514</t>
  </si>
  <si>
    <t>3920220L3270623110519</t>
  </si>
  <si>
    <t>34161FA8203286EE02D47FC0</t>
  </si>
  <si>
    <t>JH05DL0369</t>
  </si>
  <si>
    <t>3920220L3270623110536</t>
  </si>
  <si>
    <t>34161FA820328EE826294000</t>
  </si>
  <si>
    <t>JH05DL8619</t>
  </si>
  <si>
    <t>3920220L6270623110527</t>
  </si>
  <si>
    <t>3920220L3270623110546</t>
  </si>
  <si>
    <t>34161FA820328E401C0E90C0</t>
  </si>
  <si>
    <t>JH05BE1088</t>
  </si>
  <si>
    <t>3920220L7270623110416</t>
  </si>
  <si>
    <t>34161FA820328E402971E8A0</t>
  </si>
  <si>
    <t>JH05DH7727</t>
  </si>
  <si>
    <t>3920220L3270623110559</t>
  </si>
  <si>
    <t>3920220L3270623110640</t>
  </si>
  <si>
    <t>34161FA820328EE828C68140</t>
  </si>
  <si>
    <t>JH05DL7182</t>
  </si>
  <si>
    <t>3920220L4270623110618</t>
  </si>
  <si>
    <t>34161FA8203289DA042D8D00</t>
  </si>
  <si>
    <t>JH05CT4157</t>
  </si>
  <si>
    <t>3920220L6270623110745</t>
  </si>
  <si>
    <t>3920220L7270623110626</t>
  </si>
  <si>
    <t>34161FA820328EE81F245A00</t>
  </si>
  <si>
    <t>JH05BT6090</t>
  </si>
  <si>
    <t>3920220L3270623110841</t>
  </si>
  <si>
    <t>34161FA820328972270883C0</t>
  </si>
  <si>
    <t>JH05X4530</t>
  </si>
  <si>
    <t>3920220L3270623110913</t>
  </si>
  <si>
    <t>34161FA8203288AC0E141F40</t>
  </si>
  <si>
    <t>JH22F7294</t>
  </si>
  <si>
    <t>3920220L4270623110850</t>
  </si>
  <si>
    <t>34161FA8203288AC0B9DFE20</t>
  </si>
  <si>
    <t>JH05CX1121</t>
  </si>
  <si>
    <t>3920220L4270623110902</t>
  </si>
  <si>
    <t>34161FA8203287AA0D2D9D00</t>
  </si>
  <si>
    <t>JH05AR7233</t>
  </si>
  <si>
    <t>3920220L3270623110947</t>
  </si>
  <si>
    <t>34161FA8203287AA0D6F3CA0</t>
  </si>
  <si>
    <t>JH05CA0032</t>
  </si>
  <si>
    <t>3920220L4270623110915</t>
  </si>
  <si>
    <t>34161FA8203289723C04A6A0</t>
  </si>
  <si>
    <t>JH05W0767</t>
  </si>
  <si>
    <t>3920220L7270623110829</t>
  </si>
  <si>
    <t>3920220L7270623110838</t>
  </si>
  <si>
    <t>34161FA8203287AA0D1840C0</t>
  </si>
  <si>
    <t>JH05AL1367</t>
  </si>
  <si>
    <t>3920220L4270623110937</t>
  </si>
  <si>
    <t>34161FA8203287AA0D632DE0</t>
  </si>
  <si>
    <t>JH05Z8283</t>
  </si>
  <si>
    <t>3920220L4270623111003</t>
  </si>
  <si>
    <t>34161FA820328EE810FA9F00</t>
  </si>
  <si>
    <t>JH05BD3977</t>
  </si>
  <si>
    <t>3920220L3270623111041</t>
  </si>
  <si>
    <t>34161FA820328E402BFB72A0</t>
  </si>
  <si>
    <t>JH05DH1212</t>
  </si>
  <si>
    <t>3920220L6270623111042</t>
  </si>
  <si>
    <t>34161FA8203286140E918680</t>
  </si>
  <si>
    <t>JH05BB9591</t>
  </si>
  <si>
    <t>3920220L4270623111017</t>
  </si>
  <si>
    <t>34161FA820328EE8193EF480</t>
  </si>
  <si>
    <t>JH05DG6956</t>
  </si>
  <si>
    <t>3920220L7270623110954</t>
  </si>
  <si>
    <t>34161FA8203287AA0BCB97E0</t>
  </si>
  <si>
    <t>JH05AT8450</t>
  </si>
  <si>
    <t>3920220L3270623111148</t>
  </si>
  <si>
    <t>34161FA820328AA20FC7F600</t>
  </si>
  <si>
    <t>JH05BW8083</t>
  </si>
  <si>
    <t>3920220L4270623111135</t>
  </si>
  <si>
    <t>34161FA8203287AA0CF5EAC0</t>
  </si>
  <si>
    <t>JH05AK6351</t>
  </si>
  <si>
    <t>3920220L6270623111217</t>
  </si>
  <si>
    <t>3920220L3270623111326</t>
  </si>
  <si>
    <t>34161FA820328C74024CD060</t>
  </si>
  <si>
    <t>JH05BB8111</t>
  </si>
  <si>
    <t>3920220L6270623111326</t>
  </si>
  <si>
    <t>3920220L3270623111348</t>
  </si>
  <si>
    <t>34161FA8203288AC0B1C1520</t>
  </si>
  <si>
    <t>JH05BX5577</t>
  </si>
  <si>
    <t>3920220L4270623111310</t>
  </si>
  <si>
    <t>34161FA8203289DA0269EE00</t>
  </si>
  <si>
    <t>NL01N2358</t>
  </si>
  <si>
    <t>3920220L3270623111357</t>
  </si>
  <si>
    <t>34161FA820328E4008819620</t>
  </si>
  <si>
    <t>DL3CBP0281</t>
  </si>
  <si>
    <t>3920220L3270623111412</t>
  </si>
  <si>
    <t>34161FA820328E4024B05AA0</t>
  </si>
  <si>
    <t>OD02BX3080</t>
  </si>
  <si>
    <t>3920220L4270623111420</t>
  </si>
  <si>
    <t>3920220L7270623111344</t>
  </si>
  <si>
    <t>34161FA8203289DA10B0E260</t>
  </si>
  <si>
    <t>JH01AG6844</t>
  </si>
  <si>
    <t>3920220L3270623111532</t>
  </si>
  <si>
    <t>34161FA820328EE8155C5500</t>
  </si>
  <si>
    <t>JH05DD6837</t>
  </si>
  <si>
    <t>3920220L4270623111539</t>
  </si>
  <si>
    <t>34161FA820328EE80F8F7860</t>
  </si>
  <si>
    <t>JH01BM4938</t>
  </si>
  <si>
    <t>3920220L3270623111630</t>
  </si>
  <si>
    <t>34161FA82033E6EE023A3480</t>
  </si>
  <si>
    <t>MH16CC5735</t>
  </si>
  <si>
    <t>3920220L6270623111621</t>
  </si>
  <si>
    <t>3920220L3270623111650</t>
  </si>
  <si>
    <t>34161FA8203286F80C768040</t>
  </si>
  <si>
    <t>JH05AY6823</t>
  </si>
  <si>
    <t>3920220L3270623111704</t>
  </si>
  <si>
    <t>34161FA820328E40285C7E40</t>
  </si>
  <si>
    <t>JH01DP5751</t>
  </si>
  <si>
    <t>3920220L6270623111659</t>
  </si>
  <si>
    <t>34161FA8203286EE02356340</t>
  </si>
  <si>
    <t>JH05BQ8316</t>
  </si>
  <si>
    <t>3920220L6270623111722</t>
  </si>
  <si>
    <t>34161FA820328EE82561E500</t>
  </si>
  <si>
    <t>JH20F8377</t>
  </si>
  <si>
    <t>3920220L4270623111703</t>
  </si>
  <si>
    <t>34161FA820328E4010F294E0</t>
  </si>
  <si>
    <t>JH01CT6532</t>
  </si>
  <si>
    <t>3920220L4270623111718</t>
  </si>
  <si>
    <t>34161FA8203289723C04A3A0</t>
  </si>
  <si>
    <t>JH05DC9798</t>
  </si>
  <si>
    <t>3920220L6270623111746</t>
  </si>
  <si>
    <t>34161FA820328E4028250AE0</t>
  </si>
  <si>
    <t>JH05DF5169</t>
  </si>
  <si>
    <t>3920220L7270623111726</t>
  </si>
  <si>
    <t>34161FA8203288AC0A1C9E20</t>
  </si>
  <si>
    <t>JH05BM8621</t>
  </si>
  <si>
    <t>3920220L6270623111913</t>
  </si>
  <si>
    <t>34161FA8203288AC0C8CF1E0</t>
  </si>
  <si>
    <t>JH05DE4248</t>
  </si>
  <si>
    <t>3920220L7270623111751</t>
  </si>
  <si>
    <t>3920220L6270623111938</t>
  </si>
  <si>
    <t>34161FA8203289723C026340</t>
  </si>
  <si>
    <t>3920220L3270623111954</t>
  </si>
  <si>
    <t>34161FA820328A520A31DF60</t>
  </si>
  <si>
    <t>JH05BW5866</t>
  </si>
  <si>
    <t>3920220L4270623111925</t>
  </si>
  <si>
    <t>34161FA820328E401369DE40</t>
  </si>
  <si>
    <t>JH01DK7273</t>
  </si>
  <si>
    <t>3920220L7270623111904</t>
  </si>
  <si>
    <t>34161FA8203287AA0D429D20</t>
  </si>
  <si>
    <t>JH05CJ5378</t>
  </si>
  <si>
    <t>3920220L4270623112019</t>
  </si>
  <si>
    <t>34161FA820328EE813B71BE0</t>
  </si>
  <si>
    <t>JH05CA9685</t>
  </si>
  <si>
    <t>3920220L6270623112120</t>
  </si>
  <si>
    <t>34161FA820328EE807487F00</t>
  </si>
  <si>
    <t>WB23D2156</t>
  </si>
  <si>
    <t>3920220L4270623112058</t>
  </si>
  <si>
    <t>34161FA8203289723A1AA3A0</t>
  </si>
  <si>
    <t>JH05DE1133</t>
  </si>
  <si>
    <t>3920220L3270623112139</t>
  </si>
  <si>
    <t>34161FA820328E402A8EF020</t>
  </si>
  <si>
    <t>JH05DF2022</t>
  </si>
  <si>
    <t>3920220L6270623112223</t>
  </si>
  <si>
    <t>34161FA82032897221A06CA0</t>
  </si>
  <si>
    <t>WB03C8653</t>
  </si>
  <si>
    <t>3920220L7270623112152</t>
  </si>
  <si>
    <t>34161FA820328E40291B2900</t>
  </si>
  <si>
    <t>MA3CZF03SKA475855</t>
  </si>
  <si>
    <t>3920220L6270623112403</t>
  </si>
  <si>
    <t>34161FA8203289720F1755C0</t>
  </si>
  <si>
    <t>NL01Q3749</t>
  </si>
  <si>
    <t>3920220L7270623112237</t>
  </si>
  <si>
    <t>3920220L3270623112432</t>
  </si>
  <si>
    <t>34161FA8203286EE0418F740</t>
  </si>
  <si>
    <t>JH05BM0775</t>
  </si>
  <si>
    <t>3920220L7270623112254</t>
  </si>
  <si>
    <t>34161FA8203287AA0EE4FE40</t>
  </si>
  <si>
    <t>JH05AQ3111</t>
  </si>
  <si>
    <t>3920220L6270623112434</t>
  </si>
  <si>
    <t>34161FA8203289723CF476C0</t>
  </si>
  <si>
    <t>NL01G9279</t>
  </si>
  <si>
    <t>3920220L7270623112312</t>
  </si>
  <si>
    <t>34161FA82026C81C06E19880</t>
  </si>
  <si>
    <t>JH05CB2151</t>
  </si>
  <si>
    <t>3920220L7270623112325</t>
  </si>
  <si>
    <t>3920220L6270623112454</t>
  </si>
  <si>
    <t>34161FA820328C7402650680</t>
  </si>
  <si>
    <t>NL01G2369</t>
  </si>
  <si>
    <t>3920220L7270623112335</t>
  </si>
  <si>
    <t>34161FA820328E401DFA6EA0</t>
  </si>
  <si>
    <t>JH05CQ0403</t>
  </si>
  <si>
    <t>3920220L4270623112445</t>
  </si>
  <si>
    <t>34161FA8203288AC0D7FF020</t>
  </si>
  <si>
    <t>JH05DJ4492</t>
  </si>
  <si>
    <t>3920220L4270623112536</t>
  </si>
  <si>
    <t>3920220L3270623112623</t>
  </si>
  <si>
    <t>3920220L7270623112504</t>
  </si>
  <si>
    <t>34161FA820328EE826DB75A0</t>
  </si>
  <si>
    <t>JH05BW9333</t>
  </si>
  <si>
    <t>3920220L3270623112635</t>
  </si>
  <si>
    <t>34161FA820328AA20D1D0FE0</t>
  </si>
  <si>
    <t>OD11R6395</t>
  </si>
  <si>
    <t>3920220L4270623112645</t>
  </si>
  <si>
    <t>34161FA820328EE81B915BE0</t>
  </si>
  <si>
    <t>RJ11GD1010</t>
  </si>
  <si>
    <t>3920220L6270623112739</t>
  </si>
  <si>
    <t>34161FA820328EE82319B600</t>
  </si>
  <si>
    <t>JH05AC0795</t>
  </si>
  <si>
    <t>3920220L7270623112635</t>
  </si>
  <si>
    <t>3920220L6270623112854</t>
  </si>
  <si>
    <t>34161FA82032897224FB0CE0</t>
  </si>
  <si>
    <t>HR55Y2681</t>
  </si>
  <si>
    <t>3920220L4270623112843</t>
  </si>
  <si>
    <t>34161FA82032897228284A20</t>
  </si>
  <si>
    <t>HR55M0227</t>
  </si>
  <si>
    <t>3920220L6270623112911</t>
  </si>
  <si>
    <t>34161FA8203289722668BE20</t>
  </si>
  <si>
    <t>HR55L7602</t>
  </si>
  <si>
    <t>3920220L7270623112749</t>
  </si>
  <si>
    <t>34161FA820328E400DD0D800</t>
  </si>
  <si>
    <t>TN77J7899</t>
  </si>
  <si>
    <t>3920220L6270623112936</t>
  </si>
  <si>
    <t>34161FA82032897224D755E0</t>
  </si>
  <si>
    <t>HR55AK8863</t>
  </si>
  <si>
    <t>3920220L4270623112912</t>
  </si>
  <si>
    <t>34161FA820328EE81A903400</t>
  </si>
  <si>
    <t>JH05DF6388</t>
  </si>
  <si>
    <t>3920220L7270623112823</t>
  </si>
  <si>
    <t>34161FA82032897202A5CC60</t>
  </si>
  <si>
    <t>HR55AC6684</t>
  </si>
  <si>
    <t>3920220L4270623112924</t>
  </si>
  <si>
    <t>34161FA82032897228D4E3E0</t>
  </si>
  <si>
    <t>UP14EE9000</t>
  </si>
  <si>
    <t>3920220L6270623113001</t>
  </si>
  <si>
    <t>34161FA8203289720A7E6F60</t>
  </si>
  <si>
    <t>3920220L3270623113023</t>
  </si>
  <si>
    <t>34161FA82033E6EE02B4BD80</t>
  </si>
  <si>
    <t>JH05BN2972</t>
  </si>
  <si>
    <t>3920220L7270623112848</t>
  </si>
  <si>
    <t>34161FA82032897226F7D5A0</t>
  </si>
  <si>
    <t>OD02BZ0102</t>
  </si>
  <si>
    <t>3920220L4270623113048</t>
  </si>
  <si>
    <t>34161FA8203289DA10323A40</t>
  </si>
  <si>
    <t>JH05BB7432</t>
  </si>
  <si>
    <t>3920220L4270623113124</t>
  </si>
  <si>
    <t>34161FA820328C74024CCFA0</t>
  </si>
  <si>
    <t>JH05AU7041</t>
  </si>
  <si>
    <t>3920220L7270623113128</t>
  </si>
  <si>
    <t>34161FA82032897221048980</t>
  </si>
  <si>
    <t>JH05AQ1623</t>
  </si>
  <si>
    <t>3920220L6270623113310</t>
  </si>
  <si>
    <t>34161FA820328EE8270E2380</t>
  </si>
  <si>
    <t>NL02Q7676</t>
  </si>
  <si>
    <t>3920220L4270623113253</t>
  </si>
  <si>
    <t>34161FA8203286EE04D9BB80</t>
  </si>
  <si>
    <t>JH05DC6272</t>
  </si>
  <si>
    <t>3920220L3270623113340</t>
  </si>
  <si>
    <t>3920220L4270623113315</t>
  </si>
  <si>
    <t>34161FA82026C81E0241F2E0</t>
  </si>
  <si>
    <t>JH05AD9273</t>
  </si>
  <si>
    <t>3920220L3270623113354</t>
  </si>
  <si>
    <t>3920220L7270623113227</t>
  </si>
  <si>
    <t>34161FA8203287AA0D0104C0</t>
  </si>
  <si>
    <t>JH05CU7915</t>
  </si>
  <si>
    <t>3920220L7270623113235</t>
  </si>
  <si>
    <t>3920220L4270623113339</t>
  </si>
  <si>
    <t>34161FA820328EE82A942A40</t>
  </si>
  <si>
    <t>JH05AB6870</t>
  </si>
  <si>
    <t>3920220L3270623113426</t>
  </si>
  <si>
    <t>3920220L4270623113352</t>
  </si>
  <si>
    <t>34161FA8203287AA0D6C89E0</t>
  </si>
  <si>
    <t>JH05BJ4451</t>
  </si>
  <si>
    <t>3920220L3270623113436</t>
  </si>
  <si>
    <t>34161FA8203287AA0E00E220</t>
  </si>
  <si>
    <t>JH22F1048</t>
  </si>
  <si>
    <t>3920220L7270623113259</t>
  </si>
  <si>
    <t>34161FA820328EE811AA3FE0</t>
  </si>
  <si>
    <t>JH10CL6151</t>
  </si>
  <si>
    <t>3920220L4270623113406</t>
  </si>
  <si>
    <t>34161FA8203287AA0CD2E0C0</t>
  </si>
  <si>
    <t>3920220L4270623113439</t>
  </si>
  <si>
    <t>34161FA820328EE822402700</t>
  </si>
  <si>
    <t>OD14K8924</t>
  </si>
  <si>
    <t>3920220L7270623113343</t>
  </si>
  <si>
    <t>34161FA820328E400BB2CAC0</t>
  </si>
  <si>
    <t>JH05CF1221</t>
  </si>
  <si>
    <t>3920220L6270623113516</t>
  </si>
  <si>
    <t>34161FA820328EE806A18520</t>
  </si>
  <si>
    <t>OD04P5202</t>
  </si>
  <si>
    <t>3920220L4270623113516</t>
  </si>
  <si>
    <t>34161FA820328972251D3800</t>
  </si>
  <si>
    <t>JH05CP5544</t>
  </si>
  <si>
    <t>3920220L7270623113430</t>
  </si>
  <si>
    <t>3920220L7270623113440</t>
  </si>
  <si>
    <t>34161FA8203289722996A300</t>
  </si>
  <si>
    <t>BR01GH6584</t>
  </si>
  <si>
    <t>3920220L4270623113542</t>
  </si>
  <si>
    <t>34161FA8203288AC0C5DC900</t>
  </si>
  <si>
    <t>AP02AH1111</t>
  </si>
  <si>
    <t>3920220L6270623113612</t>
  </si>
  <si>
    <t>3920220L7270623113452</t>
  </si>
  <si>
    <t>3920220L6270623113622</t>
  </si>
  <si>
    <t>34161FA8203287AA0E144B60</t>
  </si>
  <si>
    <t>JH05X4838</t>
  </si>
  <si>
    <t>3920220L3270623113632</t>
  </si>
  <si>
    <t>34161FA8203289723A891800</t>
  </si>
  <si>
    <t>UP84T5302</t>
  </si>
  <si>
    <t>3920220L4270623113553</t>
  </si>
  <si>
    <t>34161FA820328E401D6D45A0</t>
  </si>
  <si>
    <t>JHO5BM5696</t>
  </si>
  <si>
    <t>3920220L7270623113509</t>
  </si>
  <si>
    <t>3920220L6270623113637</t>
  </si>
  <si>
    <t>34161FA820328EE823C08440</t>
  </si>
  <si>
    <t>JH05T9716</t>
  </si>
  <si>
    <t>3920220L7270623113528</t>
  </si>
  <si>
    <t>3920220L6270623113722</t>
  </si>
  <si>
    <t>34161FA820328EE81B129280</t>
  </si>
  <si>
    <t>JH11AK6151</t>
  </si>
  <si>
    <t>3920220L6270623113744</t>
  </si>
  <si>
    <t>34161FA820328EE80697BB00</t>
  </si>
  <si>
    <t>MAT843002P7A01427</t>
  </si>
  <si>
    <t>3920220L7270623113622</t>
  </si>
  <si>
    <t>34161FA820328E401CCCA080</t>
  </si>
  <si>
    <t>JH05Q9396</t>
  </si>
  <si>
    <t>3920220L7270623113638</t>
  </si>
  <si>
    <t>34161FA820328EE823421240</t>
  </si>
  <si>
    <t>JH05AP1209</t>
  </si>
  <si>
    <t>3920220L4270623113759</t>
  </si>
  <si>
    <t>34161FA8203286140D9F2680</t>
  </si>
  <si>
    <t>JH10CJ0777</t>
  </si>
  <si>
    <t>3920220L7270623113727</t>
  </si>
  <si>
    <t>34161FA820328EE824921D60</t>
  </si>
  <si>
    <t>MALBK511VPM211670</t>
  </si>
  <si>
    <t>3920220L6270623113855</t>
  </si>
  <si>
    <t>34161FA82033E6EE0207B260</t>
  </si>
  <si>
    <t>JH09AN2749</t>
  </si>
  <si>
    <t>3920220L7270623113756</t>
  </si>
  <si>
    <t>34161FA820328972231BFDC0</t>
  </si>
  <si>
    <t>UP78DT2911</t>
  </si>
  <si>
    <t>3920220L3270623114016</t>
  </si>
  <si>
    <t>34161FA820328E4017271180</t>
  </si>
  <si>
    <t>JH05BV7213</t>
  </si>
  <si>
    <t>3920220L6270623114021</t>
  </si>
  <si>
    <t>3920220L7270623113935</t>
  </si>
  <si>
    <t>34161FA8203287AA0E154F20</t>
  </si>
  <si>
    <t>MA1TA2YS2N2J43046</t>
  </si>
  <si>
    <t>3920220L3270623114119</t>
  </si>
  <si>
    <t>34161FA8203289723075C460</t>
  </si>
  <si>
    <t>MA3RFL61SNH402549</t>
  </si>
  <si>
    <t>3920220L4270623114124</t>
  </si>
  <si>
    <t>34161FA820328E40177FD7A0</t>
  </si>
  <si>
    <t>JH05CU2525</t>
  </si>
  <si>
    <t>3920220L4270623114139</t>
  </si>
  <si>
    <t>34161FA820328E4002BA4A60</t>
  </si>
  <si>
    <t>JH05CB7357</t>
  </si>
  <si>
    <t>3920220L7270623114044</t>
  </si>
  <si>
    <t>3920220L3270623114223</t>
  </si>
  <si>
    <t>34161FA820328E400786FD40</t>
  </si>
  <si>
    <t>JH05CM5894</t>
  </si>
  <si>
    <t>3920220L4270623114207</t>
  </si>
  <si>
    <t>34161FA8203287AA0EEBE760</t>
  </si>
  <si>
    <t>JH05AV6059</t>
  </si>
  <si>
    <t>3920220L7270623114110</t>
  </si>
  <si>
    <t>34161FA8203289721E4A1100</t>
  </si>
  <si>
    <t>CG04LU7685</t>
  </si>
  <si>
    <t>3920220L3270623114251</t>
  </si>
  <si>
    <t>34161FA820328EE81429CDC0</t>
  </si>
  <si>
    <t>JH05BH2695</t>
  </si>
  <si>
    <t>3920220L6270623114254</t>
  </si>
  <si>
    <t>34161FA820328EE826F6DE40</t>
  </si>
  <si>
    <t>UP22AT5530</t>
  </si>
  <si>
    <t>3920220L7270623114146</t>
  </si>
  <si>
    <t>34161FA820328E402B4AC060</t>
  </si>
  <si>
    <t>JH05CP4385</t>
  </si>
  <si>
    <t>3920220L6270623114318</t>
  </si>
  <si>
    <t>3920220L7270623114218</t>
  </si>
  <si>
    <t>34161FA820328E4029F095A0</t>
  </si>
  <si>
    <t>MEEBBA004JB628870</t>
  </si>
  <si>
    <t>3920220L6270623114356</t>
  </si>
  <si>
    <t>34161FA820328E401502FE80</t>
  </si>
  <si>
    <t>JHO2V1541</t>
  </si>
  <si>
    <t>3920220L4270623114328</t>
  </si>
  <si>
    <t>34161FA820328EE823332440</t>
  </si>
  <si>
    <t>MH14GU8023</t>
  </si>
  <si>
    <t>3920220L6270623114417</t>
  </si>
  <si>
    <t>34161FA820328EE80A04F760</t>
  </si>
  <si>
    <t>NL01AC0681</t>
  </si>
  <si>
    <t>3920220L7270623114343</t>
  </si>
  <si>
    <t>34161FA820328EE825F1A520</t>
  </si>
  <si>
    <t>MA3EUA61S00D12775</t>
  </si>
  <si>
    <t>3920220L3270623114555</t>
  </si>
  <si>
    <t>34161FA8203288AC04C92B00</t>
  </si>
  <si>
    <t>JH05BP1796</t>
  </si>
  <si>
    <t>3920220L7270623114424</t>
  </si>
  <si>
    <t>34161FA8203287AA0D1100A0</t>
  </si>
  <si>
    <t>JH05BU1609</t>
  </si>
  <si>
    <t>3920220L4270623114530</t>
  </si>
  <si>
    <t>34161FA820328EE8270E2840</t>
  </si>
  <si>
    <t>NL02Q9897</t>
  </si>
  <si>
    <t>3920220L6270623114616</t>
  </si>
  <si>
    <t>3920220L4270623114553</t>
  </si>
  <si>
    <t>34161FA8203287AA0E2D1A60</t>
  </si>
  <si>
    <t>JH01AW6824</t>
  </si>
  <si>
    <t>3920220L4270623114603</t>
  </si>
  <si>
    <t>34161FA8203287AA0D607B00</t>
  </si>
  <si>
    <t>JH05DF5555</t>
  </si>
  <si>
    <t>3920220L3270623114647</t>
  </si>
  <si>
    <t>34161FA820328EE823153300</t>
  </si>
  <si>
    <t>MAT508217J7B03805</t>
  </si>
  <si>
    <t>3920220L4270623114615</t>
  </si>
  <si>
    <t>34161FA8203287AA0D550B40</t>
  </si>
  <si>
    <t>JH10AV8090</t>
  </si>
  <si>
    <t>3920220L6270623114655</t>
  </si>
  <si>
    <t>34161FA820328EE806AD7D60</t>
  </si>
  <si>
    <t>JH09AN2390</t>
  </si>
  <si>
    <t>3920220L4270623114653</t>
  </si>
  <si>
    <t>34161FA820328E4023A3AEC0</t>
  </si>
  <si>
    <t>JH05BX0009</t>
  </si>
  <si>
    <t>3920220L6270623114722</t>
  </si>
  <si>
    <t>34161FA82032897202978D00</t>
  </si>
  <si>
    <t>NL01AA4303</t>
  </si>
  <si>
    <t>3920220L3270623114737</t>
  </si>
  <si>
    <t>34161FA820328E4011E43360</t>
  </si>
  <si>
    <t>JH05CP6642</t>
  </si>
  <si>
    <t>3920220L3270623114757</t>
  </si>
  <si>
    <t>34161FA820328E40201BC6C0</t>
  </si>
  <si>
    <t>AP39UK6615</t>
  </si>
  <si>
    <t>3920220L4270623114724</t>
  </si>
  <si>
    <t>34161FA8203289DA0B3E8360</t>
  </si>
  <si>
    <t>JH05CD6430</t>
  </si>
  <si>
    <t>3920220L7270623114717</t>
  </si>
  <si>
    <t>34161FA820328E4026A0A260</t>
  </si>
  <si>
    <t>JH01DV6735</t>
  </si>
  <si>
    <t>3920220L7270623114737</t>
  </si>
  <si>
    <t>3920220L6270623114915</t>
  </si>
  <si>
    <t>34161FA82032897238643E00</t>
  </si>
  <si>
    <t>MAT828022PAB02560</t>
  </si>
  <si>
    <t>3920220L3270623114957</t>
  </si>
  <si>
    <t>34161FA820328A52061D5780</t>
  </si>
  <si>
    <t>JH05CZ2502</t>
  </si>
  <si>
    <t>3920220L3270623115030</t>
  </si>
  <si>
    <t>34161FA8203289721A318A40</t>
  </si>
  <si>
    <t>BR01AV7101</t>
  </si>
  <si>
    <t>3920220L7270623114922</t>
  </si>
  <si>
    <t>34161FA8203289DA03921780</t>
  </si>
  <si>
    <t>JH05DJ7093</t>
  </si>
  <si>
    <t>3920220L7270623114938</t>
  </si>
  <si>
    <t>34161FA8203289DA0CA23720</t>
  </si>
  <si>
    <t>JH05CG1273</t>
  </si>
  <si>
    <t>3920220L7270623115043</t>
  </si>
  <si>
    <t>3920220L3270623115314</t>
  </si>
  <si>
    <t>34161FA820328E4006672140</t>
  </si>
  <si>
    <t>JH05AT0110</t>
  </si>
  <si>
    <t>3920220L7270623115142</t>
  </si>
  <si>
    <t>34161FA820328A52075F9200</t>
  </si>
  <si>
    <t>JH05CB7779</t>
  </si>
  <si>
    <t>3920220L3270623115358</t>
  </si>
  <si>
    <t>34161FA820328EE8247CD480</t>
  </si>
  <si>
    <t>OR11J7065</t>
  </si>
  <si>
    <t>3920220L3270623115501</t>
  </si>
  <si>
    <t>34161FA820328972301A4F20</t>
  </si>
  <si>
    <t>JH05DH9001</t>
  </si>
  <si>
    <t>3920220L3270623115507</t>
  </si>
  <si>
    <t>3920220L6270623115455</t>
  </si>
  <si>
    <t>34161FA82032897226ACEC20</t>
  </si>
  <si>
    <t>JH05BX4037</t>
  </si>
  <si>
    <t>3920220L3270623115516</t>
  </si>
  <si>
    <t>34161FA8203286140EFA5700</t>
  </si>
  <si>
    <t>WB56K7126</t>
  </si>
  <si>
    <t>3920220L7270623115341</t>
  </si>
  <si>
    <t>34161FA820328EE822B7F480</t>
  </si>
  <si>
    <t>JH05P8069</t>
  </si>
  <si>
    <t>3920220L3270623115530</t>
  </si>
  <si>
    <t>34161FA820328E40085B7200</t>
  </si>
  <si>
    <t>WB18Q6461</t>
  </si>
  <si>
    <t>3920220L3270623115543</t>
  </si>
  <si>
    <t>34161FA820328EE80FC9C300</t>
  </si>
  <si>
    <t>JH05CF8367</t>
  </si>
  <si>
    <t>3920220L3270623115556</t>
  </si>
  <si>
    <t>34161FA8203288AC0E996640</t>
  </si>
  <si>
    <t>JH05BP9063</t>
  </si>
  <si>
    <t>3920220L3270623115615</t>
  </si>
  <si>
    <t>34161FA820328EE81A901500</t>
  </si>
  <si>
    <t>MALB351CLNM339949</t>
  </si>
  <si>
    <t>3920220L7270623115443</t>
  </si>
  <si>
    <t>3920220L3270623115628</t>
  </si>
  <si>
    <t>34161FA8203289723BC1A060</t>
  </si>
  <si>
    <t>JH01EW7962</t>
  </si>
  <si>
    <t>3920220L4270623115614</t>
  </si>
  <si>
    <t>34161FA8203289DA0B7044E0</t>
  </si>
  <si>
    <t>JH05BM8643</t>
  </si>
  <si>
    <t>3920220L6270623115702</t>
  </si>
  <si>
    <t>34161FA8203289721275F460</t>
  </si>
  <si>
    <t>WB11C0050</t>
  </si>
  <si>
    <t>3920220L3270623115735</t>
  </si>
  <si>
    <t>34161FA8203289720A5FF400</t>
  </si>
  <si>
    <t>RJ29GA5083</t>
  </si>
  <si>
    <t>3920220L4270623115704</t>
  </si>
  <si>
    <t>34161FA820328E401C0B6720</t>
  </si>
  <si>
    <t>MAT627243MLK76439</t>
  </si>
  <si>
    <t>3920220L7270623115603</t>
  </si>
  <si>
    <t>34161FA820328EE816B30D40</t>
  </si>
  <si>
    <t>JH05AT0408</t>
  </si>
  <si>
    <t>3920220L4270623115713</t>
  </si>
  <si>
    <t>34161FA820328E400F46BCA0</t>
  </si>
  <si>
    <t>JHO5BC1146</t>
  </si>
  <si>
    <t>3920220L7270623115620</t>
  </si>
  <si>
    <t>34161FA820328EE821761920</t>
  </si>
  <si>
    <t>NL01K3177</t>
  </si>
  <si>
    <t>3920220L3270623115757</t>
  </si>
  <si>
    <t>34161FA820328E401E0014E0</t>
  </si>
  <si>
    <t>JH05CU4229</t>
  </si>
  <si>
    <t>3920220L3270623115830</t>
  </si>
  <si>
    <t>34161FA820328E402147B720</t>
  </si>
  <si>
    <t>JH10CH3662</t>
  </si>
  <si>
    <t>3920220L6270623115822</t>
  </si>
  <si>
    <t>34161FA8203286EE021E2DA0</t>
  </si>
  <si>
    <t>JH22D2887</t>
  </si>
  <si>
    <t>3920220L7270623115715</t>
  </si>
  <si>
    <t>3920220L3270623115913</t>
  </si>
  <si>
    <t>34161FA820328AA21014F980</t>
  </si>
  <si>
    <t>JH05CZ3771</t>
  </si>
  <si>
    <t>3920220L7270623115736</t>
  </si>
  <si>
    <t>34161FA8203288AC0E48C040</t>
  </si>
  <si>
    <t>JH01AV0007</t>
  </si>
  <si>
    <t>3920220L4270623115836</t>
  </si>
  <si>
    <t>34161FA820328E4028250C60</t>
  </si>
  <si>
    <t>JH05DG7727</t>
  </si>
  <si>
    <t>3920220L3270623115924</t>
  </si>
  <si>
    <t>34161FA820328E400C661D60</t>
  </si>
  <si>
    <t>JH05CD0027</t>
  </si>
  <si>
    <t>3920220L7270623115824</t>
  </si>
  <si>
    <t>34161FA820328EE825934BA0</t>
  </si>
  <si>
    <t>MBJTYKL1SPE149568</t>
  </si>
  <si>
    <t>3920220L6270623120005</t>
  </si>
  <si>
    <t>34161FA8203289721B9F0E60</t>
  </si>
  <si>
    <t>NL02N7101</t>
  </si>
  <si>
    <t>3920220L4270623115940</t>
  </si>
  <si>
    <t>34161FA8203287AA0CA00080</t>
  </si>
  <si>
    <t>JH05CT5631</t>
  </si>
  <si>
    <t>3920220L3270623120028</t>
  </si>
  <si>
    <t>3920220L6270623120130</t>
  </si>
  <si>
    <t>34161FA8203289720BD91B20</t>
  </si>
  <si>
    <t>HR55U0962</t>
  </si>
  <si>
    <t>3920220L4270623120120</t>
  </si>
  <si>
    <t>34161FA820328E400EF16320</t>
  </si>
  <si>
    <t>WB175996</t>
  </si>
  <si>
    <t>3920220L4270623120147</t>
  </si>
  <si>
    <t>34161FA820328EE8249194E0</t>
  </si>
  <si>
    <t>JH05DJ3842</t>
  </si>
  <si>
    <t>3920220L4270623120205</t>
  </si>
  <si>
    <t>3920220L4270623120241</t>
  </si>
  <si>
    <t>3920220L7270623120235</t>
  </si>
  <si>
    <t>3920220L4270623120348</t>
  </si>
  <si>
    <t>3920220L7270623120302</t>
  </si>
  <si>
    <t>34161FA8203289DA02EFCD00</t>
  </si>
  <si>
    <t>JH05AU2007</t>
  </si>
  <si>
    <t>3920220L6270623120530</t>
  </si>
  <si>
    <t>34161FA820328C7402207FE0</t>
  </si>
  <si>
    <t>NL02K3953</t>
  </si>
  <si>
    <t>3920220L3270623120641</t>
  </si>
  <si>
    <t>3920220L7270623120534</t>
  </si>
  <si>
    <t>3920220L7270623120553</t>
  </si>
  <si>
    <t>34161FA820328EE809DF88E0</t>
  </si>
  <si>
    <t>JH01CT0671</t>
  </si>
  <si>
    <t>3920220L3270623120744</t>
  </si>
  <si>
    <t>34161FA8203289DA020C2FE0</t>
  </si>
  <si>
    <t>OD04L2465</t>
  </si>
  <si>
    <t>3920220L6270623120739</t>
  </si>
  <si>
    <t>3920220L3270623120759</t>
  </si>
  <si>
    <t>34161FA8203289721AC32700</t>
  </si>
  <si>
    <t>JH05BC0980</t>
  </si>
  <si>
    <t>3920220L6270623120832</t>
  </si>
  <si>
    <t>34161FA82032897202975FC0</t>
  </si>
  <si>
    <t>RJ19GF7862</t>
  </si>
  <si>
    <t>3920220L3270623120843</t>
  </si>
  <si>
    <t>34161FA820328AA2062CF1C0</t>
  </si>
  <si>
    <t>WB38AU6338</t>
  </si>
  <si>
    <t>3920220L7270623120730</t>
  </si>
  <si>
    <t>3920220L3270623120922</t>
  </si>
  <si>
    <t>34161FA8203287AA0E680480</t>
  </si>
  <si>
    <t>JH05BU9640</t>
  </si>
  <si>
    <t>3920220L3270623121020</t>
  </si>
  <si>
    <t>34161FA820328EE8154FCD00</t>
  </si>
  <si>
    <t>JH05DF0830</t>
  </si>
  <si>
    <t>3920220L7270623120843</t>
  </si>
  <si>
    <t>34161FA820328E4008E117A0</t>
  </si>
  <si>
    <t>JH05BX9561</t>
  </si>
  <si>
    <t>3920220L3270623121058</t>
  </si>
  <si>
    <t>34161FA82032897227D75200</t>
  </si>
  <si>
    <t>JH05DD2639</t>
  </si>
  <si>
    <t>3920220L4270623121054</t>
  </si>
  <si>
    <t>34161FA820328A5204CB7680</t>
  </si>
  <si>
    <t>HR26DY4616</t>
  </si>
  <si>
    <t>3920220L7270623121028</t>
  </si>
  <si>
    <t>34161FA820328EE810834360</t>
  </si>
  <si>
    <t>MB1AUPCCXNEJH4955</t>
  </si>
  <si>
    <t>3920220L4270623121138</t>
  </si>
  <si>
    <t>34161FA8203286EE02A22CE0</t>
  </si>
  <si>
    <t>JH05AY5794</t>
  </si>
  <si>
    <t>3920220L7270623121046</t>
  </si>
  <si>
    <t>34161FA8203287AA0ED3FBC0</t>
  </si>
  <si>
    <t>JH05DK6746</t>
  </si>
  <si>
    <t>3920220L7270623121126</t>
  </si>
  <si>
    <t>3920220L6270623121255</t>
  </si>
  <si>
    <t>34161FA820328C7402459660</t>
  </si>
  <si>
    <t>NL01AC4692</t>
  </si>
  <si>
    <t>3920220L4270623121302</t>
  </si>
  <si>
    <t>34161FA8203289722CBE6C00</t>
  </si>
  <si>
    <t>TN88A6333</t>
  </si>
  <si>
    <t>3920220L7270623121232</t>
  </si>
  <si>
    <t>34161FA8203289721E3B2C40</t>
  </si>
  <si>
    <t>NL01AE6227</t>
  </si>
  <si>
    <t>3920220L7270623121252</t>
  </si>
  <si>
    <t>3920220L4270623121420</t>
  </si>
  <si>
    <t>34161FA8203289723AD7E2E0</t>
  </si>
  <si>
    <t>TN28BJ0371</t>
  </si>
  <si>
    <t>3920220L3270623121506</t>
  </si>
  <si>
    <t>34161FA820328EE8193E3020</t>
  </si>
  <si>
    <t>JH05DG1512</t>
  </si>
  <si>
    <t>3920220L4270623121438</t>
  </si>
  <si>
    <t>34161FA8203287AA0C9F8EC0</t>
  </si>
  <si>
    <t>JH01AC9653</t>
  </si>
  <si>
    <t>3920220L7270623121352</t>
  </si>
  <si>
    <t>34161FA8203289723ACB3900</t>
  </si>
  <si>
    <t>JH05DF5391</t>
  </si>
  <si>
    <t>3920220L3270623160924</t>
  </si>
  <si>
    <t>B</t>
  </si>
  <si>
    <t>34161FA8203286200228AC00</t>
  </si>
  <si>
    <t>JH05CF4167</t>
  </si>
  <si>
    <t>hdetcmn</t>
  </si>
  <si>
    <t>3920220L7270623121411</t>
  </si>
  <si>
    <t>34161FA8203289DA02771480</t>
  </si>
  <si>
    <t>JH05BL9042</t>
  </si>
  <si>
    <t>3920220L4270623121516</t>
  </si>
  <si>
    <t>34161FA8203289722ADC4F20</t>
  </si>
  <si>
    <t>WB19E7966</t>
  </si>
  <si>
    <t>3920220L3270623121633</t>
  </si>
  <si>
    <t>34161FA820328E400F211320</t>
  </si>
  <si>
    <t>WB23D8674</t>
  </si>
  <si>
    <t>3920220L4270623121634</t>
  </si>
  <si>
    <t>3920220L6270623121715</t>
  </si>
  <si>
    <t>34161FA8203289DA0E0B13A0</t>
  </si>
  <si>
    <t>JH05BB1216</t>
  </si>
  <si>
    <t>3920220L7270623121601</t>
  </si>
  <si>
    <t>34161FA820328EE80C6C18A0</t>
  </si>
  <si>
    <t>JH05DA9141</t>
  </si>
  <si>
    <t>3920220L4270623121707</t>
  </si>
  <si>
    <t>34161FA820328EE8274C1C40</t>
  </si>
  <si>
    <t>UP13C7068</t>
  </si>
  <si>
    <t>3920220L6270623121750</t>
  </si>
  <si>
    <t>34161FA820328EE8105A1980</t>
  </si>
  <si>
    <t>JH05CZ4584</t>
  </si>
  <si>
    <t>3920220L4270623121802</t>
  </si>
  <si>
    <t>34161FA820328EE820B132E0</t>
  </si>
  <si>
    <t>JH05BM7077</t>
  </si>
  <si>
    <t>3920220L7270623121725</t>
  </si>
  <si>
    <t>3920220L6270623121854</t>
  </si>
  <si>
    <t>34161FA8203287AA0EEC00A0</t>
  </si>
  <si>
    <t>JH05K8072</t>
  </si>
  <si>
    <t>3920220L6270623121905</t>
  </si>
  <si>
    <t>34161FA820328EE815BC6CC0</t>
  </si>
  <si>
    <t>JH05CB5814</t>
  </si>
  <si>
    <t>3920220L4270623121850</t>
  </si>
  <si>
    <t>34161FA8203289723AD2A060</t>
  </si>
  <si>
    <t>NL01N6120</t>
  </si>
  <si>
    <t>3920220L3270623121940</t>
  </si>
  <si>
    <t>34161FA820328E402B5A8820</t>
  </si>
  <si>
    <t>JH05V0684</t>
  </si>
  <si>
    <t>3920220L3270623122019</t>
  </si>
  <si>
    <t>34161FA820328EE825299520</t>
  </si>
  <si>
    <t>JH05Z3275</t>
  </si>
  <si>
    <t>3920220L4270623121945</t>
  </si>
  <si>
    <t>34161FA820328A52041A9C40</t>
  </si>
  <si>
    <t>MEERHA009J1005022</t>
  </si>
  <si>
    <t>3920220L7270623121902</t>
  </si>
  <si>
    <t>34161FA820328EE812D31E40</t>
  </si>
  <si>
    <t>JH09P4175</t>
  </si>
  <si>
    <t>3920220L4270623122050</t>
  </si>
  <si>
    <t>34161FA8203289722C8D4BE0</t>
  </si>
  <si>
    <t>JH05W6678</t>
  </si>
  <si>
    <t>3920220L6270623122137</t>
  </si>
  <si>
    <t>34161FA82032897202892940</t>
  </si>
  <si>
    <t>NL01AB3439</t>
  </si>
  <si>
    <t>3920220L3270623122153</t>
  </si>
  <si>
    <t>34161FA8203287AA0E1E86A0</t>
  </si>
  <si>
    <t>JH05CT6128</t>
  </si>
  <si>
    <t>3920220L7270623122039</t>
  </si>
  <si>
    <t>34161FA8203287AA0CD6AE20</t>
  </si>
  <si>
    <t>JH05T0082</t>
  </si>
  <si>
    <t>3920220L7270623122107</t>
  </si>
  <si>
    <t>34161FA8203289723AB87720</t>
  </si>
  <si>
    <t>NL01N7107</t>
  </si>
  <si>
    <t>3920220L3270623122244</t>
  </si>
  <si>
    <t>34161FA8203287AA0AF9F180</t>
  </si>
  <si>
    <t>JH05AC9411</t>
  </si>
  <si>
    <t>3920220L7270623122122</t>
  </si>
  <si>
    <t>3920220L7270623122154</t>
  </si>
  <si>
    <t>3920220L6270623122346</t>
  </si>
  <si>
    <t>34161FA8203287AA0E935D00</t>
  </si>
  <si>
    <t>JH05AZ0788</t>
  </si>
  <si>
    <t>3920220L6270623122401</t>
  </si>
  <si>
    <t>3920220L6270623122413</t>
  </si>
  <si>
    <t>34161FA820328972305477E0</t>
  </si>
  <si>
    <t>JH05BU2522</t>
  </si>
  <si>
    <t>3920220L6270623122434</t>
  </si>
  <si>
    <t>3920220L4270623122507</t>
  </si>
  <si>
    <t>3920220L3270623122557</t>
  </si>
  <si>
    <t>34161FA820328E40182A9FA0</t>
  </si>
  <si>
    <t>JH05CC4095</t>
  </si>
  <si>
    <t>3920220L4270623122520</t>
  </si>
  <si>
    <t>34161FA820328E402C07DFC0</t>
  </si>
  <si>
    <t>JH09AE1950</t>
  </si>
  <si>
    <t>3920220L6270623122639</t>
  </si>
  <si>
    <t>34161FA8203288AC048E8480</t>
  </si>
  <si>
    <t>JH10BG4582</t>
  </si>
  <si>
    <t>3920220L6270623122652</t>
  </si>
  <si>
    <t>3920220L6270623122703</t>
  </si>
  <si>
    <t>3920220L6270623122724</t>
  </si>
  <si>
    <t>34161FA820328EE8234C06A0</t>
  </si>
  <si>
    <t>GJ06AZ3707</t>
  </si>
  <si>
    <t>3920220L4270623122702</t>
  </si>
  <si>
    <t>3920220L6270623122741</t>
  </si>
  <si>
    <t>34161FA8203289722CB14E60</t>
  </si>
  <si>
    <t>JH05BR8493</t>
  </si>
  <si>
    <t>3920220L6270623122802</t>
  </si>
  <si>
    <t>34161FA820328EE81A902460</t>
  </si>
  <si>
    <t>JH05DF4009</t>
  </si>
  <si>
    <t>3920220L4270623122807</t>
  </si>
  <si>
    <t>3920220L6270623122835</t>
  </si>
  <si>
    <t>34161FA8203289DA03920E80</t>
  </si>
  <si>
    <t>NL02Q4435</t>
  </si>
  <si>
    <t>3920220L6270623122852</t>
  </si>
  <si>
    <t>34161FA820328EE8270E2460</t>
  </si>
  <si>
    <t>JH05DD2549</t>
  </si>
  <si>
    <t>3920220L6270623122912</t>
  </si>
  <si>
    <t>34161FA8203289723D551E00</t>
  </si>
  <si>
    <t>JH05CN7099</t>
  </si>
  <si>
    <t>3920220L4270623122940</t>
  </si>
  <si>
    <t>34161FA8203289722721DEE0</t>
  </si>
  <si>
    <t>JH05BH9083</t>
  </si>
  <si>
    <t>3920220L4270623123008</t>
  </si>
  <si>
    <t>34161FA8203289DA0ED90920</t>
  </si>
  <si>
    <t>JH05BH8572</t>
  </si>
  <si>
    <t>3920220L6270623123043</t>
  </si>
  <si>
    <t>34161FA820328EE824AA8EC0</t>
  </si>
  <si>
    <t>JH05AC4849</t>
  </si>
  <si>
    <t>3920220L4270623123019</t>
  </si>
  <si>
    <t>34161FA8203289722E632760</t>
  </si>
  <si>
    <t>JH05CC1597</t>
  </si>
  <si>
    <t>3920220L7270623122923</t>
  </si>
  <si>
    <t>3920220L6270623123052</t>
  </si>
  <si>
    <t>34161FA820328EE822EF9440</t>
  </si>
  <si>
    <t>3920220L3270623123106</t>
  </si>
  <si>
    <t>34161FA820328EE824919C20</t>
  </si>
  <si>
    <t>JH05DJ7398</t>
  </si>
  <si>
    <t>3920220L7270623122935</t>
  </si>
  <si>
    <t>3920220L4270623123056</t>
  </si>
  <si>
    <t>34161FA8203289721E3B2D80</t>
  </si>
  <si>
    <t>NL01AC4776</t>
  </si>
  <si>
    <t>3920220L6270623123201</t>
  </si>
  <si>
    <t>34161FA820328972270E1760</t>
  </si>
  <si>
    <t>JH05CU4593</t>
  </si>
  <si>
    <t>3920220L3270623123223</t>
  </si>
  <si>
    <t>34161FA8203289722AB8C220</t>
  </si>
  <si>
    <t>JH05H6735</t>
  </si>
  <si>
    <t>3920220L4270623123151</t>
  </si>
  <si>
    <t>34161FA820328E4023A3BC80</t>
  </si>
  <si>
    <t>JH05BT0009</t>
  </si>
  <si>
    <t>3920220L6270623123249</t>
  </si>
  <si>
    <t>34161FA820328EE8099F89A0</t>
  </si>
  <si>
    <t>WB19J3831</t>
  </si>
  <si>
    <t>3920220L7270623123135</t>
  </si>
  <si>
    <t>3920220L4270623123312</t>
  </si>
  <si>
    <t>34161FA8203289723C026320</t>
  </si>
  <si>
    <t>JH05DE1678</t>
  </si>
  <si>
    <t>3920220L7270623123233</t>
  </si>
  <si>
    <t>34161FA820328EE80924A940</t>
  </si>
  <si>
    <t>MP20GA5295</t>
  </si>
  <si>
    <t>3920220L6270623123428</t>
  </si>
  <si>
    <t>34161FA82032897221891A80</t>
  </si>
  <si>
    <t>JH05AK3445</t>
  </si>
  <si>
    <t>3920220L7270623123302</t>
  </si>
  <si>
    <t>3920220L4270623123409</t>
  </si>
  <si>
    <t>34161FA820328A520B795660</t>
  </si>
  <si>
    <t>AP16TB5055</t>
  </si>
  <si>
    <t>3920220L7270623123311</t>
  </si>
  <si>
    <t>3920220L6270623123450</t>
  </si>
  <si>
    <t>34161FA8203286EE04F54400</t>
  </si>
  <si>
    <t>JH05DJ3067</t>
  </si>
  <si>
    <t>3920220L7270623123338</t>
  </si>
  <si>
    <t>3920220L4270623123455</t>
  </si>
  <si>
    <t>34161FA8203287AA0C8A96C0</t>
  </si>
  <si>
    <t>JH05AH8273</t>
  </si>
  <si>
    <t>3920220L7270623123412</t>
  </si>
  <si>
    <t>34161FA820328EE81B8C3560</t>
  </si>
  <si>
    <t>JH05V1614</t>
  </si>
  <si>
    <t>3920220L4270623123523</t>
  </si>
  <si>
    <t>34161FA820328EE81F281460</t>
  </si>
  <si>
    <t>TN12AT4497</t>
  </si>
  <si>
    <t>3920220L3270623123623</t>
  </si>
  <si>
    <t>34161FA820328EE8233B4680</t>
  </si>
  <si>
    <t>MH20GC3197</t>
  </si>
  <si>
    <t>3920220L3270623123701</t>
  </si>
  <si>
    <t>34161FA820328E402B5DFE60</t>
  </si>
  <si>
    <t>WB24R1657</t>
  </si>
  <si>
    <t>3920220L6270623123655</t>
  </si>
  <si>
    <t>34161FA820328EE8249ADC00</t>
  </si>
  <si>
    <t>JH05AQ1164</t>
  </si>
  <si>
    <t>3920220L6270623123708</t>
  </si>
  <si>
    <t>34161FA8203289723C3B4560</t>
  </si>
  <si>
    <t>JH05DC8359</t>
  </si>
  <si>
    <t>3920220L4270623123649</t>
  </si>
  <si>
    <t>3920220L6270623123735</t>
  </si>
  <si>
    <t>34161FA820328E401E8C7660</t>
  </si>
  <si>
    <t>JH05BE7982</t>
  </si>
  <si>
    <t>3920220L3270623123745</t>
  </si>
  <si>
    <t>34161FA820328E401DFAB660</t>
  </si>
  <si>
    <t>JH05CJ9072</t>
  </si>
  <si>
    <t>3920220L4270623123709</t>
  </si>
  <si>
    <t>34161FA820328E400DF8E1E0</t>
  </si>
  <si>
    <t>JH09AW6706</t>
  </si>
  <si>
    <t>3920220L3270623123753</t>
  </si>
  <si>
    <t>34161FA820328AA206E16520</t>
  </si>
  <si>
    <t>JH22E7393</t>
  </si>
  <si>
    <t>3920220L6270623123744</t>
  </si>
  <si>
    <t>3920220L3270623123802</t>
  </si>
  <si>
    <t>34161FA82032897222324080</t>
  </si>
  <si>
    <t>JH05CY0286</t>
  </si>
  <si>
    <t>3920220L4270623123733</t>
  </si>
  <si>
    <t>34161FA8203289DA10323960</t>
  </si>
  <si>
    <t>JH05BT2906</t>
  </si>
  <si>
    <t>3920220L3270623123813</t>
  </si>
  <si>
    <t>34161FA8203287AA0D270780</t>
  </si>
  <si>
    <t>JH05BR1889</t>
  </si>
  <si>
    <t>3920220L4270623123744</t>
  </si>
  <si>
    <t>34161FA820328E4009A5D180</t>
  </si>
  <si>
    <t>BR01GK5399</t>
  </si>
  <si>
    <t>3920220L3270623123831</t>
  </si>
  <si>
    <t>34161FA8203289722CE534A0</t>
  </si>
  <si>
    <t>JH05CQ0272</t>
  </si>
  <si>
    <t>3920220L6270623123826</t>
  </si>
  <si>
    <t>34161FA8203289DA02D64140</t>
  </si>
  <si>
    <t>JH05CB9114</t>
  </si>
  <si>
    <t>3920220L3270623123850</t>
  </si>
  <si>
    <t>34161FA82032897224A452E0</t>
  </si>
  <si>
    <t>JH01DA8254</t>
  </si>
  <si>
    <t>3920220L4270623123813</t>
  </si>
  <si>
    <t>34161FA8203286140EBEFCC0</t>
  </si>
  <si>
    <t>JH01CK1550</t>
  </si>
  <si>
    <t>3920220L3270623123936</t>
  </si>
  <si>
    <t>34161FA8203289DA0438B400</t>
  </si>
  <si>
    <t>NL01AE1135</t>
  </si>
  <si>
    <t>3920220L4270623123902</t>
  </si>
  <si>
    <t>34161FA820328EE807CEE1E0</t>
  </si>
  <si>
    <t>JH05AF8681</t>
  </si>
  <si>
    <t>3920220L3270623123953</t>
  </si>
  <si>
    <t>34161FA820328EE8193F1120</t>
  </si>
  <si>
    <t>JH05DH0735</t>
  </si>
  <si>
    <t>3920220L3270623124001</t>
  </si>
  <si>
    <t>34161FA8203287AA0B95DD60</t>
  </si>
  <si>
    <t>JH05AV3159</t>
  </si>
  <si>
    <t>3920220L7270623123824</t>
  </si>
  <si>
    <t>34161FA820328EE80DC291A0</t>
  </si>
  <si>
    <t>JH01Z7980</t>
  </si>
  <si>
    <t>3920220L3270623124102</t>
  </si>
  <si>
    <t>3920220L6270623124128</t>
  </si>
  <si>
    <t>34161FA8203289721EBB3C00</t>
  </si>
  <si>
    <t>CG04DK1699</t>
  </si>
  <si>
    <t>3920220L3270623124141</t>
  </si>
  <si>
    <t>34161FA820328EE812802980</t>
  </si>
  <si>
    <t>JH05CP1993</t>
  </si>
  <si>
    <t>3920220L4270623124118</t>
  </si>
  <si>
    <t>34161FA820328A52065D1C20</t>
  </si>
  <si>
    <t>JH05DF8021</t>
  </si>
  <si>
    <t>3920220L7270623124025</t>
  </si>
  <si>
    <t>3920220L6270623124154</t>
  </si>
  <si>
    <t>34161FA8203287AA0C401F80</t>
  </si>
  <si>
    <t>JH05CH5196</t>
  </si>
  <si>
    <t>3920220L7270623124036</t>
  </si>
  <si>
    <t>3920220L6270623124215</t>
  </si>
  <si>
    <t>3920220L6270623124228</t>
  </si>
  <si>
    <t>3920220L3270623124240</t>
  </si>
  <si>
    <t>34161FA8203287AA0F001B40</t>
  </si>
  <si>
    <t>JH05DL7833</t>
  </si>
  <si>
    <t>3920220L3270623124251</t>
  </si>
  <si>
    <t>34161FA820328E4013205C60</t>
  </si>
  <si>
    <t>JH05CQ7735</t>
  </si>
  <si>
    <t>3920220L6270623124242</t>
  </si>
  <si>
    <t>34161FA8203287AA0E758FC0</t>
  </si>
  <si>
    <t>JH22F8270</t>
  </si>
  <si>
    <t>3920220L3270623124302</t>
  </si>
  <si>
    <t>34161FA820328E401CCC63C0</t>
  </si>
  <si>
    <t>JH05CW9941</t>
  </si>
  <si>
    <t>3920220L6270623124336</t>
  </si>
  <si>
    <t>3920220L7270623124210</t>
  </si>
  <si>
    <t>3920220L3270623124356</t>
  </si>
  <si>
    <t>34161FA8203289720AA9A400</t>
  </si>
  <si>
    <t>JH05BW4321</t>
  </si>
  <si>
    <t>3920220L4270623124319</t>
  </si>
  <si>
    <t>34161FA820328EE8270A9FE0</t>
  </si>
  <si>
    <t>JH05DK0651</t>
  </si>
  <si>
    <t>3920220L6270623124347</t>
  </si>
  <si>
    <t>34161FA8203287AA0D1C0940</t>
  </si>
  <si>
    <t>JH05DD9020</t>
  </si>
  <si>
    <t>3920220L3270623124408</t>
  </si>
  <si>
    <t>34161FA820328E40275F2360</t>
  </si>
  <si>
    <t>JH05AJ6777</t>
  </si>
  <si>
    <t>3920220L3270623124425</t>
  </si>
  <si>
    <t>34161FA8203288AC0B474840</t>
  </si>
  <si>
    <t>JH05CJ2410</t>
  </si>
  <si>
    <t>3920220L4270623124412</t>
  </si>
  <si>
    <t>34161FA820328E401BF50340</t>
  </si>
  <si>
    <t>JH05CG0678</t>
  </si>
  <si>
    <t>3920220L3270623124502</t>
  </si>
  <si>
    <t>34161FA8203289722B396160</t>
  </si>
  <si>
    <t>JH05BN2869</t>
  </si>
  <si>
    <t>3920220L7270623124330</t>
  </si>
  <si>
    <t>3920220L6270623124532</t>
  </si>
  <si>
    <t>34161FA8203289720F191820</t>
  </si>
  <si>
    <t>NL01AC5209</t>
  </si>
  <si>
    <t>3920220L3270623124617</t>
  </si>
  <si>
    <t>34161FA820328A520A61A060</t>
  </si>
  <si>
    <t>JH05CW2365</t>
  </si>
  <si>
    <t>3920220L4270623124607</t>
  </si>
  <si>
    <t>34161FA820328E401BEDF400</t>
  </si>
  <si>
    <t>JH05BZ2646</t>
  </si>
  <si>
    <t>3920220L7270623124657</t>
  </si>
  <si>
    <t>34161FA8203289721AC81740</t>
  </si>
  <si>
    <t>CG04MM9313</t>
  </si>
  <si>
    <t>3920220L4270623124810</t>
  </si>
  <si>
    <t>34161FA820328C7402490B00</t>
  </si>
  <si>
    <t>JH05BD9399</t>
  </si>
  <si>
    <t>3920220L7270623124711</t>
  </si>
  <si>
    <t>3920220L3270623124858</t>
  </si>
  <si>
    <t>34161FA820328E401CF424A0</t>
  </si>
  <si>
    <t>JH05AP2525</t>
  </si>
  <si>
    <t>3920220L4270623124827</t>
  </si>
  <si>
    <t>3920220L6270623124906</t>
  </si>
  <si>
    <t>34161FA8203288AC09D89D00</t>
  </si>
  <si>
    <t>MAT447264J5C06786</t>
  </si>
  <si>
    <t>3920220L7270623124752</t>
  </si>
  <si>
    <t>3920220L3270623124956</t>
  </si>
  <si>
    <t>34161FA820328EE826DB6D20</t>
  </si>
  <si>
    <t>JH05CV1133</t>
  </si>
  <si>
    <t>3920220L3270623125029</t>
  </si>
  <si>
    <t>34161FA820328EE81DD7ECA0</t>
  </si>
  <si>
    <t>HR55AM4793</t>
  </si>
  <si>
    <t>3920220L6270623125038</t>
  </si>
  <si>
    <t>34161FA820328C740243EEA0</t>
  </si>
  <si>
    <t>JH05K7064</t>
  </si>
  <si>
    <t>3920220L6270623125106</t>
  </si>
  <si>
    <t>34161FA8203289723AD66F40</t>
  </si>
  <si>
    <t>NL01G4919</t>
  </si>
  <si>
    <t>3920220L7270623124942</t>
  </si>
  <si>
    <t>3920220L7270623124952</t>
  </si>
  <si>
    <t>34161FA820328C740243EE40</t>
  </si>
  <si>
    <t>JH05K7054</t>
  </si>
  <si>
    <t>3920220L6270623125124</t>
  </si>
  <si>
    <t>34161FA8203288AC0D8020E0</t>
  </si>
  <si>
    <t>JH05DL1671</t>
  </si>
  <si>
    <t>3920220L3270623125139</t>
  </si>
  <si>
    <t>34161FA8203286140E5C7400</t>
  </si>
  <si>
    <t>3920220L6270623125135</t>
  </si>
  <si>
    <t>3920220L7270623125016</t>
  </si>
  <si>
    <t>3920220L3270623125154</t>
  </si>
  <si>
    <t>34161FA820328EE827C63080</t>
  </si>
  <si>
    <t>JHO5CU8978</t>
  </si>
  <si>
    <t>3920220L7270623125028</t>
  </si>
  <si>
    <t>3920220L4270623125128</t>
  </si>
  <si>
    <t>34161FA8203289722F29E8C0</t>
  </si>
  <si>
    <t>NL01AG7909</t>
  </si>
  <si>
    <t>3920220L3270623125214</t>
  </si>
  <si>
    <t>34161FA8203287AA0E384F80</t>
  </si>
  <si>
    <t>JH05R3356</t>
  </si>
  <si>
    <t>3920220L6270623125229</t>
  </si>
  <si>
    <t>34161FA8203287AA0D202240</t>
  </si>
  <si>
    <t>JH05AM3622</t>
  </si>
  <si>
    <t>3920220L3270623125247</t>
  </si>
  <si>
    <t>34161FA820328E4007E6A600</t>
  </si>
  <si>
    <t>WB295467</t>
  </si>
  <si>
    <t>3920220L4270623125219</t>
  </si>
  <si>
    <t>34161FA8203289723AB384E0</t>
  </si>
  <si>
    <t>MAT503010CAD03670</t>
  </si>
  <si>
    <t>3920220L6270623125250</t>
  </si>
  <si>
    <t>34161FA8203287AA0C747B60</t>
  </si>
  <si>
    <t>JH05CV4787</t>
  </si>
  <si>
    <t>3920220L7270623125132</t>
  </si>
  <si>
    <t>34161FA8203286140CD12020</t>
  </si>
  <si>
    <t>JH01CM6078</t>
  </si>
  <si>
    <t>3920220L7270623125147</t>
  </si>
  <si>
    <t>3920220L7270623125156</t>
  </si>
  <si>
    <t>3920220L7270623125218</t>
  </si>
  <si>
    <t>34161FA8203289723B201360</t>
  </si>
  <si>
    <t>HR38AC4686</t>
  </si>
  <si>
    <t>3920220L4270623125331</t>
  </si>
  <si>
    <t>34161FA8203287AA0C85EA60</t>
  </si>
  <si>
    <t>JH05CZ2943</t>
  </si>
  <si>
    <t>3920220L6270623125400</t>
  </si>
  <si>
    <t>3920220L7270623125236</t>
  </si>
  <si>
    <t>34161FA820328972251CACA0</t>
  </si>
  <si>
    <t>JH05BE5855</t>
  </si>
  <si>
    <t>3920220L7270623125306</t>
  </si>
  <si>
    <t>34161FA8203289722592F1C0</t>
  </si>
  <si>
    <t>NL01AG2506</t>
  </si>
  <si>
    <t>3920220L4270623125427</t>
  </si>
  <si>
    <t>34161FA8203289720EFA59E0</t>
  </si>
  <si>
    <t>NL01AA9998</t>
  </si>
  <si>
    <t>3920220L7270623125358</t>
  </si>
  <si>
    <t>34161FA8203289721B35B800</t>
  </si>
  <si>
    <t>JH05AG4556</t>
  </si>
  <si>
    <t>3920220L3270623125548</t>
  </si>
  <si>
    <t>34161FA820328EE8158E10E0</t>
  </si>
  <si>
    <t>HR55AM0208</t>
  </si>
  <si>
    <t>3920220L3270623125608</t>
  </si>
  <si>
    <t>34161FA820328E40166AAA20</t>
  </si>
  <si>
    <t>MZBET811LLN144592</t>
  </si>
  <si>
    <t>3920220L6270623125617</t>
  </si>
  <si>
    <t>3920220L4270623125548</t>
  </si>
  <si>
    <t>34161FA8203289722AEE95C0</t>
  </si>
  <si>
    <t>NL01AA9999</t>
  </si>
  <si>
    <t>3920220L6270623125627</t>
  </si>
  <si>
    <t>34161FA82033E8E402A62460</t>
  </si>
  <si>
    <t>TN67AX8572</t>
  </si>
  <si>
    <t>3920220L3270623125638</t>
  </si>
  <si>
    <t>34161FA8203289722F29AEC0</t>
  </si>
  <si>
    <t>NL01N0973</t>
  </si>
  <si>
    <t>3920220L4270623125610</t>
  </si>
  <si>
    <t>34161FA820328EE80B534440</t>
  </si>
  <si>
    <t>MAT843002P7C07432</t>
  </si>
  <si>
    <t>3920220L3270623125653</t>
  </si>
  <si>
    <t>34161FA820328E402BB00D40</t>
  </si>
  <si>
    <t>MAT631599PWC08747</t>
  </si>
  <si>
    <t>3920220L6270623125644</t>
  </si>
  <si>
    <t>34161FA820328EE8274C1AE0</t>
  </si>
  <si>
    <t>JH05BH3595</t>
  </si>
  <si>
    <t>3920220L6270623125654</t>
  </si>
  <si>
    <t>34161FA8203288AC0C827E20</t>
  </si>
  <si>
    <t>MA3CNC32SMF256548</t>
  </si>
  <si>
    <t>3920220L4270623125630</t>
  </si>
  <si>
    <t>34161FA820328E402D2A5DE0</t>
  </si>
  <si>
    <t>JH01EE9495</t>
  </si>
  <si>
    <t>3920220L6270623125706</t>
  </si>
  <si>
    <t>3920220L4270623125642</t>
  </si>
  <si>
    <t>34161FA8203289723D77A520</t>
  </si>
  <si>
    <t>JH05BU7316</t>
  </si>
  <si>
    <t>3920220L7270623125555</t>
  </si>
  <si>
    <t>3920220L6270623125728</t>
  </si>
  <si>
    <t>3920220L7270623125605</t>
  </si>
  <si>
    <t>34161FA820328614074EDFC0</t>
  </si>
  <si>
    <t>JH02AX4814</t>
  </si>
  <si>
    <t>3920220L7270623125627</t>
  </si>
  <si>
    <t>3920220L4270623125744</t>
  </si>
  <si>
    <t>34161FA820328C7402695D40</t>
  </si>
  <si>
    <t>HR38AE1797</t>
  </si>
  <si>
    <t>3920220L7270623125706</t>
  </si>
  <si>
    <t>34161FA8203289DA09D24DC0</t>
  </si>
  <si>
    <t>JH05BM4683</t>
  </si>
  <si>
    <t>3920220L6270623125834</t>
  </si>
  <si>
    <t>34161FA820328E4028251560</t>
  </si>
  <si>
    <t>JH05DC9604</t>
  </si>
  <si>
    <t>3920220L3270623125851</t>
  </si>
  <si>
    <t>34161FA820328EE816FC2BA0</t>
  </si>
  <si>
    <t>OR16E3408</t>
  </si>
  <si>
    <t>3920220L6270623125908</t>
  </si>
  <si>
    <t>34161FA8203289723864B2E0</t>
  </si>
  <si>
    <t>NL01AA1727</t>
  </si>
  <si>
    <t>3920220L6270623125928</t>
  </si>
  <si>
    <t>3920220L6270623130020</t>
  </si>
  <si>
    <t>3920220L7270623125856</t>
  </si>
  <si>
    <t>34161FA8203289723BB8EE40</t>
  </si>
  <si>
    <t>JH01EN1013</t>
  </si>
  <si>
    <t>3920220L3270623130054</t>
  </si>
  <si>
    <t>3920220L4270623130029</t>
  </si>
  <si>
    <t>3920220L7270623125958</t>
  </si>
  <si>
    <t>3920220L3270623130152</t>
  </si>
  <si>
    <t>3920220L3270623130205</t>
  </si>
  <si>
    <t>34161FA820328EE826B0A0C0</t>
  </si>
  <si>
    <t>JH05BQ8626</t>
  </si>
  <si>
    <t>3920220L4270623130142</t>
  </si>
  <si>
    <t>34161FA820328EE8274C1CA0</t>
  </si>
  <si>
    <t>JH05DJ4016</t>
  </si>
  <si>
    <t>3920220L3270623130334</t>
  </si>
  <si>
    <t>34161FA8203289722076CFA0</t>
  </si>
  <si>
    <t>JH01EF8867</t>
  </si>
  <si>
    <t>3920220L4270623130309</t>
  </si>
  <si>
    <t>34161FA8203289DA02044B80</t>
  </si>
  <si>
    <t>NL01AE9244</t>
  </si>
  <si>
    <t>3920220L6270623130341</t>
  </si>
  <si>
    <t>34161FA8203289722542D960</t>
  </si>
  <si>
    <t>JH05AW5489</t>
  </si>
  <si>
    <t>3920220L7270623130225</t>
  </si>
  <si>
    <t>34161FA82032897227B04FA0</t>
  </si>
  <si>
    <t>MH46BU6123</t>
  </si>
  <si>
    <t>3920220L3270623130406</t>
  </si>
  <si>
    <t>34161FA820328E400C38E5C0</t>
  </si>
  <si>
    <t>JH05CM8554</t>
  </si>
  <si>
    <t>3920220L4270623130342</t>
  </si>
  <si>
    <t>34161FA820328E4003FA0D80</t>
  </si>
  <si>
    <t>NL01AD4472</t>
  </si>
  <si>
    <t>3920220L4270623130359</t>
  </si>
  <si>
    <t>3920220L6270623130432</t>
  </si>
  <si>
    <t>34161FA820328E4005875B80</t>
  </si>
  <si>
    <t>JH05CM2213</t>
  </si>
  <si>
    <t>3920220L4270623130433</t>
  </si>
  <si>
    <t>34161FA820328E40149E0500</t>
  </si>
  <si>
    <t>JH09AY9702</t>
  </si>
  <si>
    <t>3920220L6270623130503</t>
  </si>
  <si>
    <t>3920220L3270623130535</t>
  </si>
  <si>
    <t>34161FA82032865002329A00</t>
  </si>
  <si>
    <t>JH05BX2100</t>
  </si>
  <si>
    <t>3920220L4270623130509</t>
  </si>
  <si>
    <t>34161FA8203287AA0B2953A0</t>
  </si>
  <si>
    <t>JH02BK5452</t>
  </si>
  <si>
    <t>3920220L4270623130531</t>
  </si>
  <si>
    <t>34161FA820328E4004925FA0</t>
  </si>
  <si>
    <t>JH02AR7956</t>
  </si>
  <si>
    <t>3920220L4270623130552</t>
  </si>
  <si>
    <t>34161FA820328EE811AA4020</t>
  </si>
  <si>
    <t>JH10CK6151</t>
  </si>
  <si>
    <t>3920220L6270623130709</t>
  </si>
  <si>
    <t>34161FA8203289722F29ADA0</t>
  </si>
  <si>
    <t>JH22G6326</t>
  </si>
  <si>
    <t>3920220L4270623130703</t>
  </si>
  <si>
    <t>34161FA8203287AA0E824E40</t>
  </si>
  <si>
    <t>JH05DE8674</t>
  </si>
  <si>
    <t>3920220L7270623130636</t>
  </si>
  <si>
    <t>34161FA8203287AA0E6737C0</t>
  </si>
  <si>
    <t>JH05AP8427</t>
  </si>
  <si>
    <t>3920220L7270623130646</t>
  </si>
  <si>
    <t>34161FA820328E4009BE3360</t>
  </si>
  <si>
    <t>JH05CK8316</t>
  </si>
  <si>
    <t>3920220L7270623130713</t>
  </si>
  <si>
    <t>34161FA820328E401A7CB980</t>
  </si>
  <si>
    <t>JH05BA6991</t>
  </si>
  <si>
    <t>3920220L3270623130850</t>
  </si>
  <si>
    <t>34161FA8203289722DF8A900</t>
  </si>
  <si>
    <t>KA04MS9717</t>
  </si>
  <si>
    <t>3920220L3270623130859</t>
  </si>
  <si>
    <t>34161FA8203288AC1121FBA0</t>
  </si>
  <si>
    <t>JH05BZ5746</t>
  </si>
  <si>
    <t>3920220L3270623130913</t>
  </si>
  <si>
    <t>34161FA820328E401ED00800</t>
  </si>
  <si>
    <t>WB23D1950</t>
  </si>
  <si>
    <t>3920220L3270623130923</t>
  </si>
  <si>
    <t>34161FA8203286140EBF27E0</t>
  </si>
  <si>
    <t>CG10Z7959</t>
  </si>
  <si>
    <t>3920220L3270623130953</t>
  </si>
  <si>
    <t>34161FA820328972307687A0</t>
  </si>
  <si>
    <t>JH05CH3908</t>
  </si>
  <si>
    <t>3920220L7270623130820</t>
  </si>
  <si>
    <t>34161FA820328E400C5BA8A0</t>
  </si>
  <si>
    <t>JH05CK9567</t>
  </si>
  <si>
    <t>3920220L6270623131008</t>
  </si>
  <si>
    <t>34161FA820328EE8123D1440</t>
  </si>
  <si>
    <t>JH05CZ7838</t>
  </si>
  <si>
    <t>3920220L3270623131033</t>
  </si>
  <si>
    <t>34161FA8203289722BF1D560</t>
  </si>
  <si>
    <t>NL01N1140</t>
  </si>
  <si>
    <t>3920220L6270623131033</t>
  </si>
  <si>
    <t>3920220L7270623130914</t>
  </si>
  <si>
    <t>3920220L7270623130947</t>
  </si>
  <si>
    <t>3920220L6270623131124</t>
  </si>
  <si>
    <t>34161FA820328E40217F6860</t>
  </si>
  <si>
    <t>MDHFBADD0M9033767</t>
  </si>
  <si>
    <t>3920220L4270623131111</t>
  </si>
  <si>
    <t>34161FA820328EE80B5D8A20</t>
  </si>
  <si>
    <t>JH05DF6268</t>
  </si>
  <si>
    <t>3920220L6270623131212</t>
  </si>
  <si>
    <t>3920220L7270623131050</t>
  </si>
  <si>
    <t>3920220L6270623131259</t>
  </si>
  <si>
    <t>34161FA820328EE80D534420</t>
  </si>
  <si>
    <t>JH05BU3534</t>
  </si>
  <si>
    <t>3920220L6270623131319</t>
  </si>
  <si>
    <t>34161FA820328972209D5CE0</t>
  </si>
  <si>
    <t>JH05CU0377</t>
  </si>
  <si>
    <t>3920220L7270623131215</t>
  </si>
  <si>
    <t>34161FA820328E400BB27EE0</t>
  </si>
  <si>
    <t>JH05CQ9621</t>
  </si>
  <si>
    <t>3920220L7270623131226</t>
  </si>
  <si>
    <t>34161FA8203289DA0AD36240</t>
  </si>
  <si>
    <t>JH05DH9745</t>
  </si>
  <si>
    <t>3920220L3270623131411</t>
  </si>
  <si>
    <t>34161FA820328A52028E7280</t>
  </si>
  <si>
    <t>JH05BU7641</t>
  </si>
  <si>
    <t>3920220L7270623131247</t>
  </si>
  <si>
    <t>34161FA820328EE82710C280</t>
  </si>
  <si>
    <t>RJ02GC3812</t>
  </si>
  <si>
    <t>3920220L3270623131502</t>
  </si>
  <si>
    <t>34161FA8203289722BCBFD60</t>
  </si>
  <si>
    <t>JH05BL1344</t>
  </si>
  <si>
    <t>3920220L4270623131435</t>
  </si>
  <si>
    <t>3920220L7270623131517</t>
  </si>
  <si>
    <t>34161FA8203288AC077817C0</t>
  </si>
  <si>
    <t>JH05CD0576</t>
  </si>
  <si>
    <t>3920220L6270623131812</t>
  </si>
  <si>
    <t>34161FA820328EE827B1F840</t>
  </si>
  <si>
    <t>JH05DK7040</t>
  </si>
  <si>
    <t>3920220L4270623131759</t>
  </si>
  <si>
    <t>34161FA8203289721A6DFC60</t>
  </si>
  <si>
    <t>NL01AE7822</t>
  </si>
  <si>
    <t>3920220L3270623131909</t>
  </si>
  <si>
    <t>34161FA8203289DA117736A0</t>
  </si>
  <si>
    <t>JH22G7400</t>
  </si>
  <si>
    <t>3920220L4270623131926</t>
  </si>
  <si>
    <t>34161FA8203289722B20E120</t>
  </si>
  <si>
    <t>JH05CA0188</t>
  </si>
  <si>
    <t>3920220L3270623132042</t>
  </si>
  <si>
    <t>34161FA820328E401CE3FEA0</t>
  </si>
  <si>
    <t>JH01DG1891</t>
  </si>
  <si>
    <t>3920220L7270623132013</t>
  </si>
  <si>
    <t>34161FA8203288AC0C8CD280</t>
  </si>
  <si>
    <t>JH05DD5167</t>
  </si>
  <si>
    <t>3920220L3270623132159</t>
  </si>
  <si>
    <t>34161FA8203287AA0E19DC20</t>
  </si>
  <si>
    <t>JH01CR3470</t>
  </si>
  <si>
    <t>3920220L7270623132028</t>
  </si>
  <si>
    <t>34161FA820328EE809B120E0</t>
  </si>
  <si>
    <t>JH05AT9394</t>
  </si>
  <si>
    <t>3920220L6270623132222</t>
  </si>
  <si>
    <t>34161FA820328EE80F6E37C0</t>
  </si>
  <si>
    <t>OD23M4969</t>
  </si>
  <si>
    <t>3920220L3270623132236</t>
  </si>
  <si>
    <t>3920220L6270623132244</t>
  </si>
  <si>
    <t>34161FA82032897212A7D500</t>
  </si>
  <si>
    <t>TN52Q3358</t>
  </si>
  <si>
    <t>3920220L7270623132123</t>
  </si>
  <si>
    <t>3920220L3270623132311</t>
  </si>
  <si>
    <t>34161FA8203289723ACB0E80</t>
  </si>
  <si>
    <t>NL01K1795</t>
  </si>
  <si>
    <t>3920220L7270623132137</t>
  </si>
  <si>
    <t>34161FA8203289722E4A9F40</t>
  </si>
  <si>
    <t>JH05H6050</t>
  </si>
  <si>
    <t>3920220L6270623132308</t>
  </si>
  <si>
    <t>34161FA8203289722ADE1DA0</t>
  </si>
  <si>
    <t>TN32AQ8336</t>
  </si>
  <si>
    <t>3920220L3270623132347</t>
  </si>
  <si>
    <t>34161FA820328A520B7675A0</t>
  </si>
  <si>
    <t>RJ06GC1123</t>
  </si>
  <si>
    <t>3920220L3270623132404</t>
  </si>
  <si>
    <t>34161FA820328E4010A23260</t>
  </si>
  <si>
    <t>JH05BG1591</t>
  </si>
  <si>
    <t>3920220L7270623132230</t>
  </si>
  <si>
    <t>34161FA820328E400C5B03E0</t>
  </si>
  <si>
    <t>JH05AD4012</t>
  </si>
  <si>
    <t>3920220L4270623132356</t>
  </si>
  <si>
    <t>3920220L3270623132449</t>
  </si>
  <si>
    <t>3920220L4270623132425</t>
  </si>
  <si>
    <t>34161FA820328E401E8C71E0</t>
  </si>
  <si>
    <t>JH05CY0405</t>
  </si>
  <si>
    <t>3920220L4270623132448</t>
  </si>
  <si>
    <t>34161FA820328EE816D6CDA0</t>
  </si>
  <si>
    <t>MH40CM8855</t>
  </si>
  <si>
    <t>3920220L3270623132531</t>
  </si>
  <si>
    <t>34161FA820328EE81956B2A0</t>
  </si>
  <si>
    <t>MALFB81BLNM341341</t>
  </si>
  <si>
    <t>3920220L7270623132407</t>
  </si>
  <si>
    <t>3920220L3270623132610</t>
  </si>
  <si>
    <t>34161FA820328EE814C7E760</t>
  </si>
  <si>
    <t>JH05AR4488</t>
  </si>
  <si>
    <t>3920220L7270623132516</t>
  </si>
  <si>
    <t>3920220L3270623132702</t>
  </si>
  <si>
    <t>JH05BJ3571</t>
  </si>
  <si>
    <t>3920220L7270623132541</t>
  </si>
  <si>
    <t>34161FA8203289721A0C47C0</t>
  </si>
  <si>
    <t>WB03C3648</t>
  </si>
  <si>
    <t>3920220L7270623132619</t>
  </si>
  <si>
    <t>3920220L4270623132804</t>
  </si>
  <si>
    <t>34161FA820328C740243ED20</t>
  </si>
  <si>
    <t>JH05CQ2001</t>
  </si>
  <si>
    <t>3920220L4270623132833</t>
  </si>
  <si>
    <t>3920220L7270623132746</t>
  </si>
  <si>
    <t>3920220L6270623132920</t>
  </si>
  <si>
    <t>34161FA8203287AA0EE50FE0</t>
  </si>
  <si>
    <t>JH05DL2582</t>
  </si>
  <si>
    <t>3920220L4270623132855</t>
  </si>
  <si>
    <t>34161FA820328EE8260E7A00</t>
  </si>
  <si>
    <t>JH05DK3100</t>
  </si>
  <si>
    <t>3920220L6270623132937</t>
  </si>
  <si>
    <t>3920220L6270623133019</t>
  </si>
  <si>
    <t>3920220L6270623133103</t>
  </si>
  <si>
    <t>34161FA8203287AA0C804200</t>
  </si>
  <si>
    <t>JH10AX9660</t>
  </si>
  <si>
    <t>3920220L7270623132956</t>
  </si>
  <si>
    <t>3920220L3270623133225</t>
  </si>
  <si>
    <t>3920220L6270623133216</t>
  </si>
  <si>
    <t>34161FA820328972210493C0</t>
  </si>
  <si>
    <t>JH05CA5500</t>
  </si>
  <si>
    <t>3920220L7270623133052</t>
  </si>
  <si>
    <t>34161FA8203287AA0EEB9D80</t>
  </si>
  <si>
    <t>JH22F6739</t>
  </si>
  <si>
    <t>3920220L7270623133102</t>
  </si>
  <si>
    <t>34161FA820328AA20904A580</t>
  </si>
  <si>
    <t>JH05CJ3038</t>
  </si>
  <si>
    <t>3920220L4270623133207</t>
  </si>
  <si>
    <t>34161FA8203288AC115C18A0</t>
  </si>
  <si>
    <t>JH11H1300</t>
  </si>
  <si>
    <t>3920220L7270623133133</t>
  </si>
  <si>
    <t>34161FA8203289722048E380</t>
  </si>
  <si>
    <t>JH05AH0502</t>
  </si>
  <si>
    <t>3920220L6270623133327</t>
  </si>
  <si>
    <t>3920220L6270623133350</t>
  </si>
  <si>
    <t>3920220L4270623133322</t>
  </si>
  <si>
    <t>34161FA820328EE816878F20</t>
  </si>
  <si>
    <t>MH03DV8169</t>
  </si>
  <si>
    <t>3920220L3270623133405</t>
  </si>
  <si>
    <t>3920220L4270623133342</t>
  </si>
  <si>
    <t>34161FA820328EE81E753C40</t>
  </si>
  <si>
    <t>JH05CC1579</t>
  </si>
  <si>
    <t>3920220L7270623133246</t>
  </si>
  <si>
    <t>3920220L6270623133445</t>
  </si>
  <si>
    <t>34161FA820328E401CEB0980</t>
  </si>
  <si>
    <t>JH05CZ1768</t>
  </si>
  <si>
    <t>3920220L3270623133457</t>
  </si>
  <si>
    <t>34161FA820328972219E3A60</t>
  </si>
  <si>
    <t>WB11F0108</t>
  </si>
  <si>
    <t>3920220L7270623133411</t>
  </si>
  <si>
    <t>34161FA8203289722E563EA0</t>
  </si>
  <si>
    <t>JH05CF8918</t>
  </si>
  <si>
    <t>3920220L4270623133532</t>
  </si>
  <si>
    <t>34161FA8203289723C026380</t>
  </si>
  <si>
    <t>JH05DH5309</t>
  </si>
  <si>
    <t>3920220L3270623133619</t>
  </si>
  <si>
    <t>3920220L4270623133546</t>
  </si>
  <si>
    <t>3920220L6270623133643</t>
  </si>
  <si>
    <t>34161FA8203289DA050D0980</t>
  </si>
  <si>
    <t>JH05BR9477</t>
  </si>
  <si>
    <t>3920220L6270623133656</t>
  </si>
  <si>
    <t>3920220L4270623133632</t>
  </si>
  <si>
    <t>3920220L6270623133736</t>
  </si>
  <si>
    <t>3920220L7270623133623</t>
  </si>
  <si>
    <t>3920220L4270623133735</t>
  </si>
  <si>
    <t>34161FA8203287AA0E215240</t>
  </si>
  <si>
    <t>JH0AF4049</t>
  </si>
  <si>
    <t>3920220L3270623133816</t>
  </si>
  <si>
    <t>34161FA8203289723BE90FA0</t>
  </si>
  <si>
    <t>WB12AZ7524</t>
  </si>
  <si>
    <t>3920220L4270623133753</t>
  </si>
  <si>
    <t>34161FA8203286140D295000</t>
  </si>
  <si>
    <t>JH05CZ3585</t>
  </si>
  <si>
    <t>3920220L7270623133713</t>
  </si>
  <si>
    <t>34161FA820328E4023FF0F60</t>
  </si>
  <si>
    <t>JH02BM6188</t>
  </si>
  <si>
    <t>3920220L4270623133815</t>
  </si>
  <si>
    <t>34161FA820328AA20FD68260</t>
  </si>
  <si>
    <t>JH05CH1110</t>
  </si>
  <si>
    <t>3920220L6270623133844</t>
  </si>
  <si>
    <t>34161FA820328972288CCC20</t>
  </si>
  <si>
    <t>JH05BS7369</t>
  </si>
  <si>
    <t>3920220L4270623133915</t>
  </si>
  <si>
    <t>3920220L6270623134017</t>
  </si>
  <si>
    <t>34161FA8203288AC09DA0560</t>
  </si>
  <si>
    <t>MAT466450K5K15493</t>
  </si>
  <si>
    <t>3920220L7270623133901</t>
  </si>
  <si>
    <t>34161FA820328EE8259B8A20</t>
  </si>
  <si>
    <t>MA1NE2ZSAP6B10349</t>
  </si>
  <si>
    <t>3920220L4270623134006</t>
  </si>
  <si>
    <t>34161FA8203286EE04F54260</t>
  </si>
  <si>
    <t>JH05BC9507</t>
  </si>
  <si>
    <t>3920220L7270623133911</t>
  </si>
  <si>
    <t>3920220L4270623134022</t>
  </si>
  <si>
    <t>34161FA82032897224715E20</t>
  </si>
  <si>
    <t>JH05BL6105</t>
  </si>
  <si>
    <t>3920220L6270623134115</t>
  </si>
  <si>
    <t>34161FA820328EE8049D4F80</t>
  </si>
  <si>
    <t>RJ05GB8117</t>
  </si>
  <si>
    <t>3920220L3270623134126</t>
  </si>
  <si>
    <t>34161FA8203289DA0A20C260</t>
  </si>
  <si>
    <t>MB1A3GCD8MRJM4716</t>
  </si>
  <si>
    <t>3920220L4270623134050</t>
  </si>
  <si>
    <t>34161FA8203287AA0ED3E8E0</t>
  </si>
  <si>
    <t>JH05AN5141</t>
  </si>
  <si>
    <t>3920220L3270623134144</t>
  </si>
  <si>
    <t>34161FA820328EE82492F420</t>
  </si>
  <si>
    <t>JH05DH1919</t>
  </si>
  <si>
    <t>3920220L4270623134112</t>
  </si>
  <si>
    <t>34161FA8203289722820D080</t>
  </si>
  <si>
    <t>NL01Q5052</t>
  </si>
  <si>
    <t>3920220L3270623134212</t>
  </si>
  <si>
    <t>3920220L3270623134221</t>
  </si>
  <si>
    <t>3920220L3270623134237</t>
  </si>
  <si>
    <t>34161FA8203287AA0D5CB7A0</t>
  </si>
  <si>
    <t>JH05CC1231</t>
  </si>
  <si>
    <t>3920220L7270623134129</t>
  </si>
  <si>
    <t>34161FA8203287AA0E385860</t>
  </si>
  <si>
    <t>JH05DG8800</t>
  </si>
  <si>
    <t>3920220L4270623134325</t>
  </si>
  <si>
    <t>34161FA820328E40245DF000</t>
  </si>
  <si>
    <t>JH10CF2966</t>
  </si>
  <si>
    <t>3920220L3270623134431</t>
  </si>
  <si>
    <t>34161FA8203288AC0C4EDE00</t>
  </si>
  <si>
    <t>WB68W4041</t>
  </si>
  <si>
    <t>3920220L3270623134453</t>
  </si>
  <si>
    <t>34161FA820328EE823CB7A80</t>
  </si>
  <si>
    <t>JH05AE5634</t>
  </si>
  <si>
    <t>3920220L6270623134531</t>
  </si>
  <si>
    <t>3920220L7270623134409</t>
  </si>
  <si>
    <t>3920220L3270623134555</t>
  </si>
  <si>
    <t>3920220L6270623134607</t>
  </si>
  <si>
    <t>34161FA8203289722BFFC640</t>
  </si>
  <si>
    <t>OD04R6638</t>
  </si>
  <si>
    <t>3920220L7270623134444</t>
  </si>
  <si>
    <t>34161FA8203288AC0D7FF100</t>
  </si>
  <si>
    <t>JH05DJ0499</t>
  </si>
  <si>
    <t>3920220L6270623134635</t>
  </si>
  <si>
    <t>34161FA820328E401B4AE620</t>
  </si>
  <si>
    <t>3920220L3270623134644</t>
  </si>
  <si>
    <t>34161FA820328EE81A905E60</t>
  </si>
  <si>
    <t>3920220L4270623134609</t>
  </si>
  <si>
    <t>34161FA820328A5206085920</t>
  </si>
  <si>
    <t>3920220L7270623134521</t>
  </si>
  <si>
    <t>3920220L7270623134529</t>
  </si>
  <si>
    <t>3920220L6270623134657</t>
  </si>
  <si>
    <t>3920220L7270623134556</t>
  </si>
  <si>
    <t>3920220L7270623134626</t>
  </si>
  <si>
    <t>3920220L6270623134754</t>
  </si>
  <si>
    <t>3920220L3270623134808</t>
  </si>
  <si>
    <t>3920220L7270623134641</t>
  </si>
  <si>
    <t>34161FA8203287AA0CD6A7A0</t>
  </si>
  <si>
    <t>JH05CX0090</t>
  </si>
  <si>
    <t>3920220L6270623134831</t>
  </si>
  <si>
    <t>34161FA820328EE8254BC040</t>
  </si>
  <si>
    <t>UP78DT7771</t>
  </si>
  <si>
    <t>3920220L7270623134711</t>
  </si>
  <si>
    <t>34161FA8203287AA0C674DA0</t>
  </si>
  <si>
    <t>JH05BG1731</t>
  </si>
  <si>
    <t>3920220L6270623134847</t>
  </si>
  <si>
    <t>3920220L4270623134818</t>
  </si>
  <si>
    <t>3920220L7270623134719</t>
  </si>
  <si>
    <t>3920220L6270623134918</t>
  </si>
  <si>
    <t>3920220L6270623134946</t>
  </si>
  <si>
    <t>34161FA8203289722B359F80</t>
  </si>
  <si>
    <t>JH05BP8684</t>
  </si>
  <si>
    <t>3920220L4270623134932</t>
  </si>
  <si>
    <t>3920220L3270623135116</t>
  </si>
  <si>
    <t>34161FA8203287AA0E1E7E00</t>
  </si>
  <si>
    <t>JH05AQ9289</t>
  </si>
  <si>
    <t>3920220L7270623134940</t>
  </si>
  <si>
    <t>3920220L7270623134949</t>
  </si>
  <si>
    <t>3920220L3270623135133</t>
  </si>
  <si>
    <t>34161FA8203289722D7C0620</t>
  </si>
  <si>
    <t>JH05X7887</t>
  </si>
  <si>
    <t>3920220L7270623135007</t>
  </si>
  <si>
    <t>3920220L4270623135201</t>
  </si>
  <si>
    <t>34161FA82032897224716880</t>
  </si>
  <si>
    <t>JH05CE8268</t>
  </si>
  <si>
    <t>3920220L3270623135247</t>
  </si>
  <si>
    <t>34161FA8203289723AD0A600</t>
  </si>
  <si>
    <t>WB11F0620</t>
  </si>
  <si>
    <t>3920220L3270623135301</t>
  </si>
  <si>
    <t>34161FA820328EE80BACBA80</t>
  </si>
  <si>
    <t>JH05BK6876</t>
  </si>
  <si>
    <t>3920220L4270623135224</t>
  </si>
  <si>
    <t>3920220L4270623135244</t>
  </si>
  <si>
    <t>34161FA820328A520729AF80</t>
  </si>
  <si>
    <t>JH05CZ2277</t>
  </si>
  <si>
    <t>3920220L3270623135325</t>
  </si>
  <si>
    <t>34161FA8203287AA0E6586C0</t>
  </si>
  <si>
    <t>FYC03389</t>
  </si>
  <si>
    <t>3920220L4270623135252</t>
  </si>
  <si>
    <t>34161FA82033E6EE047CB9E0</t>
  </si>
  <si>
    <t>JH05BH5321</t>
  </si>
  <si>
    <t>3920220L6270623135327</t>
  </si>
  <si>
    <t>3920220L4270623135303</t>
  </si>
  <si>
    <t>34161FA8203287AA0D48A240</t>
  </si>
  <si>
    <t>JH05BZ8152</t>
  </si>
  <si>
    <t>3920220L3270623135346</t>
  </si>
  <si>
    <t>34161FA8203287AA0E5C8260</t>
  </si>
  <si>
    <t>JH01BE4441</t>
  </si>
  <si>
    <t>3920220L3270623135356</t>
  </si>
  <si>
    <t>34161FA820328E401F00DA00</t>
  </si>
  <si>
    <t>JH05CL9620</t>
  </si>
  <si>
    <t>3920220L3270623135453</t>
  </si>
  <si>
    <t>34161FA8203288AC06EC38C0</t>
  </si>
  <si>
    <t>JH05BN0099</t>
  </si>
  <si>
    <t>3920220L3270623135504</t>
  </si>
  <si>
    <t>3920220L7270623135340</t>
  </si>
  <si>
    <t>3920220L4270623135440</t>
  </si>
  <si>
    <t>34161FA820328EE81191E600</t>
  </si>
  <si>
    <t>BR03GA7769</t>
  </si>
  <si>
    <t>3920220L7270623135414</t>
  </si>
  <si>
    <t>34161FA820328E4027DA41C0</t>
  </si>
  <si>
    <t>JH05DD0481</t>
  </si>
  <si>
    <t>3920220L3270623135630</t>
  </si>
  <si>
    <t>34161FA8203288AC05FAED40</t>
  </si>
  <si>
    <t>JH05BD7537</t>
  </si>
  <si>
    <t>3920220L7270623135455</t>
  </si>
  <si>
    <t>34161FA8203289722F2CED40</t>
  </si>
  <si>
    <t>NL01AG8947</t>
  </si>
  <si>
    <t>3920220L6270623135628</t>
  </si>
  <si>
    <t>34161FA8203289DA04617C00</t>
  </si>
  <si>
    <t>WB03D3988</t>
  </si>
  <si>
    <t>3920220L6270623135642</t>
  </si>
  <si>
    <t>3920220L7270623135518</t>
  </si>
  <si>
    <t>34161FA820328EE81D9F34A0</t>
  </si>
  <si>
    <t>UP16HT1454</t>
  </si>
  <si>
    <t>3920220L7270623135544</t>
  </si>
  <si>
    <t>3920220L6270623135717</t>
  </si>
  <si>
    <t>34161FA82033E764D83D7E40</t>
  </si>
  <si>
    <t>NL01AF9663</t>
  </si>
  <si>
    <t>3920220L7270623135553</t>
  </si>
  <si>
    <t>3920220L7270623135606</t>
  </si>
  <si>
    <t>3920220L4270623135826</t>
  </si>
  <si>
    <t>3920220L6270623135957</t>
  </si>
  <si>
    <t>34161FA8203289723D0EB520</t>
  </si>
  <si>
    <t>JH05AL2423</t>
  </si>
  <si>
    <t>3920220L7270623135959</t>
  </si>
  <si>
    <t>34161FA820328C740200DA40</t>
  </si>
  <si>
    <t>JH05CU1168</t>
  </si>
  <si>
    <t>3920220L3270623140142</t>
  </si>
  <si>
    <t>tbrmridul</t>
  </si>
  <si>
    <t>3920220L6270623140133</t>
  </si>
  <si>
    <t>tbramishra</t>
  </si>
  <si>
    <t>3920220L4270623140126</t>
  </si>
  <si>
    <t>tbrmukesh</t>
  </si>
  <si>
    <t>3920220L6270623140155</t>
  </si>
  <si>
    <t>34161FA8203289DA03936CC0</t>
  </si>
  <si>
    <t>NL01N0436</t>
  </si>
  <si>
    <t>3920220L7270623140037</t>
  </si>
  <si>
    <t>34161FA82032897221AA5D80</t>
  </si>
  <si>
    <t>NL01AA3123</t>
  </si>
  <si>
    <t>tbramit</t>
  </si>
  <si>
    <t>3920220L6270623140219</t>
  </si>
  <si>
    <t>34161FA820328EE827C63220</t>
  </si>
  <si>
    <t>JH05DK0694</t>
  </si>
  <si>
    <t>3920220L3270623140234</t>
  </si>
  <si>
    <t>34161FA8203289721B001A20</t>
  </si>
  <si>
    <t>JH05T0676</t>
  </si>
  <si>
    <t>3920220L3270623140242</t>
  </si>
  <si>
    <t>34161FA8203289723C7469C0</t>
  </si>
  <si>
    <t>JH05DE0556</t>
  </si>
  <si>
    <t>3920220L3270623140253</t>
  </si>
  <si>
    <t>34161FA820328EE822265F00</t>
  </si>
  <si>
    <t>JH05BV2528</t>
  </si>
  <si>
    <t>3920220L3270623140314</t>
  </si>
  <si>
    <t>3920220L4270623140237</t>
  </si>
  <si>
    <t>34161FA8203289722AE52020</t>
  </si>
  <si>
    <t>NL01AF3915</t>
  </si>
  <si>
    <t>3920220L7270623140200</t>
  </si>
  <si>
    <t>3920220L6270623140328</t>
  </si>
  <si>
    <t>34161FA820328EE81956DC00</t>
  </si>
  <si>
    <t>JH05DF7850</t>
  </si>
  <si>
    <t>3920220L4270623140307</t>
  </si>
  <si>
    <t>34161FA820328EE81DD2A060</t>
  </si>
  <si>
    <t>MH43Y9195</t>
  </si>
  <si>
    <t>3920220L7270623140210</t>
  </si>
  <si>
    <t>3920220L7270623140258</t>
  </si>
  <si>
    <t>34161FA820328E4020075EC0</t>
  </si>
  <si>
    <t>JH05DF5163</t>
  </si>
  <si>
    <t>3920220L4270623140332</t>
  </si>
  <si>
    <t>3920220L7270623140311</t>
  </si>
  <si>
    <t>34161FA8203288AC10FBB680</t>
  </si>
  <si>
    <t>WB39B7312</t>
  </si>
  <si>
    <t>3920220L7270623140324</t>
  </si>
  <si>
    <t>34161FA82026C81C02B76860</t>
  </si>
  <si>
    <t>JH05CE1706</t>
  </si>
  <si>
    <t>3920220L7270623140334</t>
  </si>
  <si>
    <t>34161FA820328E4003CB98E0</t>
  </si>
  <si>
    <t>WB06Q6885</t>
  </si>
  <si>
    <t>3920220L7270623140342</t>
  </si>
  <si>
    <t>3920220L4270623140451</t>
  </si>
  <si>
    <t>34161FA820328EE82567BDE0</t>
  </si>
  <si>
    <t>AP07TJ1913</t>
  </si>
  <si>
    <t>3920220L6270623140517</t>
  </si>
  <si>
    <t>3920220L3270623140551</t>
  </si>
  <si>
    <t>3920220L4270623140514</t>
  </si>
  <si>
    <t>34161FA8203289722B2875E0</t>
  </si>
  <si>
    <t>TS08UG7957</t>
  </si>
  <si>
    <t>3920220L4270623140531</t>
  </si>
  <si>
    <t>34161FA82032897227722260</t>
  </si>
  <si>
    <t>GJ15AV4755</t>
  </si>
  <si>
    <t>3920220L7270623140446</t>
  </si>
  <si>
    <t>3920220L7270623140455</t>
  </si>
  <si>
    <t>3920220L6270623140623</t>
  </si>
  <si>
    <t>34161FA82032897227B26FE0</t>
  </si>
  <si>
    <t>WB917320</t>
  </si>
  <si>
    <t>3920220L3270623140640</t>
  </si>
  <si>
    <t>34161FA8203288AC108AFE80</t>
  </si>
  <si>
    <t>JH05CD9607</t>
  </si>
  <si>
    <t>3920220L4270623140603</t>
  </si>
  <si>
    <t>34161FA820328EE81836A460</t>
  </si>
  <si>
    <t>NL01AF6536</t>
  </si>
  <si>
    <t>3920220L6270623140654</t>
  </si>
  <si>
    <t>3920220L4270623140641</t>
  </si>
  <si>
    <t>3920220L6270623140749</t>
  </si>
  <si>
    <t>3920220L6270623140819</t>
  </si>
  <si>
    <t>3920220L7270623140654</t>
  </si>
  <si>
    <t>3920220L7270623140707</t>
  </si>
  <si>
    <t>3920220L4270623140825</t>
  </si>
  <si>
    <t>34161FA820328C7402767BC0</t>
  </si>
  <si>
    <t>AS01QC3807</t>
  </si>
  <si>
    <t>3920220L3270623140921</t>
  </si>
  <si>
    <t>34161FA820328C7402136AA0</t>
  </si>
  <si>
    <t>NL01AE6406</t>
  </si>
  <si>
    <t>3920220L4270623140905</t>
  </si>
  <si>
    <t>3920220L7270623140816</t>
  </si>
  <si>
    <t>3920220L4270623140916</t>
  </si>
  <si>
    <t>34161FA820328AA20CE190C0</t>
  </si>
  <si>
    <t>JH05BM9607</t>
  </si>
  <si>
    <t>3920220L4270623140928</t>
  </si>
  <si>
    <t>34161FA820328EE81F46F8C0</t>
  </si>
  <si>
    <t>RJ05GA8267</t>
  </si>
  <si>
    <t>3920220L3270623141038</t>
  </si>
  <si>
    <t>34161FA8203288AC0E57D3A0</t>
  </si>
  <si>
    <t>JH05CU8814</t>
  </si>
  <si>
    <t>3920220L3270623141054</t>
  </si>
  <si>
    <t>3920220L4270623141028</t>
  </si>
  <si>
    <t>34161FA820328EE811F9DEA0</t>
  </si>
  <si>
    <t>KA52B2491</t>
  </si>
  <si>
    <t>3920220L6270623141110</t>
  </si>
  <si>
    <t>34161FA8203289721FAF73A0</t>
  </si>
  <si>
    <t>JH05BC1591</t>
  </si>
  <si>
    <t>3920220L3270623141130</t>
  </si>
  <si>
    <t>34161FA820328EE80D8E7EE0</t>
  </si>
  <si>
    <t>3920220L3270623141210</t>
  </si>
  <si>
    <t>34161FA820328EE827C634C0</t>
  </si>
  <si>
    <t>WB11EO756</t>
  </si>
  <si>
    <t>3920220L6270623141201</t>
  </si>
  <si>
    <t>34161FA820328EE8260EDF60</t>
  </si>
  <si>
    <t>JH05DK6699</t>
  </si>
  <si>
    <t>3920220L3270623141251</t>
  </si>
  <si>
    <t>34161FA820328972217D1E40</t>
  </si>
  <si>
    <t>JH05CT1356</t>
  </si>
  <si>
    <t>3920220L7270623141127</t>
  </si>
  <si>
    <t>3920220L3270623141315</t>
  </si>
  <si>
    <t>34161FA82032897227006D20</t>
  </si>
  <si>
    <t>JH12L9445</t>
  </si>
  <si>
    <t>3920220L6270623141306</t>
  </si>
  <si>
    <t>34161FA82032897226470040</t>
  </si>
  <si>
    <t>HR38Y3410</t>
  </si>
  <si>
    <t>3920220L3270623141334</t>
  </si>
  <si>
    <t>34161FA820328EE818003060</t>
  </si>
  <si>
    <t>BR14G7835</t>
  </si>
  <si>
    <t>3920220L7270623141206</t>
  </si>
  <si>
    <t>3920220L4270623141310</t>
  </si>
  <si>
    <t>34161FA8203286EE02A22F40</t>
  </si>
  <si>
    <t>JH05CL8066</t>
  </si>
  <si>
    <t>3920220L3270623141357</t>
  </si>
  <si>
    <t>34161FA820328E401D57F6E0</t>
  </si>
  <si>
    <t>JH05CY7384</t>
  </si>
  <si>
    <t>3920220L4270623141322</t>
  </si>
  <si>
    <t>3920220L3270623141410</t>
  </si>
  <si>
    <t>34161FA8203289723AD08020</t>
  </si>
  <si>
    <t>NL01N4516</t>
  </si>
  <si>
    <t>3920220L7270623141251</t>
  </si>
  <si>
    <t>3920220L3270623141445</t>
  </si>
  <si>
    <t>3920220L6270623141441</t>
  </si>
  <si>
    <t>34161FA8203286140C680100</t>
  </si>
  <si>
    <t>JH01DQ0016</t>
  </si>
  <si>
    <t>3920220L7270623141322</t>
  </si>
  <si>
    <t>34161FA8203289DA11459280</t>
  </si>
  <si>
    <t>JH05BL2160</t>
  </si>
  <si>
    <t>3920220L6270623141501</t>
  </si>
  <si>
    <t>3920220L6270623141535</t>
  </si>
  <si>
    <t>34161FA820328E4016EDC6E0</t>
  </si>
  <si>
    <t>JH05CK9937</t>
  </si>
  <si>
    <t>3920220L7270623141416</t>
  </si>
  <si>
    <t>3920220L4270623141543</t>
  </si>
  <si>
    <t>34161FA820328EE8193F1260</t>
  </si>
  <si>
    <t>JH05DH4230</t>
  </si>
  <si>
    <t>3920220L7270623141501</t>
  </si>
  <si>
    <t>34161FA820328EE826294380</t>
  </si>
  <si>
    <t>JH05DL0410</t>
  </si>
  <si>
    <t>3920220L4270623141610</t>
  </si>
  <si>
    <t>34161FA820328E402A030D60</t>
  </si>
  <si>
    <t>BR03P6422</t>
  </si>
  <si>
    <t>3920220L7270623141529</t>
  </si>
  <si>
    <t>3920220L4270623141656</t>
  </si>
  <si>
    <t>3920220L7270623141613</t>
  </si>
  <si>
    <t>34161FA8203286EE02D47EE0</t>
  </si>
  <si>
    <t>JH05DG5779</t>
  </si>
  <si>
    <t>3920220L4270623141720</t>
  </si>
  <si>
    <t>34161FA820328E40092FB240</t>
  </si>
  <si>
    <t>JH05BT6543</t>
  </si>
  <si>
    <t>3920220L4270623141759</t>
  </si>
  <si>
    <t>34161FA820328E401DFD3EC0</t>
  </si>
  <si>
    <t>JH09AT3804</t>
  </si>
  <si>
    <t>3920220L6270623141844</t>
  </si>
  <si>
    <t>3920220L7270623141758</t>
  </si>
  <si>
    <t>3920220L3270623141946</t>
  </si>
  <si>
    <t>3920220L6270623141937</t>
  </si>
  <si>
    <t>34161FA820328972028434C0</t>
  </si>
  <si>
    <t>NL01L9049</t>
  </si>
  <si>
    <t>3920220L7270623141809</t>
  </si>
  <si>
    <t>3920220L7270623141819</t>
  </si>
  <si>
    <t>34161FA82032897220B99F00</t>
  </si>
  <si>
    <t>JH05BX4135</t>
  </si>
  <si>
    <t>3920220L6270623142000</t>
  </si>
  <si>
    <t>3920220L6270623142115</t>
  </si>
  <si>
    <t>3920220L6270623142129</t>
  </si>
  <si>
    <t>3920220L6270623142143</t>
  </si>
  <si>
    <t>3920220L4270623142141</t>
  </si>
  <si>
    <t>34161FA820328972214D7E60</t>
  </si>
  <si>
    <t>JH05BN4730</t>
  </si>
  <si>
    <t>3920220L3270623160821</t>
  </si>
  <si>
    <t>34161FA820328EE80D533760</t>
  </si>
  <si>
    <t>JH10BS4526</t>
  </si>
  <si>
    <t>3920220L6270623142242</t>
  </si>
  <si>
    <t>34161FA820328E401D27AD20</t>
  </si>
  <si>
    <t>MA3JMT81SMF493029</t>
  </si>
  <si>
    <t>3920220L3270623142317</t>
  </si>
  <si>
    <t>34161FA820328EE822402500</t>
  </si>
  <si>
    <t>JH05DG9728</t>
  </si>
  <si>
    <t>3920220L6270623142319</t>
  </si>
  <si>
    <t>34161FA82033E764D81193E1</t>
  </si>
  <si>
    <t>UK06CB4286</t>
  </si>
  <si>
    <t>3920220L7270623142200</t>
  </si>
  <si>
    <t>3920220L4270623142328</t>
  </si>
  <si>
    <t>34161FA8203289DA069BA520</t>
  </si>
  <si>
    <t>CG04HZ4355</t>
  </si>
  <si>
    <t>3920220L6270623142404</t>
  </si>
  <si>
    <t>3920220L4270623142350</t>
  </si>
  <si>
    <t>34161FA820328EE811818DC0</t>
  </si>
  <si>
    <t>KA23C2679</t>
  </si>
  <si>
    <t>3920220L7270623142259</t>
  </si>
  <si>
    <t>34161FA820328A520B4DFE60</t>
  </si>
  <si>
    <t>TN97B6815</t>
  </si>
  <si>
    <t>3920220L3270623142449</t>
  </si>
  <si>
    <t>34161FA820328A5208D25AE0</t>
  </si>
  <si>
    <t>OR02AB2719</t>
  </si>
  <si>
    <t>3920220L4270623142426</t>
  </si>
  <si>
    <t>34161FA8203286EE0308FC60</t>
  </si>
  <si>
    <t>JH05CD7747</t>
  </si>
  <si>
    <t>3920220L3270623160747</t>
  </si>
  <si>
    <t>34161FA820328EE80C00CBE0</t>
  </si>
  <si>
    <t>JH05BV4927</t>
  </si>
  <si>
    <t>3920220L3270623142558</t>
  </si>
  <si>
    <t>34161FA8203287AA0E9B45C0</t>
  </si>
  <si>
    <t>JH17P3058</t>
  </si>
  <si>
    <t>3920220L3270623142606</t>
  </si>
  <si>
    <t>34161FA820328E402A0ECA20</t>
  </si>
  <si>
    <t>JH05BV1187</t>
  </si>
  <si>
    <t>3920220L3270623142617</t>
  </si>
  <si>
    <t>3920220L4270623142637</t>
  </si>
  <si>
    <t>34161FA820328E400852FC00</t>
  </si>
  <si>
    <t>JH05BF7834</t>
  </si>
  <si>
    <t>3920220L4270623142655</t>
  </si>
  <si>
    <t>34161FA820328972247081C0</t>
  </si>
  <si>
    <t>JH05AB4871</t>
  </si>
  <si>
    <t>3920220L3270623142732</t>
  </si>
  <si>
    <t>34161FA8203287AA0E17A560</t>
  </si>
  <si>
    <t>JH05DG5174</t>
  </si>
  <si>
    <t>3920220L4270623142721</t>
  </si>
  <si>
    <t>34161FA8203287AA0C8D8320</t>
  </si>
  <si>
    <t>JH05AU9824</t>
  </si>
  <si>
    <t>3920220L6270623142749</t>
  </si>
  <si>
    <t>3920220L6270623142855</t>
  </si>
  <si>
    <t>34161FA8203289723BC5D040</t>
  </si>
  <si>
    <t>JH05DE4009</t>
  </si>
  <si>
    <t>3920220L6270623142909</t>
  </si>
  <si>
    <t>3920220L4270623142851</t>
  </si>
  <si>
    <t>34161FA8203287AA0D0A9580</t>
  </si>
  <si>
    <t>JH05DD8944</t>
  </si>
  <si>
    <t>3920220L3270623142938</t>
  </si>
  <si>
    <t>34161FA8203289723ACB3020</t>
  </si>
  <si>
    <t>NL01AG3989</t>
  </si>
  <si>
    <t>3920220L4270623142903</t>
  </si>
  <si>
    <t>3920220L4270623142920</t>
  </si>
  <si>
    <t>34161FA8203288AC086729A0</t>
  </si>
  <si>
    <t>JH05BZ8163</t>
  </si>
  <si>
    <t>3920220L7270623142857</t>
  </si>
  <si>
    <t>3920220L6270623143037</t>
  </si>
  <si>
    <t>34161FA8203289721FAC9040</t>
  </si>
  <si>
    <t>WB02AQ2584</t>
  </si>
  <si>
    <t>3920220L4270623143119</t>
  </si>
  <si>
    <t>34161FA8203289723AB5F1A0</t>
  </si>
  <si>
    <t>NL01AE6714</t>
  </si>
  <si>
    <t>3920220L3270623143203</t>
  </si>
  <si>
    <t>3920220L6270623143205</t>
  </si>
  <si>
    <t>34161FA8203288AC0D16DA40</t>
  </si>
  <si>
    <t>JH05BB5335</t>
  </si>
  <si>
    <t>3920220L4270623143140</t>
  </si>
  <si>
    <t>34161FA82033E764D88D7EE0</t>
  </si>
  <si>
    <t>MB1T2KHD5PRLH0123</t>
  </si>
  <si>
    <t>3920220L7270623143102</t>
  </si>
  <si>
    <t>3920220L3270623143254</t>
  </si>
  <si>
    <t>34161FA820328E4010BBB000</t>
  </si>
  <si>
    <t>JH05DB3282</t>
  </si>
  <si>
    <t>3920220L6270623143303</t>
  </si>
  <si>
    <t>34161FA8203289723AC664C0</t>
  </si>
  <si>
    <t>KA01AL3021</t>
  </si>
  <si>
    <t>3920220L6270623143341</t>
  </si>
  <si>
    <t>3920220L4270623143330</t>
  </si>
  <si>
    <t>34161FA820328EE805BDB760</t>
  </si>
  <si>
    <t>NL01G1168</t>
  </si>
  <si>
    <t>3920220L6270623143413</t>
  </si>
  <si>
    <t>34161FA820328EE81B9CCA00</t>
  </si>
  <si>
    <t>JH05CD7553</t>
  </si>
  <si>
    <t>3920220L4270623143349</t>
  </si>
  <si>
    <t>34161FA820328972213D0440</t>
  </si>
  <si>
    <t>JH05BR8161</t>
  </si>
  <si>
    <t>3920220L3270623143432</t>
  </si>
  <si>
    <t>34161FA8203286EE02D47B80</t>
  </si>
  <si>
    <t>JH05AK0972</t>
  </si>
  <si>
    <t>3920220L4270623143438</t>
  </si>
  <si>
    <t>34161FA8203289723BB8EDA0</t>
  </si>
  <si>
    <t>JH01EN1657</t>
  </si>
  <si>
    <t>3920220L7270623143401</t>
  </si>
  <si>
    <t>34161FA82032897224718C20</t>
  </si>
  <si>
    <t>JH05AT0872</t>
  </si>
  <si>
    <t>3920220L6270623143552</t>
  </si>
  <si>
    <t>34161FA8203289DA02E5F380</t>
  </si>
  <si>
    <t>JH05BZ3172</t>
  </si>
  <si>
    <t>3920220L7270623143535</t>
  </si>
  <si>
    <t>3920220L7270623143546</t>
  </si>
  <si>
    <t>3920220L6270623143735</t>
  </si>
  <si>
    <t>34161FA8203289721F92CB00</t>
  </si>
  <si>
    <t>JH05AT1539</t>
  </si>
  <si>
    <t>3920220L7270623143617</t>
  </si>
  <si>
    <t>34161FA8203288AC0D8024E0</t>
  </si>
  <si>
    <t>3920220L7270623143647</t>
  </si>
  <si>
    <t>34161FA8203289723075C4C0</t>
  </si>
  <si>
    <t>JH05CU4195</t>
  </si>
  <si>
    <t>3920220L6270623143815</t>
  </si>
  <si>
    <t>34161FA820328C74020BB1C0</t>
  </si>
  <si>
    <t>JH05AV5325</t>
  </si>
  <si>
    <t>3920220L3270623143851</t>
  </si>
  <si>
    <t>34161FA820328E4025281700</t>
  </si>
  <si>
    <t>JH05AT3560</t>
  </si>
  <si>
    <t>3920220L3270623143913</t>
  </si>
  <si>
    <t>34161FA820328AA20E2A39E0</t>
  </si>
  <si>
    <t>JH05DJ4047</t>
  </si>
  <si>
    <t>3920220L6270623143912</t>
  </si>
  <si>
    <t>34161FA82033E764D8464380</t>
  </si>
  <si>
    <t>UK04CB4823</t>
  </si>
  <si>
    <t>3920220L7270623143749</t>
  </si>
  <si>
    <t>34161FA82032897225D39F20</t>
  </si>
  <si>
    <t>MA1QDAPHDJ6G98369</t>
  </si>
  <si>
    <t>3920220L6270623143946</t>
  </si>
  <si>
    <t>34161FA82033E764D81CE2E1</t>
  </si>
  <si>
    <t>NL01AC7895</t>
  </si>
  <si>
    <t>3920220L7270623143823</t>
  </si>
  <si>
    <t>3920220L3270623144013</t>
  </si>
  <si>
    <t>3920220L6270623144016</t>
  </si>
  <si>
    <t>34161FA8203289722D91FB00</t>
  </si>
  <si>
    <t>JH05DB6170</t>
  </si>
  <si>
    <t>3920220L7270623143847</t>
  </si>
  <si>
    <t>34161FA820328E400BD2A920</t>
  </si>
  <si>
    <t>WB455339</t>
  </si>
  <si>
    <t>3920220L3270623144046</t>
  </si>
  <si>
    <t>34161FA820328C74024E2820</t>
  </si>
  <si>
    <t>JH05AF4602</t>
  </si>
  <si>
    <t>3920220L3270623144101</t>
  </si>
  <si>
    <t>34161FA8203289720B3667C0</t>
  </si>
  <si>
    <t>KA01AE7414</t>
  </si>
  <si>
    <t>3920220L6270623144053</t>
  </si>
  <si>
    <t>34161FA82032897202824C60</t>
  </si>
  <si>
    <t>NL01Q8819</t>
  </si>
  <si>
    <t>3920220L3270623144114</t>
  </si>
  <si>
    <t>34161FA820328C74024CCEE0</t>
  </si>
  <si>
    <t>JH05AF4601</t>
  </si>
  <si>
    <t>3920220L3270623144130</t>
  </si>
  <si>
    <t>3920220L3270623144144</t>
  </si>
  <si>
    <t>34161FA82033E764D8465BE0</t>
  </si>
  <si>
    <t>WB23C7855</t>
  </si>
  <si>
    <t>3920220L7270623144040</t>
  </si>
  <si>
    <t>3920220L3270623144314</t>
  </si>
  <si>
    <t>34161FA820328A52060FF6A0</t>
  </si>
  <si>
    <t>JH05AQ8089</t>
  </si>
  <si>
    <t>3920220L7270623144142</t>
  </si>
  <si>
    <t>34161FA8203289DA092272A0</t>
  </si>
  <si>
    <t>JH05CW8741</t>
  </si>
  <si>
    <t>3920220L3270623144324</t>
  </si>
  <si>
    <t>34161FA8203287AA0D03E700</t>
  </si>
  <si>
    <t>JH05BZ9622</t>
  </si>
  <si>
    <t>3920220L4270623144036</t>
  </si>
  <si>
    <t>3920220L6270623144335</t>
  </si>
  <si>
    <t>3920220L3270623144346</t>
  </si>
  <si>
    <t>34161FA8203289723864C8C0</t>
  </si>
  <si>
    <t>JH05AM8361</t>
  </si>
  <si>
    <t>3920220L3270623144413</t>
  </si>
  <si>
    <t>3920220L6270623144457</t>
  </si>
  <si>
    <t>3920220L3270623144527</t>
  </si>
  <si>
    <t>34161FA820328E401BF4FB40</t>
  </si>
  <si>
    <t>JH05CZ7698</t>
  </si>
  <si>
    <t>3920220L6270623144527</t>
  </si>
  <si>
    <t>34161FA820328E4004227A00</t>
  </si>
  <si>
    <t>MA3CZF63SKJ587158</t>
  </si>
  <si>
    <t>3920220L3270623144647</t>
  </si>
  <si>
    <t>34161FA820328972306C6D00</t>
  </si>
  <si>
    <t>JH05AQ4558</t>
  </si>
  <si>
    <t>3920220L6270623144706</t>
  </si>
  <si>
    <t>3920220L4270623144724</t>
  </si>
  <si>
    <t>34161FA8203287AA0D10B020</t>
  </si>
  <si>
    <t>JH05AP7188</t>
  </si>
  <si>
    <t>3920220L7270623144633</t>
  </si>
  <si>
    <t>3920220L3270623144817</t>
  </si>
  <si>
    <t>34161FA820328EE809A04520</t>
  </si>
  <si>
    <t>JH05BH3446</t>
  </si>
  <si>
    <t>3920220L7270623144657</t>
  </si>
  <si>
    <t>34161FA820328EE8192A53A0</t>
  </si>
  <si>
    <t>JH05CZ7003</t>
  </si>
  <si>
    <t>3920220L3270623144847</t>
  </si>
  <si>
    <t>3920220L3270623144907</t>
  </si>
  <si>
    <t>34161FA820328E402711ED40</t>
  </si>
  <si>
    <t>AP02AR7028</t>
  </si>
  <si>
    <t>3920220L4270623144835</t>
  </si>
  <si>
    <t>3920220L7270623144742</t>
  </si>
  <si>
    <t>34161FA820328EE826293800</t>
  </si>
  <si>
    <t>JH05DL6716</t>
  </si>
  <si>
    <t>3920220L3270623144933</t>
  </si>
  <si>
    <t>34161FA820328E4029C303E0</t>
  </si>
  <si>
    <t>JH01EX6235</t>
  </si>
  <si>
    <t>3920220L7270623144759</t>
  </si>
  <si>
    <t>3920220L6270623144928</t>
  </si>
  <si>
    <t>3920220L4270623144922</t>
  </si>
  <si>
    <t>34161FA82032897227F291A0</t>
  </si>
  <si>
    <t>JH05DG4712</t>
  </si>
  <si>
    <t>3920220L3270623145010</t>
  </si>
  <si>
    <t>34161FA8203289DA0B30A280</t>
  </si>
  <si>
    <t>JH05BP3574</t>
  </si>
  <si>
    <t>3920220L3270623145018</t>
  </si>
  <si>
    <t>34161FA82026C81C06314F80</t>
  </si>
  <si>
    <t>JH05BU8416</t>
  </si>
  <si>
    <t>3920220L6270623145022</t>
  </si>
  <si>
    <t>34161FA8203287AA0E1E8240</t>
  </si>
  <si>
    <t>JH05CX5237</t>
  </si>
  <si>
    <t>3920220L6270623145053</t>
  </si>
  <si>
    <t>3920220L3270623145120</t>
  </si>
  <si>
    <t>34161FA8203287AA0ECD2C20</t>
  </si>
  <si>
    <t>JH05DK3399</t>
  </si>
  <si>
    <t>3920220L6270623145111</t>
  </si>
  <si>
    <t>3920220L6270623145121</t>
  </si>
  <si>
    <t>3920220L3270623145147</t>
  </si>
  <si>
    <t>3920220L6270623145149</t>
  </si>
  <si>
    <t>3920220L3270623145207</t>
  </si>
  <si>
    <t>3920220L4270623145139</t>
  </si>
  <si>
    <t>34161FA8203289723C3AA400</t>
  </si>
  <si>
    <t>WB04G7295</t>
  </si>
  <si>
    <t>3920220L3270623145227</t>
  </si>
  <si>
    <t>3920220L6270623145218</t>
  </si>
  <si>
    <t>34161FA820328EE82492EFC0</t>
  </si>
  <si>
    <t>JH05BA8474</t>
  </si>
  <si>
    <t>3920220L4270623145249</t>
  </si>
  <si>
    <t>34161FA8203287AA0D1FFFE0</t>
  </si>
  <si>
    <t>JH05DB8203</t>
  </si>
  <si>
    <t>3920220L3270623145400</t>
  </si>
  <si>
    <t>3920220L4270623145328</t>
  </si>
  <si>
    <t>34161FA820328EE818D655E0</t>
  </si>
  <si>
    <t>JH05CA7391</t>
  </si>
  <si>
    <t>3920220L6270623145422</t>
  </si>
  <si>
    <t>34161FA820328E402B703F80</t>
  </si>
  <si>
    <t>JH05AR1001</t>
  </si>
  <si>
    <t>3920220L6270623145447</t>
  </si>
  <si>
    <t>3920220L7270623145328</t>
  </si>
  <si>
    <t>34161FA820328E400BEA5840</t>
  </si>
  <si>
    <t>JH05CJ0451</t>
  </si>
  <si>
    <t>3920220L7270623145341</t>
  </si>
  <si>
    <t>34161FA820328E4023A3B160</t>
  </si>
  <si>
    <t>JH05DF6853</t>
  </si>
  <si>
    <t>3920220L7270623145412</t>
  </si>
  <si>
    <t>3920220L3270623145617</t>
  </si>
  <si>
    <t>34161FA8203288AC0CA6EEC0</t>
  </si>
  <si>
    <t>JH05DF5642</t>
  </si>
  <si>
    <t>3920220L3270623145639</t>
  </si>
  <si>
    <t>34161FA8203289720B495280</t>
  </si>
  <si>
    <t>NL01AC5608</t>
  </si>
  <si>
    <t>3920220L7270623145532</t>
  </si>
  <si>
    <t>3920220L4270623145632</t>
  </si>
  <si>
    <t>34161FA82033E6EE02B4B980</t>
  </si>
  <si>
    <t>JH05CZ1231</t>
  </si>
  <si>
    <t>3920220L4270623145659</t>
  </si>
  <si>
    <t>34161FA820328EE8159A63E0</t>
  </si>
  <si>
    <t>HR38Y6769</t>
  </si>
  <si>
    <t>3920220L4270623145717</t>
  </si>
  <si>
    <t>3920220L6270623145805</t>
  </si>
  <si>
    <t>34161FA82032897220108E00</t>
  </si>
  <si>
    <t>KA51AH2081</t>
  </si>
  <si>
    <t>3920220L3270623145849</t>
  </si>
  <si>
    <t>34161FA8203289722157B240</t>
  </si>
  <si>
    <t>JH05AH1335</t>
  </si>
  <si>
    <t>3920220L3270623145920</t>
  </si>
  <si>
    <t>34161FA8203288AC0A5A3680</t>
  </si>
  <si>
    <t>JH01EL2255</t>
  </si>
  <si>
    <t>3920220L6270623145932</t>
  </si>
  <si>
    <t>34161FA820328AA20EA4D540</t>
  </si>
  <si>
    <t>JH05CB3846</t>
  </si>
  <si>
    <t>3920220L3270623150014</t>
  </si>
  <si>
    <t>34161FA820328972218AE5E0</t>
  </si>
  <si>
    <t>WB25K5716</t>
  </si>
  <si>
    <t>3920220L4270623145945</t>
  </si>
  <si>
    <t>34161FA8203287AA0E966140</t>
  </si>
  <si>
    <t>JH05DE7050</t>
  </si>
  <si>
    <t>3920220L6270623150014</t>
  </si>
  <si>
    <t>34161FA8203289722A775CC0</t>
  </si>
  <si>
    <t>JH05BD2282</t>
  </si>
  <si>
    <t>3920220L7270623145855</t>
  </si>
  <si>
    <t>3920220L3270623150033</t>
  </si>
  <si>
    <t>34161FA8203288AC0F24F3C0</t>
  </si>
  <si>
    <t>JH05DK0172</t>
  </si>
  <si>
    <t>3920220L4270623145957</t>
  </si>
  <si>
    <t>34161FA820328E4023A3BE00</t>
  </si>
  <si>
    <t>JH22F3975</t>
  </si>
  <si>
    <t>3920220L6270623150119</t>
  </si>
  <si>
    <t>3920220L7270623145955</t>
  </si>
  <si>
    <t>34161FA820328EE82A942EA0</t>
  </si>
  <si>
    <t>MALAF51CLMM138872</t>
  </si>
  <si>
    <t>3920220L3270623150133</t>
  </si>
  <si>
    <t>34161FA820328972304CD3E0</t>
  </si>
  <si>
    <t>JH05DG7346</t>
  </si>
  <si>
    <t>3920220L4270623150105</t>
  </si>
  <si>
    <t>34161FA8203286140CB003E0</t>
  </si>
  <si>
    <t>JH05AD2004</t>
  </si>
  <si>
    <t>3920220L3270623150151</t>
  </si>
  <si>
    <t>34161FA820328EE815D8F1C0</t>
  </si>
  <si>
    <t>JH05CV4053</t>
  </si>
  <si>
    <t>3920220L6270623150142</t>
  </si>
  <si>
    <t>3920220L4270623150115</t>
  </si>
  <si>
    <t>34161FA820328972273C7600</t>
  </si>
  <si>
    <t>D13A3217329</t>
  </si>
  <si>
    <t>3920220L3270623150200</t>
  </si>
  <si>
    <t>3920220L4270623150135</t>
  </si>
  <si>
    <t>3920220L6270623150221</t>
  </si>
  <si>
    <t>3920220L3270623150247</t>
  </si>
  <si>
    <t>3920220L4270623150217</t>
  </si>
  <si>
    <t>34161FA820328EE821787660</t>
  </si>
  <si>
    <t>OD15S7207</t>
  </si>
  <si>
    <t>3920220L3270623150255</t>
  </si>
  <si>
    <t>34161FA820328E40290A9380</t>
  </si>
  <si>
    <t>JH05DK9999</t>
  </si>
  <si>
    <t>3920220L7270623150122</t>
  </si>
  <si>
    <t>34161FA8203289DA103236C0</t>
  </si>
  <si>
    <t>JHO5CC9510</t>
  </si>
  <si>
    <t>3920220L3270623150332</t>
  </si>
  <si>
    <t>3920220L3270623150417</t>
  </si>
  <si>
    <t>3920220L6270623150415</t>
  </si>
  <si>
    <t>34161FA820328C740227CD00</t>
  </si>
  <si>
    <t>JH05Y5601</t>
  </si>
  <si>
    <t>3920220L3270623150429</t>
  </si>
  <si>
    <t>34161FA8203287AA0E2180A0</t>
  </si>
  <si>
    <t>JH05BG0930</t>
  </si>
  <si>
    <t>3920220L3270623150438</t>
  </si>
  <si>
    <t>34161FA8203287AA0EE50240</t>
  </si>
  <si>
    <t>JH05DL0954</t>
  </si>
  <si>
    <t>3920220L4270623150502</t>
  </si>
  <si>
    <t>JH05AX6337</t>
  </si>
  <si>
    <t>3920220L7270623150422</t>
  </si>
  <si>
    <t>34161FA820328EE821541880</t>
  </si>
  <si>
    <t>MAT4407339</t>
  </si>
  <si>
    <t>3920220L6270623150557</t>
  </si>
  <si>
    <t>3920220L7270623150449</t>
  </si>
  <si>
    <t>34161FA820328E402C193B60</t>
  </si>
  <si>
    <t>JH22G2883</t>
  </si>
  <si>
    <t>3920220L3270623150652</t>
  </si>
  <si>
    <t>34161FA820328EE828B34780</t>
  </si>
  <si>
    <t>WB34BB4981</t>
  </si>
  <si>
    <t>3920220L6270623150652</t>
  </si>
  <si>
    <t>34161FA820328EE81241BF40</t>
  </si>
  <si>
    <t>JH01ER0627</t>
  </si>
  <si>
    <t>3920220L3270623150722</t>
  </si>
  <si>
    <t>34161FA820328EE81A76B360</t>
  </si>
  <si>
    <t>JH05AH3730</t>
  </si>
  <si>
    <t>3920220L4270623150644</t>
  </si>
  <si>
    <t>3920220L6270623150716</t>
  </si>
  <si>
    <t>3920220L7270623150550</t>
  </si>
  <si>
    <t>34161FA8203289DA10EAB840</t>
  </si>
  <si>
    <t>JH22F2400</t>
  </si>
  <si>
    <t>3920220L7270623150623</t>
  </si>
  <si>
    <t>3920220L3270623150850</t>
  </si>
  <si>
    <t>3920220L3270623150912</t>
  </si>
  <si>
    <t>34161FA8203287AA0C9F9B00</t>
  </si>
  <si>
    <t>JH05CZ2243</t>
  </si>
  <si>
    <t>3920220L7270623150739</t>
  </si>
  <si>
    <t>34161FA820328EE81A900B80</t>
  </si>
  <si>
    <t>MALAF51CLNM184249</t>
  </si>
  <si>
    <t>3920220L6270623150912</t>
  </si>
  <si>
    <t>34161FA820328A520B656A00</t>
  </si>
  <si>
    <t>OR16E2531</t>
  </si>
  <si>
    <t>3920220L7270623150749</t>
  </si>
  <si>
    <t>3920220L7270623150809</t>
  </si>
  <si>
    <t>34161FA820328E401D57F760</t>
  </si>
  <si>
    <t>JH22D9542</t>
  </si>
  <si>
    <t>3920220L7270623150818</t>
  </si>
  <si>
    <t>3920220L4270623150944</t>
  </si>
  <si>
    <t>3920220L6270623151012</t>
  </si>
  <si>
    <t>34161FA820328A520C082AA0</t>
  </si>
  <si>
    <t>JH05AJ8158</t>
  </si>
  <si>
    <t>3920220L4270623150957</t>
  </si>
  <si>
    <t>3920220L6270623151028</t>
  </si>
  <si>
    <t>3920220L7270623150906</t>
  </si>
  <si>
    <t>34161FA820328EE82194A720</t>
  </si>
  <si>
    <t>JH05CW2423</t>
  </si>
  <si>
    <t>3920220L6270623151119</t>
  </si>
  <si>
    <t>3920220L4270623151050</t>
  </si>
  <si>
    <t>34161FA820328EE804168220</t>
  </si>
  <si>
    <t>WB25E9879</t>
  </si>
  <si>
    <t>3920220L4270623151104</t>
  </si>
  <si>
    <t>3920220L6270623151201</t>
  </si>
  <si>
    <t>3920220L6270623151248</t>
  </si>
  <si>
    <t>3920220L4270623151259</t>
  </si>
  <si>
    <t>34161FA820328E40180AC8C0</t>
  </si>
  <si>
    <t>JH01CP3005</t>
  </si>
  <si>
    <t>3920220L4270623151314</t>
  </si>
  <si>
    <t>34161FA820328E4027E75F80</t>
  </si>
  <si>
    <t>TS08UJ4729</t>
  </si>
  <si>
    <t>3920220L6270623151345</t>
  </si>
  <si>
    <t>34161FA820328E4004EF9800</t>
  </si>
  <si>
    <t>JH05BT5002</t>
  </si>
  <si>
    <t>3920220L3270623151509</t>
  </si>
  <si>
    <t>34161FA820328EE8249379C0</t>
  </si>
  <si>
    <t>JH09AL2135</t>
  </si>
  <si>
    <t>3920220L4270623151450</t>
  </si>
  <si>
    <t>34161FA8203289721FBC0900</t>
  </si>
  <si>
    <t>G4FLMV126322</t>
  </si>
  <si>
    <t>3920220L6270623151536</t>
  </si>
  <si>
    <t>34161FA820328EE818A55B40</t>
  </si>
  <si>
    <t>JH05H0899</t>
  </si>
  <si>
    <t>3920220L7270623151430</t>
  </si>
  <si>
    <t>34161FA8203289722721DB60</t>
  </si>
  <si>
    <t>JH05K4575</t>
  </si>
  <si>
    <t>3920220L6270623151559</t>
  </si>
  <si>
    <t>3920220L3270623151627</t>
  </si>
  <si>
    <t>3920220L6270623151704</t>
  </si>
  <si>
    <t>34161FA820328E401A128000</t>
  </si>
  <si>
    <t>JH05CP4167</t>
  </si>
  <si>
    <t>3920220L4270623151715</t>
  </si>
  <si>
    <t>34161FA820328EE811FCF9C0</t>
  </si>
  <si>
    <t>KA52B2512</t>
  </si>
  <si>
    <t>3920220L6270623151759</t>
  </si>
  <si>
    <t>3920220L3270623151816</t>
  </si>
  <si>
    <t>34161FA820328EE8055B2C00</t>
  </si>
  <si>
    <t>JH05AU7053</t>
  </si>
  <si>
    <t>3920220L7270623151758</t>
  </si>
  <si>
    <t>34161FA820328C740243EE00</t>
  </si>
  <si>
    <t>JH05K7052</t>
  </si>
  <si>
    <t>3920220L7270623151812</t>
  </si>
  <si>
    <t>34161FA820328EE827A90940</t>
  </si>
  <si>
    <t>WB25L5852</t>
  </si>
  <si>
    <t>3920220L7270623151909</t>
  </si>
  <si>
    <t>3920220L3270623152057</t>
  </si>
  <si>
    <t>34161FA8203289723C026780</t>
  </si>
  <si>
    <t>JH05DH9502</t>
  </si>
  <si>
    <t>3920220L7270623151944</t>
  </si>
  <si>
    <t>3920220L3270623152146</t>
  </si>
  <si>
    <t>34161FA820328E40142BD1A0</t>
  </si>
  <si>
    <t>JH01AD3062</t>
  </si>
  <si>
    <t>3920220L6270623152142</t>
  </si>
  <si>
    <t>34161FA8203287AA0E090140</t>
  </si>
  <si>
    <t>JH05BY1220</t>
  </si>
  <si>
    <t>3920220L6270623152255</t>
  </si>
  <si>
    <t>3920220L3270623152336</t>
  </si>
  <si>
    <t>34161FA8203287AA0BB4A6E0</t>
  </si>
  <si>
    <t>JH22D9999</t>
  </si>
  <si>
    <t>3920220L6270623152413</t>
  </si>
  <si>
    <t>34161FA820328E402971E380</t>
  </si>
  <si>
    <t>JH05BZ9111</t>
  </si>
  <si>
    <t>3920220L6270623152428</t>
  </si>
  <si>
    <t>3920220L6270623152458</t>
  </si>
  <si>
    <t>3920220L3270623152511</t>
  </si>
  <si>
    <t>3920220L3270623152550</t>
  </si>
  <si>
    <t>3920220L6270623152606</t>
  </si>
  <si>
    <t>3920220L3270623152621</t>
  </si>
  <si>
    <t>3920220L7270623152448</t>
  </si>
  <si>
    <t>3920220L6270623152643</t>
  </si>
  <si>
    <t>34161FA820328C740260C680</t>
  </si>
  <si>
    <t>UP32SN4203</t>
  </si>
  <si>
    <t>3920220L3270623152704</t>
  </si>
  <si>
    <t>34161FA8203287AA0C8D77C0</t>
  </si>
  <si>
    <t>JH05CF9157</t>
  </si>
  <si>
    <t>3920220L6270623152711</t>
  </si>
  <si>
    <t>34161FA8203286140C6A5F20</t>
  </si>
  <si>
    <t>JH05BB2199</t>
  </si>
  <si>
    <t>3920220L3270623152720</t>
  </si>
  <si>
    <t>34161FA82026C81C03290E20</t>
  </si>
  <si>
    <t>JH05BS1351</t>
  </si>
  <si>
    <t>3920220L3270623152745</t>
  </si>
  <si>
    <t>34161FA8203289722778BBE0</t>
  </si>
  <si>
    <t>NL01AD9815</t>
  </si>
  <si>
    <t>3920220L3270623152759</t>
  </si>
  <si>
    <t>34161FA8203289DA0CA23D20</t>
  </si>
  <si>
    <t>JH05CN9909</t>
  </si>
  <si>
    <t>3920220L7270623152629</t>
  </si>
  <si>
    <t>34161FA8203287AA0EF1D640</t>
  </si>
  <si>
    <t>JH05CW7061</t>
  </si>
  <si>
    <t>3920220L3270623152807</t>
  </si>
  <si>
    <t>3920220L7270623152706</t>
  </si>
  <si>
    <t>3920220L6270623152844</t>
  </si>
  <si>
    <t>34161FA820328EE80A32F9A0</t>
  </si>
  <si>
    <t>UP35AT3946</t>
  </si>
  <si>
    <t>3920220L6270623152920</t>
  </si>
  <si>
    <t>34161FA820328EE824113380</t>
  </si>
  <si>
    <t>JH05DG8227</t>
  </si>
  <si>
    <t>3920220L6270623152940</t>
  </si>
  <si>
    <t>3920220L6270623152950</t>
  </si>
  <si>
    <t>3920220L7270623152847</t>
  </si>
  <si>
    <t>34161FA8203287AA0C9F9560</t>
  </si>
  <si>
    <t>JH05BW0904</t>
  </si>
  <si>
    <t>3920220L6270623153143</t>
  </si>
  <si>
    <t>3920220L6270623153204</t>
  </si>
  <si>
    <t>34161FA820328EE81DA4EFE0</t>
  </si>
  <si>
    <t>JH05M5408</t>
  </si>
  <si>
    <t>3920220L7270623153056</t>
  </si>
  <si>
    <t>3920220L4270623153210</t>
  </si>
  <si>
    <t>34161FA82032897212D9BEA0</t>
  </si>
  <si>
    <t>BR01GH8826</t>
  </si>
  <si>
    <t>3920220L7270623153125</t>
  </si>
  <si>
    <t>34161FA82032897220F67060</t>
  </si>
  <si>
    <t>OD17C5111</t>
  </si>
  <si>
    <t>3920220L7270623153134</t>
  </si>
  <si>
    <t>34161FA8203289722038CCC0</t>
  </si>
  <si>
    <t>OD02AQ4141</t>
  </si>
  <si>
    <t>3920220L4270623153237</t>
  </si>
  <si>
    <t>34161FA82032897212D9D440</t>
  </si>
  <si>
    <t>BR01GH8828</t>
  </si>
  <si>
    <t>3920220L7270623153157</t>
  </si>
  <si>
    <t>34161FA820328EE80C881B40</t>
  </si>
  <si>
    <t>OR23G0101</t>
  </si>
  <si>
    <t>3920220L7270623153207</t>
  </si>
  <si>
    <t>34161FA8203287AA0AF26300</t>
  </si>
  <si>
    <t>OD14AC5262</t>
  </si>
  <si>
    <t>3920220L6270623153354</t>
  </si>
  <si>
    <t>3920220L6270623153413</t>
  </si>
  <si>
    <t>34161FA8203289723ACF7860</t>
  </si>
  <si>
    <t>JH05DJ2488</t>
  </si>
  <si>
    <t>3920220L3270623153440</t>
  </si>
  <si>
    <t>34161FA8203289DA0ECB79A0</t>
  </si>
  <si>
    <t>JH01EM3674</t>
  </si>
  <si>
    <t>3920220L4270623153414</t>
  </si>
  <si>
    <t>34161FA8203286140D980600</t>
  </si>
  <si>
    <t>OD09D0399</t>
  </si>
  <si>
    <t>3920220L7270623153334</t>
  </si>
  <si>
    <t>34161FA820328EE81A907D40</t>
  </si>
  <si>
    <t>JH05DF1976</t>
  </si>
  <si>
    <t>3920220L3270623153518</t>
  </si>
  <si>
    <t>3920220L4270623153455</t>
  </si>
  <si>
    <t>3920220L7270623153413</t>
  </si>
  <si>
    <t>34161FA8203289DA0393A080</t>
  </si>
  <si>
    <t>JH05DK4466</t>
  </si>
  <si>
    <t>3920220L4270623153513</t>
  </si>
  <si>
    <t>34161FA820328A5202C14A60</t>
  </si>
  <si>
    <t>JH05BY5514</t>
  </si>
  <si>
    <t>3920220L7270623153458</t>
  </si>
  <si>
    <t>34161FA82032897227D221C0</t>
  </si>
  <si>
    <t>JH05DE2715</t>
  </si>
  <si>
    <t>3920220L4270623153616</t>
  </si>
  <si>
    <t>34161FA8203289721FD74100</t>
  </si>
  <si>
    <t>JH05AJ5641</t>
  </si>
  <si>
    <t>3920220L3270623153705</t>
  </si>
  <si>
    <t>34161FA8203287AA0CDCA480</t>
  </si>
  <si>
    <t>JH05J4449</t>
  </si>
  <si>
    <t>3920220L6270623153707</t>
  </si>
  <si>
    <t>34161FA820328EE8254674C0</t>
  </si>
  <si>
    <t>MC2CASRF0PD090806</t>
  </si>
  <si>
    <t>3920220L3270623153746</t>
  </si>
  <si>
    <t>3920220L7270623153619</t>
  </si>
  <si>
    <t>34161FA8203288AC05C316C0</t>
  </si>
  <si>
    <t>JH05CL3232</t>
  </si>
  <si>
    <t>3920220L7270623153628</t>
  </si>
  <si>
    <t>3920220L4270623153748</t>
  </si>
  <si>
    <t>34161FA820328E401B5D72C0</t>
  </si>
  <si>
    <t>MA3ENGL1S00264971</t>
  </si>
  <si>
    <t>3920220L6270623153828</t>
  </si>
  <si>
    <t>3920220L7270623153705</t>
  </si>
  <si>
    <t>34161FA820328E402136F120</t>
  </si>
  <si>
    <t>JH05Q0110</t>
  </si>
  <si>
    <t>3920220L3270623153922</t>
  </si>
  <si>
    <t>34161FA8203287AA0EC18CA0</t>
  </si>
  <si>
    <t>JH05DJ9841</t>
  </si>
  <si>
    <t>3920220L7270623153758</t>
  </si>
  <si>
    <t>34161FA820328A520A6191A0</t>
  </si>
  <si>
    <t>JH05CU6725</t>
  </si>
  <si>
    <t>3920220L6270623154041</t>
  </si>
  <si>
    <t>3920220L6270623154100</t>
  </si>
  <si>
    <t>3920220L3270623154254</t>
  </si>
  <si>
    <t>34161FA8203289DA0B6F6040</t>
  </si>
  <si>
    <t>JH05CZ6936</t>
  </si>
  <si>
    <t>3920220L6270623154304</t>
  </si>
  <si>
    <t>3920220L7270623154136</t>
  </si>
  <si>
    <t>34161FA8203287AA0CD5ECA0</t>
  </si>
  <si>
    <t>JH22A2202</t>
  </si>
  <si>
    <t>3920220L4270623154250</t>
  </si>
  <si>
    <t>34161FA820328E4024BFE060</t>
  </si>
  <si>
    <t>JH05AU0380</t>
  </si>
  <si>
    <t>3920220L6270623154326</t>
  </si>
  <si>
    <t>34161FA8203289723CF3C220</t>
  </si>
  <si>
    <t>OD04M5514</t>
  </si>
  <si>
    <t>3920220L3270623154337</t>
  </si>
  <si>
    <t>3920220L4270623154306</t>
  </si>
  <si>
    <t>3920220L3270623154347</t>
  </si>
  <si>
    <t>3920220L7270623154213</t>
  </si>
  <si>
    <t>3920220L4270623154352</t>
  </si>
  <si>
    <t>34161FA820328EE823D228C0</t>
  </si>
  <si>
    <t>NL01K0742</t>
  </si>
  <si>
    <t>3920220L7270623154319</t>
  </si>
  <si>
    <t>34161FA820328E402B49F2C0</t>
  </si>
  <si>
    <t>JH05DK7758</t>
  </si>
  <si>
    <t>3920220L7270623154354</t>
  </si>
  <si>
    <t>34161FA820328E400C5C2580</t>
  </si>
  <si>
    <t>JH05CL7993</t>
  </si>
  <si>
    <t>3920220L6270623154523</t>
  </si>
  <si>
    <t>34161FA820328E401D595B80</t>
  </si>
  <si>
    <t>JH05CT7173</t>
  </si>
  <si>
    <t>3920220L6270623154640</t>
  </si>
  <si>
    <t>34161FA8203286EE03942960</t>
  </si>
  <si>
    <t>JH05DC3213</t>
  </si>
  <si>
    <t>3920220L6270623154658</t>
  </si>
  <si>
    <t>34161FA820328EE8270E2360</t>
  </si>
  <si>
    <t>JH05CU6856</t>
  </si>
  <si>
    <t>3920220L7270623154534</t>
  </si>
  <si>
    <t>3920220L4270623154703</t>
  </si>
  <si>
    <t>34161FA8203286EE02FE0B40</t>
  </si>
  <si>
    <t>JH05CF7415</t>
  </si>
  <si>
    <t>3920220L6270623154736</t>
  </si>
  <si>
    <t>34161FA8203286140EBF10A0</t>
  </si>
  <si>
    <t>JH05BZ7772</t>
  </si>
  <si>
    <t>3920220L3270623154750</t>
  </si>
  <si>
    <t>34161FA8203290D4C9F4D9C0</t>
  </si>
  <si>
    <t>MAT466399H5K16333</t>
  </si>
  <si>
    <t>3920220L4270623154714</t>
  </si>
  <si>
    <t>34161FA820328EE81DD103C0</t>
  </si>
  <si>
    <t>JH09AU3888</t>
  </si>
  <si>
    <t>3920220L6270623154805</t>
  </si>
  <si>
    <t>3920220L3270623154837</t>
  </si>
  <si>
    <t>34161FA820328E4017462F20</t>
  </si>
  <si>
    <t>OD02BN1944</t>
  </si>
  <si>
    <t>3920220L4270623154911</t>
  </si>
  <si>
    <t>34161FA82032897225A4D500</t>
  </si>
  <si>
    <t>JH05DH3368</t>
  </si>
  <si>
    <t>3920220L6270623154946</t>
  </si>
  <si>
    <t>3920220L6270623155021</t>
  </si>
  <si>
    <t>34161FA820328E401FF5E780</t>
  </si>
  <si>
    <t>WB57E0786</t>
  </si>
  <si>
    <t>3920220L7270623154855</t>
  </si>
  <si>
    <t>3920220L7270623154923</t>
  </si>
  <si>
    <t>3920220L6270623155057</t>
  </si>
  <si>
    <t>3920220L6270623155120</t>
  </si>
  <si>
    <t>3920220L6270623155225</t>
  </si>
  <si>
    <t>3920220L4270623155211</t>
  </si>
  <si>
    <t>34161FA820328EE816BC76C0</t>
  </si>
  <si>
    <t>OD11M1036</t>
  </si>
  <si>
    <t>3920220L4270623155254</t>
  </si>
  <si>
    <t>3920220L4270623155327</t>
  </si>
  <si>
    <t>34161FA8203288AC0B6DA9A0</t>
  </si>
  <si>
    <t>JH05DB0939</t>
  </si>
  <si>
    <t>3920220L4270623155336</t>
  </si>
  <si>
    <t>34161FA8203287AA0D2EDDE0</t>
  </si>
  <si>
    <t>JH05BK9957</t>
  </si>
  <si>
    <t>3920220L3270623155413</t>
  </si>
  <si>
    <t>34161FA8203289DA096692E0</t>
  </si>
  <si>
    <t>HR38Y2945</t>
  </si>
  <si>
    <t>3920220L7270623155246</t>
  </si>
  <si>
    <t>34161FA8203289722C6F97C0</t>
  </si>
  <si>
    <t>MH14KQ0108</t>
  </si>
  <si>
    <t>3920220L4270623155348</t>
  </si>
  <si>
    <t>3920220L3270623155434</t>
  </si>
  <si>
    <t>34161FA820328EE8270E2340</t>
  </si>
  <si>
    <t>NL02Q8140</t>
  </si>
  <si>
    <t>3920220L4270623155357</t>
  </si>
  <si>
    <t>34161FA8203287AA0C88A000</t>
  </si>
  <si>
    <t>JH05CQ7460</t>
  </si>
  <si>
    <t>3920220L7270623155303</t>
  </si>
  <si>
    <t>34161FA8203287AA0BA65320</t>
  </si>
  <si>
    <t>JH05BE2991</t>
  </si>
  <si>
    <t>3920220L4270623155404</t>
  </si>
  <si>
    <t>3920220L7270623155401</t>
  </si>
  <si>
    <t>34161FA8203289723A91E360</t>
  </si>
  <si>
    <t>NL01AF1115</t>
  </si>
  <si>
    <t>3920220L6270623155547</t>
  </si>
  <si>
    <t>3920220L3270623155614</t>
  </si>
  <si>
    <t>34161FA8203289DA026580E0</t>
  </si>
  <si>
    <t>JH05CP2221</t>
  </si>
  <si>
    <t>3920220L4270623155552</t>
  </si>
  <si>
    <t>3920220L4270623155622</t>
  </si>
  <si>
    <t>3920220L3270623155717</t>
  </si>
  <si>
    <t>34161FA820328E401AE45960</t>
  </si>
  <si>
    <t>JH05CQ7709</t>
  </si>
  <si>
    <t>3920220L4270623155655</t>
  </si>
  <si>
    <t>34161FA820328EE815547840</t>
  </si>
  <si>
    <t>JH05CN7168</t>
  </si>
  <si>
    <t>3920220L7270623155638</t>
  </si>
  <si>
    <t>34161FA8203289DA0B85A360</t>
  </si>
  <si>
    <t>JH05BV8316</t>
  </si>
  <si>
    <t>3920220L6270623155806</t>
  </si>
  <si>
    <t>3920220L6270623155818</t>
  </si>
  <si>
    <t>34161FA8203289723AC98380</t>
  </si>
  <si>
    <t>JH05CY3752</t>
  </si>
  <si>
    <t>3920220L7270623155649</t>
  </si>
  <si>
    <t>34161FA820328EE821723DC0</t>
  </si>
  <si>
    <t>WB11E0051</t>
  </si>
  <si>
    <t>3920220L7270623155711</t>
  </si>
  <si>
    <t>34161FA820328E402A250FE0</t>
  </si>
  <si>
    <t>JH01VT1940</t>
  </si>
  <si>
    <t>3920220L6270623155840</t>
  </si>
  <si>
    <t>3920220L3270623155853</t>
  </si>
  <si>
    <t>3920220L7270623155732</t>
  </si>
  <si>
    <t>34161FA8203288AC048670C0</t>
  </si>
  <si>
    <t>JH22D1945</t>
  </si>
  <si>
    <t>3920220L6270623155901</t>
  </si>
  <si>
    <t>34161FA820328EE823C12A20</t>
  </si>
  <si>
    <t>WB37E4781</t>
  </si>
  <si>
    <t>3920220L7270623155839</t>
  </si>
  <si>
    <t>34161FA8203286EE0495D940</t>
  </si>
  <si>
    <t>3920220L4270623155958</t>
  </si>
  <si>
    <t>3920220L6270623160034</t>
  </si>
  <si>
    <t>3920220L4270623160019</t>
  </si>
  <si>
    <t>34161FA820328EE811CCD720</t>
  </si>
  <si>
    <t>JH02V2638</t>
  </si>
  <si>
    <t>3920220L3270623160109</t>
  </si>
  <si>
    <t>34161FA8203287AA0D6B4460</t>
  </si>
  <si>
    <t>JH05DE9146</t>
  </si>
  <si>
    <t>3920220L4270623160030</t>
  </si>
  <si>
    <t>34161FA820328EE820931D80</t>
  </si>
  <si>
    <t>JH05DC2155</t>
  </si>
  <si>
    <t>3920220L4270623160049</t>
  </si>
  <si>
    <t>34161FA8203289DA123578C0</t>
  </si>
  <si>
    <t>JH05DJ2904</t>
  </si>
  <si>
    <t>3920220L3270623160141</t>
  </si>
  <si>
    <t>3920220L3270623160249</t>
  </si>
  <si>
    <t>34161FA8203287AA0D6C8B80</t>
  </si>
  <si>
    <t>JH01BY1588</t>
  </si>
  <si>
    <t>3920220L6270623160305</t>
  </si>
  <si>
    <t>34161FA820328EE826DA69A0</t>
  </si>
  <si>
    <t>JH22F4476</t>
  </si>
  <si>
    <t>3920220L4270623160240</t>
  </si>
  <si>
    <t>34161FA8203289723B650BE0</t>
  </si>
  <si>
    <t>CG15AE3908</t>
  </si>
  <si>
    <t>3920220L6270623160332</t>
  </si>
  <si>
    <t>34161FA8203288AC04DC86E0</t>
  </si>
  <si>
    <t>NL02Q7543</t>
  </si>
  <si>
    <t>3920220L3270623160346</t>
  </si>
  <si>
    <t>34161FA820328EE82A942F00</t>
  </si>
  <si>
    <t>JH05CG4903</t>
  </si>
  <si>
    <t>3920220L3270623160357</t>
  </si>
  <si>
    <t>3920220L4270623160332</t>
  </si>
  <si>
    <t>34161FA820328E4012F710A0</t>
  </si>
  <si>
    <t>JH05BJ9148</t>
  </si>
  <si>
    <t>3920220L6270623160401</t>
  </si>
  <si>
    <t>3920220L7270623160242</t>
  </si>
  <si>
    <t>3920220L6270623160418</t>
  </si>
  <si>
    <t>34161FA8203287AA0D6F67C0</t>
  </si>
  <si>
    <t>JH05BB4353</t>
  </si>
  <si>
    <t>3920220L7270623160250</t>
  </si>
  <si>
    <t>34161FA820328E4017C0E580</t>
  </si>
  <si>
    <t>WB12AW6624</t>
  </si>
  <si>
    <t>3920220L6270623160429</t>
  </si>
  <si>
    <t>3920220L7270623160959</t>
  </si>
  <si>
    <t>3920220L6270623160453</t>
  </si>
  <si>
    <t>3920220L6270623160514</t>
  </si>
  <si>
    <t>34161FA820328EE81B9CD420</t>
  </si>
  <si>
    <t>JH05CY3150</t>
  </si>
  <si>
    <t>3920220L7270623160351</t>
  </si>
  <si>
    <t>34161FA820328E4014ADA720</t>
  </si>
  <si>
    <t>JH05DF0482</t>
  </si>
  <si>
    <t>3920220L4270623160536</t>
  </si>
  <si>
    <t>3920220L7270623160454</t>
  </si>
  <si>
    <t>34161FA8203287AA0ED3FC40</t>
  </si>
  <si>
    <t>JH05DK8929</t>
  </si>
  <si>
    <t>3920220L6270623160657</t>
  </si>
  <si>
    <t>34161FA8203289722C4C8140</t>
  </si>
  <si>
    <t>JH05CQ8941</t>
  </si>
  <si>
    <t>3920220L7270623160539</t>
  </si>
  <si>
    <t>34161FA820328E4010BBB760</t>
  </si>
  <si>
    <t>JH05CL6439</t>
  </si>
  <si>
    <t>3920220L6270623160745</t>
  </si>
  <si>
    <t>3920220L3270623160840</t>
  </si>
  <si>
    <t>34161FA8203289DA06A10CE0</t>
  </si>
  <si>
    <t>NL01AC7617</t>
  </si>
  <si>
    <t>3920220L3270623160854</t>
  </si>
  <si>
    <t>3920220L3270623160914</t>
  </si>
  <si>
    <t>34161FA82032897213819340</t>
  </si>
  <si>
    <t>PB10HH5084</t>
  </si>
  <si>
    <t>3920220L3270623161002</t>
  </si>
  <si>
    <t>34161FA820328EE816DAD2C0</t>
  </si>
  <si>
    <t>JH09AK6086</t>
  </si>
  <si>
    <t>3920220L3270623161042</t>
  </si>
  <si>
    <t>34161FA8203288AC0E57C560</t>
  </si>
  <si>
    <t>JH05CY6174</t>
  </si>
  <si>
    <t>3920220L7270623160950</t>
  </si>
  <si>
    <t>3920220L7270623161001</t>
  </si>
  <si>
    <t>34161FA820328E4029711480</t>
  </si>
  <si>
    <t>JH05CZ8877</t>
  </si>
  <si>
    <t>3920220L6270623161138</t>
  </si>
  <si>
    <t>3920220L4270623161201</t>
  </si>
  <si>
    <t>34161FA8203287AA0B259C60</t>
  </si>
  <si>
    <t>JH02AE8107</t>
  </si>
  <si>
    <t>3920220L7270623161107</t>
  </si>
  <si>
    <t>3920220L4270623161213</t>
  </si>
  <si>
    <t>34161FA820328AA20F562440</t>
  </si>
  <si>
    <t>JH12F9387</t>
  </si>
  <si>
    <t>3920220L3270623161319</t>
  </si>
  <si>
    <t>34161FA820328C74021C33C0</t>
  </si>
  <si>
    <t>JH05BZ1145</t>
  </si>
  <si>
    <t>3920220L7270623161149</t>
  </si>
  <si>
    <t>3920220L4270623161317</t>
  </si>
  <si>
    <t>34161FA8203288AC0D8027A0</t>
  </si>
  <si>
    <t>JH05DG0506</t>
  </si>
  <si>
    <t>3920220L7270623161221</t>
  </si>
  <si>
    <t>3920220L7270623161240</t>
  </si>
  <si>
    <t>3920220L3270623161456</t>
  </si>
  <si>
    <t>34161FA8203289DA06A10080</t>
  </si>
  <si>
    <t>NL01AF6654</t>
  </si>
  <si>
    <t>3920220L4270623161421</t>
  </si>
  <si>
    <t>34161FA820328E402CF54D80</t>
  </si>
  <si>
    <t>JH05BN0692</t>
  </si>
  <si>
    <t>3920220L7270623161325</t>
  </si>
  <si>
    <t>3920220L3270623161520</t>
  </si>
  <si>
    <t>34161FA8203289DA06A100A0</t>
  </si>
  <si>
    <t>NL01AF6854</t>
  </si>
  <si>
    <t>3920220L7270623161353</t>
  </si>
  <si>
    <t>34161FA820328EE81A9021E0</t>
  </si>
  <si>
    <t>MALFD81BLNM389455</t>
  </si>
  <si>
    <t>3920220L3270623161605</t>
  </si>
  <si>
    <t>3920220L7270623161430</t>
  </si>
  <si>
    <t>3920220L7270623161442</t>
  </si>
  <si>
    <t>34161FA820328EE82836A8C0</t>
  </si>
  <si>
    <t>JH02AX9670</t>
  </si>
  <si>
    <t>3920220L3270623161629</t>
  </si>
  <si>
    <t>34161FA8203287AA0D42A060</t>
  </si>
  <si>
    <t>JH05AZ7276</t>
  </si>
  <si>
    <t>3920220L4270623161605</t>
  </si>
  <si>
    <t>34161FA820328C74025DA140</t>
  </si>
  <si>
    <t>JH05DK9379</t>
  </si>
  <si>
    <t>3920220L6270623161807</t>
  </si>
  <si>
    <t>3920220L6270623161822</t>
  </si>
  <si>
    <t>34161FA820328EE81654ED00</t>
  </si>
  <si>
    <t>JH05AF7714</t>
  </si>
  <si>
    <t>3920220L6270623161832</t>
  </si>
  <si>
    <t>3920220L3270623161858</t>
  </si>
  <si>
    <t>34161FA820328EE826293860</t>
  </si>
  <si>
    <t>JH05DL2754</t>
  </si>
  <si>
    <t>3920220L6270623161941</t>
  </si>
  <si>
    <t>34161FA820328A520C5FED80</t>
  </si>
  <si>
    <t>JH05AB7670</t>
  </si>
  <si>
    <t>3920220L7270623161833</t>
  </si>
  <si>
    <t>3920220L6270623162009</t>
  </si>
  <si>
    <t>34161FA8203288AC0F0CE5A0</t>
  </si>
  <si>
    <t>JH02AW8655</t>
  </si>
  <si>
    <t>3920220L7270623161841</t>
  </si>
  <si>
    <t>34161FA820328E400B461840</t>
  </si>
  <si>
    <t>3920220L6270623162022</t>
  </si>
  <si>
    <t>34161FA8203289723D77A540</t>
  </si>
  <si>
    <t>3920220L6270623162032</t>
  </si>
  <si>
    <t>3920220L7270623161925</t>
  </si>
  <si>
    <t>34161FA8203289721EB49860</t>
  </si>
  <si>
    <t>CG07BN2645</t>
  </si>
  <si>
    <t>3920220L3270623162109</t>
  </si>
  <si>
    <t>34161FA82032897238738680</t>
  </si>
  <si>
    <t>JH05AU1829</t>
  </si>
  <si>
    <t>3920220L4270623162117</t>
  </si>
  <si>
    <t>3920220L6270623162146</t>
  </si>
  <si>
    <t>34161FA820328E40098E5BE0</t>
  </si>
  <si>
    <t>RJ14GH2829</t>
  </si>
  <si>
    <t>3920220L6270623162211</t>
  </si>
  <si>
    <t>34161FA82033E6EE021C4280</t>
  </si>
  <si>
    <t>WB19E7971</t>
  </si>
  <si>
    <t>3920220L3270623162327</t>
  </si>
  <si>
    <t>3920220L7270623162149</t>
  </si>
  <si>
    <t>34161FA820328EE8122F5040</t>
  </si>
  <si>
    <t>OD11W5567</t>
  </si>
  <si>
    <t>3920220L6270623162327</t>
  </si>
  <si>
    <t>34161FA8203289723AC46D40</t>
  </si>
  <si>
    <t>TN889295</t>
  </si>
  <si>
    <t>3920220L3270623162337</t>
  </si>
  <si>
    <t>34161FA8203287AA0D1A7E20</t>
  </si>
  <si>
    <t>JH05DD2603</t>
  </si>
  <si>
    <t>3920220L7270623162205</t>
  </si>
  <si>
    <t>34161FA820328E401E9DC2C0</t>
  </si>
  <si>
    <t>JH05DB3633</t>
  </si>
  <si>
    <t>3920220L7270623162336</t>
  </si>
  <si>
    <t>3920220L3270623162526</t>
  </si>
  <si>
    <t>34161FA820328EE80741C0C0</t>
  </si>
  <si>
    <t>JH12K7745</t>
  </si>
  <si>
    <t>3920220L6270623162529</t>
  </si>
  <si>
    <t>34161FA820328972304456C0</t>
  </si>
  <si>
    <t>JH05DJ9749</t>
  </si>
  <si>
    <t>3920220L7270623162403</t>
  </si>
  <si>
    <t>34161FA820328E40246C6300</t>
  </si>
  <si>
    <t>JH09AX0174</t>
  </si>
  <si>
    <t>3920220L4270623162505</t>
  </si>
  <si>
    <t>34161FA820328EE8060C5A60</t>
  </si>
  <si>
    <t>JH05DD1801</t>
  </si>
  <si>
    <t>3920220L7270623162411</t>
  </si>
  <si>
    <t>34161FA8203289721E7D0280</t>
  </si>
  <si>
    <t>JH05CC4009</t>
  </si>
  <si>
    <t>3920220L3270623162607</t>
  </si>
  <si>
    <t>3920220L3270623162634</t>
  </si>
  <si>
    <t>34161FA8203287AA0E932B80</t>
  </si>
  <si>
    <t>JH05L7317</t>
  </si>
  <si>
    <t>3920220L7270623162548</t>
  </si>
  <si>
    <t>3920220L7270623162558</t>
  </si>
  <si>
    <t>3920220L7270623162609</t>
  </si>
  <si>
    <t>34161FA820328EE82A943140</t>
  </si>
  <si>
    <t>JH05DL1565</t>
  </si>
  <si>
    <t>3920220L6270623162811</t>
  </si>
  <si>
    <t>34161FA820328EE828A8FD20</t>
  </si>
  <si>
    <t>3920220L7270623162752</t>
  </si>
  <si>
    <t>3920220L3270623163023</t>
  </si>
  <si>
    <t>34161FA8203289722F127400</t>
  </si>
  <si>
    <t>JH05DH4409</t>
  </si>
  <si>
    <t>3920220L3270623163121</t>
  </si>
  <si>
    <t>34161FA820328C74022AFD00</t>
  </si>
  <si>
    <t>JH05CK9506</t>
  </si>
  <si>
    <t>3920220L6270623163134</t>
  </si>
  <si>
    <t>34161FA820328A520BE733C0</t>
  </si>
  <si>
    <t>NL01K0696</t>
  </si>
  <si>
    <t>3920220L3270623163155</t>
  </si>
  <si>
    <t>3920220L3270623163205</t>
  </si>
  <si>
    <t>34161FA8203289722D5943A0</t>
  </si>
  <si>
    <t>MH14FS1473</t>
  </si>
  <si>
    <t>3920220L4270623163127</t>
  </si>
  <si>
    <t>34161FA820328E40251F82A0</t>
  </si>
  <si>
    <t>JH05BU6697</t>
  </si>
  <si>
    <t>3920220L6270623163159</t>
  </si>
  <si>
    <t>3920220L6270623163209</t>
  </si>
  <si>
    <t>3920220L6270623163222</t>
  </si>
  <si>
    <t>34161FA820328EE81A9082C0</t>
  </si>
  <si>
    <t>JH05DG9451</t>
  </si>
  <si>
    <t>3920220L6270623163246</t>
  </si>
  <si>
    <t>34161FA8203289722E6F22C0</t>
  </si>
  <si>
    <t>JH05BX6351</t>
  </si>
  <si>
    <t>3920220L7270623163127</t>
  </si>
  <si>
    <t>34161FA820328E40268458E0</t>
  </si>
  <si>
    <t>JH05CL1121</t>
  </si>
  <si>
    <t>3920220L6270623163257</t>
  </si>
  <si>
    <t>3920220L7270623163143</t>
  </si>
  <si>
    <t>34161FA8203287AA0E801940</t>
  </si>
  <si>
    <t>OD09S7107</t>
  </si>
  <si>
    <t>3920220L7270623163231</t>
  </si>
  <si>
    <t>3920220L7270623163254</t>
  </si>
  <si>
    <t>3920220L7270623163303</t>
  </si>
  <si>
    <t>34161FA820328EE813B75F80</t>
  </si>
  <si>
    <t>JH05DD0962</t>
  </si>
  <si>
    <t>3920220L6270623163435</t>
  </si>
  <si>
    <t>3920220L6270623163500</t>
  </si>
  <si>
    <t>34161FA820328972303B5D60</t>
  </si>
  <si>
    <t>MAT567005P3E14788</t>
  </si>
  <si>
    <t>3920220L3270623163520</t>
  </si>
  <si>
    <t>3920220L3270623163533</t>
  </si>
  <si>
    <t>3920220L6270623163524</t>
  </si>
  <si>
    <t>34161FA8203289722F2D9AA0</t>
  </si>
  <si>
    <t>MAT566006P3F18995</t>
  </si>
  <si>
    <t>3920220L3270623163548</t>
  </si>
  <si>
    <t>3920220L7270623163417</t>
  </si>
  <si>
    <t>34161FA820328EE824911740</t>
  </si>
  <si>
    <t>JH05BL6797</t>
  </si>
  <si>
    <t>3920220L6270623163548</t>
  </si>
  <si>
    <t>34161FA820328972303B5D40</t>
  </si>
  <si>
    <t>MAT567001P3F18649</t>
  </si>
  <si>
    <t>3920220L7270623163427</t>
  </si>
  <si>
    <t>34161FA820328E4027391420</t>
  </si>
  <si>
    <t>JH05BP0381</t>
  </si>
  <si>
    <t>3920220L3270623163604</t>
  </si>
  <si>
    <t>JH05CX9419</t>
  </si>
  <si>
    <t>3920220L4270623163518</t>
  </si>
  <si>
    <t>3920220L6270623163629</t>
  </si>
  <si>
    <t>3920220L7270623163511</t>
  </si>
  <si>
    <t>3920220L3270623163718</t>
  </si>
  <si>
    <t>34161FA8203287AA0EC28220</t>
  </si>
  <si>
    <t>JH01AG6363</t>
  </si>
  <si>
    <t>3920220L4270623163651</t>
  </si>
  <si>
    <t>3920220L4270623163756</t>
  </si>
  <si>
    <t>34161FA82032861407231F20</t>
  </si>
  <si>
    <t>OD04B0135</t>
  </si>
  <si>
    <t>3920220L6270623163825</t>
  </si>
  <si>
    <t>34161FA820328E4015033D00</t>
  </si>
  <si>
    <t>OD07R3869</t>
  </si>
  <si>
    <t>3920220L3270623163837</t>
  </si>
  <si>
    <t>34161FA820328A520C669720</t>
  </si>
  <si>
    <t>JH01DG7888</t>
  </si>
  <si>
    <t>3920220L4270623163811</t>
  </si>
  <si>
    <t>34161FA82032897220863EA0</t>
  </si>
  <si>
    <t>JH05BH9689</t>
  </si>
  <si>
    <t>3920220L7270623163715</t>
  </si>
  <si>
    <t>3920220L3270623163858</t>
  </si>
  <si>
    <t>34161FA820328C74020EA9C0</t>
  </si>
  <si>
    <t>WB11F0038</t>
  </si>
  <si>
    <t>3920220L7270623163729</t>
  </si>
  <si>
    <t>3920220L7270623163738</t>
  </si>
  <si>
    <t>34161FA8203286EE048C81C0</t>
  </si>
  <si>
    <t>JH05BF1661</t>
  </si>
  <si>
    <t>3920220L7270623163818</t>
  </si>
  <si>
    <t>34161FA8203286EE03233620</t>
  </si>
  <si>
    <t>JH05AT1551</t>
  </si>
  <si>
    <t>3920220L3270623163957</t>
  </si>
  <si>
    <t>34161FA820328EE825505500</t>
  </si>
  <si>
    <t>JH05AQ2819</t>
  </si>
  <si>
    <t>3920220L7270623163833</t>
  </si>
  <si>
    <t>34161FA8203287AA0EA83D80</t>
  </si>
  <si>
    <t>JH22G2222</t>
  </si>
  <si>
    <t>3920220L4270623163947</t>
  </si>
  <si>
    <t>34161FA82032897227F73520</t>
  </si>
  <si>
    <t>KA51AH8294</t>
  </si>
  <si>
    <t>3920220L7270623163855</t>
  </si>
  <si>
    <t>34161FA820328EE827B1F9E0</t>
  </si>
  <si>
    <t>JH05CH5199</t>
  </si>
  <si>
    <t>3920220L3270623164041</t>
  </si>
  <si>
    <t>34161FA8203289DA02BAAA00</t>
  </si>
  <si>
    <t>JH05CV3703</t>
  </si>
  <si>
    <t>3920220L3270623164056</t>
  </si>
  <si>
    <t>3920220L7270623163938</t>
  </si>
  <si>
    <t>3920220L4270623164057</t>
  </si>
  <si>
    <t>34161FA820328EE820B2A660</t>
  </si>
  <si>
    <t>JH05CF3677</t>
  </si>
  <si>
    <t>3920220L7270623164010</t>
  </si>
  <si>
    <t>3920220L7270623164028</t>
  </si>
  <si>
    <t>34161FA820328C740274E4A0</t>
  </si>
  <si>
    <t>GJ12BV3417</t>
  </si>
  <si>
    <t>3920220L7270623164103</t>
  </si>
  <si>
    <t>3920220L7270623164140</t>
  </si>
  <si>
    <t>3920220L7270623164149</t>
  </si>
  <si>
    <t>34161FA820328E402D2A64E0</t>
  </si>
  <si>
    <t>JH05BE6044</t>
  </si>
  <si>
    <t>3920220L4270623164254</t>
  </si>
  <si>
    <t>34161FA820328A5205FAC360</t>
  </si>
  <si>
    <t>JH05BY2288</t>
  </si>
  <si>
    <t>3920220L6270623164327</t>
  </si>
  <si>
    <t>3920220L3270623164343</t>
  </si>
  <si>
    <t>34161FA82032897220624640</t>
  </si>
  <si>
    <t>MH12QG7193</t>
  </si>
  <si>
    <t>3920220L4270623164305</t>
  </si>
  <si>
    <t>3920220L6270623164348</t>
  </si>
  <si>
    <t>34161FA8203289722D7C0340</t>
  </si>
  <si>
    <t>JH01BU0050</t>
  </si>
  <si>
    <t>3920220L6270623164407</t>
  </si>
  <si>
    <t>3920220L6270623164425</t>
  </si>
  <si>
    <t>34161FA8203288AC0CFF48C0</t>
  </si>
  <si>
    <t>JH05DC6485</t>
  </si>
  <si>
    <t>3920220L4270623164404</t>
  </si>
  <si>
    <t>34161FA8203287AA0C891BE0</t>
  </si>
  <si>
    <t>JH05CU1358</t>
  </si>
  <si>
    <t>3920220L7270623164336</t>
  </si>
  <si>
    <t>3920220L7270623164347</t>
  </si>
  <si>
    <t>34161FA8203288AC0D805C00</t>
  </si>
  <si>
    <t>JH05DJ8362</t>
  </si>
  <si>
    <t>3920220L6270623164537</t>
  </si>
  <si>
    <t>3920220L6270623164559</t>
  </si>
  <si>
    <t>3920220L7270623164452</t>
  </si>
  <si>
    <t>34161FA820328E40179FD880</t>
  </si>
  <si>
    <t>JH05CP0756</t>
  </si>
  <si>
    <t>3920220L6270623164629</t>
  </si>
  <si>
    <t>3920220L7270623164638</t>
  </si>
  <si>
    <t>34161FA82032897216E3E9C0</t>
  </si>
  <si>
    <t>JH05CY7402</t>
  </si>
  <si>
    <t>3920220L3270623164823</t>
  </si>
  <si>
    <t>34161FA820328A52028E7BC0</t>
  </si>
  <si>
    <t>OR19M2701</t>
  </si>
  <si>
    <t>3920220L3270623164843</t>
  </si>
  <si>
    <t>34161FA820328E402B6CDFA0</t>
  </si>
  <si>
    <t>JH05DJ1846</t>
  </si>
  <si>
    <t>3920220L7270623164714</t>
  </si>
  <si>
    <t>34161FA820328EE81A207760</t>
  </si>
  <si>
    <t>PB13AR1354</t>
  </si>
  <si>
    <t>3920220L7270623164755</t>
  </si>
  <si>
    <t>3920220L4270623164900</t>
  </si>
  <si>
    <t>34161FA8203289DA066987A0</t>
  </si>
  <si>
    <t>JH05CN7985</t>
  </si>
  <si>
    <t>3920220L3270623165013</t>
  </si>
  <si>
    <t>34161FA820328EE81A905F20</t>
  </si>
  <si>
    <t>JH05DF7250</t>
  </si>
  <si>
    <t>3920220L6270623165004</t>
  </si>
  <si>
    <t>3920220L7270623164843</t>
  </si>
  <si>
    <t>34161FA820328EE82018FF40</t>
  </si>
  <si>
    <t>JH05DF7091</t>
  </si>
  <si>
    <t>3920220L3270623165020</t>
  </si>
  <si>
    <t>34161FA820328AA20EA4D360</t>
  </si>
  <si>
    <t>JH05BX5987</t>
  </si>
  <si>
    <t>3920220L6270623165014</t>
  </si>
  <si>
    <t>34161FA820328EE80E751160</t>
  </si>
  <si>
    <t>JH22E4006</t>
  </si>
  <si>
    <t>3920220L4270623164949</t>
  </si>
  <si>
    <t>34161FA8203287AA0D205560</t>
  </si>
  <si>
    <t>JHO5CW8650</t>
  </si>
  <si>
    <t>3920220L4270623165010</t>
  </si>
  <si>
    <t>34161FA8203287AA0EE50800</t>
  </si>
  <si>
    <t>JH05CW1231</t>
  </si>
  <si>
    <t>3920220L7270623164946</t>
  </si>
  <si>
    <t>34161FA820328EE8117F6320</t>
  </si>
  <si>
    <t>OD07AL1188</t>
  </si>
  <si>
    <t>3920220L6270623165125</t>
  </si>
  <si>
    <t>34161FA820328C74024E5F40</t>
  </si>
  <si>
    <t>JH05BC1318</t>
  </si>
  <si>
    <t>3920220L4270623165140</t>
  </si>
  <si>
    <t>34161FA8203287AA0E9C5F20</t>
  </si>
  <si>
    <t>JH05DL6912</t>
  </si>
  <si>
    <t>3920220L7270623165110</t>
  </si>
  <si>
    <t>3920220L3270623165254</t>
  </si>
  <si>
    <t>34161FA820328E40067C6AC0</t>
  </si>
  <si>
    <t>JH05CK9513</t>
  </si>
  <si>
    <t>3920220L6270623165257</t>
  </si>
  <si>
    <t>3920220L4270623165234</t>
  </si>
  <si>
    <t>3920220L7270623165140</t>
  </si>
  <si>
    <t>34161FA820328AA207D59380</t>
  </si>
  <si>
    <t>TS07FW8425</t>
  </si>
  <si>
    <t>3920220L6270623165309</t>
  </si>
  <si>
    <t>34161FA820328E4026BA56C0</t>
  </si>
  <si>
    <t>WPIZKN9YXPDA23729</t>
  </si>
  <si>
    <t>3920220L7270623165151</t>
  </si>
  <si>
    <t>3920220L4270623165257</t>
  </si>
  <si>
    <t>34161FA8203289720A8F7F60</t>
  </si>
  <si>
    <t>HR38U2925</t>
  </si>
  <si>
    <t>3920220L4270623165317</t>
  </si>
  <si>
    <t>34161FA820328972303F9120</t>
  </si>
  <si>
    <t>HR61E6386</t>
  </si>
  <si>
    <t>3920220L7270623165221</t>
  </si>
  <si>
    <t>34161FA8203289DA0927C480</t>
  </si>
  <si>
    <t>BR26B8879</t>
  </si>
  <si>
    <t>3920220L3270623165411</t>
  </si>
  <si>
    <t>3920220L7270623165253</t>
  </si>
  <si>
    <t>34161FA820328EE80D5340E0</t>
  </si>
  <si>
    <t>JH05CM3172</t>
  </si>
  <si>
    <t>3920220L7270623165316</t>
  </si>
  <si>
    <t>3920220L3270623165503</t>
  </si>
  <si>
    <t>34161FA8203289DA08AF8B20</t>
  </si>
  <si>
    <t>JH05BD4644</t>
  </si>
  <si>
    <t>3920220L7270623165348</t>
  </si>
  <si>
    <t>34161FA820328E402147A680</t>
  </si>
  <si>
    <t>JH06H6488</t>
  </si>
  <si>
    <t>3920220L7270623165357</t>
  </si>
  <si>
    <t>34161FA820328EE8198DCEC0</t>
  </si>
  <si>
    <t>JH05BN5865</t>
  </si>
  <si>
    <t>3920220L6270623165526</t>
  </si>
  <si>
    <t>3920220L7270623165424</t>
  </si>
  <si>
    <t>3920220L6270623165558</t>
  </si>
  <si>
    <t>3920220L4270623165529</t>
  </si>
  <si>
    <t>34161FA820328EE826C92B60</t>
  </si>
  <si>
    <t>3920220L4270623165547</t>
  </si>
  <si>
    <t>34161FA82032897238667D60</t>
  </si>
  <si>
    <t>NL01L1812</t>
  </si>
  <si>
    <t>3920220L3270623165644</t>
  </si>
  <si>
    <t>3920220L3270623165708</t>
  </si>
  <si>
    <t>3920220L6270623165748</t>
  </si>
  <si>
    <t>3920220L6270623165805</t>
  </si>
  <si>
    <t>3920220L6270623165815</t>
  </si>
  <si>
    <t>3920220L6270623165825</t>
  </si>
  <si>
    <t>3920220L7270623165706</t>
  </si>
  <si>
    <t>3920220L4270623165824</t>
  </si>
  <si>
    <t>3920220L6270623165933</t>
  </si>
  <si>
    <t>3920220L7270623165828</t>
  </si>
  <si>
    <t>34161FA82032897230768460</t>
  </si>
  <si>
    <t>3920220L6270623170000</t>
  </si>
  <si>
    <t>3920220L7270623165847</t>
  </si>
  <si>
    <t>3920220L3270623170056</t>
  </si>
  <si>
    <t>34161FA8203289722D5FCEC0</t>
  </si>
  <si>
    <t>JH05DD9650</t>
  </si>
  <si>
    <t>3920220L7270623165935</t>
  </si>
  <si>
    <t>34161FA820328EE812DF27C0</t>
  </si>
  <si>
    <t>JH05CJ2903</t>
  </si>
  <si>
    <t>3920220L6270623170119</t>
  </si>
  <si>
    <t>34161FA820328AA209A8A000</t>
  </si>
  <si>
    <t>JH05CN7297</t>
  </si>
  <si>
    <t>3920220L6270623170211</t>
  </si>
  <si>
    <t>34161FA8203289723ACF8520</t>
  </si>
  <si>
    <t>JH05DJ1457</t>
  </si>
  <si>
    <t>3920220L6270623170230</t>
  </si>
  <si>
    <t>3920220L6270623170241</t>
  </si>
  <si>
    <t>3920220L6270623170251</t>
  </si>
  <si>
    <t>3920220L3270623170327</t>
  </si>
  <si>
    <t>34161FA8203289DA0CD906C0</t>
  </si>
  <si>
    <t>WB90J3761</t>
  </si>
  <si>
    <t>3920220L3270623170337</t>
  </si>
  <si>
    <t>34161FA820328E402C7D2CA0</t>
  </si>
  <si>
    <t>JH05BW3240</t>
  </si>
  <si>
    <t>3920220L3270623170343</t>
  </si>
  <si>
    <t>34161FA820328A5207420F40</t>
  </si>
  <si>
    <t>JH05CL7552</t>
  </si>
  <si>
    <t>3920220L7270623170230</t>
  </si>
  <si>
    <t>34161FA820328972307684A0</t>
  </si>
  <si>
    <t>JH05DD5648</t>
  </si>
  <si>
    <t>3920220L7270623170244</t>
  </si>
  <si>
    <t>3920220L3270623170638</t>
  </si>
  <si>
    <t>34161FA820328EE811BED740</t>
  </si>
  <si>
    <t>NL01AD7797</t>
  </si>
  <si>
    <t>3920220L4270623170607</t>
  </si>
  <si>
    <t>34161FA8203289723046C6E0</t>
  </si>
  <si>
    <t>NL01AG2582</t>
  </si>
  <si>
    <t>3920220L6270623170655</t>
  </si>
  <si>
    <t>34161FA8203289723888D4A0</t>
  </si>
  <si>
    <t>JH05BX0241</t>
  </si>
  <si>
    <t>3920220L3270623170708</t>
  </si>
  <si>
    <t>34161FA8203287AA0D10D900</t>
  </si>
  <si>
    <t>JH05CY3522</t>
  </si>
  <si>
    <t>3920220L4270623170637</t>
  </si>
  <si>
    <t>34161FA820328EE80FDFC820</t>
  </si>
  <si>
    <t>JH01EK0708</t>
  </si>
  <si>
    <t>3920220L6270623170705</t>
  </si>
  <si>
    <t>34161FA820328972214C4D20</t>
  </si>
  <si>
    <t>JH05AP7876</t>
  </si>
  <si>
    <t>3920220L3270623170723</t>
  </si>
  <si>
    <t>34161FA8203287AA0CFF8E00</t>
  </si>
  <si>
    <t>JH05BZ3224</t>
  </si>
  <si>
    <t>3920220L6270623170714</t>
  </si>
  <si>
    <t>34161FA820328AA20D2A3C00</t>
  </si>
  <si>
    <t>BR01CL5972</t>
  </si>
  <si>
    <t>3920220L7270623170558</t>
  </si>
  <si>
    <t>34161FA8203287AA0A67BF20</t>
  </si>
  <si>
    <t>OR14U9871</t>
  </si>
  <si>
    <t>3920220L6270623170731</t>
  </si>
  <si>
    <t>34161FA820328EE810E325C0</t>
  </si>
  <si>
    <t>MAT563010M7C07362</t>
  </si>
  <si>
    <t>3920220L7270623170616</t>
  </si>
  <si>
    <t>3920220L7270623170623</t>
  </si>
  <si>
    <t>34161FA820328EE81222E0A0</t>
  </si>
  <si>
    <t>JH05CP1480</t>
  </si>
  <si>
    <t>3920220L6270623170809</t>
  </si>
  <si>
    <t>34161FA8203289722AB42F80</t>
  </si>
  <si>
    <t>JH05CY0658</t>
  </si>
  <si>
    <t>3920220L6270623170908</t>
  </si>
  <si>
    <t>3920220L4270623170848</t>
  </si>
  <si>
    <t>JH05BP6699</t>
  </si>
  <si>
    <t>3920220L6270623170917</t>
  </si>
  <si>
    <t>34161FA8203287AA0CB04EA0</t>
  </si>
  <si>
    <t>JH05BX0719</t>
  </si>
  <si>
    <t>3920220L4270623170859</t>
  </si>
  <si>
    <t>3920220L6270623170928</t>
  </si>
  <si>
    <t>3920220L6270623170938</t>
  </si>
  <si>
    <t>3920220L3270623171001</t>
  </si>
  <si>
    <t>34161FA8203289721F6C8760</t>
  </si>
  <si>
    <t>JH05CM7774</t>
  </si>
  <si>
    <t>3920220L3270623171053</t>
  </si>
  <si>
    <t>34161FA82032897238738820</t>
  </si>
  <si>
    <t>JH05BY7623</t>
  </si>
  <si>
    <t>3920220L6270623171104</t>
  </si>
  <si>
    <t>3920220L6270623171116</t>
  </si>
  <si>
    <t>3920220L6270623171132</t>
  </si>
  <si>
    <t>34161FA820328AA2039E0700</t>
  </si>
  <si>
    <t>JH05AC0893</t>
  </si>
  <si>
    <t>3920220L7270623171004</t>
  </si>
  <si>
    <t>34161FA8203287AA0C88D0C0</t>
  </si>
  <si>
    <t>JH05BS5981</t>
  </si>
  <si>
    <t>3920220L3270623171216</t>
  </si>
  <si>
    <t>34161FA8203289721F597E00</t>
  </si>
  <si>
    <t>AP39U3247</t>
  </si>
  <si>
    <t>3920220L4270623171148</t>
  </si>
  <si>
    <t>3920220L4270623171159</t>
  </si>
  <si>
    <t>34161FA8203288AC0A517B00</t>
  </si>
  <si>
    <t>UP14ES9009</t>
  </si>
  <si>
    <t>3920220L7270623171131</t>
  </si>
  <si>
    <t>3920220L6270623171300</t>
  </si>
  <si>
    <t>3920220L4270623171240</t>
  </si>
  <si>
    <t>3920220L6270623171314</t>
  </si>
  <si>
    <t>34161FA820328AA21014F400</t>
  </si>
  <si>
    <t>JH05CH5542</t>
  </si>
  <si>
    <t>3920220L7270623171157</t>
  </si>
  <si>
    <t>3920220L7270623171208</t>
  </si>
  <si>
    <t>3920220L6270623171346</t>
  </si>
  <si>
    <t>34161FA820328E400E1CD9E0</t>
  </si>
  <si>
    <t>JH05BN7602</t>
  </si>
  <si>
    <t>3920220L7270623171220</t>
  </si>
  <si>
    <t>3920220L7270623171229</t>
  </si>
  <si>
    <t>3920220L6270623171358</t>
  </si>
  <si>
    <t>3920220L4270623171339</t>
  </si>
  <si>
    <t>34161FA8203289723ABAECC0</t>
  </si>
  <si>
    <t>TN57BP9979</t>
  </si>
  <si>
    <t>3920220L7270623171239</t>
  </si>
  <si>
    <t>34161FA820328EE81956C220</t>
  </si>
  <si>
    <t>MALPC812LNM3105</t>
  </si>
  <si>
    <t>3920220L6270623171411</t>
  </si>
  <si>
    <t>3920220L3270623171427</t>
  </si>
  <si>
    <t>3920220L7270623171249</t>
  </si>
  <si>
    <t>34161FA820328E401E3805A0</t>
  </si>
  <si>
    <t>MA3NYFJ1SMD773882</t>
  </si>
  <si>
    <t>3920220L6270623171427</t>
  </si>
  <si>
    <t>34161FA820328AA20E7CCE60</t>
  </si>
  <si>
    <t>JHO1CA6270</t>
  </si>
  <si>
    <t>3920220L7270623171321</t>
  </si>
  <si>
    <t>3920220L7270623171348</t>
  </si>
  <si>
    <t>34161FA8203287AA0CD6B4E0</t>
  </si>
  <si>
    <t>JH05CX4792</t>
  </si>
  <si>
    <t>3920220L4270623171500</t>
  </si>
  <si>
    <t>34161FA820328E401396EC40</t>
  </si>
  <si>
    <t>MA3NYFJ1SLH664341</t>
  </si>
  <si>
    <t>3920220L3270623171608</t>
  </si>
  <si>
    <t>3920220L3270623171643</t>
  </si>
  <si>
    <t>34161FA820328EE825934AC0</t>
  </si>
  <si>
    <t>JH05DL3879</t>
  </si>
  <si>
    <t>3920220L7270623171525</t>
  </si>
  <si>
    <t>34161FA820328906022E2A60</t>
  </si>
  <si>
    <t>JH09L4272</t>
  </si>
  <si>
    <t>3920220L7270623171627</t>
  </si>
  <si>
    <t>3920220L7270623171634</t>
  </si>
  <si>
    <t>3920220L4270623171752</t>
  </si>
  <si>
    <t>34161FA8203289DA0ECF8A00</t>
  </si>
  <si>
    <t>JH05BB1903</t>
  </si>
  <si>
    <t>3920220L7270623171659</t>
  </si>
  <si>
    <t>3920220L6270623171918</t>
  </si>
  <si>
    <t>3920220L7270623171805</t>
  </si>
  <si>
    <t>3920220L6270623171948</t>
  </si>
  <si>
    <t>3920220L6270623172007</t>
  </si>
  <si>
    <t>34161FA8203286F80D2D6400</t>
  </si>
  <si>
    <t>TN28BW1269</t>
  </si>
  <si>
    <t>3920220L4270623172019</t>
  </si>
  <si>
    <t>3920220L7270623171948</t>
  </si>
  <si>
    <t>3920220L4270623172107</t>
  </si>
  <si>
    <t>34161FA8203287AA0E41F800</t>
  </si>
  <si>
    <t>JH05DA6894</t>
  </si>
  <si>
    <t>3920220L3270623172219</t>
  </si>
  <si>
    <t>3920220L3270623172229</t>
  </si>
  <si>
    <t>34161FA820328EE8255058E0</t>
  </si>
  <si>
    <t>NL01G6966</t>
  </si>
  <si>
    <t>3920220L7270623172111</t>
  </si>
  <si>
    <t>3920220L7270623172120</t>
  </si>
  <si>
    <t>34161FA820328E4010F27020</t>
  </si>
  <si>
    <t>JH05BP4624</t>
  </si>
  <si>
    <t>3920220L3270623172300</t>
  </si>
  <si>
    <t>34161FA820328E400B0507C0</t>
  </si>
  <si>
    <t>JH05CJ9326</t>
  </si>
  <si>
    <t>3920220L6270623172251</t>
  </si>
  <si>
    <t>34161FA820328EE809A041E0</t>
  </si>
  <si>
    <t>JH05CE5283</t>
  </si>
  <si>
    <t>3920220L7270623172210</t>
  </si>
  <si>
    <t>3920220L7270623172339</t>
  </si>
  <si>
    <t>34161FA8203289721BA564E0</t>
  </si>
  <si>
    <t>NL01G3565</t>
  </si>
  <si>
    <t>3920220L6270623172513</t>
  </si>
  <si>
    <t>3920220L3270623172523</t>
  </si>
  <si>
    <t>3920220L3270623172534</t>
  </si>
  <si>
    <t>34161FA820328EE811685FA0</t>
  </si>
  <si>
    <t>JH05BV1746</t>
  </si>
  <si>
    <t>3920220L7270623172400</t>
  </si>
  <si>
    <t>34161FA8203289722CE56160</t>
  </si>
  <si>
    <t>JH05CK3176</t>
  </si>
  <si>
    <t>3920220L3270623172600</t>
  </si>
  <si>
    <t>3920220L6270623172555</t>
  </si>
  <si>
    <t>34161FA820328EE810E8E020</t>
  </si>
  <si>
    <t>JH01BG4908</t>
  </si>
  <si>
    <t>3920220L3270623172618</t>
  </si>
  <si>
    <t>34161FA8203289722AF8A8A0</t>
  </si>
  <si>
    <t>CG04NY0836</t>
  </si>
  <si>
    <t>3920220L3270623172713</t>
  </si>
  <si>
    <t>34161FA8203288AC0C8255E0</t>
  </si>
  <si>
    <t>JH05DH4007</t>
  </si>
  <si>
    <t>3920220L3270623172723</t>
  </si>
  <si>
    <t>34161FA8203288AC0E9BF980</t>
  </si>
  <si>
    <t>JH05DH8887</t>
  </si>
  <si>
    <t>3920220L6270623172730</t>
  </si>
  <si>
    <t>3920220L7270623172634</t>
  </si>
  <si>
    <t>3920220L6270623172804</t>
  </si>
  <si>
    <t>3920220L7270623172706</t>
  </si>
  <si>
    <t>3920220L6270623172851</t>
  </si>
  <si>
    <t>34161FA8203289723AD07F20</t>
  </si>
  <si>
    <t>NL01AE4701</t>
  </si>
  <si>
    <t>3920220L7270623172731</t>
  </si>
  <si>
    <t>34161FA8203287AA0CFF95A0</t>
  </si>
  <si>
    <t>JH05DD8621</t>
  </si>
  <si>
    <t>3920220L3270623172918</t>
  </si>
  <si>
    <t>34161FA820328E402971E4C0</t>
  </si>
  <si>
    <t>JH05DF3522</t>
  </si>
  <si>
    <t>3920220L4270623172602</t>
  </si>
  <si>
    <t>3920220L6270623172933</t>
  </si>
  <si>
    <t>34161FA820328972303ACAE0</t>
  </si>
  <si>
    <t>JH01ED6297</t>
  </si>
  <si>
    <t>3920220L7270623172819</t>
  </si>
  <si>
    <t>3920220L3270623173004</t>
  </si>
  <si>
    <t>3920220L7270623172836</t>
  </si>
  <si>
    <t>3920220L6270623173010</t>
  </si>
  <si>
    <t>3920220L7270623172847</t>
  </si>
  <si>
    <t>3920220L6270623173023</t>
  </si>
  <si>
    <t>34161FA8203289723888CFA0</t>
  </si>
  <si>
    <t>JH05CB8388</t>
  </si>
  <si>
    <t>3920220L7270623172904</t>
  </si>
  <si>
    <t>3920220L7270623172940</t>
  </si>
  <si>
    <t>3920220L3270623173124</t>
  </si>
  <si>
    <t>34161FA8203289DA058E6700</t>
  </si>
  <si>
    <t>OD02V2502</t>
  </si>
  <si>
    <t>3920220L4270623173055</t>
  </si>
  <si>
    <t>34161FA8203289721EEDA980</t>
  </si>
  <si>
    <t>JH05BU0540</t>
  </si>
  <si>
    <t>3920220L6270623173129</t>
  </si>
  <si>
    <t>34161FA820328972306A4C20</t>
  </si>
  <si>
    <t>JH05DK3852</t>
  </si>
  <si>
    <t>3920220L7270623173052</t>
  </si>
  <si>
    <t>34161FA8203287AA0C9FC7C0</t>
  </si>
  <si>
    <t>JH05CX7858</t>
  </si>
  <si>
    <t>3920220L4270623173139</t>
  </si>
  <si>
    <t>3920220L4270623173215</t>
  </si>
  <si>
    <t>3920220L6270623173259</t>
  </si>
  <si>
    <t>3920220L3270623173324</t>
  </si>
  <si>
    <t>34161FA8203289721BC48680</t>
  </si>
  <si>
    <t>HR61D7460</t>
  </si>
  <si>
    <t>3920220L7270623173145</t>
  </si>
  <si>
    <t>3920220L7270623173228</t>
  </si>
  <si>
    <t>34161FA820328E401D57F820</t>
  </si>
  <si>
    <t>JH05CW5001</t>
  </si>
  <si>
    <t>3920220L6270623173409</t>
  </si>
  <si>
    <t>34161FA820328EE825545C80</t>
  </si>
  <si>
    <t>MAT00442243D07908</t>
  </si>
  <si>
    <t>3920220L4270623173335</t>
  </si>
  <si>
    <t>34161FA8203288AC05EB9D20</t>
  </si>
  <si>
    <t>JH05CU3637</t>
  </si>
  <si>
    <t>3920220L6270623173451</t>
  </si>
  <si>
    <t>3920220L3270623173504</t>
  </si>
  <si>
    <t>34161FA820328EE827F88100</t>
  </si>
  <si>
    <t>JH05DJ5527</t>
  </si>
  <si>
    <t>3920220L6270623173459</t>
  </si>
  <si>
    <t>JH05CM2396</t>
  </si>
  <si>
    <t>3920220L3270623173515</t>
  </si>
  <si>
    <t>34161FA820328E4026A08180</t>
  </si>
  <si>
    <t>JH05CK9169</t>
  </si>
  <si>
    <t>3920220L6270623173515</t>
  </si>
  <si>
    <t>3920220L4270623173503</t>
  </si>
  <si>
    <t>34161FA820328E4029A11E60</t>
  </si>
  <si>
    <t>MBHCZFB3SNA202897</t>
  </si>
  <si>
    <t>3920220L6270623173531</t>
  </si>
  <si>
    <t>34161FA820328EE8223D2320</t>
  </si>
  <si>
    <t>RJ39GA5552</t>
  </si>
  <si>
    <t>3920220L7270623173416</t>
  </si>
  <si>
    <t>3920220L6270623173559</t>
  </si>
  <si>
    <t>34161FA820328E4011A2F200</t>
  </si>
  <si>
    <t>JH05CV0262</t>
  </si>
  <si>
    <t>3920220L6270623173621</t>
  </si>
  <si>
    <t>3920220L6270623173651</t>
  </si>
  <si>
    <t>34161FA8203289060238EB80</t>
  </si>
  <si>
    <t>JH05CN9009</t>
  </si>
  <si>
    <t>3920220L6270623173708</t>
  </si>
  <si>
    <t>34161FA82033E6EE02B4BBC0</t>
  </si>
  <si>
    <t>DL3CBL8632</t>
  </si>
  <si>
    <t>3920220L7270623173614</t>
  </si>
  <si>
    <t>34161FA820328EE80C6B8A40</t>
  </si>
  <si>
    <t>JH05CY8551</t>
  </si>
  <si>
    <t>3920220L7270623173628</t>
  </si>
  <si>
    <t>3920220L7270623173639</t>
  </si>
  <si>
    <t>3920220L6270623173810</t>
  </si>
  <si>
    <t>34161FA8203289722A8CC400</t>
  </si>
  <si>
    <t>JH05BV7075</t>
  </si>
  <si>
    <t>3920220L6270623173823</t>
  </si>
  <si>
    <t>3920220L3270623173845</t>
  </si>
  <si>
    <t>34161FA8203287AA0E6805A0</t>
  </si>
  <si>
    <t>JH01CE0608</t>
  </si>
  <si>
    <t>3920220L7270623173720</t>
  </si>
  <si>
    <t>34161FA820328E4013205D20</t>
  </si>
  <si>
    <t>MBHCZC63SLA547572</t>
  </si>
  <si>
    <t>3920220L7270623173755</t>
  </si>
  <si>
    <t>34161FA820328EE828C680E0</t>
  </si>
  <si>
    <t>JH05DG9606</t>
  </si>
  <si>
    <t>3920220L7270623173817</t>
  </si>
  <si>
    <t>3920220L7270623173833</t>
  </si>
  <si>
    <t>3920220L7270623173839</t>
  </si>
  <si>
    <t>3920220L3270623174017</t>
  </si>
  <si>
    <t>3920220L7270623173851</t>
  </si>
  <si>
    <t>3920220L4270623173952</t>
  </si>
  <si>
    <t>34161FA82032897202927440</t>
  </si>
  <si>
    <t>NL01AA9154</t>
  </si>
  <si>
    <t>3920220L7270623173941</t>
  </si>
  <si>
    <t>3920220L6270623174111</t>
  </si>
  <si>
    <t>34161FA820328C74022252E0</t>
  </si>
  <si>
    <t>NL04D7148</t>
  </si>
  <si>
    <t>3920220L4270623174103</t>
  </si>
  <si>
    <t>34161FA8203289722338DD00</t>
  </si>
  <si>
    <t>NL01L8450</t>
  </si>
  <si>
    <t>3920220L7270623174010</t>
  </si>
  <si>
    <t>3920220L3270623174148</t>
  </si>
  <si>
    <t>34161FA820328EE81AFC5160</t>
  </si>
  <si>
    <t>JH05BE2003</t>
  </si>
  <si>
    <t>3920220L6270623174142</t>
  </si>
  <si>
    <t>3920220L7270623174017</t>
  </si>
  <si>
    <t>34161FA82033E6EE041EEF00</t>
  </si>
  <si>
    <t>JH05BE5027</t>
  </si>
  <si>
    <t>3920220L3270623174200</t>
  </si>
  <si>
    <t>34161FA820328972301A5840</t>
  </si>
  <si>
    <t>JH05DF0354</t>
  </si>
  <si>
    <t>3920220L4270623174129</t>
  </si>
  <si>
    <t>34161FA820328EE827079300</t>
  </si>
  <si>
    <t>NL01AG8439</t>
  </si>
  <si>
    <t>3920220L6270623174202</t>
  </si>
  <si>
    <t>3920220L3270623174212</t>
  </si>
  <si>
    <t>3920220L3270623174222</t>
  </si>
  <si>
    <t>34161FA8203287AA0D6E4BC0</t>
  </si>
  <si>
    <t>JH05DF7533</t>
  </si>
  <si>
    <t>3920220L7270623174046</t>
  </si>
  <si>
    <t>3920220L6270623174220</t>
  </si>
  <si>
    <t>3920220L3270623174229</t>
  </si>
  <si>
    <t>3920220L6270623174229</t>
  </si>
  <si>
    <t>34161FA82033E6EE0516C2C0</t>
  </si>
  <si>
    <t>MAT455119K8C06644</t>
  </si>
  <si>
    <t>3920220L7270623174109</t>
  </si>
  <si>
    <t>34161FA820328E400854EAC0</t>
  </si>
  <si>
    <t>JH05BT7604</t>
  </si>
  <si>
    <t>3920220L6270623174248</t>
  </si>
  <si>
    <t>3920220L7270623174120</t>
  </si>
  <si>
    <t>34161FA8203287AA0EF502E0</t>
  </si>
  <si>
    <t>JH05BF6245</t>
  </si>
  <si>
    <t>3920220L7270623174130</t>
  </si>
  <si>
    <t>3920220L6270623174301</t>
  </si>
  <si>
    <t>34161FA820328EE81F3210C0</t>
  </si>
  <si>
    <t>RJ27GD6231</t>
  </si>
  <si>
    <t>3920220L6270623174325</t>
  </si>
  <si>
    <t>34161FA82032897224DF6AA0</t>
  </si>
  <si>
    <t>MH48AY3886</t>
  </si>
  <si>
    <t>3920220L7270623174155</t>
  </si>
  <si>
    <t>3920220L6270623174341</t>
  </si>
  <si>
    <t>34161FA820328EE816DF0B40</t>
  </si>
  <si>
    <t>JH05CJ2391</t>
  </si>
  <si>
    <t>3920220L7270623174216</t>
  </si>
  <si>
    <t>3920220L3270623174408</t>
  </si>
  <si>
    <t>3920220L6270623174405</t>
  </si>
  <si>
    <t>3920220L6270623174447</t>
  </si>
  <si>
    <t>3920220L4270623174442</t>
  </si>
  <si>
    <t>3920220L7270623174411</t>
  </si>
  <si>
    <t>3920220L6270623174545</t>
  </si>
  <si>
    <t>3920220L7270623174444</t>
  </si>
  <si>
    <t>3920220L7270623174528</t>
  </si>
  <si>
    <t>34161FA820328EE8231F6980</t>
  </si>
  <si>
    <t>3920220L7270623174609</t>
  </si>
  <si>
    <t>34161FA82032897221049400</t>
  </si>
  <si>
    <t>JH05AU0001</t>
  </si>
  <si>
    <t>3920220L6270623174759</t>
  </si>
  <si>
    <t>3920220L6270623174809</t>
  </si>
  <si>
    <t>3920220L3270623174826</t>
  </si>
  <si>
    <t>3920220L7270623174716</t>
  </si>
  <si>
    <t>34161FA820328A52091A8220</t>
  </si>
  <si>
    <t>JH05BT8014</t>
  </si>
  <si>
    <t>3920220L7270623174742</t>
  </si>
  <si>
    <t>34161FA8203287AA0C21B9A0</t>
  </si>
  <si>
    <t>JH05CY1089</t>
  </si>
  <si>
    <t>3920220L3270623174935</t>
  </si>
  <si>
    <t>34161FA8203289723953EC80</t>
  </si>
  <si>
    <t>NL01AE8830</t>
  </si>
  <si>
    <t>3920220L7270623174822</t>
  </si>
  <si>
    <t>34161FA820328E401B3A64C0</t>
  </si>
  <si>
    <t>MA3NYFJ1SMA729677</t>
  </si>
  <si>
    <t>3920220L7270623174838</t>
  </si>
  <si>
    <t>3920220L7270623174951</t>
  </si>
  <si>
    <t>3920220L4270623175118</t>
  </si>
  <si>
    <t>3920220L6270623175147</t>
  </si>
  <si>
    <t>34161FA820328E4006672180</t>
  </si>
  <si>
    <t>JH05AE8088</t>
  </si>
  <si>
    <t>3920220L3270623175221</t>
  </si>
  <si>
    <t>34161FA8203287AA0ED41440</t>
  </si>
  <si>
    <t>JH05CF5334</t>
  </si>
  <si>
    <t>3920220L6270623175229</t>
  </si>
  <si>
    <t>3920220L3270623175301</t>
  </si>
  <si>
    <t>34161FA8203288AC0E9C03C0</t>
  </si>
  <si>
    <t>JH05AX4090</t>
  </si>
  <si>
    <t>3920220L6270623175307</t>
  </si>
  <si>
    <t>3920220L7270623175142</t>
  </si>
  <si>
    <t>34161FA820328E4011B31A20</t>
  </si>
  <si>
    <t>JH05AX6582</t>
  </si>
  <si>
    <t>3920220L7270623175200</t>
  </si>
  <si>
    <t>34161FA82033E764D81CE321</t>
  </si>
  <si>
    <t>NL01AD1429</t>
  </si>
  <si>
    <t>3920220L4270623175432</t>
  </si>
  <si>
    <t>34161FA820328E401CFFDA60</t>
  </si>
  <si>
    <t>JH05BF7630</t>
  </si>
  <si>
    <t>3920220L3270623175544</t>
  </si>
  <si>
    <t>3920220L3270623175607</t>
  </si>
  <si>
    <t>3920220L7270623175605</t>
  </si>
  <si>
    <t>3920220L3270623175744</t>
  </si>
  <si>
    <t>34161FA8203287AA0C4F06E0</t>
  </si>
  <si>
    <t>JH22D6911</t>
  </si>
  <si>
    <t>3920220L6270623175746</t>
  </si>
  <si>
    <t>34161FA8203287AA0E2208A0</t>
  </si>
  <si>
    <t>JH05DH9743</t>
  </si>
  <si>
    <t>3920220L4270623175725</t>
  </si>
  <si>
    <t>34161FA820328EE812415F60</t>
  </si>
  <si>
    <t>MALPA812LNM292396</t>
  </si>
  <si>
    <t>3920220L6270623175807</t>
  </si>
  <si>
    <t>3920220L3270623175829</t>
  </si>
  <si>
    <t>34161FA820328E4021255EC0</t>
  </si>
  <si>
    <t>JH05BE9824</t>
  </si>
  <si>
    <t>3920220L7270623175654</t>
  </si>
  <si>
    <t>34161FA8203289721AC824C0</t>
  </si>
  <si>
    <t>JH05AJ7868</t>
  </si>
  <si>
    <t>3920220L7270623175710</t>
  </si>
  <si>
    <t>3920220L7270623175733</t>
  </si>
  <si>
    <t>34161FA820328EE8247CD960</t>
  </si>
  <si>
    <t>JH05CE6588</t>
  </si>
  <si>
    <t>3920220L6270623175908</t>
  </si>
  <si>
    <t>3920220L3270623175916</t>
  </si>
  <si>
    <t>3920220L4270623175845</t>
  </si>
  <si>
    <t>34161FA8203289720A73F600</t>
  </si>
  <si>
    <t>HR55AC7877</t>
  </si>
  <si>
    <t>3920220L7270623175753</t>
  </si>
  <si>
    <t>3920220L7270623175805</t>
  </si>
  <si>
    <t>34161FA820328E400C63B740</t>
  </si>
  <si>
    <t>JH05CT6103</t>
  </si>
  <si>
    <t>3920220L7270623175815</t>
  </si>
  <si>
    <t>3920220L4270623175915</t>
  </si>
  <si>
    <t>34161FA8203289723AC99860</t>
  </si>
  <si>
    <t>OD11AC0498</t>
  </si>
  <si>
    <t>3920220L6270623175950</t>
  </si>
  <si>
    <t>34161FA8203289DA0448EEC0</t>
  </si>
  <si>
    <t>JH05AM6734</t>
  </si>
  <si>
    <t>3920220L7270623175824</t>
  </si>
  <si>
    <t>3920220L7270623175831</t>
  </si>
  <si>
    <t>3920220L3270623180016</t>
  </si>
  <si>
    <t>34161FA820328EE82580FBC0</t>
  </si>
  <si>
    <t>OD09X0017</t>
  </si>
  <si>
    <t>3920220L3270623180025</t>
  </si>
  <si>
    <t>34161FA8203287AA0E33B860</t>
  </si>
  <si>
    <t>JH05DH1027</t>
  </si>
  <si>
    <t>3920220L4270623180002</t>
  </si>
  <si>
    <t>34161FA8203287AA0D582640</t>
  </si>
  <si>
    <t>JH05DE9998</t>
  </si>
  <si>
    <t>3920220L6270623180106</t>
  </si>
  <si>
    <t>3920220L3270623180145</t>
  </si>
  <si>
    <t>3920220L4270623180127</t>
  </si>
  <si>
    <t>3920220L7270623180034</t>
  </si>
  <si>
    <t>34161FA8203287AA0C8A9EE0</t>
  </si>
  <si>
    <t>JH01DM2020</t>
  </si>
  <si>
    <t>3920220L7270623180053</t>
  </si>
  <si>
    <t>3920220L6270623180216</t>
  </si>
  <si>
    <t>34161FA82032897227D73020</t>
  </si>
  <si>
    <t>JH05DF3969</t>
  </si>
  <si>
    <t>3920220L7270623180109</t>
  </si>
  <si>
    <t>3920220L6270623180243</t>
  </si>
  <si>
    <t>34161FA82026C81E02370620</t>
  </si>
  <si>
    <t>JH05CP4519</t>
  </si>
  <si>
    <t>3920220L7270623180123</t>
  </si>
  <si>
    <t>3920220L7270623180227</t>
  </si>
  <si>
    <t>3920220L3270623180415</t>
  </si>
  <si>
    <t>34161FA820328E4028387780</t>
  </si>
  <si>
    <t>JH05DJ0393</t>
  </si>
  <si>
    <t>3920220L3270623180426</t>
  </si>
  <si>
    <t>34161FA820328E401DC4BF80</t>
  </si>
  <si>
    <t>JH05CY8030</t>
  </si>
  <si>
    <t>3920220L3270623180446</t>
  </si>
  <si>
    <t>3920220L4270623180413</t>
  </si>
  <si>
    <t>34161FA82032897212D98120</t>
  </si>
  <si>
    <t>NL01AC5609</t>
  </si>
  <si>
    <t>3920220L7270623180352</t>
  </si>
  <si>
    <t>3920220L6270623180521</t>
  </si>
  <si>
    <t>3920220L6270623180533</t>
  </si>
  <si>
    <t>3920220L7270623180425</t>
  </si>
  <si>
    <t>3920220L7270623180441</t>
  </si>
  <si>
    <t>34161FA820328972293CD800</t>
  </si>
  <si>
    <t>JH05CG8681</t>
  </si>
  <si>
    <t>3920220L6270623180615</t>
  </si>
  <si>
    <t>3920220L3270623180644</t>
  </si>
  <si>
    <t>34161FA82032897226F2C000</t>
  </si>
  <si>
    <t>3920220L6270623180650</t>
  </si>
  <si>
    <t>34161FA820328E402A8EF8C0</t>
  </si>
  <si>
    <t>JH05CF1647</t>
  </si>
  <si>
    <t>3920220L7270623180538</t>
  </si>
  <si>
    <t>34161FA8203289723089F1A0</t>
  </si>
  <si>
    <t>MBJAA3GS500584656</t>
  </si>
  <si>
    <t>3920220L3270623180751</t>
  </si>
  <si>
    <t>34161FA8203287AA0ECD41C0</t>
  </si>
  <si>
    <t>JH05AS7201</t>
  </si>
  <si>
    <t>3920220L3270623180835</t>
  </si>
  <si>
    <t>3920220L3270623180845</t>
  </si>
  <si>
    <t>34161FA82032897227CD61E0</t>
  </si>
  <si>
    <t>NL01L0709</t>
  </si>
  <si>
    <t>3920220L6270623180839</t>
  </si>
  <si>
    <t>3920220L3270623180859</t>
  </si>
  <si>
    <t>34161FA820328C740260CC80</t>
  </si>
  <si>
    <t>UP32QN9188</t>
  </si>
  <si>
    <t>3920220L6270623180854</t>
  </si>
  <si>
    <t>3920220L7270623180804</t>
  </si>
  <si>
    <t>3920220L7270623180816</t>
  </si>
  <si>
    <t>34161FA820328EE81A903AE0</t>
  </si>
  <si>
    <t>MALJC81CMNM010534</t>
  </si>
  <si>
    <t>3920220L7270623180824</t>
  </si>
  <si>
    <t>3920220L6270623181007</t>
  </si>
  <si>
    <t>3920220L3270623181101</t>
  </si>
  <si>
    <t>34161FA8203289722C656480</t>
  </si>
  <si>
    <t>JH06R2467</t>
  </si>
  <si>
    <t>3920220L6270623181138</t>
  </si>
  <si>
    <t>3920220L7270623181010</t>
  </si>
  <si>
    <t>3920220L7270623181126</t>
  </si>
  <si>
    <t>34161FA8203289722AFFA0A0</t>
  </si>
  <si>
    <t>RJ09GB5807</t>
  </si>
  <si>
    <t>3920220L6270623181255</t>
  </si>
  <si>
    <t>3920220L6270623181312</t>
  </si>
  <si>
    <t>3920220L6270623181320</t>
  </si>
  <si>
    <t>3920220L6270623181337</t>
  </si>
  <si>
    <t>34161FA820328EE8097E2B20</t>
  </si>
  <si>
    <t>JH05CY5927</t>
  </si>
  <si>
    <t>3920220L7270623181232</t>
  </si>
  <si>
    <t>34161FA8203288AC0D804CC0</t>
  </si>
  <si>
    <t>JH05DG2788</t>
  </si>
  <si>
    <t>3920220L3270623181410</t>
  </si>
  <si>
    <t>3920220L3270623181429</t>
  </si>
  <si>
    <t>34161FA8203289720FB182A0</t>
  </si>
  <si>
    <t>NL01AD6972</t>
  </si>
  <si>
    <t>3920220L6270623181420</t>
  </si>
  <si>
    <t>34161FA8203288AC0B28B1E0</t>
  </si>
  <si>
    <t>JH05CH4159</t>
  </si>
  <si>
    <t>3920220L6270623181430</t>
  </si>
  <si>
    <t>3920220L7270623181307</t>
  </si>
  <si>
    <t>3920220L7270623181320</t>
  </si>
  <si>
    <t>34161FA8203288AC0E48B160</t>
  </si>
  <si>
    <t>JH05DD1300</t>
  </si>
  <si>
    <t>3920220L6270623181450</t>
  </si>
  <si>
    <t>3920220L7270623181336</t>
  </si>
  <si>
    <t>3920220L6270623181511</t>
  </si>
  <si>
    <t>3920220L7270623181343</t>
  </si>
  <si>
    <t>3920220L3270623181530</t>
  </si>
  <si>
    <t>3920220L6270623181523</t>
  </si>
  <si>
    <t>3920220L7270623181407</t>
  </si>
  <si>
    <t>3920220L7270623181510</t>
  </si>
  <si>
    <t>3920220L7270623181525</t>
  </si>
  <si>
    <t>3920220L6270623181657</t>
  </si>
  <si>
    <t>3920220L7270623181548</t>
  </si>
  <si>
    <t>3920220L3270623181740</t>
  </si>
  <si>
    <t>34161FA8203289721BC60C00</t>
  </si>
  <si>
    <t>HR55W7895</t>
  </si>
  <si>
    <t>3920220L7270623181621</t>
  </si>
  <si>
    <t>34161FA820328AA203E1D860</t>
  </si>
  <si>
    <t>JH01CS9933</t>
  </si>
  <si>
    <t>3920220L7270623181629</t>
  </si>
  <si>
    <t>3920220L6270623181821</t>
  </si>
  <si>
    <t>34161FA820328972295B9820</t>
  </si>
  <si>
    <t>JH05CG3530</t>
  </si>
  <si>
    <t>3920220L7270623181703</t>
  </si>
  <si>
    <t>34161FA820328EE818F27200</t>
  </si>
  <si>
    <t>JH05CY6588</t>
  </si>
  <si>
    <t>3920220L6270623181832</t>
  </si>
  <si>
    <t>34161FA820328EE806A192C0</t>
  </si>
  <si>
    <t>NL01AF2594</t>
  </si>
  <si>
    <t>3920220L7270623181713</t>
  </si>
  <si>
    <t>34161FA8203289DA0EF1AA80</t>
  </si>
  <si>
    <t>JH05BD1497</t>
  </si>
  <si>
    <t>3920220L6270623181851</t>
  </si>
  <si>
    <t>3920220L7270623181722</t>
  </si>
  <si>
    <t>34161FA8203289721F968080</t>
  </si>
  <si>
    <t>WB02AH2010</t>
  </si>
  <si>
    <t>3920220L3270623181917</t>
  </si>
  <si>
    <t>3920220L6270623181913</t>
  </si>
  <si>
    <t>3920220L7270623181752</t>
  </si>
  <si>
    <t>34161FA820328E4024BFE280</t>
  </si>
  <si>
    <t>JH05DC3015</t>
  </si>
  <si>
    <t>3920220L7270623181824</t>
  </si>
  <si>
    <t>34161FA8203287AA0D44EBC0</t>
  </si>
  <si>
    <t>JH05BQ4247</t>
  </si>
  <si>
    <t>3920220L6270623182008</t>
  </si>
  <si>
    <t>3920220L6270623182018</t>
  </si>
  <si>
    <t>3920220L6270623182030</t>
  </si>
  <si>
    <t>3920220L3270623182107</t>
  </si>
  <si>
    <t>34161FA82032897213CF68A0</t>
  </si>
  <si>
    <t>JH05CG5388</t>
  </si>
  <si>
    <t>3920220L6270623182103</t>
  </si>
  <si>
    <t>34161FA82032897216870480</t>
  </si>
  <si>
    <t>JH05BG7353</t>
  </si>
  <si>
    <t>3920220L6270623182117</t>
  </si>
  <si>
    <t>3920220L7270623181949</t>
  </si>
  <si>
    <t>34161FA8203289DA1188E0A0</t>
  </si>
  <si>
    <t>JH05BH7143</t>
  </si>
  <si>
    <t>3920220L3270623182140</t>
  </si>
  <si>
    <t>34161FA820328E4009891980</t>
  </si>
  <si>
    <t>JH22C8111</t>
  </si>
  <si>
    <t>3920220L7270623182004</t>
  </si>
  <si>
    <t>3920220L6270623182149</t>
  </si>
  <si>
    <t>34161FA8203289720A881740</t>
  </si>
  <si>
    <t>HR38T0969</t>
  </si>
  <si>
    <t>3920220L3270623182202</t>
  </si>
  <si>
    <t>34161FA8203289723005F440</t>
  </si>
  <si>
    <t>JH22F7000</t>
  </si>
  <si>
    <t>3920220L6270623182238</t>
  </si>
  <si>
    <t>3920220L3270623182301</t>
  </si>
  <si>
    <t>34161FA8203289DA039216C0</t>
  </si>
  <si>
    <t>NL01Q9107</t>
  </si>
  <si>
    <t>3920220L7270623182134</t>
  </si>
  <si>
    <t>3920220L3270623182324</t>
  </si>
  <si>
    <t>3920220L6270623182323</t>
  </si>
  <si>
    <t>34161FA820328EE82492F5E0</t>
  </si>
  <si>
    <t>JH05DK1312</t>
  </si>
  <si>
    <t>3920220L6270623182401</t>
  </si>
  <si>
    <t>3920220L6270623182412</t>
  </si>
  <si>
    <t>34161FA8203286140EDB0180</t>
  </si>
  <si>
    <t>JHO1CS1648</t>
  </si>
  <si>
    <t>3920220L3270623182458</t>
  </si>
  <si>
    <t>3920220L6270623182506</t>
  </si>
  <si>
    <t>34161FA820328EE81AF8E440</t>
  </si>
  <si>
    <t>JH05DG8953</t>
  </si>
  <si>
    <t>3920220L6270623182601</t>
  </si>
  <si>
    <t>34161FA820328EE81DD2FAC0</t>
  </si>
  <si>
    <t>NL01AD7055</t>
  </si>
  <si>
    <t>3920220L7270623182444</t>
  </si>
  <si>
    <t>34161FA820328E40285C5620</t>
  </si>
  <si>
    <t>JH01EL2282</t>
  </si>
  <si>
    <t>3920220L6270623182625</t>
  </si>
  <si>
    <t>34161FA82032897227B43340</t>
  </si>
  <si>
    <t>NL01AF8906</t>
  </si>
  <si>
    <t>3920220L3270623182650</t>
  </si>
  <si>
    <t>34161FA820328C7402874100</t>
  </si>
  <si>
    <t>NL02N0656</t>
  </si>
  <si>
    <t>3920220L3270623182729</t>
  </si>
  <si>
    <t>34161FA820328E40221C0E40</t>
  </si>
  <si>
    <t>JH05CR2207</t>
  </si>
  <si>
    <t>3920220L6270623182747</t>
  </si>
  <si>
    <t>34161FA8203289723041BA60</t>
  </si>
  <si>
    <t>JH02AV0029</t>
  </si>
  <si>
    <t>3920220L7270623182632</t>
  </si>
  <si>
    <t>34161FA82032897229B8D140</t>
  </si>
  <si>
    <t>MB1CWCHD4NRCC5892</t>
  </si>
  <si>
    <t>3920220L6270623182808</t>
  </si>
  <si>
    <t>34161FA8203287AA0D4279A0</t>
  </si>
  <si>
    <t>JH01ET8266</t>
  </si>
  <si>
    <t>3920220L7270623182652</t>
  </si>
  <si>
    <t>34161FA8203287AA0C9FC720</t>
  </si>
  <si>
    <t>JH05CG8331</t>
  </si>
  <si>
    <t>3920220L6270623182847</t>
  </si>
  <si>
    <t>34161FA820328E4009559540</t>
  </si>
  <si>
    <t>JH05CQ0412</t>
  </si>
  <si>
    <t>3920220L7270623182721</t>
  </si>
  <si>
    <t>3920220L7270623182730</t>
  </si>
  <si>
    <t>3920220L4270623182848</t>
  </si>
  <si>
    <t>34161FA820328EE81CD668A0</t>
  </si>
  <si>
    <t>KA34C4317</t>
  </si>
  <si>
    <t>3920220L6270623182921</t>
  </si>
  <si>
    <t>3920220L6270623182943</t>
  </si>
  <si>
    <t>34161FA820328E400A9E9C60</t>
  </si>
  <si>
    <t>NL01AD8614</t>
  </si>
  <si>
    <t>3920220L7270623182826</t>
  </si>
  <si>
    <t>34161FA8203289722988A260</t>
  </si>
  <si>
    <t>WB11E7728</t>
  </si>
  <si>
    <t>3920220L6270623183002</t>
  </si>
  <si>
    <t>3920220L4270623182938</t>
  </si>
  <si>
    <t>34161FA820328EE8035C7380</t>
  </si>
  <si>
    <t>NL01AA1677</t>
  </si>
  <si>
    <t>3920220L6270623183024</t>
  </si>
  <si>
    <t>3920220L4270623182955</t>
  </si>
  <si>
    <t>34161FA8203288AC10F1F640</t>
  </si>
  <si>
    <t>JH05DF4093</t>
  </si>
  <si>
    <t>3920220L6270623183041</t>
  </si>
  <si>
    <t>34161FA8203289723CEAF6A0</t>
  </si>
  <si>
    <t>NL01AG3478</t>
  </si>
  <si>
    <t>3920220L4270623183024</t>
  </si>
  <si>
    <t>3920220L7270623182944</t>
  </si>
  <si>
    <t>3920220L4270623183109</t>
  </si>
  <si>
    <t>34161FA8203286EE029CB8A0</t>
  </si>
  <si>
    <t>JH05CB5749</t>
  </si>
  <si>
    <t>3920220L7270623183013</t>
  </si>
  <si>
    <t>3920220L6270623183145</t>
  </si>
  <si>
    <t>34161FA820328EE806A03F80</t>
  </si>
  <si>
    <t>NL02K4913</t>
  </si>
  <si>
    <t>3920220L7270623183023</t>
  </si>
  <si>
    <t>3920220L4270623183123</t>
  </si>
  <si>
    <t>34161FA820328EE82839E420</t>
  </si>
  <si>
    <t>NL01AD4341</t>
  </si>
  <si>
    <t>3920220L7270623183031</t>
  </si>
  <si>
    <t>3920220L4270623183210</t>
  </si>
  <si>
    <t>3920220L6270623183311</t>
  </si>
  <si>
    <t>34161FA820328EE804A00C80</t>
  </si>
  <si>
    <t>JH02AK4248</t>
  </si>
  <si>
    <t>3920220L6270623183332</t>
  </si>
  <si>
    <t>34161FA820328EE807BD9640</t>
  </si>
  <si>
    <t>BR06G7267</t>
  </si>
  <si>
    <t>3920220L4270623183304</t>
  </si>
  <si>
    <t>3920220L7270623183229</t>
  </si>
  <si>
    <t>3920220L6270623183357</t>
  </si>
  <si>
    <t>34161FA8203287AA0D10FFA0</t>
  </si>
  <si>
    <t>JH01ER1785</t>
  </si>
  <si>
    <t>3920220L6270623183409</t>
  </si>
  <si>
    <t>34161FA8203286EE024BF460</t>
  </si>
  <si>
    <t>JH05AF7787</t>
  </si>
  <si>
    <t>3920220L7270623183241</t>
  </si>
  <si>
    <t>3920220L7270623183251</t>
  </si>
  <si>
    <t>3920220L7270623183308</t>
  </si>
  <si>
    <t>34161FA820328E401BF4FAE0</t>
  </si>
  <si>
    <t>JH05BR4306</t>
  </si>
  <si>
    <t>3920220L6270623183517</t>
  </si>
  <si>
    <t>34161FA820328E40150019C0</t>
  </si>
  <si>
    <t>MAT828053P2F14053</t>
  </si>
  <si>
    <t>3920220L7270623183349</t>
  </si>
  <si>
    <t>34161FA820328E40245DE000</t>
  </si>
  <si>
    <t>JH05CD4123</t>
  </si>
  <si>
    <t>3920220L6270623183534</t>
  </si>
  <si>
    <t>34161FA820328E400D706D40</t>
  </si>
  <si>
    <t>MAT566013P1E14396</t>
  </si>
  <si>
    <t>3920220L7270623183414</t>
  </si>
  <si>
    <t>3920220L6270623183547</t>
  </si>
  <si>
    <t>34161FA820328EE8154FC420</t>
  </si>
  <si>
    <t>JH05CR5294</t>
  </si>
  <si>
    <t>3920220L7270623183426</t>
  </si>
  <si>
    <t>3920220L6270623183555</t>
  </si>
  <si>
    <t>34161FA820328E4028FCF820</t>
  </si>
  <si>
    <t>22BH7040C</t>
  </si>
  <si>
    <t>3920220L7270623183442</t>
  </si>
  <si>
    <t>3920220L7270623183502</t>
  </si>
  <si>
    <t>34161FA8203287AA0D03D1C0</t>
  </si>
  <si>
    <t>JH05AF2325</t>
  </si>
  <si>
    <t>3920220L7270623183510</t>
  </si>
  <si>
    <t>34161FA820328EE818EC14C0</t>
  </si>
  <si>
    <t>JH05CW9509</t>
  </si>
  <si>
    <t>3920220L7270623183548</t>
  </si>
  <si>
    <t>3920220L4270623183656</t>
  </si>
  <si>
    <t>34161FA820328EE828C67CE0</t>
  </si>
  <si>
    <t>JH05DL5914</t>
  </si>
  <si>
    <t>3920220L6270623183732</t>
  </si>
  <si>
    <t>3920220L7270623183604</t>
  </si>
  <si>
    <t>3920220L3270623183821</t>
  </si>
  <si>
    <t>JH05DD2981</t>
  </si>
  <si>
    <t>3920220L6270623183813</t>
  </si>
  <si>
    <t>3920220L7270623183655</t>
  </si>
  <si>
    <t>34161FA820328EE825934980</t>
  </si>
  <si>
    <t>JH22G3992</t>
  </si>
  <si>
    <t>3920220L4270623183801</t>
  </si>
  <si>
    <t>3920220L6270623183849</t>
  </si>
  <si>
    <t>3920220L4270623183833</t>
  </si>
  <si>
    <t>3920220L6270623183908</t>
  </si>
  <si>
    <t>34161FA820328EE811403FA0</t>
  </si>
  <si>
    <t>WB454471</t>
  </si>
  <si>
    <t>3920220L3270623183920</t>
  </si>
  <si>
    <t>34161FA820328E4004DCCDC0</t>
  </si>
  <si>
    <t>JH05CN7762</t>
  </si>
  <si>
    <t>3920220L6270623183929</t>
  </si>
  <si>
    <t>34161FA820328C74022AFD80</t>
  </si>
  <si>
    <t>JH05CQ9397</t>
  </si>
  <si>
    <t>3920220L3270623184004</t>
  </si>
  <si>
    <t>34161FA820328EE81A904DC0</t>
  </si>
  <si>
    <t>MEEHBC00XN4051925</t>
  </si>
  <si>
    <t>3920220L4270623183936</t>
  </si>
  <si>
    <t>3920220L7270623183838</t>
  </si>
  <si>
    <t>34161FA820328E4012564640</t>
  </si>
  <si>
    <t>JH05BE9083</t>
  </si>
  <si>
    <t>3920220L6270623184032</t>
  </si>
  <si>
    <t>3920220L7270623183914</t>
  </si>
  <si>
    <t>34161FA820328EE80D94BBE0</t>
  </si>
  <si>
    <t>JH10CD4371</t>
  </si>
  <si>
    <t>3920220L4270623184024</t>
  </si>
  <si>
    <t>34161FA820328EE80BFC6F40</t>
  </si>
  <si>
    <t>TN93D9211</t>
  </si>
  <si>
    <t>3920220L6270623184143</t>
  </si>
  <si>
    <t>34161FA8203289721E4D7B80</t>
  </si>
  <si>
    <t>WB19H5618</t>
  </si>
  <si>
    <t>3920220L7270623184024</t>
  </si>
  <si>
    <t>3920220L6270623184158</t>
  </si>
  <si>
    <t>3920220L7270623184036</t>
  </si>
  <si>
    <t>34161FA820328E401CE6CD60</t>
  </si>
  <si>
    <t>JH05CV0140</t>
  </si>
  <si>
    <t>3920220L6270623184206</t>
  </si>
  <si>
    <t>3920220L7270623184045</t>
  </si>
  <si>
    <t>34161FA820328EE829EBA120</t>
  </si>
  <si>
    <t>JH05BL3711</t>
  </si>
  <si>
    <t>3920220L4270623184214</t>
  </si>
  <si>
    <t>34161FA8203289DA0203F320</t>
  </si>
  <si>
    <t>NL01K8463</t>
  </si>
  <si>
    <t>3920220L6270623184246</t>
  </si>
  <si>
    <t>3920220L4270623184234</t>
  </si>
  <si>
    <t>34161FA8203289723CF47740</t>
  </si>
  <si>
    <t>NL01Q0549</t>
  </si>
  <si>
    <t>3920220L6270623184311</t>
  </si>
  <si>
    <t>3920220L6270623184325</t>
  </si>
  <si>
    <t>34161FA820328972383798E0</t>
  </si>
  <si>
    <t>NLO2G9744</t>
  </si>
  <si>
    <t>3920220L4270623184256</t>
  </si>
  <si>
    <t>3920220L7270623184216</t>
  </si>
  <si>
    <t>3920220L7270623184226</t>
  </si>
  <si>
    <t>3920220L6270623184358</t>
  </si>
  <si>
    <t>3920220L6270623184418</t>
  </si>
  <si>
    <t>3920220L6270623184453</t>
  </si>
  <si>
    <t>34161FA8203287AA0D467580</t>
  </si>
  <si>
    <t>JH05CJ6537</t>
  </si>
  <si>
    <t>3920220L4270623184451</t>
  </si>
  <si>
    <t>34161FA8203286EE04E5A2E0</t>
  </si>
  <si>
    <t>JH05DD8620</t>
  </si>
  <si>
    <t>3920220L3270623184540</t>
  </si>
  <si>
    <t>3920220L7270623184416</t>
  </si>
  <si>
    <t>3920220L6270623184546</t>
  </si>
  <si>
    <t>34161FA8203289721EAA74E0</t>
  </si>
  <si>
    <t>WB15A8911</t>
  </si>
  <si>
    <t>3920220L7270623184435</t>
  </si>
  <si>
    <t>3920220L6270623184700</t>
  </si>
  <si>
    <t>34161FA82032897226768440</t>
  </si>
  <si>
    <t>NL01AF0507</t>
  </si>
  <si>
    <t>3920220L6270623184735</t>
  </si>
  <si>
    <t>3920220L6270623184908</t>
  </si>
  <si>
    <t>34161FA820328EE82A08A4A0</t>
  </si>
  <si>
    <t>OD07AC3099</t>
  </si>
  <si>
    <t>3920220L3270623184918</t>
  </si>
  <si>
    <t>3920220L6270623184928</t>
  </si>
  <si>
    <t>3920220L6270623184938</t>
  </si>
  <si>
    <t>3920220L7270623184814</t>
  </si>
  <si>
    <t>3920220L6270623185000</t>
  </si>
  <si>
    <t>34161FA8203287AA0D467A00</t>
  </si>
  <si>
    <t>JH05BR3257</t>
  </si>
  <si>
    <t>3920220L6270623185008</t>
  </si>
  <si>
    <t>3920220L6270623185043</t>
  </si>
  <si>
    <t>34161FA8203289DA0AA92720</t>
  </si>
  <si>
    <t>JH05DA1402</t>
  </si>
  <si>
    <t>3920220L6270623185055</t>
  </si>
  <si>
    <t>3920220L7270623184938</t>
  </si>
  <si>
    <t>34161FA8203287AA0E570BE0</t>
  </si>
  <si>
    <t>JH05AR3693</t>
  </si>
  <si>
    <t>3920220L6270623185107</t>
  </si>
  <si>
    <t>34161FA8203289722E3D77A0</t>
  </si>
  <si>
    <t>WB26BR0130</t>
  </si>
  <si>
    <t>3920220L3270623185127</t>
  </si>
  <si>
    <t>34161FA820328E4013206260</t>
  </si>
  <si>
    <t>MA3JMT81SLA262636</t>
  </si>
  <si>
    <t>3920220L7270623184959</t>
  </si>
  <si>
    <t>3920220L3270623185140</t>
  </si>
  <si>
    <t>34161FA820328E40274240E0</t>
  </si>
  <si>
    <t>JH05DG7764</t>
  </si>
  <si>
    <t>3920220L3270623185213</t>
  </si>
  <si>
    <t>3920220L6270623185208</t>
  </si>
  <si>
    <t>34161FA820328EE82239ACC0</t>
  </si>
  <si>
    <t>JH12G8530</t>
  </si>
  <si>
    <t>3920220L6270623185233</t>
  </si>
  <si>
    <t>34161FA8203287AA0E221E00</t>
  </si>
  <si>
    <t>JH01AL2959</t>
  </si>
  <si>
    <t>3920220L6270623185242</t>
  </si>
  <si>
    <t>3920220L7270623185121</t>
  </si>
  <si>
    <t>3920220L3270623185302</t>
  </si>
  <si>
    <t>34161FA820328AA205A84F40</t>
  </si>
  <si>
    <t>JH05BX4950</t>
  </si>
  <si>
    <t>3920220L6270623185253</t>
  </si>
  <si>
    <t>3920220L6270623185309</t>
  </si>
  <si>
    <t>34161FA820328EE81A211680</t>
  </si>
  <si>
    <t>NL01Q2763</t>
  </si>
  <si>
    <t>3920220L7270623185140</t>
  </si>
  <si>
    <t>3920220L3270623185326</t>
  </si>
  <si>
    <t>34161FA8203289722E6FF440</t>
  </si>
  <si>
    <t>JH05BY2408</t>
  </si>
  <si>
    <t>3920220L7270623185157</t>
  </si>
  <si>
    <t>3920220L6270623185330</t>
  </si>
  <si>
    <t>34161FA82032897228246720</t>
  </si>
  <si>
    <t>AP39V0018</t>
  </si>
  <si>
    <t>3920220L7270623185206</t>
  </si>
  <si>
    <t>3920220L7270623185215</t>
  </si>
  <si>
    <t>3920220L7270623185228</t>
  </si>
  <si>
    <t>34161FA8203287AA0D2ECAC0</t>
  </si>
  <si>
    <t>OD02AX0504</t>
  </si>
  <si>
    <t>3920220L6270623185429</t>
  </si>
  <si>
    <t>3920220L7270623185304</t>
  </si>
  <si>
    <t>3920220L7270623185314</t>
  </si>
  <si>
    <t>3920220L7270623185324</t>
  </si>
  <si>
    <t>3920220L7270623185351</t>
  </si>
  <si>
    <t>34161FA8203289721BA8CEA0</t>
  </si>
  <si>
    <t>NL01L4695</t>
  </si>
  <si>
    <t>3920220L6270623185524</t>
  </si>
  <si>
    <t>34161FA8203289722D98C100</t>
  </si>
  <si>
    <t>JH05CB8379</t>
  </si>
  <si>
    <t>3920220L3270623185542</t>
  </si>
  <si>
    <t>3920220L6270623185533</t>
  </si>
  <si>
    <t>34161FA820328972304A02A0</t>
  </si>
  <si>
    <t>JH05CN9036</t>
  </si>
  <si>
    <t>3920220L7270623185405</t>
  </si>
  <si>
    <t>3920220L6270623185545</t>
  </si>
  <si>
    <t>3920220L7270623185417</t>
  </si>
  <si>
    <t>34161FA820328E4003B56120</t>
  </si>
  <si>
    <t>MA3FJEB1S00B76395</t>
  </si>
  <si>
    <t>3920220L3270623185557</t>
  </si>
  <si>
    <t>34161FA8203289722B0848C0</t>
  </si>
  <si>
    <t>JH05BJ9466</t>
  </si>
  <si>
    <t>3920220L3270623185611</t>
  </si>
  <si>
    <t>34161FA820328EE822739200</t>
  </si>
  <si>
    <t>WB68M9127</t>
  </si>
  <si>
    <t>3920220L6270623185604</t>
  </si>
  <si>
    <t>3920220L3270623185623</t>
  </si>
  <si>
    <t>3920220L6270623185620</t>
  </si>
  <si>
    <t>34161FA8203287AA0CF67D20</t>
  </si>
  <si>
    <t>JH02AS9658</t>
  </si>
  <si>
    <t>3920220L6270623185635</t>
  </si>
  <si>
    <t>3920220L6270623185643</t>
  </si>
  <si>
    <t>34161FA8203289722C382220</t>
  </si>
  <si>
    <t>JH05BQ3508</t>
  </si>
  <si>
    <t>3920220L7270623185517</t>
  </si>
  <si>
    <t>3920220L6270623185704</t>
  </si>
  <si>
    <t>34161FA820328EE823D107A0</t>
  </si>
  <si>
    <t>JH02AV4885</t>
  </si>
  <si>
    <t>3920220L7270623185549</t>
  </si>
  <si>
    <t>3920220L7270623185558</t>
  </si>
  <si>
    <t>34161FA8203288AC0C26E220</t>
  </si>
  <si>
    <t>JH01CM0654</t>
  </si>
  <si>
    <t>3920220L6270623185735</t>
  </si>
  <si>
    <t>34161FA820328EE811BA4E20</t>
  </si>
  <si>
    <t>WB25G4978</t>
  </si>
  <si>
    <t>3920220L7270623185612</t>
  </si>
  <si>
    <t>34161FA8203288AC05B7C480</t>
  </si>
  <si>
    <t>JH05CT0964</t>
  </si>
  <si>
    <t>3920220L6270623185752</t>
  </si>
  <si>
    <t>3920220L6270623185800</t>
  </si>
  <si>
    <t>3920220L3270623185819</t>
  </si>
  <si>
    <t>34161FA820328EE814BF82A0</t>
  </si>
  <si>
    <t>RJ19GD8769</t>
  </si>
  <si>
    <t>3920220L6270623185813</t>
  </si>
  <si>
    <t>3920220L7270623185646</t>
  </si>
  <si>
    <t>3920220L6270623185822</t>
  </si>
  <si>
    <t>34161FA8203289723C1A4680</t>
  </si>
  <si>
    <t>JH05DB1260</t>
  </si>
  <si>
    <t>3920220L7270623185700</t>
  </si>
  <si>
    <t>3920220L7270623185721</t>
  </si>
  <si>
    <t>3920220L3270623185904</t>
  </si>
  <si>
    <t>34161FA820328EE826BCD920</t>
  </si>
  <si>
    <t>JH05BK6790</t>
  </si>
  <si>
    <t>3920220L3270623185929</t>
  </si>
  <si>
    <t>3920220L3270623185940</t>
  </si>
  <si>
    <t>34161FA8203287AA0E5DC5E0</t>
  </si>
  <si>
    <t>JH05BR6619</t>
  </si>
  <si>
    <t>3920220L7270623185803</t>
  </si>
  <si>
    <t>3920220L7270623185815</t>
  </si>
  <si>
    <t>3920220L6270623190004</t>
  </si>
  <si>
    <t>34161FA8203289723AD24200</t>
  </si>
  <si>
    <t>JH05DE4275</t>
  </si>
  <si>
    <t>3920220L3270623190023</t>
  </si>
  <si>
    <t>3920220L6270623190029</t>
  </si>
  <si>
    <t>3920220L7270623185923</t>
  </si>
  <si>
    <t>3920220L7270623185942</t>
  </si>
  <si>
    <t>3920220L7270623185952</t>
  </si>
  <si>
    <t>3920220L3270623190145</t>
  </si>
  <si>
    <t>3920220L7270623190021</t>
  </si>
  <si>
    <t>3920220L7270623190052</t>
  </si>
  <si>
    <t>3920220L7270623190104</t>
  </si>
  <si>
    <t>3920220L6270623190243</t>
  </si>
  <si>
    <t>3920220L7270623190118</t>
  </si>
  <si>
    <t>3920220L6270623190319</t>
  </si>
  <si>
    <t>3920220L6270623190327</t>
  </si>
  <si>
    <t>34161FA8203289722F29E940</t>
  </si>
  <si>
    <t>NL01AG8009</t>
  </si>
  <si>
    <t>3920220L7270623190216</t>
  </si>
  <si>
    <t>3920220L6270623190345</t>
  </si>
  <si>
    <t>3920220L7270623190227</t>
  </si>
  <si>
    <t>34161FA8203289722E71BFE0</t>
  </si>
  <si>
    <t>JH05CE5607</t>
  </si>
  <si>
    <t>3920220L7270623190239</t>
  </si>
  <si>
    <t>3920220L3270623190416</t>
  </si>
  <si>
    <t>34161FA820328E4016EF9B60</t>
  </si>
  <si>
    <t>JH05CR2957</t>
  </si>
  <si>
    <t>3920220L7270623190252</t>
  </si>
  <si>
    <t>3920220L7270623190302</t>
  </si>
  <si>
    <t>3920220L6270623190431</t>
  </si>
  <si>
    <t>34161FA8203288AC049A9920</t>
  </si>
  <si>
    <t>JH05CE5031</t>
  </si>
  <si>
    <t>3920220L7270623190311</t>
  </si>
  <si>
    <t>3920220L7270623190327</t>
  </si>
  <si>
    <t>3920220L6270623190458</t>
  </si>
  <si>
    <t>3920220L6270623190512</t>
  </si>
  <si>
    <t>3920220L6270623190534</t>
  </si>
  <si>
    <t>3920220L6270623190550</t>
  </si>
  <si>
    <t>3920220L7270623190435</t>
  </si>
  <si>
    <t>34161FA8203286EE02D47B40</t>
  </si>
  <si>
    <t>JH05DB2210</t>
  </si>
  <si>
    <t>3920220L6270623190610</t>
  </si>
  <si>
    <t>34161FA820328EE8092D1380</t>
  </si>
  <si>
    <t>JH02AX6940</t>
  </si>
  <si>
    <t>3920220L7270623190448</t>
  </si>
  <si>
    <t>3920220L6270623190624</t>
  </si>
  <si>
    <t>34161FA820328E400C37ECC0</t>
  </si>
  <si>
    <t>JH05BE0525</t>
  </si>
  <si>
    <t>3920220L7270623190500</t>
  </si>
  <si>
    <t>3920220L7270623190513</t>
  </si>
  <si>
    <t>3920220L7270623190524</t>
  </si>
  <si>
    <t>34161FA820328972210494E0</t>
  </si>
  <si>
    <t>WB02AG3523</t>
  </si>
  <si>
    <t>3920220L7270623190535</t>
  </si>
  <si>
    <t>3920220L7270623190544</t>
  </si>
  <si>
    <t>3920220L7270623190553</t>
  </si>
  <si>
    <t>3920220L7270623190606</t>
  </si>
  <si>
    <t>3920220L6270623190750</t>
  </si>
  <si>
    <t>34161FA820328E40297112E0</t>
  </si>
  <si>
    <t>JH05BZ8643</t>
  </si>
  <si>
    <t>3920220L7270623190647</t>
  </si>
  <si>
    <t>34161FA820328E401BE30B00</t>
  </si>
  <si>
    <t>JH05CG8649</t>
  </si>
  <si>
    <t>3920220L6270623190822</t>
  </si>
  <si>
    <t>34161FA8203286140E3C4900</t>
  </si>
  <si>
    <t>BR25P6851</t>
  </si>
  <si>
    <t>3920220L7270623190654</t>
  </si>
  <si>
    <t>3920220L7270623190717</t>
  </si>
  <si>
    <t>3920220L6270623190846</t>
  </si>
  <si>
    <t>3920220L7270623190726</t>
  </si>
  <si>
    <t>3920220L3270623190908</t>
  </si>
  <si>
    <t>3920220L7270623190736</t>
  </si>
  <si>
    <t>3920220L3270623190922</t>
  </si>
  <si>
    <t>34161FA820328E401CCC3420</t>
  </si>
  <si>
    <t>JH05DL9108</t>
  </si>
  <si>
    <t>3920220L3270623190932</t>
  </si>
  <si>
    <t>3920220L7270623190800</t>
  </si>
  <si>
    <t>3920220L4270623190911</t>
  </si>
  <si>
    <t>34161FA820328E4011DCD1C0</t>
  </si>
  <si>
    <t>JH05BV0431</t>
  </si>
  <si>
    <t>3920220L6270623190940</t>
  </si>
  <si>
    <t>3920220L7270623190919</t>
  </si>
  <si>
    <t>3920220L3270623191116</t>
  </si>
  <si>
    <t>3920220L3270623191129</t>
  </si>
  <si>
    <t>34161FA820328EE81C1277E0</t>
  </si>
  <si>
    <t>BR06GC7996</t>
  </si>
  <si>
    <t>3920220L4270623191105</t>
  </si>
  <si>
    <t>34161FA820328E4021D6B320</t>
  </si>
  <si>
    <t>JH15G1109</t>
  </si>
  <si>
    <t>3920220L7270623191018</t>
  </si>
  <si>
    <t>3920220L7270623191028</t>
  </si>
  <si>
    <t>3920220L3270623191239</t>
  </si>
  <si>
    <t>34161FA820328EE81A9047E0</t>
  </si>
  <si>
    <t>JH05DG8683</t>
  </si>
  <si>
    <t>3920220L3270623191300</t>
  </si>
  <si>
    <t>3920220L4270623191227</t>
  </si>
  <si>
    <t>34161FA820328972385C9960</t>
  </si>
  <si>
    <t>OD02AV7790</t>
  </si>
  <si>
    <t>3920220L6270623191300</t>
  </si>
  <si>
    <t>3920220L3270623191321</t>
  </si>
  <si>
    <t>34161FA820328E402B49BE20</t>
  </si>
  <si>
    <t>JH05BM2764</t>
  </si>
  <si>
    <t>3920220L6270623191312</t>
  </si>
  <si>
    <t>3920220L4270623191247</t>
  </si>
  <si>
    <t>3920220L6270623191330</t>
  </si>
  <si>
    <t>3920220L7270623191233</t>
  </si>
  <si>
    <t>3920220L7270623191242</t>
  </si>
  <si>
    <t>3920220L7270623191302</t>
  </si>
  <si>
    <t>3920220L4270623191422</t>
  </si>
  <si>
    <t>34161FA820328E401733A360</t>
  </si>
  <si>
    <t>JH05CR3883</t>
  </si>
  <si>
    <t>3920220L7270623191322</t>
  </si>
  <si>
    <t>34161FA8203287AA0F005780</t>
  </si>
  <si>
    <t>JH05DL0333</t>
  </si>
  <si>
    <t>3920220L7270623191350</t>
  </si>
  <si>
    <t>3920220L4270623191450</t>
  </si>
  <si>
    <t>34161FA820328C7402638C40</t>
  </si>
  <si>
    <t>JH05DL4211</t>
  </si>
  <si>
    <t>3920220L7270623191402</t>
  </si>
  <si>
    <t>3920220L7270623191415</t>
  </si>
  <si>
    <t>34161FA8203289DA12478EC0</t>
  </si>
  <si>
    <t>JH05AW4454</t>
  </si>
  <si>
    <t>3920220L6270623191603</t>
  </si>
  <si>
    <t>34161FA8203289720BE73D40</t>
  </si>
  <si>
    <t>JH05CC8504</t>
  </si>
  <si>
    <t>3920220L4270623191544</t>
  </si>
  <si>
    <t>34161FA820328EE826700060</t>
  </si>
  <si>
    <t>MBHEWB22SKJ356748</t>
  </si>
  <si>
    <t>3920220L3270623191625</t>
  </si>
  <si>
    <t>34161FA820328EE826BCD240</t>
  </si>
  <si>
    <t>JH05CH3783</t>
  </si>
  <si>
    <t>3920220L6270623191616</t>
  </si>
  <si>
    <t>3920220L6270623191635</t>
  </si>
  <si>
    <t>34161FA820328EE8234D91E0</t>
  </si>
  <si>
    <t>NL01G5246</t>
  </si>
  <si>
    <t>3920220L7270623191512</t>
  </si>
  <si>
    <t>34161FA8203289720284C560</t>
  </si>
  <si>
    <t>NL01AA4946</t>
  </si>
  <si>
    <t>3920220L7270623191535</t>
  </si>
  <si>
    <t>3920220L6270623191709</t>
  </si>
  <si>
    <t>3920220L7270623191547</t>
  </si>
  <si>
    <t>3920220L7270623191558</t>
  </si>
  <si>
    <t>3920220L6270623191730</t>
  </si>
  <si>
    <t>34161FA820328E400F679C40</t>
  </si>
  <si>
    <t>JH05BZ9998</t>
  </si>
  <si>
    <t>3920220L6270623191751</t>
  </si>
  <si>
    <t>34161FA820328EE82561D9C0</t>
  </si>
  <si>
    <t>OD09P6155</t>
  </si>
  <si>
    <t>3920220L6270623191806</t>
  </si>
  <si>
    <t>34161FA820328EE8208B7A60</t>
  </si>
  <si>
    <t>UP15GT0466</t>
  </si>
  <si>
    <t>3920220L6270623191823</t>
  </si>
  <si>
    <t>3920220L7270623191713</t>
  </si>
  <si>
    <t>34161FA8203286140D9EAC80</t>
  </si>
  <si>
    <t>JH05DG7650</t>
  </si>
  <si>
    <t>3920220L6270623191922</t>
  </si>
  <si>
    <t>3920220L7270623191828</t>
  </si>
  <si>
    <t>34161FA8203289721B830440</t>
  </si>
  <si>
    <t>OD15C2167</t>
  </si>
  <si>
    <t>3920220L4270623191951</t>
  </si>
  <si>
    <t>34161FA820328E40270F3820</t>
  </si>
  <si>
    <t>JH05AV8711</t>
  </si>
  <si>
    <t>3920220L7270623191852</t>
  </si>
  <si>
    <t>3920220L7270623191937</t>
  </si>
  <si>
    <t>3920220L4270623192042</t>
  </si>
  <si>
    <t>3920220L7270623191946</t>
  </si>
  <si>
    <t>3920220L6270623192115</t>
  </si>
  <si>
    <t>34161FA820328A520B817CC0</t>
  </si>
  <si>
    <t>JH05AC4030</t>
  </si>
  <si>
    <t>3920220L7270623191957</t>
  </si>
  <si>
    <t>3920220L6270623192141</t>
  </si>
  <si>
    <t>3920220L6270623192159</t>
  </si>
  <si>
    <t>3920220L7270623192041</t>
  </si>
  <si>
    <t>3920220L6270623192210</t>
  </si>
  <si>
    <t>3920220L4270623192142</t>
  </si>
  <si>
    <t>3920220L7270623192048</t>
  </si>
  <si>
    <t>34161FA820328E400C65BF20</t>
  </si>
  <si>
    <t>JH05AE0122</t>
  </si>
  <si>
    <t>3920220L6270623192223</t>
  </si>
  <si>
    <t>34161FA820328E401D660B40</t>
  </si>
  <si>
    <t>JH05CL6335</t>
  </si>
  <si>
    <t>3920220L7270623192111</t>
  </si>
  <si>
    <t>3920220L3270623192257</t>
  </si>
  <si>
    <t>3920220L6270623192301</t>
  </si>
  <si>
    <t>3920220L6270623192310</t>
  </si>
  <si>
    <t>34161FA8203288AC0B1C1420</t>
  </si>
  <si>
    <t>JH05CW1122</t>
  </si>
  <si>
    <t>3920220L3270623192320</t>
  </si>
  <si>
    <t>3920220L6270623192327</t>
  </si>
  <si>
    <t>34161FA8203286140D8D1D80</t>
  </si>
  <si>
    <t>JH05AH4923</t>
  </si>
  <si>
    <t>3920220L7270623192206</t>
  </si>
  <si>
    <t>3920220L6270623192336</t>
  </si>
  <si>
    <t>3920220L6270623192344</t>
  </si>
  <si>
    <t>3920220L7270623192310</t>
  </si>
  <si>
    <t>3920220L6270623192513</t>
  </si>
  <si>
    <t>34161FA8203289723B164F00</t>
  </si>
  <si>
    <t>NL01AG1664</t>
  </si>
  <si>
    <t>3920220L3270623192604</t>
  </si>
  <si>
    <t>3920220L7270623192439</t>
  </si>
  <si>
    <t>3920220L7270623192450</t>
  </si>
  <si>
    <t>3920220L7270623192522</t>
  </si>
  <si>
    <t>3920220L7270623192532</t>
  </si>
  <si>
    <t>3920220L6270623192724</t>
  </si>
  <si>
    <t>34161FA820328A520C6697A0</t>
  </si>
  <si>
    <t>WB11D3539</t>
  </si>
  <si>
    <t>3920220L7270623192607</t>
  </si>
  <si>
    <t>34161FA8203289723AE8F880</t>
  </si>
  <si>
    <t>MH46BU9382</t>
  </si>
  <si>
    <t>3920220L6270623192741</t>
  </si>
  <si>
    <t>34161FA8203289723CC29040</t>
  </si>
  <si>
    <t>HR55AP8821</t>
  </si>
  <si>
    <t>3920220L7270623192622</t>
  </si>
  <si>
    <t>3920220L7270623192631</t>
  </si>
  <si>
    <t>3920220L6270623192802</t>
  </si>
  <si>
    <t>34161FA82033E8E402BEC3C0</t>
  </si>
  <si>
    <t>TN52R7013</t>
  </si>
  <si>
    <t>3920220L7270623192657</t>
  </si>
  <si>
    <t>3920220L6270623192831</t>
  </si>
  <si>
    <t>34161FA8203289DA0AF18BA0</t>
  </si>
  <si>
    <t>JH05DA0981</t>
  </si>
  <si>
    <t>3920220L6270623192845</t>
  </si>
  <si>
    <t>34161FA820328E4016A87380</t>
  </si>
  <si>
    <t>OD02BN9755</t>
  </si>
  <si>
    <t>3920220L7270623192734</t>
  </si>
  <si>
    <t>3920220L3270623192927</t>
  </si>
  <si>
    <t>34161FA820328E40285C6160</t>
  </si>
  <si>
    <t>JH05CZ1026</t>
  </si>
  <si>
    <t>3920220L3270623193009</t>
  </si>
  <si>
    <t>34161FA820328972307684C0</t>
  </si>
  <si>
    <t>JH05DD4578</t>
  </si>
  <si>
    <t>3920220L6270623193002</t>
  </si>
  <si>
    <t>34161FA8203289722BE8B8A0</t>
  </si>
  <si>
    <t>UP78HT0028</t>
  </si>
  <si>
    <t>3920220L7270623192849</t>
  </si>
  <si>
    <t>34161FA8203289722E8B99A0</t>
  </si>
  <si>
    <t>MA1TJ4YGTP6D94808</t>
  </si>
  <si>
    <t>3920220L6270623193019</t>
  </si>
  <si>
    <t>3920220L3270623193030</t>
  </si>
  <si>
    <t>34161FA8203289720B366E60</t>
  </si>
  <si>
    <t>JH05CG4668</t>
  </si>
  <si>
    <t>3920220L7270623192857</t>
  </si>
  <si>
    <t>JH05CG8693</t>
  </si>
  <si>
    <t>3920220L6270623193028</t>
  </si>
  <si>
    <t>3920220L7270623192905</t>
  </si>
  <si>
    <t>34161FA8203287AA0D2DC300</t>
  </si>
  <si>
    <t>DL12CQ9851</t>
  </si>
  <si>
    <t>3920220L3270623193044</t>
  </si>
  <si>
    <t>34161FA820328972305EF860</t>
  </si>
  <si>
    <t>JH05AS2525</t>
  </si>
  <si>
    <t>3920220L4270623193007</t>
  </si>
  <si>
    <t>34161FA820328E400AD3E2C0</t>
  </si>
  <si>
    <t>JH05DG6583</t>
  </si>
  <si>
    <t>3920220L6270623193040</t>
  </si>
  <si>
    <t>3920220L7270623192915</t>
  </si>
  <si>
    <t>34161FA8203289DA02E5F6E0</t>
  </si>
  <si>
    <t>JH05CY1302</t>
  </si>
  <si>
    <t>3920220L6270623193055</t>
  </si>
  <si>
    <t>3920220L6270623193106</t>
  </si>
  <si>
    <t>3920220L6270623193125</t>
  </si>
  <si>
    <t>34161FA820328E4010A24100</t>
  </si>
  <si>
    <t>JH05AR3249</t>
  </si>
  <si>
    <t>3920220L7270623193012</t>
  </si>
  <si>
    <t>3920220L6270623193220</t>
  </si>
  <si>
    <t>34161FA820328EE80907B3E0</t>
  </si>
  <si>
    <t>UP50BT3387</t>
  </si>
  <si>
    <t>3920220L6270623193237</t>
  </si>
  <si>
    <t>34161FA820328E4021255B20</t>
  </si>
  <si>
    <t>JH05DA1303</t>
  </si>
  <si>
    <t>3920220L7270623193114</t>
  </si>
  <si>
    <t>34161FA8203289722712A360</t>
  </si>
  <si>
    <t>JH22F7032</t>
  </si>
  <si>
    <t>3920220L7270623193127</t>
  </si>
  <si>
    <t>3920220L6270623193259</t>
  </si>
  <si>
    <t>91890704804000011D8E</t>
  </si>
  <si>
    <t>RC 940 REC 940 NRC  CRC</t>
  </si>
  <si>
    <t>MH04DS9038</t>
  </si>
  <si>
    <t>3920220L7270623193143</t>
  </si>
  <si>
    <t>34161FA82032897227F29B40</t>
  </si>
  <si>
    <t>JH05CQ0321</t>
  </si>
  <si>
    <t>3920220L6270623193320</t>
  </si>
  <si>
    <t>3920220L7270623193152</t>
  </si>
  <si>
    <t>3920220L4270623193257</t>
  </si>
  <si>
    <t>34161FA8203287AA0E9C5620</t>
  </si>
  <si>
    <t>MA1TH26387</t>
  </si>
  <si>
    <t>3920220L4270623193353</t>
  </si>
  <si>
    <t>3920220L6270623193433</t>
  </si>
  <si>
    <t>34161FA8203286EE02655720</t>
  </si>
  <si>
    <t>JH05CM3609</t>
  </si>
  <si>
    <t>3920220L6270623193446</t>
  </si>
  <si>
    <t>34161FA82032897224B9DDE0</t>
  </si>
  <si>
    <t>KA34C3399</t>
  </si>
  <si>
    <t>3920220L7270623193333</t>
  </si>
  <si>
    <t>34161FA8203287AA0C8A9580</t>
  </si>
  <si>
    <t>JH05AR1181</t>
  </si>
  <si>
    <t>3920220L7270623193344</t>
  </si>
  <si>
    <t>3920220L7270623193425</t>
  </si>
  <si>
    <t>3920220L6270623193605</t>
  </si>
  <si>
    <t>34161FA820328EE8265C9D00</t>
  </si>
  <si>
    <t>WB25L5732</t>
  </si>
  <si>
    <t>3920220L7270623193456</t>
  </si>
  <si>
    <t>34161FA82032897227034580</t>
  </si>
  <si>
    <t>MAKDF558MM4304693</t>
  </si>
  <si>
    <t>3920220L6270623193656</t>
  </si>
  <si>
    <t>34161FA820328EE810C478A0</t>
  </si>
  <si>
    <t>WB25F2597</t>
  </si>
  <si>
    <t>3920220L6270623193709</t>
  </si>
  <si>
    <t>3920220L7270623193550</t>
  </si>
  <si>
    <t>34161FA82032897238667DC0</t>
  </si>
  <si>
    <t>JH09Q8571</t>
  </si>
  <si>
    <t>3920220L3270623193728</t>
  </si>
  <si>
    <t>34161FA8203287AA0EEBE440</t>
  </si>
  <si>
    <t>JH05DL4939</t>
  </si>
  <si>
    <t>3920220L6270623193750</t>
  </si>
  <si>
    <t>3920220L6270623193800</t>
  </si>
  <si>
    <t>3920220L7270623193642</t>
  </si>
  <si>
    <t>3920220L6270623193811</t>
  </si>
  <si>
    <t>34161FA820328EE824CDB860</t>
  </si>
  <si>
    <t>JH01EZ6990</t>
  </si>
  <si>
    <t>3920220L4270623193745</t>
  </si>
  <si>
    <t>34161FA820328972270046C0</t>
  </si>
  <si>
    <t>JH05AV0758</t>
  </si>
  <si>
    <t>3920220L7270623193658</t>
  </si>
  <si>
    <t>3920220L4270623193800</t>
  </si>
  <si>
    <t>34161FA820328EE81D720A80</t>
  </si>
  <si>
    <t>JH05V9892</t>
  </si>
  <si>
    <t>3920220L7270623193736</t>
  </si>
  <si>
    <t>3920220L7270623193815</t>
  </si>
  <si>
    <t>34161FA820328EE80B645C20</t>
  </si>
  <si>
    <t>JH01Y9141</t>
  </si>
  <si>
    <t>3920220L6270623193959</t>
  </si>
  <si>
    <t>3920220L7270623193837</t>
  </si>
  <si>
    <t>34161FA820328AA20AF45240</t>
  </si>
  <si>
    <t>OD11J7119</t>
  </si>
  <si>
    <t>3920220L6270623194028</t>
  </si>
  <si>
    <t>34161FA8203289DA02655720</t>
  </si>
  <si>
    <t>BR06GD6224</t>
  </si>
  <si>
    <t>3920220L6270623194051</t>
  </si>
  <si>
    <t>3920220L7270623193923</t>
  </si>
  <si>
    <t>3920220L6270623194100</t>
  </si>
  <si>
    <t>3920220L7270623193939</t>
  </si>
  <si>
    <t>3920220L6270623194108</t>
  </si>
  <si>
    <t>3920220L6270623194119</t>
  </si>
  <si>
    <t>34161FA8203286EE03903E80</t>
  </si>
  <si>
    <t>JH01ES7710</t>
  </si>
  <si>
    <t>3920220L7270623193951</t>
  </si>
  <si>
    <t>3920220L7270623193959</t>
  </si>
  <si>
    <t>34161FA820328E402BBEDA60</t>
  </si>
  <si>
    <t>JH15H3919</t>
  </si>
  <si>
    <t>3920220L6270623194129</t>
  </si>
  <si>
    <t>34161FA820328E40275EFA40</t>
  </si>
  <si>
    <t>JH05CE2239</t>
  </si>
  <si>
    <t>3920220L7270623194022</t>
  </si>
  <si>
    <t>34161FA8203287AA0E220220</t>
  </si>
  <si>
    <t>JH05CH8059</t>
  </si>
  <si>
    <t>3920220L6270623194151</t>
  </si>
  <si>
    <t>3920220L4270623194130</t>
  </si>
  <si>
    <t>3920220L6270623194205</t>
  </si>
  <si>
    <t>34161FA820328E4023A3ABE0</t>
  </si>
  <si>
    <t>JH05AX6963</t>
  </si>
  <si>
    <t>3920220L6270623194215</t>
  </si>
  <si>
    <t>3920220L4270623194150</t>
  </si>
  <si>
    <t>3920220L6270623194228</t>
  </si>
  <si>
    <t>3920220L7270623194059</t>
  </si>
  <si>
    <t>3920220L4270623194233</t>
  </si>
  <si>
    <t>3920220L6270623194312</t>
  </si>
  <si>
    <t>3920220L4270623194313</t>
  </si>
  <si>
    <t>34161FA820328EE8092AFC80</t>
  </si>
  <si>
    <t>JH02AV4462</t>
  </si>
  <si>
    <t>3920220L4270623194341</t>
  </si>
  <si>
    <t>34161FA82032897224354920</t>
  </si>
  <si>
    <t>JH05CM0051</t>
  </si>
  <si>
    <t>3920220L4270623194402</t>
  </si>
  <si>
    <t>34161FA82032897212E2B440</t>
  </si>
  <si>
    <t>KA01AK7017</t>
  </si>
  <si>
    <t>3920220L7270623194311</t>
  </si>
  <si>
    <t>3920220L7270623194423</t>
  </si>
  <si>
    <t>3920220L7270623194447</t>
  </si>
  <si>
    <t>3920220L7270623194508</t>
  </si>
  <si>
    <t>3920220L7270623194521</t>
  </si>
  <si>
    <t>34161FA820328E402971E140</t>
  </si>
  <si>
    <t>JH05BM0267</t>
  </si>
  <si>
    <t>3920220L4270623194646</t>
  </si>
  <si>
    <t>34161FA8203289DA08EB20C0</t>
  </si>
  <si>
    <t>HR69E0917</t>
  </si>
  <si>
    <t>3920220L6270623194723</t>
  </si>
  <si>
    <t>34161FA820328E401DBACAA0</t>
  </si>
  <si>
    <t>JH05CE4388</t>
  </si>
  <si>
    <t>3920220L7270623194604</t>
  </si>
  <si>
    <t>34161FA82032897227FE5480</t>
  </si>
  <si>
    <t>JH05BY3864</t>
  </si>
  <si>
    <t>3920220L7270623194617</t>
  </si>
  <si>
    <t>3920220L4270623194730</t>
  </si>
  <si>
    <t>34161FA820328E401E203D20</t>
  </si>
  <si>
    <t>JH05CZ3470</t>
  </si>
  <si>
    <t>3920220L4270623194752</t>
  </si>
  <si>
    <t>3920220L7270623194704</t>
  </si>
  <si>
    <t>3920220L7270623194711</t>
  </si>
  <si>
    <t>34161FA8203288AC0CA6FDC0</t>
  </si>
  <si>
    <t>JH05DE7598</t>
  </si>
  <si>
    <t>3920220L6270623194839</t>
  </si>
  <si>
    <t>3920220L7270623194725</t>
  </si>
  <si>
    <t>3920220L7270623194736</t>
  </si>
  <si>
    <t>3920220L4270623194856</t>
  </si>
  <si>
    <t>34161FA820328EE825933D40</t>
  </si>
  <si>
    <t>JH05DK3940</t>
  </si>
  <si>
    <t>3920220L7270623194806</t>
  </si>
  <si>
    <t>34161FA820328E400CBB1EA0</t>
  </si>
  <si>
    <t>JH05AR6111</t>
  </si>
  <si>
    <t>3920220L4270623194930</t>
  </si>
  <si>
    <t>34161FA8203289DA11773440</t>
  </si>
  <si>
    <t>JH05CD1011</t>
  </si>
  <si>
    <t>3920220L7270623194905</t>
  </si>
  <si>
    <t>34161FA8203287AA0C737E20</t>
  </si>
  <si>
    <t>JH05CJ5275</t>
  </si>
  <si>
    <t>3920220L7270623194915</t>
  </si>
  <si>
    <t>34161FA8203289DA0C2AC660</t>
  </si>
  <si>
    <t>JH05CZ9452</t>
  </si>
  <si>
    <t>3920220L4270623195016</t>
  </si>
  <si>
    <t>34161FA8203289722ADC0F40</t>
  </si>
  <si>
    <t>NL01AG2511</t>
  </si>
  <si>
    <t>3920220L7270623194925</t>
  </si>
  <si>
    <t>34161FA8203288AC07FECB20</t>
  </si>
  <si>
    <t>OD09K0202</t>
  </si>
  <si>
    <t>3920220L6270623195135</t>
  </si>
  <si>
    <t>34161FA8203289723957D900</t>
  </si>
  <si>
    <t>RJ02GB3771</t>
  </si>
  <si>
    <t>3920220L7270623195027</t>
  </si>
  <si>
    <t>3920220L6270623195202</t>
  </si>
  <si>
    <t>34161FA8203289DA094E9140</t>
  </si>
  <si>
    <t>WB11B5517</t>
  </si>
  <si>
    <t>3920220L7270623195050</t>
  </si>
  <si>
    <t>34161FA820328EE8223B52A0</t>
  </si>
  <si>
    <t>WB33D0441</t>
  </si>
  <si>
    <t>3920220L7270623195109</t>
  </si>
  <si>
    <t>3920220L4270623195223</t>
  </si>
  <si>
    <t>34161FA820328E401D933B60</t>
  </si>
  <si>
    <t>JH01EG5854</t>
  </si>
  <si>
    <t>3920220L7270623195128</t>
  </si>
  <si>
    <t>3920220L7270623195137</t>
  </si>
  <si>
    <t>34161FA820328E401BE30520</t>
  </si>
  <si>
    <t>JH05CV4636</t>
  </si>
  <si>
    <t>3920220L7270623195149</t>
  </si>
  <si>
    <t>3920220L7270623195158</t>
  </si>
  <si>
    <t>3920220L7270623195208</t>
  </si>
  <si>
    <t>34161FA8203289DA096F0BA0</t>
  </si>
  <si>
    <t>OD23J3980</t>
  </si>
  <si>
    <t>3920220L4270623195313</t>
  </si>
  <si>
    <t>34161FA820328E4009A5D300</t>
  </si>
  <si>
    <t>BR01GK5503</t>
  </si>
  <si>
    <t>3920220L4270623195330</t>
  </si>
  <si>
    <t>3920220L4270623195404</t>
  </si>
  <si>
    <t>34161FA820328E400DD0DF80</t>
  </si>
  <si>
    <t>TN77K8989</t>
  </si>
  <si>
    <t>3920220L7270623195428</t>
  </si>
  <si>
    <t>3920220L7270623195440</t>
  </si>
  <si>
    <t>34161FA820328972269A1EA0</t>
  </si>
  <si>
    <t>WB24Y6234</t>
  </si>
  <si>
    <t>3920220L7270623195450</t>
  </si>
  <si>
    <t>34161FA8203289DA0AD36040</t>
  </si>
  <si>
    <t>JH05BK2683</t>
  </si>
  <si>
    <t>3920220L7270623195500</t>
  </si>
  <si>
    <t>3920220L7270623195511</t>
  </si>
  <si>
    <t>3920220L7270623195535</t>
  </si>
  <si>
    <t>34161FA8203289721BA36680</t>
  </si>
  <si>
    <t>OD01E6770</t>
  </si>
  <si>
    <t>3920220L7270623195622</t>
  </si>
  <si>
    <t>34161FA8203289722F1749A0</t>
  </si>
  <si>
    <t>MAT778016P2F15645</t>
  </si>
  <si>
    <t>3920220L7270623195638</t>
  </si>
  <si>
    <t>34161FA8203289722F174980</t>
  </si>
  <si>
    <t>MAT778015P2E12347</t>
  </si>
  <si>
    <t>3920220L4270623195807</t>
  </si>
  <si>
    <t>34161FA8203289721BA56C00</t>
  </si>
  <si>
    <t>CG04JE6227</t>
  </si>
  <si>
    <t>3920220L6270623195836</t>
  </si>
  <si>
    <t>3920220L6270623195848</t>
  </si>
  <si>
    <t>34161FA820328A5208D365E0</t>
  </si>
  <si>
    <t>JH05CG6705</t>
  </si>
  <si>
    <t>3920220L6270623195857</t>
  </si>
  <si>
    <t>3920220L6270623195940</t>
  </si>
  <si>
    <t>34161FA820328EE80ABE20C0</t>
  </si>
  <si>
    <t>MC1974H364C69048</t>
  </si>
  <si>
    <t>3920220L4270623195939</t>
  </si>
  <si>
    <t>34161FA8203287AA0D450300</t>
  </si>
  <si>
    <t>JH05BZ2362</t>
  </si>
  <si>
    <t>3920220L6270623200106</t>
  </si>
  <si>
    <t>3920220L6270623200118</t>
  </si>
  <si>
    <t>3920220L6270623200135</t>
  </si>
  <si>
    <t>34161FA8203289721B491EE0</t>
  </si>
  <si>
    <t>UP16ET5664</t>
  </si>
  <si>
    <t>3920220L7270623200039</t>
  </si>
  <si>
    <t>3920220L4270623200153</t>
  </si>
  <si>
    <t>3920220L4270623200211</t>
  </si>
  <si>
    <t>34161FA820328A520B8C14A0</t>
  </si>
  <si>
    <t>OD14Y9125</t>
  </si>
  <si>
    <t>3920220L6270623200252</t>
  </si>
  <si>
    <t>34161FA82032897239367720</t>
  </si>
  <si>
    <t>MAT778016P2D11672</t>
  </si>
  <si>
    <t>3920220L6270623200315</t>
  </si>
  <si>
    <t>3920220L6270623200411</t>
  </si>
  <si>
    <t>34161FA82032897239367740</t>
  </si>
  <si>
    <t>MAT778016P2D11670</t>
  </si>
  <si>
    <t>3920220L7270623200312</t>
  </si>
  <si>
    <t>3920220L6270623200442</t>
  </si>
  <si>
    <t>34161FA8203289722F174940</t>
  </si>
  <si>
    <t>MAT778016P2D11730</t>
  </si>
  <si>
    <t>3920220L6270623200503</t>
  </si>
  <si>
    <t>3920220L6270623200517</t>
  </si>
  <si>
    <t>34161FA820328A5205E5B420</t>
  </si>
  <si>
    <t>JH05BQ0906</t>
  </si>
  <si>
    <t>3920220L4270623200509</t>
  </si>
  <si>
    <t>3920220L6270623200537</t>
  </si>
  <si>
    <t>3920220L7270623200413</t>
  </si>
  <si>
    <t>3920220L4270623200519</t>
  </si>
  <si>
    <t>34161FA8203289721B9F02E0</t>
  </si>
  <si>
    <t>JH05AW5272</t>
  </si>
  <si>
    <t>3920220L6270623200548</t>
  </si>
  <si>
    <t>34161FA820328EE82528BAE0</t>
  </si>
  <si>
    <t>PB11CV1529</t>
  </si>
  <si>
    <t>3920220L6270623200635</t>
  </si>
  <si>
    <t>3920220L4270623200611</t>
  </si>
  <si>
    <t>34161FA8203289721E25E140</t>
  </si>
  <si>
    <t>JH05CU7834</t>
  </si>
  <si>
    <t>3920220L4270623200900</t>
  </si>
  <si>
    <t>34161FA820328E4027DA4420</t>
  </si>
  <si>
    <t>JH05CW4539</t>
  </si>
  <si>
    <t>3920220L6270623200954</t>
  </si>
  <si>
    <t>3920220L6270623201009</t>
  </si>
  <si>
    <t>34161FA820328EE823329640</t>
  </si>
  <si>
    <t>WB19K8726</t>
  </si>
  <si>
    <t>3920220L6270623201036</t>
  </si>
  <si>
    <t>3920220L6270623201051</t>
  </si>
  <si>
    <t>3920220L6270623201115</t>
  </si>
  <si>
    <t>34161FA820328EE8034575C0</t>
  </si>
  <si>
    <t>JH02AM2773</t>
  </si>
  <si>
    <t>3920220L6270623201208</t>
  </si>
  <si>
    <t>34161FA820328A520619C8A0</t>
  </si>
  <si>
    <t>JH05BX1053</t>
  </si>
  <si>
    <t>3920220L4270623201140</t>
  </si>
  <si>
    <t>3920220L6270623201219</t>
  </si>
  <si>
    <t>3920220L6270623201311</t>
  </si>
  <si>
    <t>3920220L6270623201326</t>
  </si>
  <si>
    <t>3920220L6270623201336</t>
  </si>
  <si>
    <t>34161FA8203287AA0E1E9300</t>
  </si>
  <si>
    <t>WB40AB6054</t>
  </si>
  <si>
    <t>3920220L6270623201354</t>
  </si>
  <si>
    <t>34161FA820328AA206FA0D80</t>
  </si>
  <si>
    <t>JH05CA3149</t>
  </si>
  <si>
    <t>3920220L4270623201346</t>
  </si>
  <si>
    <t>3920220L6270623201439</t>
  </si>
  <si>
    <t>34161FA820328E40215FB020</t>
  </si>
  <si>
    <t>JH05BF2881</t>
  </si>
  <si>
    <t>3920220L6270623201454</t>
  </si>
  <si>
    <t>3920220L6270623201551</t>
  </si>
  <si>
    <t>34161FA820328EE82660BE00</t>
  </si>
  <si>
    <t>OD04E9915</t>
  </si>
  <si>
    <t>3920220L4270623201522</t>
  </si>
  <si>
    <t>34161FA820328E401B2399E0</t>
  </si>
  <si>
    <t>JH05CJ5164</t>
  </si>
  <si>
    <t>3920220L4270623201535</t>
  </si>
  <si>
    <t>3920220L4270623201634</t>
  </si>
  <si>
    <t>34161FA820328972289EC1E0</t>
  </si>
  <si>
    <t>JH05CB4775</t>
  </si>
  <si>
    <t>3920220L6270623201708</t>
  </si>
  <si>
    <t>3920220L6270623201719</t>
  </si>
  <si>
    <t>3920220L6270623201737</t>
  </si>
  <si>
    <t>34161FA8203290D4C80CBE80</t>
  </si>
  <si>
    <t>OD17U2450</t>
  </si>
  <si>
    <t>3920220L4270623201746</t>
  </si>
  <si>
    <t>3920220L6270623201826</t>
  </si>
  <si>
    <t>3920220L4270623201901</t>
  </si>
  <si>
    <t>3920220L4270623201913</t>
  </si>
  <si>
    <t>34161FA820328AA20E7ABC80</t>
  </si>
  <si>
    <t>JH05CG4625</t>
  </si>
  <si>
    <t>3920220L4270623201956</t>
  </si>
  <si>
    <t>34161FA8203288AC108AD520</t>
  </si>
  <si>
    <t>JH05DL8454</t>
  </si>
  <si>
    <t>3920220L4270623202042</t>
  </si>
  <si>
    <t>34161FA8203289723B7E00A0</t>
  </si>
  <si>
    <t>JH05DF9690</t>
  </si>
  <si>
    <t>3920220L6270623202222</t>
  </si>
  <si>
    <t>3920220L4270623202202</t>
  </si>
  <si>
    <t>3920220L6270623202239</t>
  </si>
  <si>
    <t>34161FA820328E400FC80C60</t>
  </si>
  <si>
    <t>JH05CE6751</t>
  </si>
  <si>
    <t>3920220L6270623202319</t>
  </si>
  <si>
    <t>3920220L4270623202310</t>
  </si>
  <si>
    <t>3920220L6270623202344</t>
  </si>
  <si>
    <t>3920220L4270623202322</t>
  </si>
  <si>
    <t>3920220L6270623202353</t>
  </si>
  <si>
    <t>3920220L4270623202341</t>
  </si>
  <si>
    <t>34161FA8203287AA0CAA68E0</t>
  </si>
  <si>
    <t>JH05CZ1924</t>
  </si>
  <si>
    <t>3920220L4270623202504</t>
  </si>
  <si>
    <t>34161FA8203289722B6C1E40</t>
  </si>
  <si>
    <t>JH05BZ5030</t>
  </si>
  <si>
    <t>3920220L6270623202553</t>
  </si>
  <si>
    <t>34161FA820328972304485E0</t>
  </si>
  <si>
    <t>NL01AD3203</t>
  </si>
  <si>
    <t>3920220L6270623202613</t>
  </si>
  <si>
    <t>3920220L6270623202625</t>
  </si>
  <si>
    <t>34161FA8203287AA0E54CC60</t>
  </si>
  <si>
    <t>JH05DF8191</t>
  </si>
  <si>
    <t>3920220L6270623202725</t>
  </si>
  <si>
    <t>3920220L6270623202817</t>
  </si>
  <si>
    <t>34161FA820328E4022112060</t>
  </si>
  <si>
    <t>JH05DB7993</t>
  </si>
  <si>
    <t>3920220L6270623202835</t>
  </si>
  <si>
    <t>3920220L6270623202847</t>
  </si>
  <si>
    <t>34161FA820328EE816E82740</t>
  </si>
  <si>
    <t>WB19L1307</t>
  </si>
  <si>
    <t>3920220L6270623202941</t>
  </si>
  <si>
    <t>34161FA8203289722E7FD6E0</t>
  </si>
  <si>
    <t>JH05CT8497</t>
  </si>
  <si>
    <t>3920220L6270623202953</t>
  </si>
  <si>
    <t>3920220L6270623203003</t>
  </si>
  <si>
    <t>34161FA820328EE823BE1D80</t>
  </si>
  <si>
    <t>JH05J9057</t>
  </si>
  <si>
    <t>3920220L4270623202936</t>
  </si>
  <si>
    <t>34161FA8203287AA0E631080</t>
  </si>
  <si>
    <t>JH05CK3880</t>
  </si>
  <si>
    <t>3920220L4270623202946</t>
  </si>
  <si>
    <t>34161FA8203287AA0D468940</t>
  </si>
  <si>
    <t>JH05AZ0455</t>
  </si>
  <si>
    <t>3920220L6270623203025</t>
  </si>
  <si>
    <t>34161FA820328E4029720960</t>
  </si>
  <si>
    <t>JH05BH5523</t>
  </si>
  <si>
    <t>3920220L4270623203001</t>
  </si>
  <si>
    <t>3920220L4270623203015</t>
  </si>
  <si>
    <t>34161FA8203286EE024DDDC0</t>
  </si>
  <si>
    <t>JH05CH1291</t>
  </si>
  <si>
    <t>3920220L6270623203057</t>
  </si>
  <si>
    <t>34161FA8203289722322A520</t>
  </si>
  <si>
    <t>HR55AL6154</t>
  </si>
  <si>
    <t>3920220L6270623203118</t>
  </si>
  <si>
    <t>3920220L6270623203129</t>
  </si>
  <si>
    <t>3920220L4270623203153</t>
  </si>
  <si>
    <t>34161FA820328E4013205F80</t>
  </si>
  <si>
    <t>JH05CQ3703</t>
  </si>
  <si>
    <t>3920220L4270623203219</t>
  </si>
  <si>
    <t>34161FA820328E402A0EC780</t>
  </si>
  <si>
    <t>JH05AF2275</t>
  </si>
  <si>
    <t>3920220L6270623203251</t>
  </si>
  <si>
    <t>34161FA8203289722825DAC0</t>
  </si>
  <si>
    <t>RJ19GJ1515</t>
  </si>
  <si>
    <t>3920220L4270623203231</t>
  </si>
  <si>
    <t>3920220L6270623203313</t>
  </si>
  <si>
    <t>34161FA82032897230768480</t>
  </si>
  <si>
    <t>JH05DD7980</t>
  </si>
  <si>
    <t>3920220L6270623203331</t>
  </si>
  <si>
    <t>34161FA820328EE80B2FBD40</t>
  </si>
  <si>
    <t>JH05AB8855</t>
  </si>
  <si>
    <t>3920220L6270623203353</t>
  </si>
  <si>
    <t>34161FA820328A52058E6300</t>
  </si>
  <si>
    <t>KA35N8994</t>
  </si>
  <si>
    <t>3920220L6270623203404</t>
  </si>
  <si>
    <t>34161FA820328EE8096C4FC0</t>
  </si>
  <si>
    <t>JH05BB2615</t>
  </si>
  <si>
    <t>3920220L6270623203422</t>
  </si>
  <si>
    <t>34161FA820328E400BEA2F40</t>
  </si>
  <si>
    <t>JH05BU1072</t>
  </si>
  <si>
    <t>3920220L6270623203505</t>
  </si>
  <si>
    <t>3920220L6270623203517</t>
  </si>
  <si>
    <t>34161FA8203288AC06EA71C0</t>
  </si>
  <si>
    <t>JH05CW6948</t>
  </si>
  <si>
    <t>3920220L4270623203448</t>
  </si>
  <si>
    <t>3920220L6270623203527</t>
  </si>
  <si>
    <t>3920220L4270623203517</t>
  </si>
  <si>
    <t>3920220L6270623203547</t>
  </si>
  <si>
    <t>34161FA8203289DA098269A0</t>
  </si>
  <si>
    <t>JH05DB3821</t>
  </si>
  <si>
    <t>3920220L6270623203610</t>
  </si>
  <si>
    <t>3920220L6270623203623</t>
  </si>
  <si>
    <t>3920220L6270623203643</t>
  </si>
  <si>
    <t>34161FA820328EE8270DA040</t>
  </si>
  <si>
    <t>WB37E4594</t>
  </si>
  <si>
    <t>3920220L4270623203619</t>
  </si>
  <si>
    <t>3920220L6270623203829</t>
  </si>
  <si>
    <t>3920220L4270623203833</t>
  </si>
  <si>
    <t>3920220L4270623203844</t>
  </si>
  <si>
    <t>3920220L6270623203925</t>
  </si>
  <si>
    <t>3920220L6270623203945</t>
  </si>
  <si>
    <t>3920220L6270623204001</t>
  </si>
  <si>
    <t>34161FA820328A5205A0CE60</t>
  </si>
  <si>
    <t>JH05BS1964</t>
  </si>
  <si>
    <t>3920220L6270623204012</t>
  </si>
  <si>
    <t>3920220L6270623204025</t>
  </si>
  <si>
    <t>3920220L7270623203911</t>
  </si>
  <si>
    <t>34161FA8203288AC04DBFA20</t>
  </si>
  <si>
    <t>OD14M6163</t>
  </si>
  <si>
    <t>3920220L6270623204132</t>
  </si>
  <si>
    <t>3920220L6270623204149</t>
  </si>
  <si>
    <t>3920220L6270623204209</t>
  </si>
  <si>
    <t>3920220L6270623204227</t>
  </si>
  <si>
    <t>3920220L6270623204311</t>
  </si>
  <si>
    <t>3920220L6270623204330</t>
  </si>
  <si>
    <t>3920220L7270623204202</t>
  </si>
  <si>
    <t>34161FA8203288AC0B28BB20</t>
  </si>
  <si>
    <t>JH01FB5598</t>
  </si>
  <si>
    <t>3920220L4270623204516</t>
  </si>
  <si>
    <t>3920220L4270623204537</t>
  </si>
  <si>
    <t>3920220L6270623204623</t>
  </si>
  <si>
    <t>3920220L4270623204559</t>
  </si>
  <si>
    <t>3920220L3270623204644</t>
  </si>
  <si>
    <t>34161FA820328EE817D49EA0</t>
  </si>
  <si>
    <t>UP22AT1432</t>
  </si>
  <si>
    <t>3920220L7270623204511</t>
  </si>
  <si>
    <t>3920220L7270623204545</t>
  </si>
  <si>
    <t>3920220L7270623204603</t>
  </si>
  <si>
    <t>34161FA8203286EE021E2E40</t>
  </si>
  <si>
    <t>JH05CL7747</t>
  </si>
  <si>
    <t>3920220L3270623204740</t>
  </si>
  <si>
    <t>3920220L7270623204632</t>
  </si>
  <si>
    <t>3920220L6270623204825</t>
  </si>
  <si>
    <t>3920220L4270623204957</t>
  </si>
  <si>
    <t>34161FA8203289722E6FFC60</t>
  </si>
  <si>
    <t>JH05AG8499</t>
  </si>
  <si>
    <t>3920220L7270623204905</t>
  </si>
  <si>
    <t>3920220L3270623205056</t>
  </si>
  <si>
    <t>3920220L7270623205011</t>
  </si>
  <si>
    <t>3920220L6270623205258</t>
  </si>
  <si>
    <t>3920220L3270623205328</t>
  </si>
  <si>
    <t>34161FA820328EE81EA01FA0</t>
  </si>
  <si>
    <t>JH05AN4821</t>
  </si>
  <si>
    <t>3920220L3270623205358</t>
  </si>
  <si>
    <t>3920220L7270623205230</t>
  </si>
  <si>
    <t>34161FA8203289723A3BECC0</t>
  </si>
  <si>
    <t>JH05AG2278</t>
  </si>
  <si>
    <t>3920220L6270623205409</t>
  </si>
  <si>
    <t>3920220L6270623205431</t>
  </si>
  <si>
    <t>34161FA8203289DA0391D400</t>
  </si>
  <si>
    <t>NL05G1433</t>
  </si>
  <si>
    <t>3920220L7270623205343</t>
  </si>
  <si>
    <t>3920220L7270623205404</t>
  </si>
  <si>
    <t>34161FA820328EE818002780</t>
  </si>
  <si>
    <t>JH05BL1513</t>
  </si>
  <si>
    <t>3920220L3270623205629</t>
  </si>
  <si>
    <t>34161FA8203287AA0C8A8B60</t>
  </si>
  <si>
    <t>JH01CB8174</t>
  </si>
  <si>
    <t>3920220L3270623205714</t>
  </si>
  <si>
    <t>3920220L6270623205705</t>
  </si>
  <si>
    <t>34161FA8203289721EB563C0</t>
  </si>
  <si>
    <t>NL01N0648</t>
  </si>
  <si>
    <t>3920220L3270623205750</t>
  </si>
  <si>
    <t>34161FA8203287AA0BB59660</t>
  </si>
  <si>
    <t>JH01BP2647</t>
  </si>
  <si>
    <t>3920220L6270623205812</t>
  </si>
  <si>
    <t>34161FA820328EE805B22240</t>
  </si>
  <si>
    <t>MB1TRKHL8JPXF6226</t>
  </si>
  <si>
    <t>3920220L6270623205913</t>
  </si>
  <si>
    <t>3920220L4270623205902</t>
  </si>
  <si>
    <t>34161FA8203287AA0CC8CD80</t>
  </si>
  <si>
    <t>JH05AZ6017</t>
  </si>
  <si>
    <t>3920220L6270623205930</t>
  </si>
  <si>
    <t>3920220L7270623205815</t>
  </si>
  <si>
    <t>3920220L4270623205920</t>
  </si>
  <si>
    <t>3920220L7270623205833</t>
  </si>
  <si>
    <t>3920220L6270623210013</t>
  </si>
  <si>
    <t>34161FA8203289DA100A2620</t>
  </si>
  <si>
    <t>JH01AQ8727</t>
  </si>
  <si>
    <t>3920220L7270623205901</t>
  </si>
  <si>
    <t>34161FA82032861407323160</t>
  </si>
  <si>
    <t>JH05BQ3093</t>
  </si>
  <si>
    <t>3920220L7270623205919</t>
  </si>
  <si>
    <t>3920220L3270623210107</t>
  </si>
  <si>
    <t>34161FA8203287AA0D56BEE0</t>
  </si>
  <si>
    <t>JH05CZ3798</t>
  </si>
  <si>
    <t>3920220L3270623210221</t>
  </si>
  <si>
    <t>34161FA8203289722E8470A0</t>
  </si>
  <si>
    <t>JH05AY7809</t>
  </si>
  <si>
    <t>3920220L4270623210205</t>
  </si>
  <si>
    <t>34161FA8203289723A034BC0</t>
  </si>
  <si>
    <t>JH22F3651</t>
  </si>
  <si>
    <t>3920220L6270623210248</t>
  </si>
  <si>
    <t>34161FA8203289723AC272E0</t>
  </si>
  <si>
    <t>JH05CN4769</t>
  </si>
  <si>
    <t>3920220L4270623210228</t>
  </si>
  <si>
    <t>34161FA820328EE8234D9040</t>
  </si>
  <si>
    <t>JH05DJ8075</t>
  </si>
  <si>
    <t>3920220L7270623210156</t>
  </si>
  <si>
    <t>3920220L6270623210329</t>
  </si>
  <si>
    <t>34161FA820328E401F3D2AC0</t>
  </si>
  <si>
    <t>HR55AN3130</t>
  </si>
  <si>
    <t>3920220L7270623210223</t>
  </si>
  <si>
    <t>34161FA8203287AA0C887C80</t>
  </si>
  <si>
    <t>JH05CX3331</t>
  </si>
  <si>
    <t>3920220L3270623210401</t>
  </si>
  <si>
    <t>3920220L3270623210428</t>
  </si>
  <si>
    <t>3920220L3270623210601</t>
  </si>
  <si>
    <t>34161FA8203287AA0D07AFA0</t>
  </si>
  <si>
    <t>JH05DD0712</t>
  </si>
  <si>
    <t>3920220L3270623210642</t>
  </si>
  <si>
    <t>34161FA8203286EE0336CBC0</t>
  </si>
  <si>
    <t>JH05CY2587</t>
  </si>
  <si>
    <t>3920220L4270623210615</t>
  </si>
  <si>
    <t>34161FA8203287AA0E41D080</t>
  </si>
  <si>
    <t>JH05BZ9677</t>
  </si>
  <si>
    <t>3920220L4270623210624</t>
  </si>
  <si>
    <t>34161FA8203287AA0D0EC620</t>
  </si>
  <si>
    <t>TS10EH8821</t>
  </si>
  <si>
    <t>3920220L7270623210619</t>
  </si>
  <si>
    <t>3920220L6270623210807</t>
  </si>
  <si>
    <t>34161FA820328972233CCF20</t>
  </si>
  <si>
    <t>OD05AR1909</t>
  </si>
  <si>
    <t>3920220L7270623210825</t>
  </si>
  <si>
    <t>3920220L6270623211033</t>
  </si>
  <si>
    <t>34161FA8203289DA0269E9E0</t>
  </si>
  <si>
    <t>NL01N0195</t>
  </si>
  <si>
    <t>3920220L6270623211056</t>
  </si>
  <si>
    <t>34161FA820328972293CDC20</t>
  </si>
  <si>
    <t>JH05CV5197</t>
  </si>
  <si>
    <t>3920220L6270623211107</t>
  </si>
  <si>
    <t>34161FA820328EE81B919700</t>
  </si>
  <si>
    <t>MAT767250L7P11162</t>
  </si>
  <si>
    <t>3920220L6270623211148</t>
  </si>
  <si>
    <t>3920220L7270623211032</t>
  </si>
  <si>
    <t>34161FA8203289DA0391C260</t>
  </si>
  <si>
    <t>NL01N4598</t>
  </si>
  <si>
    <t>3920220L7270623211049</t>
  </si>
  <si>
    <t>34161FA820328E40151E5CC0</t>
  </si>
  <si>
    <t>JH05DK5542</t>
  </si>
  <si>
    <t>3920220L7270623211309</t>
  </si>
  <si>
    <t>34161FA8203289723AC82900</t>
  </si>
  <si>
    <t>UP15FT6577</t>
  </si>
  <si>
    <t>3920220L6270623211517</t>
  </si>
  <si>
    <t>34161FA820328972211401E0</t>
  </si>
  <si>
    <t>WB53C3254</t>
  </si>
  <si>
    <t>3920220L6270623211541</t>
  </si>
  <si>
    <t>3920220L7270623211413</t>
  </si>
  <si>
    <t>34161FA8203288AC0B3437A0</t>
  </si>
  <si>
    <t>JH05CK4734</t>
  </si>
  <si>
    <t>3920220L4270623211532</t>
  </si>
  <si>
    <t>34161FA820328EE806AD9700</t>
  </si>
  <si>
    <t>RJ05GB5105</t>
  </si>
  <si>
    <t>3920220L4270623211600</t>
  </si>
  <si>
    <t>34161FA820328EE826590E20</t>
  </si>
  <si>
    <t>OD05BB0133</t>
  </si>
  <si>
    <t>3920220L7270623211502</t>
  </si>
  <si>
    <t>3920220L3270623211640</t>
  </si>
  <si>
    <t>3920220L6270623211648</t>
  </si>
  <si>
    <t>34161FA8203289721E3B2CC0</t>
  </si>
  <si>
    <t>NL01AE6230</t>
  </si>
  <si>
    <t>3920220L7270623211603</t>
  </si>
  <si>
    <t>34161FA820328EE822EF93A0</t>
  </si>
  <si>
    <t>MEEHBC009N6059471</t>
  </si>
  <si>
    <t>3920220L7270623211719</t>
  </si>
  <si>
    <t>3920220L6270623211924</t>
  </si>
  <si>
    <t>34161FA8203289723AC27660</t>
  </si>
  <si>
    <t>JH05DG9623</t>
  </si>
  <si>
    <t>3920220L7270623211811</t>
  </si>
  <si>
    <t>34161FA820328EE814A748E0</t>
  </si>
  <si>
    <t>NL01AF3532</t>
  </si>
  <si>
    <t>3920220L6270623211959</t>
  </si>
  <si>
    <t>34161FA820328972223B3480</t>
  </si>
  <si>
    <t>WB916729</t>
  </si>
  <si>
    <t>3920220L7270623211848</t>
  </si>
  <si>
    <t>3920220L6270623212027</t>
  </si>
  <si>
    <t>34161FA820328AA208AF09E0</t>
  </si>
  <si>
    <t>BR1AK0364</t>
  </si>
  <si>
    <t>3920220L6270623212117</t>
  </si>
  <si>
    <t>34161FA820328E400E7CEE80</t>
  </si>
  <si>
    <t>WB11B9759</t>
  </si>
  <si>
    <t>3920220L7270623212207</t>
  </si>
  <si>
    <t>3920220L6270623212503</t>
  </si>
  <si>
    <t>34161FA820328E4023A3B2C0</t>
  </si>
  <si>
    <t>JH05CK9099</t>
  </si>
  <si>
    <t>3920220L7270623212406</t>
  </si>
  <si>
    <t>34161FA820328E40259B60C0</t>
  </si>
  <si>
    <t>JH05V7266</t>
  </si>
  <si>
    <t>3920220L3270623212546</t>
  </si>
  <si>
    <t>3920220L6270623212621</t>
  </si>
  <si>
    <t>3920220L7270623212611</t>
  </si>
  <si>
    <t>34161FA820328E40093C09A0</t>
  </si>
  <si>
    <t>JH05BF8697</t>
  </si>
  <si>
    <t>3920220L3270623212756</t>
  </si>
  <si>
    <t>3920220L7270623212620</t>
  </si>
  <si>
    <t>34161FA8203288AC0855B580</t>
  </si>
  <si>
    <t>MA3BNC22SLL288607</t>
  </si>
  <si>
    <t>3920220L7270623212636</t>
  </si>
  <si>
    <t>34161FA820328C740243EF20</t>
  </si>
  <si>
    <t>JH05K7109</t>
  </si>
  <si>
    <t>3920220L6270623212814</t>
  </si>
  <si>
    <t>3920220L3270623212845</t>
  </si>
  <si>
    <t>34161FA8203289722E445EA0</t>
  </si>
  <si>
    <t>JH05DA4885</t>
  </si>
  <si>
    <t>3920220L6270623212903</t>
  </si>
  <si>
    <t>34161FA820328EE810AA2240</t>
  </si>
  <si>
    <t>OD01Q9748</t>
  </si>
  <si>
    <t>3920220L7270623212757</t>
  </si>
  <si>
    <t>3920220L6270623212926</t>
  </si>
  <si>
    <t>34161FA82032897230470CA0</t>
  </si>
  <si>
    <t>JHO5CW4003</t>
  </si>
  <si>
    <t>3920220L3270623213014</t>
  </si>
  <si>
    <t>34161FA8203289720F020540</t>
  </si>
  <si>
    <t>WB41F2522</t>
  </si>
  <si>
    <t>3920220L6270623213013</t>
  </si>
  <si>
    <t>34161FA820328EE814C46540</t>
  </si>
  <si>
    <t>TN52R7989</t>
  </si>
  <si>
    <t>3920220L6270623213058</t>
  </si>
  <si>
    <t>3920220L6270623213115</t>
  </si>
  <si>
    <t>34161FA820328EE80A4AD7E0</t>
  </si>
  <si>
    <t>JH05AV4676</t>
  </si>
  <si>
    <t>3920220L6270623213157</t>
  </si>
  <si>
    <t>34161FA820328EE80BDEE1A0</t>
  </si>
  <si>
    <t>MAT843002P7A01973</t>
  </si>
  <si>
    <t>3920220L7270623213038</t>
  </si>
  <si>
    <t>3920220L6270623213253</t>
  </si>
  <si>
    <t>3920220L6270623213312</t>
  </si>
  <si>
    <t>3920220L6270623213359</t>
  </si>
  <si>
    <t>3920220L6270623213433</t>
  </si>
  <si>
    <t>34161FA820328EE81B129240</t>
  </si>
  <si>
    <t>JH11AH6151</t>
  </si>
  <si>
    <t>3920220L3270623213445</t>
  </si>
  <si>
    <t>34161FA82032897226ACF000</t>
  </si>
  <si>
    <t>JH05BJ3229</t>
  </si>
  <si>
    <t>3920220L7270623213446</t>
  </si>
  <si>
    <t>3920220L3270623213636</t>
  </si>
  <si>
    <t>3920220L3270623213740</t>
  </si>
  <si>
    <t>34161FA820328EE82162F920</t>
  </si>
  <si>
    <t>JH05CZ6452</t>
  </si>
  <si>
    <t>3920220L7270623213603</t>
  </si>
  <si>
    <t>34161FA820328EE806B1C060</t>
  </si>
  <si>
    <t>CG04LX1289</t>
  </si>
  <si>
    <t>3920220L7270623213707</t>
  </si>
  <si>
    <t>34161FA820328EE82711DD20</t>
  </si>
  <si>
    <t>BR21GC0894</t>
  </si>
  <si>
    <t>3920220L7270623213727</t>
  </si>
  <si>
    <t>3920220L6270623214016</t>
  </si>
  <si>
    <t>3920220L6270623214027</t>
  </si>
  <si>
    <t>34161FA8203289722CC559A0</t>
  </si>
  <si>
    <t>JH02BK1694</t>
  </si>
  <si>
    <t>3920220L3270623214123</t>
  </si>
  <si>
    <t>34161FA82033E764D88D7DE0</t>
  </si>
  <si>
    <t>MB1T2KHD3PRLH0685</t>
  </si>
  <si>
    <t>3920220L7270623214010</t>
  </si>
  <si>
    <t>34161FA820328EE816B226A0</t>
  </si>
  <si>
    <t>JH05AU4546</t>
  </si>
  <si>
    <t>3920220L7270623214035</t>
  </si>
  <si>
    <t>34161FA8203287AA0CEC1740</t>
  </si>
  <si>
    <t>JH05CB9439</t>
  </si>
  <si>
    <t>3920220L7270623214044</t>
  </si>
  <si>
    <t>34161FA8203288AC0D803800</t>
  </si>
  <si>
    <t>JH05DG0807</t>
  </si>
  <si>
    <t>3920220L6270623214300</t>
  </si>
  <si>
    <t>34161FA820328EE813652C80</t>
  </si>
  <si>
    <t>JH05CW4371</t>
  </si>
  <si>
    <t>3920220L6270623214320</t>
  </si>
  <si>
    <t>34161FA820328E401A2A5180</t>
  </si>
  <si>
    <t>JH05BF7955</t>
  </si>
  <si>
    <t>3920220L3270623214343</t>
  </si>
  <si>
    <t>34161FA8203287AA0E680720</t>
  </si>
  <si>
    <t>JH05CD0544</t>
  </si>
  <si>
    <t>3920220L6270623214619</t>
  </si>
  <si>
    <t>3920220L6270623214637</t>
  </si>
  <si>
    <t>34161FA8203289722BE86B20</t>
  </si>
  <si>
    <t>NL01Q5173</t>
  </si>
  <si>
    <t>3920220L6270623214651</t>
  </si>
  <si>
    <t>3920220L6270623214734</t>
  </si>
  <si>
    <t>34161FA8203288AC0486B3C0</t>
  </si>
  <si>
    <t>JH05BB0378</t>
  </si>
  <si>
    <t>3920220L6270623214746</t>
  </si>
  <si>
    <t>34161FA820328EE807ADCB00</t>
  </si>
  <si>
    <t>OD01V1555</t>
  </si>
  <si>
    <t>3920220L3270623214755</t>
  </si>
  <si>
    <t>3920220L6270623214807</t>
  </si>
  <si>
    <t>34161FA8203288AC0CA70700</t>
  </si>
  <si>
    <t>JH05DE5031</t>
  </si>
  <si>
    <t>3920220L3270623214827</t>
  </si>
  <si>
    <t>34161FA820328E401D6C62A0</t>
  </si>
  <si>
    <t>JH05CC9365</t>
  </si>
  <si>
    <t>3920220L6270623215139</t>
  </si>
  <si>
    <t>3920220L6270623215215</t>
  </si>
  <si>
    <t>34161FA820328EE81B795C20</t>
  </si>
  <si>
    <t>WB16AD8683</t>
  </si>
  <si>
    <t>3920220L6270623215346</t>
  </si>
  <si>
    <t>34161FA8203289721AE296C0</t>
  </si>
  <si>
    <t>NL01Q9583</t>
  </si>
  <si>
    <t>3920220L6270623215406</t>
  </si>
  <si>
    <t>3920220L3270623215444</t>
  </si>
  <si>
    <t>3920220L3270623215508</t>
  </si>
  <si>
    <t>34161FA820328EE82987B9A0</t>
  </si>
  <si>
    <t>JH05BH9201</t>
  </si>
  <si>
    <t>3920220L3270623215521</t>
  </si>
  <si>
    <t>34161FA820328EE81A906680</t>
  </si>
  <si>
    <t>JH05DF6047</t>
  </si>
  <si>
    <t>3920220L6270623215600</t>
  </si>
  <si>
    <t>34161FA820328E400DCF84C0</t>
  </si>
  <si>
    <t>CG04NX5002</t>
  </si>
  <si>
    <t>3920220L3270623215627</t>
  </si>
  <si>
    <t>34161FA820328EE80381CE60</t>
  </si>
  <si>
    <t>JH02AU2575</t>
  </si>
  <si>
    <t>3920220L6270623215620</t>
  </si>
  <si>
    <t>3920220L6270623215716</t>
  </si>
  <si>
    <t>34161FA820328EE827137580</t>
  </si>
  <si>
    <t>JH02BL7595</t>
  </si>
  <si>
    <t>3920220L3270623215743</t>
  </si>
  <si>
    <t>34161FA8203289DA03959F60</t>
  </si>
  <si>
    <t>NL01AG6645</t>
  </si>
  <si>
    <t>3920220L6270623220327</t>
  </si>
  <si>
    <t>34161FA8203289722778BC80</t>
  </si>
  <si>
    <t>NL01AC6193</t>
  </si>
  <si>
    <t>SC</t>
  </si>
  <si>
    <t>3920220L3270623220336</t>
  </si>
  <si>
    <t>34161FA8203287AA0D604640</t>
  </si>
  <si>
    <t>JH05CX0532</t>
  </si>
  <si>
    <t>3920220L3270623220405</t>
  </si>
  <si>
    <t>34161FA820328E401444F8C0</t>
  </si>
  <si>
    <t>OD14L6170</t>
  </si>
  <si>
    <t>3920220L6270623220509</t>
  </si>
  <si>
    <t>3920220L6270623220702</t>
  </si>
  <si>
    <t>34161FA820328AA20C0B9320</t>
  </si>
  <si>
    <t>JH05MA0312</t>
  </si>
  <si>
    <t>3920220L3270623220738</t>
  </si>
  <si>
    <t>3920220L6270623220753</t>
  </si>
  <si>
    <t>34161FA820328E4011E3B9C0</t>
  </si>
  <si>
    <t>JH05CY5065</t>
  </si>
  <si>
    <t>3920220L3270623220804</t>
  </si>
  <si>
    <t>3920220L6270623220822</t>
  </si>
  <si>
    <t>3920220L6270623220832</t>
  </si>
  <si>
    <t>3920220L3270623220936</t>
  </si>
  <si>
    <t>3920220L3270623220945</t>
  </si>
  <si>
    <t>3920220L6270623221117</t>
  </si>
  <si>
    <t>34161FA820328EE81D903DE0</t>
  </si>
  <si>
    <t>JH05DE5249</t>
  </si>
  <si>
    <t>3920220L3270623221230</t>
  </si>
  <si>
    <t>34161FA820328EE818E9E5A0</t>
  </si>
  <si>
    <t>CG12BC9751</t>
  </si>
  <si>
    <t>3920220L3270623221241</t>
  </si>
  <si>
    <t>3920220L6270623221237</t>
  </si>
  <si>
    <t>34161FA8203289721AC824E0</t>
  </si>
  <si>
    <t>JHO5CW7440</t>
  </si>
  <si>
    <t>3920220L6270623221307</t>
  </si>
  <si>
    <t>34161FA8203288AC0D802080</t>
  </si>
  <si>
    <t>3920220L3270623221326</t>
  </si>
  <si>
    <t>3920220L6270623221409</t>
  </si>
  <si>
    <t>34161FA82032897213D1EFC0</t>
  </si>
  <si>
    <t>KA01AJ3749</t>
  </si>
  <si>
    <t>3920220L3270623221543</t>
  </si>
  <si>
    <t>3920220L3270623221556</t>
  </si>
  <si>
    <t>34161FA8203286141018BF60</t>
  </si>
  <si>
    <t>JH05CZ3853</t>
  </si>
  <si>
    <t>3920220L6270623221606</t>
  </si>
  <si>
    <t>34161FA8203289720F021FC0</t>
  </si>
  <si>
    <t>NL01K8687</t>
  </si>
  <si>
    <t>3920220L7270623221445</t>
  </si>
  <si>
    <t>tbrdev</t>
  </si>
  <si>
    <t>3920220L3270623221722</t>
  </si>
  <si>
    <t>3920220L3270623221730</t>
  </si>
  <si>
    <t>3920220L3270623221744</t>
  </si>
  <si>
    <t>34161FA8203288AC0A5664E0</t>
  </si>
  <si>
    <t>JH05CD0421</t>
  </si>
  <si>
    <t>3920220L7270623221632</t>
  </si>
  <si>
    <t>34161FA82032897224ACD580</t>
  </si>
  <si>
    <t>JH05CQ0297</t>
  </si>
  <si>
    <t>3920220L7270623221706</t>
  </si>
  <si>
    <t>34161FA820328EE804909240</t>
  </si>
  <si>
    <t>OR05AK1815</t>
  </si>
  <si>
    <t>3920220L7270623221907</t>
  </si>
  <si>
    <t>34161FA820328AA20D9D8C40</t>
  </si>
  <si>
    <t>JH10BW4651</t>
  </si>
  <si>
    <t>3920220L3270623222123</t>
  </si>
  <si>
    <t>3920220L7270623221957</t>
  </si>
  <si>
    <t>34161FA8203287AA0EEA3080</t>
  </si>
  <si>
    <t>JH05CU6574</t>
  </si>
  <si>
    <t>3920220L7270623222118</t>
  </si>
  <si>
    <t>34161FA8203289DA08E72C00</t>
  </si>
  <si>
    <t>WB61B5480</t>
  </si>
  <si>
    <t>3920220L7270623222137</t>
  </si>
  <si>
    <t>34161FA820328AA20FC7CD40</t>
  </si>
  <si>
    <t>JH22F6415</t>
  </si>
  <si>
    <t>3920220L7270623222153</t>
  </si>
  <si>
    <t>34161FA820328EE804339040</t>
  </si>
  <si>
    <t>NL01AD1109</t>
  </si>
  <si>
    <t>3920220L7270623222211</t>
  </si>
  <si>
    <t>34161FA82032897212094BE0</t>
  </si>
  <si>
    <t>WB23E4959</t>
  </si>
  <si>
    <t>3920220L7270623222517</t>
  </si>
  <si>
    <t>34161FA82032897A022AC040</t>
  </si>
  <si>
    <t>NL01N1384X</t>
  </si>
  <si>
    <t>3920220L7270623222943</t>
  </si>
  <si>
    <t>34161FA820328E4005187260</t>
  </si>
  <si>
    <t>JH02R9703</t>
  </si>
  <si>
    <t>3920220L7270623223016</t>
  </si>
  <si>
    <t>34161FA8203289722CB40D00</t>
  </si>
  <si>
    <t>NL01AF6589</t>
  </si>
  <si>
    <t>3920220L7270623223040</t>
  </si>
  <si>
    <t>34161FA8203289722AED2180</t>
  </si>
  <si>
    <t>CG013AE7021</t>
  </si>
  <si>
    <t>3920220L7270623223059</t>
  </si>
  <si>
    <t>34161FA820328EE80936B0C0</t>
  </si>
  <si>
    <t>TN52H9370</t>
  </si>
  <si>
    <t>3920220L7270623223121</t>
  </si>
  <si>
    <t>34161FA820328EE81C6B2A00</t>
  </si>
  <si>
    <t>JH05AT6507</t>
  </si>
  <si>
    <t>3920220L7270623223131</t>
  </si>
  <si>
    <t>34161FA8203289DA096F83E0</t>
  </si>
  <si>
    <t>PB13AL7721</t>
  </si>
  <si>
    <t>3920220L7270623223152</t>
  </si>
  <si>
    <t>34161FA8203289DA10CFB720</t>
  </si>
  <si>
    <t>JH05CN4483</t>
  </si>
  <si>
    <t>3920220L7270623223215</t>
  </si>
  <si>
    <t>34161FA8203287AA0C8CC6E0</t>
  </si>
  <si>
    <t>JH05CK0137</t>
  </si>
  <si>
    <t>3920220L7270623223319</t>
  </si>
  <si>
    <t>34161FA820328E400E875CC0</t>
  </si>
  <si>
    <t>RJ02GB2715</t>
  </si>
  <si>
    <t>3920220L3270623223515</t>
  </si>
  <si>
    <t>34161FA820328EE81CC9FDC0</t>
  </si>
  <si>
    <t>HR74B2624</t>
  </si>
  <si>
    <t>3920220L7270623223412</t>
  </si>
  <si>
    <t>3920220L3270623223739</t>
  </si>
  <si>
    <t>3920220L7270623223704</t>
  </si>
  <si>
    <t>34161FA820328EE80F920E60</t>
  </si>
  <si>
    <t>JH05CY4701</t>
  </si>
  <si>
    <t>3920220L7270623223801</t>
  </si>
  <si>
    <t>34161FA820328EE81CEEA740</t>
  </si>
  <si>
    <t>NL01AB0599</t>
  </si>
  <si>
    <t>3920220L7270623223950</t>
  </si>
  <si>
    <t>34161FA820328EE80A4EC460</t>
  </si>
  <si>
    <t>UP44AT7779</t>
  </si>
  <si>
    <t>3920220L3270623224150</t>
  </si>
  <si>
    <t>34161FA82033E764D88F12C0</t>
  </si>
  <si>
    <t>MC2BUERC0PB091513</t>
  </si>
  <si>
    <t>3920220L7270623224007</t>
  </si>
  <si>
    <t>34161FA82032897A023D8860</t>
  </si>
  <si>
    <t>WB11E7804</t>
  </si>
  <si>
    <t>3920220L7270623224111</t>
  </si>
  <si>
    <t>34161FA8203289722323EF00</t>
  </si>
  <si>
    <t>MAT466429GHC04614</t>
  </si>
  <si>
    <t>3920220L3270623224301</t>
  </si>
  <si>
    <t>34161FA82032897230061C40</t>
  </si>
  <si>
    <t>JH05CD5421</t>
  </si>
  <si>
    <t>3920220L3270623224314</t>
  </si>
  <si>
    <t>34161FA820328EE825680380</t>
  </si>
  <si>
    <t>JH05DD4173</t>
  </si>
  <si>
    <t>3920220L7270623224204</t>
  </si>
  <si>
    <t>3920220L7270623224221</t>
  </si>
  <si>
    <t>34161FA820328EE8234B17A0</t>
  </si>
  <si>
    <t>JH02BK8725</t>
  </si>
  <si>
    <t>3920220L3270623224518</t>
  </si>
  <si>
    <t>3920220L7270623224402</t>
  </si>
  <si>
    <t>34161FA8203289DA096FA940</t>
  </si>
  <si>
    <t>NL02AA0351</t>
  </si>
  <si>
    <t>3920220L7270623224424</t>
  </si>
  <si>
    <t>34161FA8203289721EC07F60</t>
  </si>
  <si>
    <t>NL01N4731</t>
  </si>
  <si>
    <t>3920220L7270623224534</t>
  </si>
  <si>
    <t>3920220L7270623224549</t>
  </si>
  <si>
    <t>34161FA820328E4004924B60</t>
  </si>
  <si>
    <t>NL01Q3953</t>
  </si>
  <si>
    <t>3920220L7270623224719</t>
  </si>
  <si>
    <t>3920220L7270623224744</t>
  </si>
  <si>
    <t>34161FA820328EE823C956E0</t>
  </si>
  <si>
    <t>WB25F6965</t>
  </si>
  <si>
    <t>3920220L7270623224804</t>
  </si>
  <si>
    <t>3920220L7270623224826</t>
  </si>
  <si>
    <t>3920220L7270623224915</t>
  </si>
  <si>
    <t>3920220L7270623224928</t>
  </si>
  <si>
    <t>34161FA820328EE817D4CC40</t>
  </si>
  <si>
    <t>MH04KU8407</t>
  </si>
  <si>
    <t>3920220L3270623225142</t>
  </si>
  <si>
    <t>34161FA820328EE81D007AC0</t>
  </si>
  <si>
    <t>JH22F3487</t>
  </si>
  <si>
    <t>3920220L7270623225218</t>
  </si>
  <si>
    <t>3920220L7270623225232</t>
  </si>
  <si>
    <t>3920220L7270623225249</t>
  </si>
  <si>
    <t>3920220L3270623225539</t>
  </si>
  <si>
    <t>34161FA820328EE816D6D860</t>
  </si>
  <si>
    <t>MH40CD7243</t>
  </si>
  <si>
    <t>3920220L7270623225612</t>
  </si>
  <si>
    <t>34161FA820328EE810ABD840</t>
  </si>
  <si>
    <t>JH05CE2487</t>
  </si>
  <si>
    <t>3920220L7270623225630</t>
  </si>
  <si>
    <t>3920220L7270623225648</t>
  </si>
  <si>
    <t>3920220L7270623225737</t>
  </si>
  <si>
    <t>34161FA820328C7402652A20</t>
  </si>
  <si>
    <t>NL01N2685</t>
  </si>
  <si>
    <t>3920220L7270623225758</t>
  </si>
  <si>
    <t>34161FA8203289720FC15520</t>
  </si>
  <si>
    <t>NL01Q9249</t>
  </si>
  <si>
    <t>3920220L7270623225822</t>
  </si>
  <si>
    <t>34161FA8203289DA03921620</t>
  </si>
  <si>
    <t>NL02AA0346</t>
  </si>
  <si>
    <t>3920220L7270623225843</t>
  </si>
  <si>
    <t>34161FA820328972266BE580</t>
  </si>
  <si>
    <t>NL01AE3399</t>
  </si>
  <si>
    <t>3920220L7270623225929</t>
  </si>
  <si>
    <t>34161FA820328972028C4820</t>
  </si>
  <si>
    <t>NL01Q2989</t>
  </si>
  <si>
    <t>3920220L7270623230014</t>
  </si>
  <si>
    <t>34161FA8203289722592F0C0</t>
  </si>
  <si>
    <t>NL01AG3042</t>
  </si>
  <si>
    <t>3920220L7270623230041</t>
  </si>
  <si>
    <t>34161FA8203289721381A440</t>
  </si>
  <si>
    <t>NL01AD8743</t>
  </si>
  <si>
    <t>3920220L7270623230101</t>
  </si>
  <si>
    <t>34161FA8203289DA0393A320</t>
  </si>
  <si>
    <t>JH05DK1615</t>
  </si>
  <si>
    <t>3920220L4270623230237</t>
  </si>
  <si>
    <t>34161FA820328EE80CF14FE0</t>
  </si>
  <si>
    <t>WB57E2759</t>
  </si>
  <si>
    <t>3920220L3270623230336</t>
  </si>
  <si>
    <t>34161FA8203289722A3BC580</t>
  </si>
  <si>
    <t>JH05CD3906</t>
  </si>
  <si>
    <t>3920220L7270623230220</t>
  </si>
  <si>
    <t>34161FA8203289DA096FAC20</t>
  </si>
  <si>
    <t>NL01N2819</t>
  </si>
  <si>
    <t>3920220L7270623230243</t>
  </si>
  <si>
    <t>34161FA820328EE811851C20</t>
  </si>
  <si>
    <t>JH12M7501</t>
  </si>
  <si>
    <t>3920220L7270623230337</t>
  </si>
  <si>
    <t>3920220L4270623230447</t>
  </si>
  <si>
    <t>34161FA82033E6EE047CBAE0</t>
  </si>
  <si>
    <t>JH05BQ2725</t>
  </si>
  <si>
    <t>3920220L7270623230347</t>
  </si>
  <si>
    <t>3920220L4270623230453</t>
  </si>
  <si>
    <t>34161FA8203289722D08C7E0</t>
  </si>
  <si>
    <t>JHO5DD1743</t>
  </si>
  <si>
    <t>3920220L3270623230606</t>
  </si>
  <si>
    <t>3920220L4270623230556</t>
  </si>
  <si>
    <t>34161FA820328C74020BD9C0</t>
  </si>
  <si>
    <t>HR46E6139</t>
  </si>
  <si>
    <t>3920220L4270623230625</t>
  </si>
  <si>
    <t>34161FA8203289723AD08040</t>
  </si>
  <si>
    <t>NL01AE5067</t>
  </si>
  <si>
    <t>3920220L3270623230712</t>
  </si>
  <si>
    <t>34161FA820328EE8141315C0</t>
  </si>
  <si>
    <t>NL01AD8786</t>
  </si>
  <si>
    <t>3920220L7270623230607</t>
  </si>
  <si>
    <t>3920220L4270623230931</t>
  </si>
  <si>
    <t>34161FA8203289722AA6AB00</t>
  </si>
  <si>
    <t>AR15N1111</t>
  </si>
  <si>
    <t>3920220L7270623230916</t>
  </si>
  <si>
    <t>34161FA820328EE810ABD860</t>
  </si>
  <si>
    <t>JH05CB0307</t>
  </si>
  <si>
    <t>3920220L7270623230935</t>
  </si>
  <si>
    <t>34161FA820328E4004EF9780</t>
  </si>
  <si>
    <t>JH05CN2259</t>
  </si>
  <si>
    <t>3920220L7270623231016</t>
  </si>
  <si>
    <t>34161FA8203289722804DEE0</t>
  </si>
  <si>
    <t>HR55AL5416</t>
  </si>
  <si>
    <t>3920220L7270623231111</t>
  </si>
  <si>
    <t>34161FA820328EE805313220</t>
  </si>
  <si>
    <t>NL01N3798</t>
  </si>
  <si>
    <t>3920220L3270623231404</t>
  </si>
  <si>
    <t>3920220L3270623231516</t>
  </si>
  <si>
    <t>34161FA820328E401CCBF0C0</t>
  </si>
  <si>
    <t>JH01EL5630</t>
  </si>
  <si>
    <t>3920220L6270623231530</t>
  </si>
  <si>
    <t>34161FA820328EE81DC09C00</t>
  </si>
  <si>
    <t>JH05BL8898</t>
  </si>
  <si>
    <t>3920220L7270623231409</t>
  </si>
  <si>
    <t>34161FA8203289720BE23480</t>
  </si>
  <si>
    <t>NL01G6699</t>
  </si>
  <si>
    <t>3920220L6270623231553</t>
  </si>
  <si>
    <t>34161FA820328EE812CC9DC0</t>
  </si>
  <si>
    <t>JH05BP9508</t>
  </si>
  <si>
    <t>3920220L3270623231740</t>
  </si>
  <si>
    <t>34161FA820328C740243ED00</t>
  </si>
  <si>
    <t>JH05CQ1229</t>
  </si>
  <si>
    <t>3920220L7270623231623</t>
  </si>
  <si>
    <t>34161FA820328EE807CAF400</t>
  </si>
  <si>
    <t>JH02AB1392</t>
  </si>
  <si>
    <t>3920220L3270623231825</t>
  </si>
  <si>
    <t>34161FA820328EE8253A3340</t>
  </si>
  <si>
    <t>WB11F0055</t>
  </si>
  <si>
    <t>3920220L6270623231830</t>
  </si>
  <si>
    <t>3920220L7270623231708</t>
  </si>
  <si>
    <t>34161FA820328E400DD01BE0</t>
  </si>
  <si>
    <t>CG04MJ7164</t>
  </si>
  <si>
    <t>3920220L7270623231835</t>
  </si>
  <si>
    <t>34161FA82032897212760200</t>
  </si>
  <si>
    <t>WB11E5808</t>
  </si>
  <si>
    <t>3920220L7270623232014</t>
  </si>
  <si>
    <t>34161FA8203289722157CC80</t>
  </si>
  <si>
    <t>JH05BC0435</t>
  </si>
  <si>
    <t>3920220L4270623232203</t>
  </si>
  <si>
    <t>34161FA820328EE821725DC0</t>
  </si>
  <si>
    <t>JH19B3675</t>
  </si>
  <si>
    <t>3920220L3270623232259</t>
  </si>
  <si>
    <t>34161FA820328EE82492F560</t>
  </si>
  <si>
    <t>JH01FA8890</t>
  </si>
  <si>
    <t>3920220L4270623232332</t>
  </si>
  <si>
    <t>34161FA820328972028802A0</t>
  </si>
  <si>
    <t>NL01Q9582</t>
  </si>
  <si>
    <t>3920220L6270623232426</t>
  </si>
  <si>
    <t>34161FA820328EE809325C60</t>
  </si>
  <si>
    <t>CG15DJ5119</t>
  </si>
  <si>
    <t>3920220L6270623232458</t>
  </si>
  <si>
    <t>34161FA820328EE8256201E0</t>
  </si>
  <si>
    <t>CG15DJ2582</t>
  </si>
  <si>
    <t>3920220L6270623232644</t>
  </si>
  <si>
    <t>34161FA820328EE820776C20</t>
  </si>
  <si>
    <t>JH05DH5200</t>
  </si>
  <si>
    <t>3920220L4270623232619</t>
  </si>
  <si>
    <t>34161FA8203286EE02746700</t>
  </si>
  <si>
    <t>JH05BX4377</t>
  </si>
  <si>
    <t>3920220L3270623232657</t>
  </si>
  <si>
    <t>34161FA820328972233AEE80</t>
  </si>
  <si>
    <t>WB11D5873</t>
  </si>
  <si>
    <t>3920220L6270623232653</t>
  </si>
  <si>
    <t>34161FA8203288AC032ED1E0</t>
  </si>
  <si>
    <t>KA51ML8790</t>
  </si>
  <si>
    <t>3920220L4270623232706</t>
  </si>
  <si>
    <t>34161FA8203289DA038F8F60</t>
  </si>
  <si>
    <t>NL01N0153</t>
  </si>
  <si>
    <t>3920220L3270623232758</t>
  </si>
  <si>
    <t>34161FA8203289DA0393A120</t>
  </si>
  <si>
    <t>NL01Q9246</t>
  </si>
  <si>
    <t>3920220L4270623232727</t>
  </si>
  <si>
    <t>34161FA8203289723AB35220</t>
  </si>
  <si>
    <t>UP50BT2673</t>
  </si>
  <si>
    <t>3920220L6270623232757</t>
  </si>
  <si>
    <t>3920220L3270623232820</t>
  </si>
  <si>
    <t>34161FA82033E6EE044C50E0</t>
  </si>
  <si>
    <t>JH09AN3116</t>
  </si>
  <si>
    <t>3920220L4270623232750</t>
  </si>
  <si>
    <t>34161FA820328EE81B8A1500</t>
  </si>
  <si>
    <t>JH05CG5643</t>
  </si>
  <si>
    <t>3920220L6270623232835</t>
  </si>
  <si>
    <t>3920220L4270623232821</t>
  </si>
  <si>
    <t>34161FA820328EE81874E5A0</t>
  </si>
  <si>
    <t>WB25H4986</t>
  </si>
  <si>
    <t>3920220L6270623232849</t>
  </si>
  <si>
    <t>34161FA820328E402971DE40</t>
  </si>
  <si>
    <t>JH05BR8090</t>
  </si>
  <si>
    <t>3920220L3270623232909</t>
  </si>
  <si>
    <t>34161FA8203289DA09D24F40</t>
  </si>
  <si>
    <t>JH05CM9319</t>
  </si>
  <si>
    <t>3920220L6270623233333</t>
  </si>
  <si>
    <t>34161FA820328E4003F89960</t>
  </si>
  <si>
    <t>CG04HW1845</t>
  </si>
  <si>
    <t>3920220L3270623233436</t>
  </si>
  <si>
    <t>34161FA820328A520BDA4F20</t>
  </si>
  <si>
    <t>AP07TJ1457</t>
  </si>
  <si>
    <t>3920220L6270623233428</t>
  </si>
  <si>
    <t>34161FA820328A520C502720</t>
  </si>
  <si>
    <t>NL01AD9405</t>
  </si>
  <si>
    <t>3920220L3270623233453</t>
  </si>
  <si>
    <t>34161FA8203289DA0395E3C0</t>
  </si>
  <si>
    <t>NL01AG7548</t>
  </si>
  <si>
    <t>3920220L3270623233508</t>
  </si>
  <si>
    <t>34161FA82032897228276EC0</t>
  </si>
  <si>
    <t>NL01Q6336</t>
  </si>
  <si>
    <t>3920220L4270623233558</t>
  </si>
  <si>
    <t>34161FA820328EE8270E27C0</t>
  </si>
  <si>
    <t>NL01AC1783</t>
  </si>
  <si>
    <t>3920220L3270623233716</t>
  </si>
  <si>
    <t>3920220L3270623233731</t>
  </si>
  <si>
    <t>34161FA820328E400D6816A0</t>
  </si>
  <si>
    <t>WB61B6357</t>
  </si>
  <si>
    <t>3920220L4270623233725</t>
  </si>
  <si>
    <t>34161FA820328E400B118A20</t>
  </si>
  <si>
    <t>JH05AY1524</t>
  </si>
  <si>
    <t>3920220L6270623233801</t>
  </si>
  <si>
    <t>34161FA820328E40022A2680</t>
  </si>
  <si>
    <t>OD01S4397</t>
  </si>
  <si>
    <t>3920220L3270623233847</t>
  </si>
  <si>
    <t>34161FA8203289DA0448E420</t>
  </si>
  <si>
    <t>NL01N8440</t>
  </si>
  <si>
    <t>3920220L3270623233909</t>
  </si>
  <si>
    <t>3920220L4270623233844</t>
  </si>
  <si>
    <t>34161FA820328EE805EFE7C0</t>
  </si>
  <si>
    <t>UP13T7269</t>
  </si>
  <si>
    <t>3920220L3270623233936</t>
  </si>
  <si>
    <t>3920220L6270623233941</t>
  </si>
  <si>
    <t>34161FA820328E4010F0F160</t>
  </si>
  <si>
    <t>JH05AW6061</t>
  </si>
  <si>
    <t>3920220L3270623234000</t>
  </si>
  <si>
    <t>34161FA820328EE8212B1000</t>
  </si>
  <si>
    <t>JH05DG6351</t>
  </si>
  <si>
    <t>3920220L3270623234041</t>
  </si>
  <si>
    <t>34161FA820328C74028898E0</t>
  </si>
  <si>
    <t>CG04NV2045</t>
  </si>
  <si>
    <t>3920220L4270623234035</t>
  </si>
  <si>
    <t>34161FA8203289721275F180</t>
  </si>
  <si>
    <t>NL01AD8795</t>
  </si>
  <si>
    <t>3920220L6270623234234</t>
  </si>
  <si>
    <t>34161FA820328972386A3080</t>
  </si>
  <si>
    <t>JH05DJ7162</t>
  </si>
  <si>
    <t>3920220L3270623234308</t>
  </si>
  <si>
    <t>34161FA820328E402166D160</t>
  </si>
  <si>
    <t>JH05BH1755</t>
  </si>
  <si>
    <t>3920220L6270623234314</t>
  </si>
  <si>
    <t>3920220L4270623234244</t>
  </si>
  <si>
    <t>34161FA820328972133D33C0</t>
  </si>
  <si>
    <t>PB46W0754</t>
  </si>
  <si>
    <t>3920220L4270623234319</t>
  </si>
  <si>
    <t>34161FA820328E4019072400</t>
  </si>
  <si>
    <t>JH05CU3406</t>
  </si>
  <si>
    <t>3920220L3270623234446</t>
  </si>
  <si>
    <t>34161FA82032897212365C20</t>
  </si>
  <si>
    <t>TS06UA3324</t>
  </si>
  <si>
    <t>3920220L3270623234539</t>
  </si>
  <si>
    <t>34161FA820328EE827095FA0</t>
  </si>
  <si>
    <t>NL01K7328</t>
  </si>
  <si>
    <t>3920220L6270623234703</t>
  </si>
  <si>
    <t>34161FA8203287AA0EEB8540</t>
  </si>
  <si>
    <t>JH05BG5057</t>
  </si>
  <si>
    <t>3920220L6270623235100</t>
  </si>
  <si>
    <t>3920220L6270623235114</t>
  </si>
  <si>
    <t>34161FA8203289723AD5B7C0</t>
  </si>
  <si>
    <t>NL01AC1856</t>
  </si>
  <si>
    <t>3920220L7270623235006</t>
  </si>
  <si>
    <t>34161FA820328EE812CC9DE0</t>
  </si>
  <si>
    <t>JH05CG7351</t>
  </si>
  <si>
    <t>3920220L3270623235146</t>
  </si>
  <si>
    <t>34161FA820328EE8270FAD00</t>
  </si>
  <si>
    <t>JH02BL9619</t>
  </si>
  <si>
    <t>3920220L6270623235138</t>
  </si>
  <si>
    <t>34161FA820328EE8063B9A40</t>
  </si>
  <si>
    <t>JH05AC3704</t>
  </si>
  <si>
    <t>3920220L4270623235112</t>
  </si>
  <si>
    <t>34161FA820328EE802FEAF20</t>
  </si>
  <si>
    <t>BR01GF7406</t>
  </si>
  <si>
    <t>3920220L7270623235024</t>
  </si>
  <si>
    <t>34161FA820328EE8181F45C0</t>
  </si>
  <si>
    <t>RJ02GB3909</t>
  </si>
  <si>
    <t>3920220L3270623235207</t>
  </si>
  <si>
    <t>34161FA8203289721EB12A20</t>
  </si>
  <si>
    <t>MH04HD0206</t>
  </si>
  <si>
    <t>3920220L4270623235142</t>
  </si>
  <si>
    <t>34161FA820328EE811751F60</t>
  </si>
  <si>
    <t>BR169829</t>
  </si>
  <si>
    <t>3920220L3270623235218</t>
  </si>
  <si>
    <t>34161FA820328EE806A1E040</t>
  </si>
  <si>
    <t>NL01AC4512</t>
  </si>
  <si>
    <t>3920220L6270623235231</t>
  </si>
  <si>
    <t>3920220L7270623235118</t>
  </si>
  <si>
    <t>34161FA820328EE806A1A980</t>
  </si>
  <si>
    <t>MH42AQ5089</t>
  </si>
  <si>
    <t>3920220L6270623235249</t>
  </si>
  <si>
    <t>34161FA820328EE82561DA20</t>
  </si>
  <si>
    <t>JH05BJ9782</t>
  </si>
  <si>
    <t>3920220L3270623235320</t>
  </si>
  <si>
    <t>34161FA820328EE811C0E9E0</t>
  </si>
  <si>
    <t>BR09GA7227</t>
  </si>
  <si>
    <t>3920220L7270623235145</t>
  </si>
  <si>
    <t>34161FA820328EE82711DD80</t>
  </si>
  <si>
    <t>JH05DK3974</t>
  </si>
  <si>
    <t>3920220L6270623235324</t>
  </si>
  <si>
    <t>34161FA8203289722711BCA0</t>
  </si>
  <si>
    <t>3920220L4270623235310</t>
  </si>
  <si>
    <t>34161FA820328EE815A1EF40</t>
  </si>
  <si>
    <t>JH02AT8744</t>
  </si>
  <si>
    <t>3920220L3270623235405</t>
  </si>
  <si>
    <t>34161FA820328EE827AC2400</t>
  </si>
  <si>
    <t>JH02V3617</t>
  </si>
  <si>
    <t>3920220L3280623000125</t>
  </si>
  <si>
    <t>34161FA8203287AA0ED42220</t>
  </si>
  <si>
    <t>JH05BP8700</t>
  </si>
  <si>
    <t>3920220L3280623000235</t>
  </si>
  <si>
    <t>34161FA820328EE8270E23C0</t>
  </si>
  <si>
    <t>JH05DC3672</t>
  </si>
  <si>
    <t>3920220L4280623000128</t>
  </si>
  <si>
    <t>34161FA820328EE8270E2440</t>
  </si>
  <si>
    <t>JH05DD4579</t>
  </si>
  <si>
    <t>3920220L6280623000401</t>
  </si>
  <si>
    <t>3920220L3280623000450</t>
  </si>
  <si>
    <t>34161FA8203289723AC53840</t>
  </si>
  <si>
    <t>TN34L4743</t>
  </si>
  <si>
    <t>3920220L4280623000437</t>
  </si>
  <si>
    <t>34161FA8203289723CF2C000</t>
  </si>
  <si>
    <t>PB03AJ9641</t>
  </si>
  <si>
    <t>3920220L4280623000513</t>
  </si>
  <si>
    <t>34161FA8203289721EBCB040</t>
  </si>
  <si>
    <t>NL01L5779</t>
  </si>
  <si>
    <t>3920220L7280623000438</t>
  </si>
  <si>
    <t>3920220L3280623000624</t>
  </si>
  <si>
    <t>34161FA8203289720FC12F60</t>
  </si>
  <si>
    <t>NL01AC9817</t>
  </si>
  <si>
    <t>3920220L4280623000651</t>
  </si>
  <si>
    <t>3920220L7280623000557</t>
  </si>
  <si>
    <t>34161FA8203289722CC2E260</t>
  </si>
  <si>
    <t>JH01BH1731</t>
  </si>
  <si>
    <t>3920220L3280623000837</t>
  </si>
  <si>
    <t>34161FA8203289720FC12F20</t>
  </si>
  <si>
    <t>NL01AC9861</t>
  </si>
  <si>
    <t>3920220L7280623000715</t>
  </si>
  <si>
    <t>34161FA8203287AA0B093700</t>
  </si>
  <si>
    <t>JH05AT5395</t>
  </si>
  <si>
    <t>3920220L4280623000928</t>
  </si>
  <si>
    <t>34161FA820328C740213AD60</t>
  </si>
  <si>
    <t>NL02K3933</t>
  </si>
  <si>
    <t>3920220L3280623001059</t>
  </si>
  <si>
    <t>34161FA8203289723AD0A540</t>
  </si>
  <si>
    <t>WB11E4419</t>
  </si>
  <si>
    <t>3920220L4280623001144</t>
  </si>
  <si>
    <t>3920220L4280623001228</t>
  </si>
  <si>
    <t>3920220L3280623001553</t>
  </si>
  <si>
    <t>34161FA8203289DA038F8F20</t>
  </si>
  <si>
    <t>NL01N0151</t>
  </si>
  <si>
    <t>3920220L6280623001615</t>
  </si>
  <si>
    <t>34161FA8203289722F29AB40</t>
  </si>
  <si>
    <t>JH22G8691</t>
  </si>
  <si>
    <t>3920220L3280623001637</t>
  </si>
  <si>
    <t>34161FA8203289723044B580</t>
  </si>
  <si>
    <t>NL01AE3645</t>
  </si>
  <si>
    <t>3920220L3280623001718</t>
  </si>
  <si>
    <t>3920220L4280623001700</t>
  </si>
  <si>
    <t>34161FA8203289722F287E60</t>
  </si>
  <si>
    <t>OD04S7765</t>
  </si>
  <si>
    <t>3920220L4280623002222</t>
  </si>
  <si>
    <t>34161FA82033E764D81CE761</t>
  </si>
  <si>
    <t>NL01AD1431</t>
  </si>
  <si>
    <t>3920220L7280623002224</t>
  </si>
  <si>
    <t>34161FA820328EE823D22880</t>
  </si>
  <si>
    <t>JH02BK6706</t>
  </si>
  <si>
    <t>3920220L7280623002244</t>
  </si>
  <si>
    <t>3920220L6280623002436</t>
  </si>
  <si>
    <t>3920220L6280623002456</t>
  </si>
  <si>
    <t>34161FA820328E401BF500A0</t>
  </si>
  <si>
    <t>JH05BZ5729</t>
  </si>
  <si>
    <t>3920220L6280623002512</t>
  </si>
  <si>
    <t>3920220L3280623002537</t>
  </si>
  <si>
    <t>34161FA82032897221A30C80</t>
  </si>
  <si>
    <t>NL01AG2059</t>
  </si>
  <si>
    <t>3920220L4280623002503</t>
  </si>
  <si>
    <t>34161FA8203289723AD9FF80</t>
  </si>
  <si>
    <t>NL01N0665</t>
  </si>
  <si>
    <t>3920220L7280623002439</t>
  </si>
  <si>
    <t>34161FA820328EE81820B340</t>
  </si>
  <si>
    <t>NL01AF5367</t>
  </si>
  <si>
    <t>3920220L4280623002839</t>
  </si>
  <si>
    <t>34161FA8203289722AE69DE0</t>
  </si>
  <si>
    <t>JH05BZ3795</t>
  </si>
  <si>
    <t>3920220L3280623002925</t>
  </si>
  <si>
    <t>34161FA8203289721EC7A200</t>
  </si>
  <si>
    <t>NL01N3154</t>
  </si>
  <si>
    <t>3920220L4280623002909</t>
  </si>
  <si>
    <t>34161FA8203289720FBBABC0</t>
  </si>
  <si>
    <t>NL01N6958</t>
  </si>
  <si>
    <t>3920220L3280623002948</t>
  </si>
  <si>
    <t>34161FA8203289721B491EA0</t>
  </si>
  <si>
    <t>UP16ET3859</t>
  </si>
  <si>
    <t>3920220L6280623002846</t>
  </si>
  <si>
    <t>34161FA820328EE809330560</t>
  </si>
  <si>
    <t>JH09T1503</t>
  </si>
  <si>
    <t>3920220L4280623002926</t>
  </si>
  <si>
    <t>34161FA820328EE8265F74E0</t>
  </si>
  <si>
    <t>JH20F9648</t>
  </si>
  <si>
    <t>3920220L3280623003546</t>
  </si>
  <si>
    <t>34161FA820328E4014682940</t>
  </si>
  <si>
    <t>JH01BP7092</t>
  </si>
  <si>
    <t>3920220L3280623003603</t>
  </si>
  <si>
    <t>34161FA820328EE827109420</t>
  </si>
  <si>
    <t>JH02AV7759</t>
  </si>
  <si>
    <t>3920220L3280623003619</t>
  </si>
  <si>
    <t>34161FA820328E400DCB4A80</t>
  </si>
  <si>
    <t>JH02Z4183</t>
  </si>
  <si>
    <t>3920220L4280623003644</t>
  </si>
  <si>
    <t>34161FA8203286F80CAC7B80</t>
  </si>
  <si>
    <t>TN52H1641</t>
  </si>
  <si>
    <t>3920220L4280623003738</t>
  </si>
  <si>
    <t>34161FA8203289721E46C4A0</t>
  </si>
  <si>
    <t>NL02Q9366</t>
  </si>
  <si>
    <t>3920220L6280623003820</t>
  </si>
  <si>
    <t>34161FA820328C7402695CA0</t>
  </si>
  <si>
    <t>HR38AE3298</t>
  </si>
  <si>
    <t>3920220L4280623003804</t>
  </si>
  <si>
    <t>34161FA820328C7402777C20</t>
  </si>
  <si>
    <t>HR38AE6835</t>
  </si>
  <si>
    <t>3920220L3280623003843</t>
  </si>
  <si>
    <t>34161FA820328C7402777C60</t>
  </si>
  <si>
    <t>HR38AE7205</t>
  </si>
  <si>
    <t>3920220L6280623003851</t>
  </si>
  <si>
    <t>34161FA8203289721E407120</t>
  </si>
  <si>
    <t>HR38T0401</t>
  </si>
  <si>
    <t>3920220L7280623003731</t>
  </si>
  <si>
    <t>34161FA820328C7402777D40</t>
  </si>
  <si>
    <t>HR38AE3123</t>
  </si>
  <si>
    <t>3920220L6280623003918</t>
  </si>
  <si>
    <t>3920220L3280623003933</t>
  </si>
  <si>
    <t>34161FA8203289722CBFC820</t>
  </si>
  <si>
    <t>NL01AD5606</t>
  </si>
  <si>
    <t>3920220L6280623003935</t>
  </si>
  <si>
    <t>3920220L7280623003843</t>
  </si>
  <si>
    <t>3920220L7280623003952</t>
  </si>
  <si>
    <t>34161FA820328EE803E75CC0</t>
  </si>
  <si>
    <t>TN30BC6599</t>
  </si>
  <si>
    <t>3920220L7280623004123</t>
  </si>
  <si>
    <t>34161FA820328C7402777DA0</t>
  </si>
  <si>
    <t>HR38AE5794</t>
  </si>
  <si>
    <t>3920220L4280623004318</t>
  </si>
  <si>
    <t>34161FA8203289723AD5FF60</t>
  </si>
  <si>
    <t>WB29C3201</t>
  </si>
  <si>
    <t>3920220L7280623004523</t>
  </si>
  <si>
    <t>RC 000 REC 176 NRC  CRC</t>
  </si>
  <si>
    <t>3920220L6280623004828</t>
  </si>
  <si>
    <t>34161FA820328972259C8700</t>
  </si>
  <si>
    <t>NL01AB8499</t>
  </si>
  <si>
    <t>3920220L4280623004934</t>
  </si>
  <si>
    <t>34161FA820328972135D7780</t>
  </si>
  <si>
    <t>MH04GR2968</t>
  </si>
  <si>
    <t>3920220L4280623005048</t>
  </si>
  <si>
    <t>34161FA820328E400C576A00</t>
  </si>
  <si>
    <t>JH05CT5932</t>
  </si>
  <si>
    <t>3920220L6280623005122</t>
  </si>
  <si>
    <t>34161FA820328C7402695DA0</t>
  </si>
  <si>
    <t>HR38AE5223</t>
  </si>
  <si>
    <t>3920220L6280623005216</t>
  </si>
  <si>
    <t>34161FA8203289721AE28920</t>
  </si>
  <si>
    <t>NL01L9949</t>
  </si>
  <si>
    <t>3920220L6280623005331</t>
  </si>
  <si>
    <t>34161FA820328C74026775A0</t>
  </si>
  <si>
    <t>HR38AD8816</t>
  </si>
  <si>
    <t>3920220L6280623005652</t>
  </si>
  <si>
    <t>34161FA820328EE811CE7120</t>
  </si>
  <si>
    <t>NL02Q8137</t>
  </si>
  <si>
    <t>3920220L6280623005729</t>
  </si>
  <si>
    <t>3920220L3280623010004</t>
  </si>
  <si>
    <t>34161FA820328EE8233C4020</t>
  </si>
  <si>
    <t>OD04S8787</t>
  </si>
  <si>
    <t>3920220L4280623005930</t>
  </si>
  <si>
    <t>34161FA8203289DA020452C0</t>
  </si>
  <si>
    <t>NL01L6173</t>
  </si>
  <si>
    <t>3920220L3280623010401</t>
  </si>
  <si>
    <t>34161FA8203287AA0E8EA340</t>
  </si>
  <si>
    <t>3920220L6280623010759</t>
  </si>
  <si>
    <t>3920220L3280623010859</t>
  </si>
  <si>
    <t>34161FA820328E402BAFE760</t>
  </si>
  <si>
    <t>3920220L4280623011113</t>
  </si>
  <si>
    <t>34161FA82032897227817BA0</t>
  </si>
  <si>
    <t>3920220L3280623011229</t>
  </si>
  <si>
    <t>34161FA82033E6EE044C5000</t>
  </si>
  <si>
    <t>3920220L6280623011455</t>
  </si>
  <si>
    <t>3920220L3280623011656</t>
  </si>
  <si>
    <t>34161FA8203288AC09D7E700</t>
  </si>
  <si>
    <t>NL01AE7030</t>
  </si>
  <si>
    <t>3920220L7280623011537</t>
  </si>
  <si>
    <t>3920220L6280623011730</t>
  </si>
  <si>
    <t>3920220L6280623011948</t>
  </si>
  <si>
    <t>34161FA820328E401F76FA40</t>
  </si>
  <si>
    <t>3920220L7280623011912</t>
  </si>
  <si>
    <t>3920220L6280623012225</t>
  </si>
  <si>
    <t>3920220L6280623012243</t>
  </si>
  <si>
    <t>3920220L3280623012504</t>
  </si>
  <si>
    <t>34161FA82032897224B60D40</t>
  </si>
  <si>
    <t>3920220L3280623012655</t>
  </si>
  <si>
    <t>34161FA820328EE8090EF120</t>
  </si>
  <si>
    <t>JH19A9354</t>
  </si>
  <si>
    <t>3920220L4280623012843</t>
  </si>
  <si>
    <t>34161FA8203289DA02044B00</t>
  </si>
  <si>
    <t>3920220L3280623012959</t>
  </si>
  <si>
    <t>34161FA820328EE82839B500</t>
  </si>
  <si>
    <t>NL01AC1791</t>
  </si>
  <si>
    <t>3920220L7280623012940</t>
  </si>
  <si>
    <t>3920220L7280623013221</t>
  </si>
  <si>
    <t>34161FA820328EE8254FFEE0</t>
  </si>
  <si>
    <t>3920220L7280623013318</t>
  </si>
  <si>
    <t>3920220L6280623013616</t>
  </si>
  <si>
    <t>34161FA820328EE8132BF140</t>
  </si>
  <si>
    <t>NL01AC1500</t>
  </si>
  <si>
    <t>3920220L4280623013759</t>
  </si>
  <si>
    <t>34161FA8203289720AB848A0</t>
  </si>
  <si>
    <t>3920220L7280623013803</t>
  </si>
  <si>
    <t>3920220L3280623014124</t>
  </si>
  <si>
    <t>34161FA820328EE81F4101E0</t>
  </si>
  <si>
    <t>JH02BJ0210</t>
  </si>
  <si>
    <t>3920220L4280623014121</t>
  </si>
  <si>
    <t>34161FA820328EE82644ADA0</t>
  </si>
  <si>
    <t>HR73B1303</t>
  </si>
  <si>
    <t>3920220L3280623014210</t>
  </si>
  <si>
    <t>34161FA820328E400DE741E0</t>
  </si>
  <si>
    <t>3920220L7280623014045</t>
  </si>
  <si>
    <t>3920220L3280623014246</t>
  </si>
  <si>
    <t>34161FA820328EE823D37340</t>
  </si>
  <si>
    <t>3920220L4280623014333</t>
  </si>
  <si>
    <t>34161FA820328EE806A15B40</t>
  </si>
  <si>
    <t>3920220L3280623014928</t>
  </si>
  <si>
    <t>34161FA820328EE825577E20</t>
  </si>
  <si>
    <t>3920220L6280623015745</t>
  </si>
  <si>
    <t>34161FA82032897213CA0780</t>
  </si>
  <si>
    <t>NL01AE2209</t>
  </si>
  <si>
    <t>3920220L7280623020054</t>
  </si>
  <si>
    <t>3920220L6280623020520</t>
  </si>
  <si>
    <t>3920220L7280623020544</t>
  </si>
  <si>
    <t>34161FA82032897213544DE0</t>
  </si>
  <si>
    <t>JH05AD0483</t>
  </si>
  <si>
    <t>3920220L4280623020653</t>
  </si>
  <si>
    <t>34161FA8203289722C892620</t>
  </si>
  <si>
    <t>3920220L7280623020843</t>
  </si>
  <si>
    <t>34161FA820328EE80A4F74E0</t>
  </si>
  <si>
    <t>MC2ERLRC0NJ214899</t>
  </si>
  <si>
    <t>3920220L3280623021412</t>
  </si>
  <si>
    <t>3920220L4280623021450</t>
  </si>
  <si>
    <t>34161FA820328972386393A0</t>
  </si>
  <si>
    <t>NL01N1319</t>
  </si>
  <si>
    <t>3920220L6280623021456</t>
  </si>
  <si>
    <t>3920220L4280623021515</t>
  </si>
  <si>
    <t>34161FA8203289721E3ACA40</t>
  </si>
  <si>
    <t>NL01G5375</t>
  </si>
  <si>
    <t>3920220L6280623021632</t>
  </si>
  <si>
    <t>34161FA820328972283C7940</t>
  </si>
  <si>
    <t>WB33E8689</t>
  </si>
  <si>
    <t>3920220L6280623021803</t>
  </si>
  <si>
    <t>34161FA820328EE823CDA460</t>
  </si>
  <si>
    <t>JH05DH7061</t>
  </si>
  <si>
    <t>3920220L4280623022637</t>
  </si>
  <si>
    <t>34161FA8203289722590CB00</t>
  </si>
  <si>
    <t>WB19H5617</t>
  </si>
  <si>
    <t>3920220L6280623022903</t>
  </si>
  <si>
    <t>3920220L4280623023009</t>
  </si>
  <si>
    <t>3920220L3280623023216</t>
  </si>
  <si>
    <t>3920220L3280623024047</t>
  </si>
  <si>
    <t>34161FA8203289723A91BEA0</t>
  </si>
  <si>
    <t>NL01AF9040</t>
  </si>
  <si>
    <t>3920220L4280623024310</t>
  </si>
  <si>
    <t>34161FA820328EE8270E2420</t>
  </si>
  <si>
    <t>JH05DC5601</t>
  </si>
  <si>
    <t>3920220L4280623024332</t>
  </si>
  <si>
    <t>3920220L4280623024825</t>
  </si>
  <si>
    <t>34161FA820328EE806A18580</t>
  </si>
  <si>
    <t>NL01Q4676</t>
  </si>
  <si>
    <t>3920220L4280623025015</t>
  </si>
  <si>
    <t>3920220L6280623025122</t>
  </si>
  <si>
    <t>3920220L4280623025449</t>
  </si>
  <si>
    <t>34161FA8203289721A015720</t>
  </si>
  <si>
    <t>OD29G6850</t>
  </si>
  <si>
    <t>3920220L7280623025636</t>
  </si>
  <si>
    <t>3920220L4280623025941</t>
  </si>
  <si>
    <t>RC  REC  NRC  CRC</t>
  </si>
  <si>
    <t>NA</t>
  </si>
  <si>
    <t>3920220L3280623030353</t>
  </si>
  <si>
    <t>34161FA8203289DA03921640</t>
  </si>
  <si>
    <t>NL02Q9941</t>
  </si>
  <si>
    <t>3920220L3280623031202</t>
  </si>
  <si>
    <t>34161FA820328972233AD480</t>
  </si>
  <si>
    <t>MEC2976CDJP061755</t>
  </si>
  <si>
    <t>3920220L4280623031137</t>
  </si>
  <si>
    <t>34161FA8203289721AE28C80</t>
  </si>
  <si>
    <t>NL01N6336</t>
  </si>
  <si>
    <t>3920220L3280623031258</t>
  </si>
  <si>
    <t>34161FA82032897227CDC120</t>
  </si>
  <si>
    <t>OD29G6801</t>
  </si>
  <si>
    <t>3920220L4280623031803</t>
  </si>
  <si>
    <t>34161FA82032897202978A60</t>
  </si>
  <si>
    <t>NL01N0301</t>
  </si>
  <si>
    <t>3920220L6280623031829</t>
  </si>
  <si>
    <t>34161FA8203289723ABF1920</t>
  </si>
  <si>
    <t>WB11D5623</t>
  </si>
  <si>
    <t>3920220L3280623032048</t>
  </si>
  <si>
    <t>34161FA820328EE816E28040</t>
  </si>
  <si>
    <t>NL02Q9516</t>
  </si>
  <si>
    <t>3920220L4280623032240</t>
  </si>
  <si>
    <t>34161FA8203289722E474A40</t>
  </si>
  <si>
    <t>F1G17519</t>
  </si>
  <si>
    <t>3920220L4280623032414</t>
  </si>
  <si>
    <t>34161FA8203289723AD9FFA0</t>
  </si>
  <si>
    <t>NL01N0634</t>
  </si>
  <si>
    <t>3920220L4280623032623</t>
  </si>
  <si>
    <t>34161FA8203289722CBF3860</t>
  </si>
  <si>
    <t>MAT828022PAB02481</t>
  </si>
  <si>
    <t>3920220L3280623032813</t>
  </si>
  <si>
    <t>34161FA82033E764D81CE7C1</t>
  </si>
  <si>
    <t>NL01AD2839</t>
  </si>
  <si>
    <t>3920220L4280623032926</t>
  </si>
  <si>
    <t>34161FA820328EE8234D97A0</t>
  </si>
  <si>
    <t>NL08D7947</t>
  </si>
  <si>
    <t>3920220L3280623033437</t>
  </si>
  <si>
    <t>34161FA820328EE802E88DE0</t>
  </si>
  <si>
    <t>JH10BQ7006</t>
  </si>
  <si>
    <t>3920220L4280623033514</t>
  </si>
  <si>
    <t>34161FA820328972250A27E0</t>
  </si>
  <si>
    <t>RJ14GC6900</t>
  </si>
  <si>
    <t>3920220L3280623033939</t>
  </si>
  <si>
    <t>34161FA82032897226F1D460</t>
  </si>
  <si>
    <t>NLO1L2761</t>
  </si>
  <si>
    <t>3920220L4280623034030</t>
  </si>
  <si>
    <t>34161FA8203289722AE4FBE0</t>
  </si>
  <si>
    <t>NL02Q9331</t>
  </si>
  <si>
    <t>3920220L6280623034144</t>
  </si>
  <si>
    <t>34161FA8203289DA02044A60</t>
  </si>
  <si>
    <t>RJ09GC2456</t>
  </si>
  <si>
    <t>3920220L4280623034211</t>
  </si>
  <si>
    <t>34161FA82033E764D9EF3D81</t>
  </si>
  <si>
    <t>JH10BQ0366</t>
  </si>
  <si>
    <t>3920220L4280623034251</t>
  </si>
  <si>
    <t>34161FA8203289DA0203F6C0</t>
  </si>
  <si>
    <t>NL02G9669</t>
  </si>
  <si>
    <t>3920220L3280623034615</t>
  </si>
  <si>
    <t>34161FA820328EE80BF4C300</t>
  </si>
  <si>
    <t>JH05CA0166</t>
  </si>
  <si>
    <t>3920220L3280623034714</t>
  </si>
  <si>
    <t>34161FA8203289721275FF80</t>
  </si>
  <si>
    <t>WB19E8311</t>
  </si>
  <si>
    <t>3920220L4280623034724</t>
  </si>
  <si>
    <t>34161FA820328A520C4F9920</t>
  </si>
  <si>
    <t>NL01AB2934</t>
  </si>
  <si>
    <t>3920220L4280623035007</t>
  </si>
  <si>
    <t>3920220L4280623035042</t>
  </si>
  <si>
    <t>34161FA82033E6EE0361FEA0</t>
  </si>
  <si>
    <t>JH09AN1639</t>
  </si>
  <si>
    <t>3920220L6280623035004</t>
  </si>
  <si>
    <t>3920220L6280623035658</t>
  </si>
  <si>
    <t>34161FA820328C740274EBE0</t>
  </si>
  <si>
    <t>BR53G4335</t>
  </si>
  <si>
    <t>3920220L6280623040004</t>
  </si>
  <si>
    <t>34161FA820328EE82219ED40</t>
  </si>
  <si>
    <t>JH09AN6028</t>
  </si>
  <si>
    <t>3920220L4280623040248</t>
  </si>
  <si>
    <t>34161FA8203289DA03936BE0</t>
  </si>
  <si>
    <t>NL01N0168</t>
  </si>
  <si>
    <t>3920220L4280623040320</t>
  </si>
  <si>
    <t>34161FA82032897217299840</t>
  </si>
  <si>
    <t>NL01Q7889</t>
  </si>
  <si>
    <t>3920220L6280623040726</t>
  </si>
  <si>
    <t>34161FA820328972266CC6E0</t>
  </si>
  <si>
    <t>NL01Q9349</t>
  </si>
  <si>
    <t>3920220L3280623040809</t>
  </si>
  <si>
    <t>34161FA820328E400F217D20</t>
  </si>
  <si>
    <t>BR02PB0686</t>
  </si>
  <si>
    <t>3920220L4280623040755</t>
  </si>
  <si>
    <t>34161FA8203289722CBD2740</t>
  </si>
  <si>
    <t>NL01L5965</t>
  </si>
  <si>
    <t>3920220L6280623040747</t>
  </si>
  <si>
    <t>34161FA8203289721E365C80</t>
  </si>
  <si>
    <t>NL01Q9345</t>
  </si>
  <si>
    <t>3920220L3280623040856</t>
  </si>
  <si>
    <t>34161FA8203289DA069D2B80</t>
  </si>
  <si>
    <t>NL01G7117</t>
  </si>
  <si>
    <t>3920220L4280623040810</t>
  </si>
  <si>
    <t>34161FA8203289721A4C3320</t>
  </si>
  <si>
    <t>WB03C3646</t>
  </si>
  <si>
    <t>3920220L3280623040916</t>
  </si>
  <si>
    <t>34161FA8203289723ABDFC80</t>
  </si>
  <si>
    <t>NL01L7850</t>
  </si>
  <si>
    <t>3920220L4280623040848</t>
  </si>
  <si>
    <t>34161FA8203289DA08EB5500</t>
  </si>
  <si>
    <t>NL01G4496</t>
  </si>
  <si>
    <t>3920220L3280623040929</t>
  </si>
  <si>
    <t>3920220L3280623040943</t>
  </si>
  <si>
    <t>3920220L3280623041119</t>
  </si>
  <si>
    <t>34161FA8203289720A83F600</t>
  </si>
  <si>
    <t>NL01L5964</t>
  </si>
  <si>
    <t>3920220L3280623041143</t>
  </si>
  <si>
    <t>34161FA820328EE8255365C0</t>
  </si>
  <si>
    <t>OD09V0653</t>
  </si>
  <si>
    <t>3920220L3280623041157</t>
  </si>
  <si>
    <t>34161FA820328EE8282C8640</t>
  </si>
  <si>
    <t>OD09P6609</t>
  </si>
  <si>
    <t>3920220L4280623041131</t>
  </si>
  <si>
    <t>34161FA8203289DA038F8EE0</t>
  </si>
  <si>
    <t>NL01N0134</t>
  </si>
  <si>
    <t>3920220L4280623041231</t>
  </si>
  <si>
    <t>34161FA82032897226F1D8A0</t>
  </si>
  <si>
    <t>NL01AA4304</t>
  </si>
  <si>
    <t>3920220L3280623041327</t>
  </si>
  <si>
    <t>34161FA8203289721BA3B100</t>
  </si>
  <si>
    <t>NL01G8203</t>
  </si>
  <si>
    <t>3920220L4280623041254</t>
  </si>
  <si>
    <t>34161FA8203289722CC31800</t>
  </si>
  <si>
    <t>NL01L5963</t>
  </si>
  <si>
    <t>3920220L3280623041344</t>
  </si>
  <si>
    <t>34161FA8203289720A413100</t>
  </si>
  <si>
    <t>WB11D3290</t>
  </si>
  <si>
    <t>3920220L3280623041528</t>
  </si>
  <si>
    <t>34161FA820328972259C7460</t>
  </si>
  <si>
    <t>JH02AM4679</t>
  </si>
  <si>
    <t>3920220L6280623041808</t>
  </si>
  <si>
    <t>34161FA8203289722BF200E0</t>
  </si>
  <si>
    <t>NL01Q9348</t>
  </si>
  <si>
    <t>3920220L4280623041758</t>
  </si>
  <si>
    <t>34161FA820328EE81CA77700</t>
  </si>
  <si>
    <t>UK06CB8251</t>
  </si>
  <si>
    <t>3920220L4280623041814</t>
  </si>
  <si>
    <t>34161FA820328EE82217B6C0</t>
  </si>
  <si>
    <t>UK06CB7555</t>
  </si>
  <si>
    <t>3920220L4280623041908</t>
  </si>
  <si>
    <t>34161FA8203289722780B740</t>
  </si>
  <si>
    <t>NL01L4691</t>
  </si>
  <si>
    <t>3920220L4280623042118</t>
  </si>
  <si>
    <t>3920220L4280623042145</t>
  </si>
  <si>
    <t>3920220L3280623042353</t>
  </si>
  <si>
    <t>34161FA82032897227817B40</t>
  </si>
  <si>
    <t>NL01N1039</t>
  </si>
  <si>
    <t>3920220L6280623042412</t>
  </si>
  <si>
    <t>3920220L4280623042522</t>
  </si>
  <si>
    <t>34161FA820328972028403C0</t>
  </si>
  <si>
    <t>KA01AJ6785</t>
  </si>
  <si>
    <t>3920220L3280623042653</t>
  </si>
  <si>
    <t>34161FA820328EE805741480</t>
  </si>
  <si>
    <t>WB76A3771</t>
  </si>
  <si>
    <t>3920220L4280623042652</t>
  </si>
  <si>
    <t>34161FA820328972233971E0</t>
  </si>
  <si>
    <t>NL01AG1365</t>
  </si>
  <si>
    <t>3920220L3280623042710</t>
  </si>
  <si>
    <t>3920220L3280623042829</t>
  </si>
  <si>
    <t>34161FA8203289722F13D0C0</t>
  </si>
  <si>
    <t>MEC7784CCPP065467</t>
  </si>
  <si>
    <t>3920220L6280623042924</t>
  </si>
  <si>
    <t>3920220L3280623043047</t>
  </si>
  <si>
    <t>34161FA82033E6EE028A96C0</t>
  </si>
  <si>
    <t>NL02Q6032</t>
  </si>
  <si>
    <t>3920220L4280623043109</t>
  </si>
  <si>
    <t>34161FA82033E764D812C2C1</t>
  </si>
  <si>
    <t>UK06CB7393</t>
  </si>
  <si>
    <t>3920220L3280623043205</t>
  </si>
  <si>
    <t>34161FA8203289720FC12F40</t>
  </si>
  <si>
    <t>NL01AC9818</t>
  </si>
  <si>
    <t>3920220L4280623043302</t>
  </si>
  <si>
    <t>34161FA8203289DA02654FA0</t>
  </si>
  <si>
    <t>NL01N8447</t>
  </si>
  <si>
    <t>3920220L6280623043330</t>
  </si>
  <si>
    <t>34161FA8203289DA086419A0</t>
  </si>
  <si>
    <t>WB23B9549</t>
  </si>
  <si>
    <t>3920220L3280623043346</t>
  </si>
  <si>
    <t>34161FA8203289DA0448E400</t>
  </si>
  <si>
    <t>NL01N8434</t>
  </si>
  <si>
    <t>3920220L4280623043320</t>
  </si>
  <si>
    <t>34161FA8203289DA03936BA0</t>
  </si>
  <si>
    <t>NL01N0160</t>
  </si>
  <si>
    <t>3920220L6280623043453</t>
  </si>
  <si>
    <t>3920220L4280623043522</t>
  </si>
  <si>
    <t>34161FA8203289DA08EB2560</t>
  </si>
  <si>
    <t>NL01K2095</t>
  </si>
  <si>
    <t>3920220L3280623043606</t>
  </si>
  <si>
    <t>34161FA820328972282BC4A0</t>
  </si>
  <si>
    <t>OD04P9372</t>
  </si>
  <si>
    <t>3920220L4280623043812</t>
  </si>
  <si>
    <t>34161FA820328EE823DACDE0</t>
  </si>
  <si>
    <t>NL01AC7069</t>
  </si>
  <si>
    <t>3920220L3280623043927</t>
  </si>
  <si>
    <t>34161FA8203289DA038F8A00</t>
  </si>
  <si>
    <t>NL01L2600</t>
  </si>
  <si>
    <t>3920220L3280623043951</t>
  </si>
  <si>
    <t>34161FA8203289722C9226E0</t>
  </si>
  <si>
    <t>NL01AG7224</t>
  </si>
  <si>
    <t>3920220L3280623044027</t>
  </si>
  <si>
    <t>34161FA8203289721EBB0A00</t>
  </si>
  <si>
    <t>NL01L4564</t>
  </si>
  <si>
    <t>3920220L3280623044050</t>
  </si>
  <si>
    <t>34161FA82032897224C1AC00</t>
  </si>
  <si>
    <t>MB1KACHD5KRHB0662</t>
  </si>
  <si>
    <t>3920220L3280623044319</t>
  </si>
  <si>
    <t>34161FA8203289720E1287E0</t>
  </si>
  <si>
    <t>OD04F5311</t>
  </si>
  <si>
    <t>3920220L6280623044323</t>
  </si>
  <si>
    <t>34161FA8203289722AE50120</t>
  </si>
  <si>
    <t>NL01N7126</t>
  </si>
  <si>
    <t>3920220L4280623044336</t>
  </si>
  <si>
    <t>34161FA8203289722CC46420</t>
  </si>
  <si>
    <t>NL01AB3135</t>
  </si>
  <si>
    <t>3920220L3280623044708</t>
  </si>
  <si>
    <t>34161FA8203289DA08EB2700</t>
  </si>
  <si>
    <t>NL01AC8263</t>
  </si>
  <si>
    <t>3920220L4280623044745</t>
  </si>
  <si>
    <t>34161FA820328EE8182174A0</t>
  </si>
  <si>
    <t>JH05CY7164</t>
  </si>
  <si>
    <t>3920220L3280623044813</t>
  </si>
  <si>
    <t>34161FA8203289723CE69560</t>
  </si>
  <si>
    <t>NL01L0479</t>
  </si>
  <si>
    <t>3920220L4280623044858</t>
  </si>
  <si>
    <t>34161FA820328EE81831C400</t>
  </si>
  <si>
    <t>JH05CY0449</t>
  </si>
  <si>
    <t>3920220L3280623044954</t>
  </si>
  <si>
    <t>3920220L4280623044955</t>
  </si>
  <si>
    <t>34161FA820328EE818217460</t>
  </si>
  <si>
    <t>JH05CY1489</t>
  </si>
  <si>
    <t>3920220L3280623045103</t>
  </si>
  <si>
    <t>34161FA8203289723948FD00</t>
  </si>
  <si>
    <t>JH05DK5658</t>
  </si>
  <si>
    <t>3920220L3280623045137</t>
  </si>
  <si>
    <t>34161FA820328EE823DE0B80</t>
  </si>
  <si>
    <t>JH05DH1841</t>
  </si>
  <si>
    <t>3920220L4280623045103</t>
  </si>
  <si>
    <t>34161FA820328E4003F647A0</t>
  </si>
  <si>
    <t>OD04N3384</t>
  </si>
  <si>
    <t>3920220L3280623045337</t>
  </si>
  <si>
    <t>34161FA8203289720A448160</t>
  </si>
  <si>
    <t>WB03C8297</t>
  </si>
  <si>
    <t>3920220L3280623045355</t>
  </si>
  <si>
    <t>34161FA820328E4003F647C0</t>
  </si>
  <si>
    <t>OD04N3385</t>
  </si>
  <si>
    <t>3920220L3280623045422</t>
  </si>
  <si>
    <t>34161FA8203289723ADA4D60</t>
  </si>
  <si>
    <t>3920220L3280623045449</t>
  </si>
  <si>
    <t>34161FA820328EE80907FB00</t>
  </si>
  <si>
    <t>WB11D5925</t>
  </si>
  <si>
    <t>3920220L3280623045626</t>
  </si>
  <si>
    <t>34161FA820328EE825649F80</t>
  </si>
  <si>
    <t>WB23E0911</t>
  </si>
  <si>
    <t>3920220L4280623045631</t>
  </si>
  <si>
    <t>34161FA820328EE80492BCE0</t>
  </si>
  <si>
    <t>OD15A7715</t>
  </si>
  <si>
    <t>3920220L6280623045754</t>
  </si>
  <si>
    <t>3920220L4280623045851</t>
  </si>
  <si>
    <t>34161FA82033E764D8191981</t>
  </si>
  <si>
    <t>NL01G4776</t>
  </si>
  <si>
    <t>3920220L3280623045944</t>
  </si>
  <si>
    <t>34161FA820328C7402719A20</t>
  </si>
  <si>
    <t>NL01AB6169</t>
  </si>
  <si>
    <t>3920220L4280623045910</t>
  </si>
  <si>
    <t>34161FA8203289723CF47720</t>
  </si>
  <si>
    <t>NL01G6939</t>
  </si>
  <si>
    <t>3920220L4280623045959</t>
  </si>
  <si>
    <t>34161FA8203289720F146EA0</t>
  </si>
  <si>
    <t>NL02N3975</t>
  </si>
  <si>
    <t>3920220L4280623050016</t>
  </si>
  <si>
    <t>34161FA820328EE807D5AD00</t>
  </si>
  <si>
    <t>WB25K1577</t>
  </si>
  <si>
    <t>3920220L3280623050105</t>
  </si>
  <si>
    <t>34161FA820328EE80C00C8C0</t>
  </si>
  <si>
    <t>JH09AK7586</t>
  </si>
  <si>
    <t>3920220L4280623050106</t>
  </si>
  <si>
    <t>34161FA8203289DA038F8BE0</t>
  </si>
  <si>
    <t>NL01L2619</t>
  </si>
  <si>
    <t>3920220L3280623050146</t>
  </si>
  <si>
    <t>34161FA82032897226E80620</t>
  </si>
  <si>
    <t>HR55AL9230</t>
  </si>
  <si>
    <t>3920220L4280623050203</t>
  </si>
  <si>
    <t>34161FA8203289720AA8D200</t>
  </si>
  <si>
    <t>MH14HG0021</t>
  </si>
  <si>
    <t>3920220L6280623050331</t>
  </si>
  <si>
    <t>34161FA820328E402BC4D540</t>
  </si>
  <si>
    <t>MAT631563LPK59830</t>
  </si>
  <si>
    <t>3920220L3280623050406</t>
  </si>
  <si>
    <t>34161FA8203289720AA8D220</t>
  </si>
  <si>
    <t>MH14HG0014</t>
  </si>
  <si>
    <t>3920220L4280623050336</t>
  </si>
  <si>
    <t>34161FA82032897226E805C0</t>
  </si>
  <si>
    <t>HR55AL3115</t>
  </si>
  <si>
    <t>3920220L3280623050438</t>
  </si>
  <si>
    <t>34161FA8203289721A462C20</t>
  </si>
  <si>
    <t>OD04L6766</t>
  </si>
  <si>
    <t>3920220L4280623050508</t>
  </si>
  <si>
    <t>34161FA82032897238665320</t>
  </si>
  <si>
    <t>NL01AG0095</t>
  </si>
  <si>
    <t>3920220L6280623050549</t>
  </si>
  <si>
    <t>34161FA820328C74024CCF20</t>
  </si>
  <si>
    <t>JH05AN1101</t>
  </si>
  <si>
    <t>3920220L6280623050612</t>
  </si>
  <si>
    <t>34161FA82032897226ED2C80</t>
  </si>
  <si>
    <t>JH05CY9813</t>
  </si>
  <si>
    <t>3920220L4280623050612</t>
  </si>
  <si>
    <t>34161FA820328EE817DE4B40</t>
  </si>
  <si>
    <t>JH05AB8161</t>
  </si>
  <si>
    <t>3920220L3280623050740</t>
  </si>
  <si>
    <t>34161FA8203289720FBBAE00</t>
  </si>
  <si>
    <t>NL01N7127</t>
  </si>
  <si>
    <t>3920220L3280623050845</t>
  </si>
  <si>
    <t>34161FA820328972386921E0</t>
  </si>
  <si>
    <t>WB11D5628</t>
  </si>
  <si>
    <t>3920220L3280623050901</t>
  </si>
  <si>
    <t>34161FA8203289723ABDFD20</t>
  </si>
  <si>
    <t>NL01AC8658</t>
  </si>
  <si>
    <t>3920220L4280623050710</t>
  </si>
  <si>
    <t>34161FA820328EE8233C3F60</t>
  </si>
  <si>
    <t>OD04R7905</t>
  </si>
  <si>
    <t>3920220L3280623050936</t>
  </si>
  <si>
    <t>34161FA820328EE8234D8D80</t>
  </si>
  <si>
    <t>JH07L6900</t>
  </si>
  <si>
    <t>3920220L3280623051006</t>
  </si>
  <si>
    <t>34161FA8203289723ABCEE60</t>
  </si>
  <si>
    <t>WB19E7343</t>
  </si>
  <si>
    <t>3920220L3280623051036</t>
  </si>
  <si>
    <t>34161FA820328E401F3C20A0</t>
  </si>
  <si>
    <t>AP05TD8747</t>
  </si>
  <si>
    <t>3920220L6280623051041</t>
  </si>
  <si>
    <t>3920220L6280623051146</t>
  </si>
  <si>
    <t>34161FA820328EE807C56380</t>
  </si>
  <si>
    <t>JH02AZ2881</t>
  </si>
  <si>
    <t>3920220L3280623051223</t>
  </si>
  <si>
    <t>3920220L4280623051150</t>
  </si>
  <si>
    <t>34161FA820328972394B7B00</t>
  </si>
  <si>
    <t>RJ47GA1933</t>
  </si>
  <si>
    <t>3920220L3280623051241</t>
  </si>
  <si>
    <t>34161FA8203289722CC56700</t>
  </si>
  <si>
    <t>NL01N4733</t>
  </si>
  <si>
    <t>3920220L6280623051239</t>
  </si>
  <si>
    <t>34161FA820328EE8232F3960</t>
  </si>
  <si>
    <t>NL01AF2607</t>
  </si>
  <si>
    <t>3920220L4280623051223</t>
  </si>
  <si>
    <t>34161FA82033E6EE021C4340</t>
  </si>
  <si>
    <t>NL02L7861</t>
  </si>
  <si>
    <t>3920220L3280623051315</t>
  </si>
  <si>
    <t>34161FA8203289721AC82460</t>
  </si>
  <si>
    <t>MH49AT0913</t>
  </si>
  <si>
    <t>3920220L3280623051340</t>
  </si>
  <si>
    <t>34161FA82032897213CA07C0</t>
  </si>
  <si>
    <t>NL01AE2239</t>
  </si>
  <si>
    <t>3920220L4280623051321</t>
  </si>
  <si>
    <t>34161FA8203289723864C600</t>
  </si>
  <si>
    <t>MH49AT1013</t>
  </si>
  <si>
    <t>3920220L4280623051439</t>
  </si>
  <si>
    <t>34161FA8203289723AB41320</t>
  </si>
  <si>
    <t>NL01Q7149</t>
  </si>
  <si>
    <t>3920220L4280623051524</t>
  </si>
  <si>
    <t>34161FA82032897230462200</t>
  </si>
  <si>
    <t>CG04PC6975</t>
  </si>
  <si>
    <t>3920220L6280623051603</t>
  </si>
  <si>
    <t>3920220L4280623051540</t>
  </si>
  <si>
    <t>34161FA8203289723AC738C0</t>
  </si>
  <si>
    <t>CG04PC7375</t>
  </si>
  <si>
    <t>3920220L3280623051607</t>
  </si>
  <si>
    <t>34161FA8203287AA0E54D1C0</t>
  </si>
  <si>
    <t>JHO5DE3054</t>
  </si>
  <si>
    <t>3920220L6280623051703</t>
  </si>
  <si>
    <t>3920220L6280623051726</t>
  </si>
  <si>
    <t>34161FA820328EE8141B48A0</t>
  </si>
  <si>
    <t>JH09AY1963</t>
  </si>
  <si>
    <t>3920220L6280623051805</t>
  </si>
  <si>
    <t>3920220L6280623051855</t>
  </si>
  <si>
    <t>3920220L3280623052059</t>
  </si>
  <si>
    <t>34161FA8203289720FC13300</t>
  </si>
  <si>
    <t>NL01AD0085</t>
  </si>
  <si>
    <t>3920220L3280623052122</t>
  </si>
  <si>
    <t>34161FA8203289722781B080</t>
  </si>
  <si>
    <t>NL01Q7855</t>
  </si>
  <si>
    <t>3920220L4280623052009</t>
  </si>
  <si>
    <t>34161FA8203289722804DEC0</t>
  </si>
  <si>
    <t>HR55AL7227</t>
  </si>
  <si>
    <t>3920220L4280623052129</t>
  </si>
  <si>
    <t>34161FA8203289723AB9EAE0</t>
  </si>
  <si>
    <t>NL01AB9205</t>
  </si>
  <si>
    <t>3920220L3280623052220</t>
  </si>
  <si>
    <t>34161FA82032897221A70300</t>
  </si>
  <si>
    <t>BR01GH9118</t>
  </si>
  <si>
    <t>3920220L4280623052152</t>
  </si>
  <si>
    <t>34161FA8203289720F1DDBC0</t>
  </si>
  <si>
    <t>NL01Q9579</t>
  </si>
  <si>
    <t>3920220L3280623052239</t>
  </si>
  <si>
    <t>34161FA82032897239490000</t>
  </si>
  <si>
    <t>JH05DK6361</t>
  </si>
  <si>
    <t>3920220L6280623052309</t>
  </si>
  <si>
    <t>34161FA820328EE80A8F5C60</t>
  </si>
  <si>
    <t>NL01AE3534</t>
  </si>
  <si>
    <t>3920220L3280623052328</t>
  </si>
  <si>
    <t>34161FA8203289721206F620</t>
  </si>
  <si>
    <t>NL01L4066</t>
  </si>
  <si>
    <t>3920220L6280623052326</t>
  </si>
  <si>
    <t>34161FA820328E402C33DF20</t>
  </si>
  <si>
    <t>JH05DB8667</t>
  </si>
  <si>
    <t>3920220L3280623052348</t>
  </si>
  <si>
    <t>34161FA820328EE8058345E0</t>
  </si>
  <si>
    <t>BR27E9305</t>
  </si>
  <si>
    <t>3920220L3280623052552</t>
  </si>
  <si>
    <t>34161FA82032897212D9D3E0</t>
  </si>
  <si>
    <t>BR01GH9239</t>
  </si>
  <si>
    <t>3920220L3280623052608</t>
  </si>
  <si>
    <t>34161FA8203289723AD5FBC0</t>
  </si>
  <si>
    <t>RJ07GE1174</t>
  </si>
  <si>
    <t>3920220L4280623052539</t>
  </si>
  <si>
    <t>34161FA8203289DA0203F3C0</t>
  </si>
  <si>
    <t>NL01L1373</t>
  </si>
  <si>
    <t>3920220L3280623052627</t>
  </si>
  <si>
    <t>918907048010000203A2</t>
  </si>
  <si>
    <t>NL01Q3955</t>
  </si>
  <si>
    <t>3920220L3280623052807</t>
  </si>
  <si>
    <t>34161FA8203289720F1722A0</t>
  </si>
  <si>
    <t>NL01AB9097</t>
  </si>
  <si>
    <t>3920220L4280623052729</t>
  </si>
  <si>
    <t>34161FA820328C74021EF8A0</t>
  </si>
  <si>
    <t>HR38AB8435</t>
  </si>
  <si>
    <t>3920220L3280623052924</t>
  </si>
  <si>
    <t>34161FA820328EE8125AB940</t>
  </si>
  <si>
    <t>CG04JC7624</t>
  </si>
  <si>
    <t>3920220L4280623052931</t>
  </si>
  <si>
    <t>34161FA8203289723AC08F60</t>
  </si>
  <si>
    <t>NL01AG1105</t>
  </si>
  <si>
    <t>3920220L6280623053047</t>
  </si>
  <si>
    <t>3920220L4280623053048</t>
  </si>
  <si>
    <t>34161FA820328EE813897C60</t>
  </si>
  <si>
    <t>81833P3D42</t>
  </si>
  <si>
    <t>3920220L3280623053141</t>
  </si>
  <si>
    <t>34161FA820328972266BE6A0</t>
  </si>
  <si>
    <t>NL01Q8049</t>
  </si>
  <si>
    <t>3920220L3280623053235</t>
  </si>
  <si>
    <t>34161FA8203289721EB4FDE0</t>
  </si>
  <si>
    <t>TN52M1069</t>
  </si>
  <si>
    <t>3920220L3280623053311</t>
  </si>
  <si>
    <t>34161FA82033E8E402A3F340</t>
  </si>
  <si>
    <t>TN52AB8582</t>
  </si>
  <si>
    <t>3920220L3280623053335</t>
  </si>
  <si>
    <t>34161FA820328EE818217480</t>
  </si>
  <si>
    <t>JH05CY2461</t>
  </si>
  <si>
    <t>3920220L3280623053350</t>
  </si>
  <si>
    <t>3920220L3280623053412</t>
  </si>
  <si>
    <t>34161FA8203289721B97D9A0</t>
  </si>
  <si>
    <t>KA01AE7416</t>
  </si>
  <si>
    <t>3920220L6280623053420</t>
  </si>
  <si>
    <t>34161FA820328EE8232E8AA0</t>
  </si>
  <si>
    <t>JH06A9372</t>
  </si>
  <si>
    <t>3920220L3280623053439</t>
  </si>
  <si>
    <t>3920220L3280623053458</t>
  </si>
  <si>
    <t>34161FA820328972224860A0</t>
  </si>
  <si>
    <t>RJ19GD6193</t>
  </si>
  <si>
    <t>3920220L3280623053524</t>
  </si>
  <si>
    <t>34161FA820328EE8255E0920</t>
  </si>
  <si>
    <t>AP21TZ4433</t>
  </si>
  <si>
    <t>3920220L6280623053532</t>
  </si>
  <si>
    <t>3920220L3280623053542</t>
  </si>
  <si>
    <t>3920220L4280623053625</t>
  </si>
  <si>
    <t>34161FA8203289721AC159C0</t>
  </si>
  <si>
    <t>PB13BC8315</t>
  </si>
  <si>
    <t>3920220L3280623053701</t>
  </si>
  <si>
    <t>34161FA8203289723AC7DCE0</t>
  </si>
  <si>
    <t>NL02Q9986</t>
  </si>
  <si>
    <t>3920220L4280623053642</t>
  </si>
  <si>
    <t>34161FA820328C740243EBC0</t>
  </si>
  <si>
    <t>JH05CW7304</t>
  </si>
  <si>
    <t>3920220L6280623053819</t>
  </si>
  <si>
    <t>34161FA820328EE80A2DDA00</t>
  </si>
  <si>
    <t>JH05AH2623</t>
  </si>
  <si>
    <t>3920220L4280623054018</t>
  </si>
  <si>
    <t>34161FA820328EE80A905080</t>
  </si>
  <si>
    <t>NL02Q7843</t>
  </si>
  <si>
    <t>3920220L6280623054108</t>
  </si>
  <si>
    <t>3920220L3280623054155</t>
  </si>
  <si>
    <t>34161FA820328E402A41FEC0</t>
  </si>
  <si>
    <t>JH05BZ4053</t>
  </si>
  <si>
    <t>3920220L3280623054236</t>
  </si>
  <si>
    <t>34161FA820328EE809352E80</t>
  </si>
  <si>
    <t>WB23D6876</t>
  </si>
  <si>
    <t>3920220L3280623054313</t>
  </si>
  <si>
    <t>34161FA820328EE80A0DE2C0</t>
  </si>
  <si>
    <t>CG07AX7372</t>
  </si>
  <si>
    <t>3920220L3280623054334</t>
  </si>
  <si>
    <t>34161FA820328EE818212B00</t>
  </si>
  <si>
    <t>CG07AZ9455</t>
  </si>
  <si>
    <t>3920220L4280623054311</t>
  </si>
  <si>
    <t>34161FA8203289723867CEE0</t>
  </si>
  <si>
    <t>NL01K0475</t>
  </si>
  <si>
    <t>3920220L4280623054332</t>
  </si>
  <si>
    <t>34161FA8203289721EBB0E00</t>
  </si>
  <si>
    <t>PB13AW2875</t>
  </si>
  <si>
    <t>3920220L3280623054556</t>
  </si>
  <si>
    <t>34161FA820328E400DA769E0</t>
  </si>
  <si>
    <t>WB61B7139</t>
  </si>
  <si>
    <t>3920220L3280623054634</t>
  </si>
  <si>
    <t>34161FA820328EE8256861C0</t>
  </si>
  <si>
    <t>JH05DK7485</t>
  </si>
  <si>
    <t>3920220L3280623054655</t>
  </si>
  <si>
    <t>3920220L6280623054852</t>
  </si>
  <si>
    <t>34161FA8203289722508BDC0</t>
  </si>
  <si>
    <t>NL01AA7901</t>
  </si>
  <si>
    <t>3920220L6280623054937</t>
  </si>
  <si>
    <t>34161FA820328E400B040A80</t>
  </si>
  <si>
    <t>JH05CQ4424</t>
  </si>
  <si>
    <t>3920220L6280623055014</t>
  </si>
  <si>
    <t>3920220L6280623055053</t>
  </si>
  <si>
    <t>3920220L3280623055217</t>
  </si>
  <si>
    <t>34161FA820328EE81B8A6160</t>
  </si>
  <si>
    <t>JH05X1781</t>
  </si>
  <si>
    <t>3920220L3280623055327</t>
  </si>
  <si>
    <t>34161FA820328EE8283642A0</t>
  </si>
  <si>
    <t>PB10ES2194</t>
  </si>
  <si>
    <t>3920220L4280623055242</t>
  </si>
  <si>
    <t>34161FA820328972386675C0</t>
  </si>
  <si>
    <t>NL01N0666</t>
  </si>
  <si>
    <t>3920220L6280623055327</t>
  </si>
  <si>
    <t>34161FA8203289720A22BCC0</t>
  </si>
  <si>
    <t>WB03D0994</t>
  </si>
  <si>
    <t>3920220L3280623055429</t>
  </si>
  <si>
    <t>34161FA8203289723AD53BA0</t>
  </si>
  <si>
    <t>MAT828021P2B04164</t>
  </si>
  <si>
    <t>3920220L3280623055447</t>
  </si>
  <si>
    <t>34161FA8203289723ACF7800</t>
  </si>
  <si>
    <t>JH05DJ3237</t>
  </si>
  <si>
    <t>3920220L3280623055600</t>
  </si>
  <si>
    <t>34161FA820328EE806A0A120</t>
  </si>
  <si>
    <t>NL01AB1658</t>
  </si>
  <si>
    <t>3920220L6280623055604</t>
  </si>
  <si>
    <t>34161FA820328C740236D900</t>
  </si>
  <si>
    <t>JH05CQ6475</t>
  </si>
  <si>
    <t>3920220L3280623055643</t>
  </si>
  <si>
    <t>34161FA820328EE8125ABAA0</t>
  </si>
  <si>
    <t>NL01AC3043</t>
  </si>
  <si>
    <t>3920220L6280623055645</t>
  </si>
  <si>
    <t>3920220L3280623055705</t>
  </si>
  <si>
    <t>34161FA8203289DA02040800</t>
  </si>
  <si>
    <t>NL02Q8491</t>
  </si>
  <si>
    <t>3920220L3280623055725</t>
  </si>
  <si>
    <t>34161FA820328EE8161E5480</t>
  </si>
  <si>
    <t>JH10CG0988</t>
  </si>
  <si>
    <t>3920220L6280623055811</t>
  </si>
  <si>
    <t>3920220L6280623055954</t>
  </si>
  <si>
    <t>S NO</t>
  </si>
  <si>
    <t>TAX ID</t>
  </si>
  <si>
    <t>LANE</t>
  </si>
  <si>
    <t>DATE</t>
  </si>
  <si>
    <t>RESP RESULT</t>
  </si>
  <si>
    <t>SHIFT</t>
  </si>
  <si>
    <t>TAG ID</t>
  </si>
  <si>
    <t>ERROR CODE</t>
  </si>
  <si>
    <t>SATAUS</t>
  </si>
  <si>
    <t>VECH CLASS</t>
  </si>
  <si>
    <t>VRN</t>
  </si>
  <si>
    <t>AMOUNT</t>
  </si>
  <si>
    <t>4th Shift</t>
  </si>
  <si>
    <t>5th Shift</t>
  </si>
  <si>
    <t>6th Shift</t>
  </si>
  <si>
    <t>30/12/2023 to 31/12/2023</t>
  </si>
  <si>
    <t xml:space="preserve">Carry Forward Previous Month  :  </t>
  </si>
  <si>
    <t>Shiftwise Report for the Month of "Jan_24"</t>
  </si>
  <si>
    <t>Summary Sheet for the Month of Jan_2024</t>
  </si>
  <si>
    <t>Day wise Report for the Month of Jan_2024</t>
  </si>
  <si>
    <t>Shift wise Report for the Month of "Jan_2024"</t>
  </si>
  <si>
    <t>Not Done</t>
  </si>
  <si>
    <t>01/01/2024 to 02/01/2024</t>
  </si>
  <si>
    <t>08/01/2024 to 09/01/2024</t>
  </si>
  <si>
    <t>10/01/2024 to 11/01/2024</t>
  </si>
  <si>
    <t>12/01/2024 to 14/01/2024</t>
  </si>
  <si>
    <t>15/01/2024 to 16/01/2024</t>
  </si>
  <si>
    <t>17/01/2024 to 18/01/2024</t>
  </si>
  <si>
    <t>19/01/2024 to 22/01/2024</t>
  </si>
  <si>
    <t>23/01/2024 to 24/01/2024</t>
  </si>
  <si>
    <t>25/01/2024 to 28/01/2024</t>
  </si>
  <si>
    <t>29/01/2024 to 30/01/2024</t>
  </si>
  <si>
    <t xml:space="preserve"> CASH &amp; CHQ/NEFT DETAILS "Jan_2024"</t>
  </si>
  <si>
    <t>04/01/20254 to 05/01/2024</t>
  </si>
  <si>
    <t>06/01/2024 to 07/01/2024</t>
  </si>
  <si>
    <t xml:space="preserve">31/01/2024 to </t>
  </si>
  <si>
    <t>31/02/2024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</si>
</sst>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3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rgb="FFFF0000"/>
      <name val="Lato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0" xfId="0" applyFont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0" xfId="0" applyFont="1"/>
    <xf numFmtId="0" fontId="0" fillId="0" borderId="1" xfId="0" applyBorder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14" fontId="14" fillId="0" borderId="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/>
    <xf numFmtId="0" fontId="0" fillId="0" borderId="1" xfId="0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2" xfId="0" applyBorder="1"/>
    <xf numFmtId="0" fontId="8" fillId="3" borderId="1" xfId="0" applyFont="1" applyFill="1" applyBorder="1" applyAlignment="1">
      <alignment horizontal="center" vertical="center" wrapText="1"/>
    </xf>
    <xf numFmtId="0" fontId="0" fillId="0" borderId="12" xfId="0" applyBorder="1"/>
    <xf numFmtId="1" fontId="0" fillId="0" borderId="0" xfId="0" applyNumberFormat="1"/>
    <xf numFmtId="1" fontId="8" fillId="4" borderId="1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" fontId="8" fillId="6" borderId="1" xfId="0" applyNumberFormat="1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8" borderId="28" xfId="0" applyFont="1" applyFill="1" applyBorder="1"/>
    <xf numFmtId="0" fontId="8" fillId="8" borderId="29" xfId="0" applyFont="1" applyFill="1" applyBorder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2" fontId="16" fillId="0" borderId="0" xfId="0" applyNumberFormat="1" applyFont="1"/>
    <xf numFmtId="0" fontId="18" fillId="0" borderId="11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6" fillId="0" borderId="0" xfId="0" applyFont="1"/>
    <xf numFmtId="0" fontId="15" fillId="0" borderId="0" xfId="0" applyFont="1"/>
    <xf numFmtId="1" fontId="8" fillId="4" borderId="9" xfId="0" applyNumberFormat="1" applyFont="1" applyFill="1" applyBorder="1" applyAlignment="1">
      <alignment horizontal="center"/>
    </xf>
    <xf numFmtId="0" fontId="0" fillId="8" borderId="0" xfId="0" applyFill="1"/>
    <xf numFmtId="165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wrapText="1"/>
    </xf>
    <xf numFmtId="165" fontId="8" fillId="6" borderId="1" xfId="1" applyNumberFormat="1" applyFont="1" applyFill="1" applyBorder="1" applyAlignment="1">
      <alignment horizontal="center" wrapText="1"/>
    </xf>
    <xf numFmtId="165" fontId="20" fillId="9" borderId="31" xfId="1" applyNumberFormat="1" applyFont="1" applyFill="1" applyBorder="1"/>
    <xf numFmtId="165" fontId="2" fillId="7" borderId="32" xfId="1" applyNumberFormat="1" applyFont="1" applyFill="1" applyBorder="1" applyAlignment="1">
      <alignment horizontal="center" vertical="center" wrapText="1"/>
    </xf>
    <xf numFmtId="165" fontId="2" fillId="7" borderId="33" xfId="1" applyNumberFormat="1" applyFont="1" applyFill="1" applyBorder="1" applyAlignment="1">
      <alignment horizontal="center" vertical="center" wrapText="1"/>
    </xf>
    <xf numFmtId="165" fontId="21" fillId="9" borderId="31" xfId="1" applyNumberFormat="1" applyFont="1" applyFill="1" applyBorder="1" applyAlignment="1">
      <alignment horizontal="center" vertical="center" wrapText="1"/>
    </xf>
    <xf numFmtId="165" fontId="8" fillId="7" borderId="34" xfId="1" applyNumberFormat="1" applyFont="1" applyFill="1" applyBorder="1" applyAlignment="1">
      <alignment horizontal="center" vertical="center" wrapText="1"/>
    </xf>
    <xf numFmtId="165" fontId="8" fillId="6" borderId="2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/>
    </xf>
    <xf numFmtId="165" fontId="5" fillId="0" borderId="35" xfId="1" applyNumberFormat="1" applyFont="1" applyBorder="1"/>
    <xf numFmtId="165" fontId="8" fillId="10" borderId="1" xfId="1" applyNumberFormat="1" applyFont="1" applyFill="1" applyBorder="1"/>
    <xf numFmtId="165" fontId="8" fillId="10" borderId="35" xfId="1" applyNumberFormat="1" applyFont="1" applyFill="1" applyBorder="1"/>
    <xf numFmtId="165" fontId="8" fillId="11" borderId="1" xfId="1" applyNumberFormat="1" applyFont="1" applyFill="1" applyBorder="1"/>
    <xf numFmtId="165" fontId="7" fillId="9" borderId="35" xfId="1" applyNumberFormat="1" applyFont="1" applyFill="1" applyBorder="1"/>
    <xf numFmtId="165" fontId="8" fillId="0" borderId="35" xfId="1" applyNumberFormat="1" applyFont="1" applyBorder="1"/>
    <xf numFmtId="165" fontId="7" fillId="9" borderId="36" xfId="1" applyNumberFormat="1" applyFont="1" applyFill="1" applyBorder="1" applyAlignment="1">
      <alignment horizontal="right"/>
    </xf>
    <xf numFmtId="165" fontId="8" fillId="11" borderId="2" xfId="1" applyNumberFormat="1" applyFont="1" applyFill="1" applyBorder="1"/>
    <xf numFmtId="165" fontId="7" fillId="9" borderId="1" xfId="1" applyNumberFormat="1" applyFont="1" applyFill="1" applyBorder="1"/>
    <xf numFmtId="165" fontId="8" fillId="0" borderId="1" xfId="1" applyNumberFormat="1" applyFont="1" applyBorder="1"/>
    <xf numFmtId="165" fontId="7" fillId="9" borderId="37" xfId="1" applyNumberFormat="1" applyFont="1" applyFill="1" applyBorder="1" applyAlignment="1">
      <alignment horizontal="right"/>
    </xf>
    <xf numFmtId="165" fontId="8" fillId="0" borderId="1" xfId="1" applyNumberFormat="1" applyFont="1" applyBorder="1" applyAlignment="1">
      <alignment horizontal="right"/>
    </xf>
    <xf numFmtId="165" fontId="8" fillId="11" borderId="1" xfId="1" applyNumberFormat="1" applyFont="1" applyFill="1" applyBorder="1" applyAlignment="1"/>
    <xf numFmtId="165" fontId="8" fillId="11" borderId="1" xfId="1" applyNumberFormat="1" applyFont="1" applyFill="1" applyBorder="1" applyAlignment="1">
      <alignment horizontal="right"/>
    </xf>
    <xf numFmtId="165" fontId="8" fillId="0" borderId="38" xfId="1" applyNumberFormat="1" applyFont="1" applyBorder="1" applyAlignment="1">
      <alignment horizontal="center" vertical="center" wrapText="1"/>
    </xf>
    <xf numFmtId="165" fontId="8" fillId="0" borderId="39" xfId="1" applyNumberFormat="1" applyFont="1" applyBorder="1" applyAlignment="1">
      <alignment horizontal="center" vertical="center" wrapText="1"/>
    </xf>
    <xf numFmtId="165" fontId="8" fillId="0" borderId="40" xfId="1" applyNumberFormat="1" applyFont="1" applyBorder="1" applyAlignment="1">
      <alignment horizontal="center" vertical="center" wrapText="1"/>
    </xf>
    <xf numFmtId="165" fontId="8" fillId="0" borderId="41" xfId="1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165" fontId="8" fillId="0" borderId="14" xfId="1" applyNumberFormat="1" applyFont="1" applyBorder="1" applyAlignment="1">
      <alignment horizontal="center" vertical="center" wrapText="1"/>
    </xf>
    <xf numFmtId="165" fontId="8" fillId="0" borderId="42" xfId="1" applyNumberFormat="1" applyFont="1" applyBorder="1" applyAlignment="1">
      <alignment horizontal="center" vertical="center" wrapText="1"/>
    </xf>
    <xf numFmtId="165" fontId="8" fillId="0" borderId="43" xfId="1" applyNumberFormat="1" applyFont="1" applyBorder="1" applyAlignment="1">
      <alignment horizontal="center" vertical="center" wrapText="1"/>
    </xf>
    <xf numFmtId="165" fontId="8" fillId="0" borderId="44" xfId="1" applyNumberFormat="1" applyFont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center"/>
    </xf>
    <xf numFmtId="165" fontId="5" fillId="0" borderId="0" xfId="1" applyNumberFormat="1" applyFont="1"/>
    <xf numFmtId="165" fontId="5" fillId="0" borderId="2" xfId="1" applyNumberFormat="1" applyFont="1" applyBorder="1" applyAlignment="1"/>
    <xf numFmtId="165" fontId="8" fillId="7" borderId="45" xfId="1" applyNumberFormat="1" applyFont="1" applyFill="1" applyBorder="1" applyAlignment="1">
      <alignment horizontal="center" vertical="center" wrapText="1"/>
    </xf>
    <xf numFmtId="165" fontId="8" fillId="6" borderId="46" xfId="1" applyNumberFormat="1" applyFont="1" applyFill="1" applyBorder="1" applyAlignment="1">
      <alignment horizontal="center" vertical="center" wrapText="1"/>
    </xf>
    <xf numFmtId="165" fontId="8" fillId="6" borderId="47" xfId="1" applyNumberFormat="1" applyFont="1" applyFill="1" applyBorder="1" applyAlignment="1">
      <alignment horizontal="center" vertical="center" wrapText="1"/>
    </xf>
    <xf numFmtId="165" fontId="8" fillId="6" borderId="33" xfId="1" applyNumberFormat="1" applyFont="1" applyFill="1" applyBorder="1" applyAlignment="1">
      <alignment horizontal="center" vertical="center" wrapText="1"/>
    </xf>
    <xf numFmtId="165" fontId="21" fillId="9" borderId="48" xfId="1" applyNumberFormat="1" applyFont="1" applyFill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/>
    </xf>
    <xf numFmtId="165" fontId="0" fillId="0" borderId="0" xfId="0" applyNumberFormat="1"/>
    <xf numFmtId="165" fontId="8" fillId="7" borderId="26" xfId="1" applyNumberFormat="1" applyFont="1" applyFill="1" applyBorder="1" applyAlignment="1">
      <alignment horizontal="center" vertical="center" wrapText="1"/>
    </xf>
    <xf numFmtId="165" fontId="8" fillId="7" borderId="19" xfId="1" applyNumberFormat="1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8" fillId="4" borderId="1" xfId="1" applyNumberFormat="1" applyFont="1" applyFill="1" applyBorder="1"/>
    <xf numFmtId="165" fontId="2" fillId="7" borderId="49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vertical="center"/>
    </xf>
    <xf numFmtId="165" fontId="8" fillId="6" borderId="50" xfId="1" applyNumberFormat="1" applyFont="1" applyFill="1" applyBorder="1" applyAlignment="1">
      <alignment horizontal="center" vertical="center" wrapText="1"/>
    </xf>
    <xf numFmtId="165" fontId="8" fillId="6" borderId="37" xfId="1" applyNumberFormat="1" applyFont="1" applyFill="1" applyBorder="1" applyAlignment="1">
      <alignment horizontal="center" vertical="center" wrapText="1"/>
    </xf>
    <xf numFmtId="165" fontId="8" fillId="6" borderId="51" xfId="1" applyNumberFormat="1" applyFont="1" applyFill="1" applyBorder="1" applyAlignment="1">
      <alignment horizontal="center" vertical="center" wrapText="1"/>
    </xf>
    <xf numFmtId="165" fontId="8" fillId="7" borderId="10" xfId="1" applyNumberFormat="1" applyFont="1" applyFill="1" applyBorder="1" applyAlignment="1">
      <alignment horizontal="center" vertical="center" wrapText="1"/>
    </xf>
    <xf numFmtId="165" fontId="8" fillId="6" borderId="1" xfId="1" applyNumberFormat="1" applyFont="1" applyFill="1" applyBorder="1" applyAlignment="1">
      <alignment horizontal="center" vertical="center" wrapText="1"/>
    </xf>
    <xf numFmtId="165" fontId="8" fillId="7" borderId="49" xfId="1" applyNumberFormat="1" applyFont="1" applyFill="1" applyBorder="1" applyAlignment="1">
      <alignment horizontal="center" vertical="center" wrapText="1"/>
    </xf>
    <xf numFmtId="165" fontId="8" fillId="7" borderId="18" xfId="1" applyNumberFormat="1" applyFont="1" applyFill="1" applyBorder="1" applyAlignment="1">
      <alignment horizontal="center" vertical="center" wrapText="1"/>
    </xf>
    <xf numFmtId="165" fontId="8" fillId="6" borderId="52" xfId="1" applyNumberFormat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8" fillId="0" borderId="21" xfId="1" applyNumberFormat="1" applyFont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center" vertical="center" wrapText="1"/>
    </xf>
    <xf numFmtId="165" fontId="8" fillId="0" borderId="11" xfId="1" applyNumberFormat="1" applyFont="1" applyBorder="1" applyAlignment="1">
      <alignment horizontal="center" vertical="center" wrapText="1"/>
    </xf>
    <xf numFmtId="165" fontId="8" fillId="13" borderId="2" xfId="1" applyNumberFormat="1" applyFont="1" applyFill="1" applyBorder="1" applyAlignment="1">
      <alignment horizontal="center"/>
    </xf>
    <xf numFmtId="165" fontId="8" fillId="0" borderId="53" xfId="1" applyNumberFormat="1" applyFont="1" applyBorder="1" applyAlignment="1">
      <alignment horizontal="center" vertical="center" wrapText="1"/>
    </xf>
    <xf numFmtId="165" fontId="8" fillId="13" borderId="1" xfId="1" applyNumberFormat="1" applyFont="1" applyFill="1" applyBorder="1" applyAlignment="1">
      <alignment horizontal="center"/>
    </xf>
    <xf numFmtId="165" fontId="8" fillId="7" borderId="54" xfId="1" applyNumberFormat="1" applyFont="1" applyFill="1" applyBorder="1" applyAlignment="1">
      <alignment horizontal="center" vertical="center" wrapText="1"/>
    </xf>
    <xf numFmtId="165" fontId="8" fillId="7" borderId="9" xfId="1" applyNumberFormat="1" applyFont="1" applyFill="1" applyBorder="1" applyAlignment="1">
      <alignment horizontal="center" vertical="center" wrapText="1"/>
    </xf>
    <xf numFmtId="165" fontId="8" fillId="7" borderId="27" xfId="1" applyNumberFormat="1" applyFont="1" applyFill="1" applyBorder="1" applyAlignment="1">
      <alignment horizontal="center" vertical="center" wrapText="1"/>
    </xf>
    <xf numFmtId="165" fontId="8" fillId="7" borderId="9" xfId="1" applyNumberFormat="1" applyFont="1" applyFill="1" applyBorder="1" applyAlignment="1">
      <alignment horizontal="center"/>
    </xf>
    <xf numFmtId="165" fontId="8" fillId="7" borderId="25" xfId="1" applyNumberFormat="1" applyFont="1" applyFill="1" applyBorder="1" applyAlignment="1">
      <alignment horizontal="center" vertical="center" wrapText="1"/>
    </xf>
    <xf numFmtId="165" fontId="20" fillId="9" borderId="49" xfId="1" applyNumberFormat="1" applyFont="1" applyFill="1" applyBorder="1"/>
    <xf numFmtId="165" fontId="22" fillId="7" borderId="19" xfId="1" applyNumberFormat="1" applyFont="1" applyFill="1" applyBorder="1" applyAlignment="1">
      <alignment horizontal="center" vertical="center" wrapText="1"/>
    </xf>
    <xf numFmtId="165" fontId="8" fillId="7" borderId="20" xfId="1" applyNumberFormat="1" applyFont="1" applyFill="1" applyBorder="1" applyAlignment="1">
      <alignment horizontal="center" vertical="center" wrapText="1"/>
    </xf>
    <xf numFmtId="165" fontId="8" fillId="7" borderId="1" xfId="1" applyNumberFormat="1" applyFont="1" applyFill="1" applyBorder="1" applyAlignment="1">
      <alignment horizontal="center" vertical="center" wrapText="1"/>
    </xf>
    <xf numFmtId="165" fontId="8" fillId="6" borderId="55" xfId="1" applyNumberFormat="1" applyFont="1" applyFill="1" applyBorder="1" applyAlignment="1">
      <alignment horizontal="center" vertical="center" wrapText="1"/>
    </xf>
    <xf numFmtId="165" fontId="8" fillId="6" borderId="56" xfId="1" applyNumberFormat="1" applyFont="1" applyFill="1" applyBorder="1" applyAlignment="1">
      <alignment horizontal="center" vertical="center" wrapText="1"/>
    </xf>
    <xf numFmtId="165" fontId="8" fillId="6" borderId="57" xfId="1" applyNumberFormat="1" applyFont="1" applyFill="1" applyBorder="1" applyAlignment="1">
      <alignment horizontal="center" vertical="center" wrapText="1"/>
    </xf>
    <xf numFmtId="165" fontId="8" fillId="13" borderId="35" xfId="1" applyNumberFormat="1" applyFont="1" applyFill="1" applyBorder="1" applyAlignment="1">
      <alignment horizontal="center"/>
    </xf>
    <xf numFmtId="165" fontId="8" fillId="7" borderId="26" xfId="1" applyNumberFormat="1" applyFont="1" applyFill="1" applyBorder="1" applyAlignment="1">
      <alignment horizontal="center"/>
    </xf>
    <xf numFmtId="165" fontId="20" fillId="9" borderId="58" xfId="1" applyNumberFormat="1" applyFont="1" applyFill="1" applyBorder="1"/>
    <xf numFmtId="165" fontId="20" fillId="9" borderId="34" xfId="1" applyNumberFormat="1" applyFont="1" applyFill="1" applyBorder="1"/>
    <xf numFmtId="165" fontId="8" fillId="7" borderId="9" xfId="1" applyNumberFormat="1" applyFont="1" applyFill="1" applyBorder="1" applyAlignment="1">
      <alignment wrapText="1"/>
    </xf>
    <xf numFmtId="165" fontId="8" fillId="12" borderId="1" xfId="1" applyNumberFormat="1" applyFont="1" applyFill="1" applyBorder="1" applyAlignment="1">
      <alignment horizontal="center" vertical="center" wrapText="1"/>
    </xf>
    <xf numFmtId="165" fontId="8" fillId="7" borderId="12" xfId="1" applyNumberFormat="1" applyFont="1" applyFill="1" applyBorder="1" applyAlignment="1">
      <alignment horizontal="center" vertical="center" wrapText="1"/>
    </xf>
    <xf numFmtId="165" fontId="8" fillId="0" borderId="59" xfId="1" applyNumberFormat="1" applyFont="1" applyBorder="1" applyAlignment="1">
      <alignment horizontal="center" vertical="center" wrapText="1"/>
    </xf>
    <xf numFmtId="165" fontId="8" fillId="0" borderId="35" xfId="1" applyNumberFormat="1" applyFont="1" applyBorder="1" applyAlignment="1">
      <alignment horizontal="center" vertical="center" wrapText="1"/>
    </xf>
    <xf numFmtId="165" fontId="8" fillId="0" borderId="60" xfId="1" applyNumberFormat="1" applyFont="1" applyBorder="1" applyAlignment="1">
      <alignment horizontal="center" vertical="center" wrapText="1"/>
    </xf>
    <xf numFmtId="165" fontId="8" fillId="0" borderId="61" xfId="1" applyNumberFormat="1" applyFont="1" applyBorder="1" applyAlignment="1">
      <alignment horizontal="center" vertical="center" wrapText="1"/>
    </xf>
    <xf numFmtId="165" fontId="8" fillId="0" borderId="62" xfId="1" applyNumberFormat="1" applyFont="1" applyBorder="1" applyAlignment="1">
      <alignment horizontal="center" vertical="center" wrapText="1"/>
    </xf>
    <xf numFmtId="165" fontId="8" fillId="7" borderId="5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165" fontId="15" fillId="5" borderId="1" xfId="1" applyNumberFormat="1" applyFont="1" applyFill="1" applyBorder="1" applyAlignment="1">
      <alignment horizontal="center" vertical="center" wrapText="1"/>
    </xf>
    <xf numFmtId="165" fontId="11" fillId="7" borderId="34" xfId="1" applyNumberFormat="1" applyFont="1" applyFill="1" applyBorder="1" applyAlignment="1">
      <alignment horizontal="center" vertical="center" wrapText="1"/>
    </xf>
    <xf numFmtId="165" fontId="8" fillId="7" borderId="21" xfId="1" applyNumberFormat="1" applyFont="1" applyFill="1" applyBorder="1" applyAlignment="1">
      <alignment horizontal="center" vertical="center" wrapText="1"/>
    </xf>
    <xf numFmtId="165" fontId="2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/>
    <xf numFmtId="165" fontId="5" fillId="0" borderId="1" xfId="1" applyNumberFormat="1" applyFont="1" applyBorder="1" applyAlignment="1">
      <alignment horizontal="center" vertical="center" wrapText="1"/>
    </xf>
    <xf numFmtId="165" fontId="5" fillId="0" borderId="14" xfId="1" applyNumberFormat="1" applyFont="1" applyBorder="1" applyAlignment="1">
      <alignment horizontal="center" vertical="center" wrapText="1"/>
    </xf>
    <xf numFmtId="165" fontId="5" fillId="0" borderId="63" xfId="1" applyNumberFormat="1" applyFont="1" applyBorder="1" applyAlignment="1">
      <alignment horizontal="center" vertical="center" wrapText="1"/>
    </xf>
    <xf numFmtId="165" fontId="5" fillId="0" borderId="64" xfId="1" applyNumberFormat="1" applyFont="1" applyBorder="1" applyAlignment="1">
      <alignment horizontal="center" vertical="center" wrapText="1"/>
    </xf>
    <xf numFmtId="165" fontId="5" fillId="0" borderId="13" xfId="1" applyNumberFormat="1" applyFont="1" applyBorder="1" applyAlignment="1">
      <alignment horizontal="center" vertical="center" wrapText="1"/>
    </xf>
    <xf numFmtId="165" fontId="5" fillId="0" borderId="39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/>
    </xf>
    <xf numFmtId="165" fontId="8" fillId="12" borderId="1" xfId="1" applyNumberFormat="1" applyFont="1" applyFill="1" applyBorder="1" applyAlignment="1">
      <alignment horizontal="center"/>
    </xf>
    <xf numFmtId="165" fontId="8" fillId="12" borderId="45" xfId="1" applyNumberFormat="1" applyFont="1" applyFill="1" applyBorder="1" applyAlignment="1">
      <alignment horizontal="center" vertical="center" wrapText="1"/>
    </xf>
    <xf numFmtId="165" fontId="8" fillId="10" borderId="51" xfId="1" applyNumberFormat="1" applyFont="1" applyFill="1" applyBorder="1" applyAlignment="1">
      <alignment horizontal="center" vertical="center" wrapText="1"/>
    </xf>
    <xf numFmtId="165" fontId="8" fillId="14" borderId="1" xfId="1" applyNumberFormat="1" applyFont="1" applyFill="1" applyBorder="1" applyAlignment="1">
      <alignment horizontal="center"/>
    </xf>
    <xf numFmtId="165" fontId="5" fillId="0" borderId="2" xfId="1" applyNumberFormat="1" applyFont="1" applyBorder="1"/>
    <xf numFmtId="165" fontId="8" fillId="2" borderId="9" xfId="0" applyNumberFormat="1" applyFont="1" applyFill="1" applyBorder="1" applyAlignment="1">
      <alignment horizontal="center" vertical="center" wrapText="1"/>
    </xf>
    <xf numFmtId="165" fontId="22" fillId="3" borderId="65" xfId="1" applyNumberFormat="1" applyFont="1" applyFill="1" applyBorder="1"/>
    <xf numFmtId="165" fontId="8" fillId="0" borderId="1" xfId="1" applyNumberFormat="1" applyFont="1" applyFill="1" applyBorder="1" applyAlignment="1">
      <alignment horizontal="center"/>
    </xf>
    <xf numFmtId="165" fontId="8" fillId="0" borderId="66" xfId="1" applyNumberFormat="1" applyFont="1" applyBorder="1" applyAlignment="1">
      <alignment horizontal="center" vertical="center" wrapText="1"/>
    </xf>
    <xf numFmtId="165" fontId="15" fillId="0" borderId="0" xfId="0" applyNumberFormat="1" applyFont="1"/>
    <xf numFmtId="165" fontId="5" fillId="0" borderId="43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165" fontId="5" fillId="0" borderId="67" xfId="1" applyNumberFormat="1" applyFont="1" applyBorder="1" applyAlignment="1">
      <alignment horizontal="center" vertical="center" wrapText="1"/>
    </xf>
    <xf numFmtId="165" fontId="8" fillId="12" borderId="26" xfId="1" applyNumberFormat="1" applyFont="1" applyFill="1" applyBorder="1" applyAlignment="1">
      <alignment horizontal="center" vertical="center" wrapText="1"/>
    </xf>
    <xf numFmtId="165" fontId="8" fillId="10" borderId="19" xfId="1" applyNumberFormat="1" applyFont="1" applyFill="1" applyBorder="1" applyAlignment="1">
      <alignment horizontal="center" vertical="center" wrapText="1"/>
    </xf>
    <xf numFmtId="165" fontId="8" fillId="10" borderId="10" xfId="1" applyNumberFormat="1" applyFont="1" applyFill="1" applyBorder="1" applyAlignment="1">
      <alignment horizontal="center" vertical="center" wrapText="1"/>
    </xf>
    <xf numFmtId="165" fontId="8" fillId="10" borderId="1" xfId="1" applyNumberFormat="1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12" borderId="12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wrapText="1"/>
    </xf>
    <xf numFmtId="0" fontId="8" fillId="12" borderId="12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5" fillId="0" borderId="68" xfId="1" applyNumberFormat="1" applyFont="1" applyBorder="1" applyAlignment="1">
      <alignment horizontal="center" vertical="center" wrapText="1"/>
    </xf>
    <xf numFmtId="165" fontId="5" fillId="0" borderId="69" xfId="1" applyNumberFormat="1" applyFont="1" applyBorder="1" applyAlignment="1">
      <alignment horizontal="center" vertical="center" wrapText="1"/>
    </xf>
    <xf numFmtId="165" fontId="5" fillId="0" borderId="38" xfId="1" applyNumberFormat="1" applyFont="1" applyBorder="1" applyAlignment="1">
      <alignment horizontal="center" vertical="center" wrapText="1"/>
    </xf>
    <xf numFmtId="166" fontId="15" fillId="0" borderId="0" xfId="0" applyNumberFormat="1" applyFont="1"/>
    <xf numFmtId="165" fontId="8" fillId="3" borderId="1" xfId="0" applyNumberFormat="1" applyFont="1" applyFill="1" applyBorder="1" applyAlignment="1">
      <alignment horizontal="center" vertical="center" wrapText="1"/>
    </xf>
    <xf numFmtId="165" fontId="21" fillId="9" borderId="1" xfId="1" applyNumberFormat="1" applyFont="1" applyFill="1" applyBorder="1" applyAlignment="1">
      <alignment horizontal="center" vertical="center" wrapText="1"/>
    </xf>
    <xf numFmtId="165" fontId="20" fillId="9" borderId="1" xfId="1" applyNumberFormat="1" applyFont="1" applyFill="1" applyBorder="1"/>
    <xf numFmtId="165" fontId="8" fillId="7" borderId="52" xfId="1" applyNumberFormat="1" applyFont="1" applyFill="1" applyBorder="1" applyAlignment="1">
      <alignment horizontal="center" vertical="center" wrapText="1"/>
    </xf>
    <xf numFmtId="165" fontId="8" fillId="7" borderId="70" xfId="1" applyNumberFormat="1" applyFont="1" applyFill="1" applyBorder="1" applyAlignment="1">
      <alignment horizontal="center" vertical="center" wrapText="1"/>
    </xf>
    <xf numFmtId="165" fontId="8" fillId="7" borderId="7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/>
    <xf numFmtId="165" fontId="8" fillId="0" borderId="72" xfId="1" applyNumberFormat="1" applyFont="1" applyFill="1" applyBorder="1" applyAlignment="1"/>
    <xf numFmtId="165" fontId="22" fillId="0" borderId="1" xfId="1" applyNumberFormat="1" applyFont="1" applyFill="1" applyBorder="1" applyAlignment="1"/>
    <xf numFmtId="165" fontId="23" fillId="0" borderId="1" xfId="1" applyNumberFormat="1" applyFont="1" applyFill="1" applyBorder="1" applyAlignment="1"/>
    <xf numFmtId="165" fontId="8" fillId="0" borderId="41" xfId="1" applyNumberFormat="1" applyFont="1" applyBorder="1" applyAlignment="1"/>
    <xf numFmtId="165" fontId="22" fillId="0" borderId="1" xfId="1" quotePrefix="1" applyNumberFormat="1" applyFont="1" applyFill="1" applyBorder="1" applyAlignment="1"/>
    <xf numFmtId="165" fontId="8" fillId="0" borderId="1" xfId="1" quotePrefix="1" applyNumberFormat="1" applyFont="1" applyFill="1" applyBorder="1" applyAlignment="1"/>
    <xf numFmtId="165" fontId="8" fillId="0" borderId="73" xfId="1" applyNumberFormat="1" applyFont="1" applyFill="1" applyBorder="1" applyAlignment="1"/>
    <xf numFmtId="165" fontId="22" fillId="0" borderId="1" xfId="1" applyNumberFormat="1" applyFont="1" applyFill="1" applyBorder="1" applyAlignment="1">
      <alignment horizontal="center"/>
    </xf>
    <xf numFmtId="165" fontId="22" fillId="0" borderId="73" xfId="1" applyNumberFormat="1" applyFont="1" applyFill="1" applyBorder="1" applyAlignment="1"/>
    <xf numFmtId="14" fontId="8" fillId="0" borderId="1" xfId="1" applyNumberFormat="1" applyFont="1" applyFill="1" applyBorder="1" applyAlignment="1"/>
    <xf numFmtId="165" fontId="20" fillId="9" borderId="46" xfId="1" applyNumberFormat="1" applyFont="1" applyFill="1" applyBorder="1"/>
    <xf numFmtId="165" fontId="8" fillId="12" borderId="54" xfId="1" applyNumberFormat="1" applyFont="1" applyFill="1" applyBorder="1" applyAlignment="1">
      <alignment horizontal="center" vertical="center" wrapText="1"/>
    </xf>
    <xf numFmtId="165" fontId="8" fillId="10" borderId="9" xfId="1" applyNumberFormat="1" applyFont="1" applyFill="1" applyBorder="1" applyAlignment="1">
      <alignment horizontal="center" vertical="center" wrapText="1"/>
    </xf>
    <xf numFmtId="165" fontId="8" fillId="14" borderId="9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5" fontId="5" fillId="0" borderId="2" xfId="1" applyNumberFormat="1" applyFont="1" applyFill="1" applyBorder="1"/>
    <xf numFmtId="165" fontId="0" fillId="0" borderId="0" xfId="0" applyNumberFormat="1" applyAlignment="1">
      <alignment horizontal="center"/>
    </xf>
    <xf numFmtId="165" fontId="8" fillId="12" borderId="9" xfId="1" applyNumberFormat="1" applyFont="1" applyFill="1" applyBorder="1" applyAlignment="1">
      <alignment horizontal="center" vertical="center" wrapText="1"/>
    </xf>
    <xf numFmtId="165" fontId="8" fillId="7" borderId="29" xfId="1" applyNumberFormat="1" applyFont="1" applyFill="1" applyBorder="1" applyAlignment="1">
      <alignment horizontal="center" vertical="center" wrapText="1"/>
    </xf>
    <xf numFmtId="165" fontId="8" fillId="6" borderId="13" xfId="1" applyNumberFormat="1" applyFont="1" applyFill="1" applyBorder="1" applyAlignment="1">
      <alignment horizontal="center" vertical="center" wrapText="1"/>
    </xf>
    <xf numFmtId="165" fontId="8" fillId="6" borderId="14" xfId="1" applyNumberFormat="1" applyFont="1" applyFill="1" applyBorder="1" applyAlignment="1">
      <alignment horizontal="center" vertical="center" wrapText="1"/>
    </xf>
    <xf numFmtId="165" fontId="8" fillId="6" borderId="0" xfId="1" applyNumberFormat="1" applyFont="1" applyFill="1" applyBorder="1" applyAlignment="1">
      <alignment horizontal="center" vertical="center" wrapText="1"/>
    </xf>
    <xf numFmtId="165" fontId="8" fillId="6" borderId="53" xfId="1" applyNumberFormat="1" applyFont="1" applyFill="1" applyBorder="1" applyAlignment="1">
      <alignment horizontal="center" vertical="center" wrapText="1"/>
    </xf>
    <xf numFmtId="165" fontId="8" fillId="15" borderId="1" xfId="1" applyNumberFormat="1" applyFont="1" applyFill="1" applyBorder="1" applyAlignment="1">
      <alignment horizontal="center" vertical="center" wrapText="1"/>
    </xf>
    <xf numFmtId="165" fontId="8" fillId="15" borderId="13" xfId="1" applyNumberFormat="1" applyFont="1" applyFill="1" applyBorder="1" applyAlignment="1">
      <alignment horizontal="center" vertical="center" wrapText="1"/>
    </xf>
    <xf numFmtId="165" fontId="8" fillId="15" borderId="14" xfId="1" applyNumberFormat="1" applyFont="1" applyFill="1" applyBorder="1" applyAlignment="1">
      <alignment horizontal="center" vertical="center" wrapText="1"/>
    </xf>
    <xf numFmtId="165" fontId="8" fillId="6" borderId="74" xfId="1" applyNumberFormat="1" applyFont="1" applyFill="1" applyBorder="1" applyAlignment="1">
      <alignment horizontal="center" vertical="center" wrapText="1"/>
    </xf>
    <xf numFmtId="165" fontId="8" fillId="16" borderId="18" xfId="1" applyNumberFormat="1" applyFont="1" applyFill="1" applyBorder="1" applyAlignment="1">
      <alignment horizontal="center" vertical="center" wrapText="1"/>
    </xf>
    <xf numFmtId="165" fontId="8" fillId="16" borderId="27" xfId="1" applyNumberFormat="1" applyFont="1" applyFill="1" applyBorder="1" applyAlignment="1">
      <alignment horizontal="center" vertical="center" wrapText="1"/>
    </xf>
    <xf numFmtId="165" fontId="8" fillId="15" borderId="1" xfId="1" applyNumberFormat="1" applyFont="1" applyFill="1" applyBorder="1" applyAlignment="1">
      <alignment wrapText="1"/>
    </xf>
    <xf numFmtId="165" fontId="8" fillId="12" borderId="12" xfId="1" applyNumberFormat="1" applyFont="1" applyFill="1" applyBorder="1" applyAlignment="1">
      <alignment horizontal="center" vertical="center" wrapText="1"/>
    </xf>
    <xf numFmtId="165" fontId="8" fillId="12" borderId="27" xfId="1" applyNumberFormat="1" applyFont="1" applyFill="1" applyBorder="1" applyAlignment="1">
      <alignment horizontal="center" vertical="center" wrapText="1"/>
    </xf>
    <xf numFmtId="165" fontId="8" fillId="12" borderId="18" xfId="1" applyNumberFormat="1" applyFont="1" applyFill="1" applyBorder="1" applyAlignment="1">
      <alignment horizontal="center" vertical="center" wrapText="1"/>
    </xf>
    <xf numFmtId="165" fontId="8" fillId="6" borderId="75" xfId="1" applyNumberFormat="1" applyFont="1" applyFill="1" applyBorder="1" applyAlignment="1">
      <alignment horizontal="center" vertical="center" wrapText="1"/>
    </xf>
    <xf numFmtId="0" fontId="18" fillId="17" borderId="14" xfId="0" applyFont="1" applyFill="1" applyBorder="1" applyAlignment="1">
      <alignment horizontal="center" vertical="center" wrapText="1"/>
    </xf>
    <xf numFmtId="165" fontId="8" fillId="17" borderId="1" xfId="1" applyNumberFormat="1" applyFont="1" applyFill="1" applyBorder="1" applyAlignment="1"/>
    <xf numFmtId="165" fontId="8" fillId="17" borderId="1" xfId="1" applyNumberFormat="1" applyFont="1" applyFill="1" applyBorder="1" applyAlignment="1">
      <alignment horizontal="center"/>
    </xf>
    <xf numFmtId="165" fontId="23" fillId="17" borderId="1" xfId="1" applyNumberFormat="1" applyFont="1" applyFill="1" applyBorder="1" applyAlignment="1"/>
    <xf numFmtId="165" fontId="24" fillId="0" borderId="1" xfId="1" applyNumberFormat="1" applyFont="1" applyFill="1" applyBorder="1" applyAlignment="1"/>
    <xf numFmtId="165" fontId="23" fillId="17" borderId="41" xfId="1" applyNumberFormat="1" applyFont="1" applyFill="1" applyBorder="1" applyAlignment="1"/>
    <xf numFmtId="0" fontId="18" fillId="12" borderId="12" xfId="0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/>
    </xf>
    <xf numFmtId="165" fontId="25" fillId="17" borderId="1" xfId="1" applyNumberFormat="1" applyFont="1" applyFill="1" applyBorder="1" applyAlignment="1"/>
    <xf numFmtId="165" fontId="26" fillId="0" borderId="1" xfId="1" applyNumberFormat="1" applyFont="1" applyFill="1" applyBorder="1" applyAlignment="1"/>
    <xf numFmtId="165" fontId="27" fillId="0" borderId="1" xfId="1" applyNumberFormat="1" applyFont="1" applyBorder="1" applyAlignment="1">
      <alignment wrapText="1"/>
    </xf>
    <xf numFmtId="165" fontId="27" fillId="0" borderId="1" xfId="1" applyNumberFormat="1" applyFont="1" applyBorder="1" applyAlignment="1">
      <alignment vertical="center" wrapText="1"/>
    </xf>
    <xf numFmtId="165" fontId="22" fillId="0" borderId="1" xfId="1" applyNumberFormat="1" applyFont="1" applyFill="1" applyBorder="1" applyAlignment="1">
      <alignment wrapText="1"/>
    </xf>
    <xf numFmtId="165" fontId="8" fillId="0" borderId="0" xfId="1" applyNumberFormat="1" applyFont="1"/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18" fillId="0" borderId="9" xfId="0" applyFont="1" applyBorder="1" applyAlignment="1">
      <alignment horizontal="center" vertical="center" wrapText="1"/>
    </xf>
    <xf numFmtId="0" fontId="0" fillId="0" borderId="14" xfId="0" applyBorder="1"/>
    <xf numFmtId="165" fontId="23" fillId="0" borderId="21" xfId="1" applyNumberFormat="1" applyFont="1" applyFill="1" applyBorder="1" applyAlignment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165" fontId="28" fillId="0" borderId="0" xfId="0" applyNumberFormat="1" applyFont="1"/>
    <xf numFmtId="165" fontId="8" fillId="0" borderId="38" xfId="1" applyNumberFormat="1" applyFont="1" applyFill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 wrapText="1"/>
    </xf>
    <xf numFmtId="165" fontId="22" fillId="0" borderId="1" xfId="1" applyNumberFormat="1" applyFont="1" applyFill="1" applyBorder="1" applyAlignment="1">
      <alignment horizontal="center" vertical="center" wrapText="1"/>
    </xf>
    <xf numFmtId="165" fontId="22" fillId="15" borderId="1" xfId="1" applyNumberFormat="1" applyFont="1" applyFill="1" applyBorder="1" applyAlignment="1">
      <alignment horizontal="center" vertical="center" wrapText="1"/>
    </xf>
    <xf numFmtId="165" fontId="5" fillId="17" borderId="68" xfId="1" applyNumberFormat="1" applyFont="1" applyFill="1" applyBorder="1" applyAlignment="1">
      <alignment horizontal="center" vertical="center" wrapText="1"/>
    </xf>
    <xf numFmtId="165" fontId="5" fillId="17" borderId="69" xfId="1" applyNumberFormat="1" applyFont="1" applyFill="1" applyBorder="1" applyAlignment="1">
      <alignment horizontal="center" vertical="center" wrapText="1"/>
    </xf>
    <xf numFmtId="0" fontId="18" fillId="12" borderId="12" xfId="0" applyFont="1" applyFill="1" applyBorder="1" applyAlignment="1">
      <alignment horizontal="center" wrapText="1"/>
    </xf>
    <xf numFmtId="0" fontId="8" fillId="19" borderId="1" xfId="0" applyFont="1" applyFill="1" applyBorder="1"/>
    <xf numFmtId="0" fontId="0" fillId="19" borderId="1" xfId="0" applyFill="1" applyBorder="1"/>
    <xf numFmtId="0" fontId="8" fillId="19" borderId="1" xfId="0" applyFont="1" applyFill="1" applyBorder="1" applyAlignment="1">
      <alignment horizontal="center"/>
    </xf>
    <xf numFmtId="14" fontId="8" fillId="19" borderId="1" xfId="0" applyNumberFormat="1" applyFont="1" applyFill="1" applyBorder="1" applyAlignment="1">
      <alignment horizontal="center"/>
    </xf>
    <xf numFmtId="165" fontId="8" fillId="17" borderId="1" xfId="1" applyNumberFormat="1" applyFont="1" applyFill="1" applyBorder="1" applyAlignment="1">
      <alignment horizontal="center" vertical="center" wrapText="1"/>
    </xf>
    <xf numFmtId="165" fontId="0" fillId="18" borderId="1" xfId="0" applyNumberFormat="1" applyFill="1" applyBorder="1"/>
    <xf numFmtId="166" fontId="8" fillId="0" borderId="1" xfId="0" applyNumberFormat="1" applyFont="1" applyBorder="1"/>
    <xf numFmtId="165" fontId="5" fillId="0" borderId="69" xfId="1" applyNumberFormat="1" applyFont="1" applyFill="1" applyBorder="1" applyAlignment="1">
      <alignment horizontal="center" vertical="center" wrapText="1"/>
    </xf>
    <xf numFmtId="165" fontId="5" fillId="0" borderId="21" xfId="1" applyNumberFormat="1" applyFont="1" applyFill="1" applyBorder="1" applyAlignment="1">
      <alignment horizontal="center" vertical="center" wrapText="1"/>
    </xf>
    <xf numFmtId="165" fontId="5" fillId="0" borderId="38" xfId="1" applyNumberFormat="1" applyFont="1" applyFill="1" applyBorder="1" applyAlignment="1">
      <alignment horizontal="center" vertical="center" wrapText="1"/>
    </xf>
    <xf numFmtId="165" fontId="5" fillId="0" borderId="68" xfId="1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8" fillId="6" borderId="76" xfId="1" applyNumberFormat="1" applyFont="1" applyFill="1" applyBorder="1" applyAlignment="1">
      <alignment horizontal="center" vertical="center" wrapText="1"/>
    </xf>
    <xf numFmtId="165" fontId="8" fillId="6" borderId="77" xfId="1" applyNumberFormat="1" applyFont="1" applyFill="1" applyBorder="1" applyAlignment="1">
      <alignment horizontal="center" vertical="center" wrapText="1"/>
    </xf>
    <xf numFmtId="165" fontId="24" fillId="7" borderId="34" xfId="1" applyNumberFormat="1" applyFont="1" applyFill="1" applyBorder="1" applyAlignment="1">
      <alignment horizontal="center" vertical="center" wrapText="1"/>
    </xf>
    <xf numFmtId="165" fontId="8" fillId="0" borderId="41" xfId="1" applyNumberFormat="1" applyFont="1" applyFill="1" applyBorder="1" applyAlignment="1">
      <alignment horizontal="center" vertical="center" wrapText="1"/>
    </xf>
    <xf numFmtId="165" fontId="5" fillId="5" borderId="68" xfId="1" applyNumberFormat="1" applyFont="1" applyFill="1" applyBorder="1" applyAlignment="1">
      <alignment horizontal="center" vertical="center" wrapText="1"/>
    </xf>
    <xf numFmtId="165" fontId="5" fillId="5" borderId="69" xfId="1" applyNumberFormat="1" applyFont="1" applyFill="1" applyBorder="1" applyAlignment="1">
      <alignment horizontal="center" vertical="center" wrapText="1"/>
    </xf>
    <xf numFmtId="165" fontId="9" fillId="0" borderId="0" xfId="0" applyNumberFormat="1" applyFont="1"/>
    <xf numFmtId="165" fontId="0" fillId="5" borderId="69" xfId="1" applyNumberFormat="1" applyFont="1" applyFill="1" applyBorder="1" applyAlignment="1">
      <alignment horizontal="center" vertical="center" wrapText="1"/>
    </xf>
    <xf numFmtId="165" fontId="0" fillId="0" borderId="38" xfId="1" applyNumberFormat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165" fontId="5" fillId="10" borderId="68" xfId="1" applyNumberFormat="1" applyFont="1" applyFill="1" applyBorder="1" applyAlignment="1">
      <alignment horizontal="center" vertical="center" wrapText="1"/>
    </xf>
    <xf numFmtId="165" fontId="19" fillId="0" borderId="0" xfId="0" applyNumberFormat="1" applyFont="1"/>
    <xf numFmtId="165" fontId="8" fillId="19" borderId="1" xfId="1" applyNumberFormat="1" applyFont="1" applyFill="1" applyBorder="1" applyAlignment="1">
      <alignment horizontal="center" vertical="center" wrapText="1"/>
    </xf>
    <xf numFmtId="165" fontId="5" fillId="0" borderId="13" xfId="1" applyNumberFormat="1" applyFont="1" applyFill="1" applyBorder="1" applyAlignment="1">
      <alignment horizontal="center" vertical="center" wrapText="1"/>
    </xf>
    <xf numFmtId="165" fontId="5" fillId="0" borderId="14" xfId="1" applyNumberFormat="1" applyFont="1" applyFill="1" applyBorder="1" applyAlignment="1">
      <alignment horizontal="center" vertical="center" wrapText="1"/>
    </xf>
    <xf numFmtId="165" fontId="8" fillId="0" borderId="39" xfId="1" applyNumberFormat="1" applyFont="1" applyFill="1" applyBorder="1" applyAlignment="1">
      <alignment horizontal="center" vertical="center" wrapText="1"/>
    </xf>
    <xf numFmtId="165" fontId="8" fillId="0" borderId="40" xfId="1" applyNumberFormat="1" applyFont="1" applyFill="1" applyBorder="1" applyAlignment="1">
      <alignment horizontal="center" vertical="center" wrapText="1"/>
    </xf>
    <xf numFmtId="165" fontId="8" fillId="0" borderId="14" xfId="1" applyNumberFormat="1" applyFont="1" applyFill="1" applyBorder="1" applyAlignment="1">
      <alignment horizontal="center" vertical="center" wrapText="1"/>
    </xf>
    <xf numFmtId="165" fontId="8" fillId="0" borderId="42" xfId="1" applyNumberFormat="1" applyFont="1" applyFill="1" applyBorder="1" applyAlignment="1">
      <alignment horizontal="center" vertical="center" wrapText="1"/>
    </xf>
    <xf numFmtId="165" fontId="8" fillId="0" borderId="43" xfId="1" applyNumberFormat="1" applyFont="1" applyFill="1" applyBorder="1" applyAlignment="1">
      <alignment horizontal="center" vertical="center" wrapText="1"/>
    </xf>
    <xf numFmtId="165" fontId="8" fillId="0" borderId="44" xfId="1" applyNumberFormat="1" applyFont="1" applyFill="1" applyBorder="1" applyAlignment="1">
      <alignment horizontal="center" vertical="center" wrapText="1"/>
    </xf>
    <xf numFmtId="0" fontId="29" fillId="8" borderId="79" xfId="0" applyFont="1" applyFill="1" applyBorder="1" applyAlignment="1">
      <alignment horizontal="center"/>
    </xf>
    <xf numFmtId="0" fontId="29" fillId="8" borderId="80" xfId="0" applyFont="1" applyFill="1" applyBorder="1" applyAlignment="1">
      <alignment horizontal="center"/>
    </xf>
    <xf numFmtId="0" fontId="8" fillId="8" borderId="78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/>
    </xf>
    <xf numFmtId="0" fontId="14" fillId="8" borderId="46" xfId="0" applyFont="1" applyFill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center" vertical="center" wrapText="1"/>
    </xf>
    <xf numFmtId="0" fontId="14" fillId="8" borderId="32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/>
    </xf>
    <xf numFmtId="0" fontId="8" fillId="8" borderId="79" xfId="0" applyFont="1" applyFill="1" applyBorder="1" applyAlignment="1">
      <alignment horizontal="center"/>
    </xf>
    <xf numFmtId="0" fontId="8" fillId="8" borderId="80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8" fillId="0" borderId="33" xfId="0" applyFont="1" applyBorder="1" applyAlignment="1">
      <alignment horizontal="center" vertical="center"/>
    </xf>
    <xf numFmtId="0" fontId="8" fillId="8" borderId="46" xfId="0" applyFont="1" applyFill="1" applyBorder="1" applyAlignment="1">
      <alignment horizontal="center" vertical="center" wrapText="1"/>
    </xf>
    <xf numFmtId="0" fontId="8" fillId="8" borderId="33" xfId="0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 wrapText="1"/>
    </xf>
    <xf numFmtId="0" fontId="30" fillId="8" borderId="48" xfId="0" applyFont="1" applyFill="1" applyBorder="1" applyAlignment="1">
      <alignment horizontal="center" wrapText="1"/>
    </xf>
    <xf numFmtId="0" fontId="30" fillId="8" borderId="47" xfId="0" applyFont="1" applyFill="1" applyBorder="1" applyAlignment="1">
      <alignment horizontal="center"/>
    </xf>
    <xf numFmtId="0" fontId="30" fillId="8" borderId="49" xfId="0" applyFont="1" applyFill="1" applyBorder="1" applyAlignment="1">
      <alignment horizontal="center"/>
    </xf>
    <xf numFmtId="0" fontId="29" fillId="8" borderId="78" xfId="0" applyFont="1" applyFill="1" applyBorder="1" applyAlignment="1">
      <alignment horizontal="center" vertical="center" wrapText="1"/>
    </xf>
    <xf numFmtId="0" fontId="29" fillId="8" borderId="46" xfId="0" applyFont="1" applyFill="1" applyBorder="1" applyAlignment="1">
      <alignment horizontal="center" vertical="center" wrapText="1"/>
    </xf>
    <xf numFmtId="0" fontId="29" fillId="8" borderId="57" xfId="0" applyFont="1" applyFill="1" applyBorder="1" applyAlignment="1">
      <alignment horizontal="center" vertical="center" wrapText="1"/>
    </xf>
    <xf numFmtId="0" fontId="29" fillId="8" borderId="81" xfId="0" applyFont="1" applyFill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22" fillId="8" borderId="33" xfId="0" applyFont="1" applyFill="1" applyBorder="1" applyAlignment="1">
      <alignment horizontal="center" vertical="center" wrapText="1"/>
    </xf>
    <xf numFmtId="0" fontId="22" fillId="8" borderId="32" xfId="0" applyFont="1" applyFill="1" applyBorder="1" applyAlignment="1">
      <alignment horizontal="center" vertical="center" wrapText="1"/>
    </xf>
    <xf numFmtId="0" fontId="18" fillId="8" borderId="46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center" wrapText="1"/>
    </xf>
    <xf numFmtId="14" fontId="8" fillId="20" borderId="59" xfId="0" applyNumberFormat="1" applyFont="1" applyFill="1" applyBorder="1" applyAlignment="1">
      <alignment horizontal="center" vertical="center" wrapText="1"/>
    </xf>
    <xf numFmtId="0" fontId="8" fillId="20" borderId="82" xfId="0" applyFont="1" applyFill="1" applyBorder="1" applyAlignment="1">
      <alignment horizontal="center" vertical="center" wrapText="1"/>
    </xf>
    <xf numFmtId="0" fontId="8" fillId="20" borderId="83" xfId="0" applyFont="1" applyFill="1" applyBorder="1" applyAlignment="1">
      <alignment horizontal="center" vertical="center" wrapText="1"/>
    </xf>
    <xf numFmtId="165" fontId="32" fillId="0" borderId="84" xfId="1" applyNumberFormat="1" applyFont="1" applyBorder="1" applyAlignment="1">
      <alignment horizontal="center" vertical="center" wrapText="1"/>
    </xf>
    <xf numFmtId="165" fontId="32" fillId="0" borderId="85" xfId="1" applyNumberFormat="1" applyFont="1" applyBorder="1" applyAlignment="1">
      <alignment horizontal="center" vertical="center" wrapText="1"/>
    </xf>
    <xf numFmtId="165" fontId="32" fillId="0" borderId="86" xfId="1" applyNumberFormat="1" applyFont="1" applyBorder="1" applyAlignment="1">
      <alignment horizontal="center" vertical="center" wrapText="1"/>
    </xf>
    <xf numFmtId="0" fontId="8" fillId="7" borderId="70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21" borderId="46" xfId="0" applyFont="1" applyFill="1" applyBorder="1" applyAlignment="1">
      <alignment horizontal="center" vertical="center" wrapText="1"/>
    </xf>
    <xf numFmtId="0" fontId="8" fillId="21" borderId="32" xfId="0" applyFont="1" applyFill="1" applyBorder="1" applyAlignment="1">
      <alignment horizontal="center" vertical="center" wrapText="1"/>
    </xf>
    <xf numFmtId="0" fontId="8" fillId="21" borderId="78" xfId="0" applyFont="1" applyFill="1" applyBorder="1" applyAlignment="1">
      <alignment horizontal="center" vertical="center" wrapText="1"/>
    </xf>
    <xf numFmtId="0" fontId="8" fillId="20" borderId="46" xfId="0" applyFont="1" applyFill="1" applyBorder="1" applyAlignment="1">
      <alignment horizontal="center" vertical="center"/>
    </xf>
    <xf numFmtId="0" fontId="8" fillId="20" borderId="32" xfId="0" applyFont="1" applyFill="1" applyBorder="1" applyAlignment="1">
      <alignment horizontal="center" vertical="center"/>
    </xf>
    <xf numFmtId="0" fontId="8" fillId="22" borderId="78" xfId="0" applyFont="1" applyFill="1" applyBorder="1" applyAlignment="1">
      <alignment horizontal="center" vertical="center" wrapText="1"/>
    </xf>
    <xf numFmtId="0" fontId="8" fillId="22" borderId="46" xfId="0" applyFont="1" applyFill="1" applyBorder="1" applyAlignment="1">
      <alignment horizontal="center" vertical="center" wrapText="1"/>
    </xf>
    <xf numFmtId="0" fontId="8" fillId="22" borderId="32" xfId="0" applyFont="1" applyFill="1" applyBorder="1" applyAlignment="1">
      <alignment horizontal="center" vertical="center" wrapText="1"/>
    </xf>
    <xf numFmtId="0" fontId="31" fillId="10" borderId="87" xfId="0" applyFont="1" applyFill="1" applyBorder="1" applyAlignment="1">
      <alignment horizontal="right" vertical="center" wrapText="1"/>
    </xf>
    <xf numFmtId="0" fontId="31" fillId="10" borderId="75" xfId="0" applyFont="1" applyFill="1" applyBorder="1" applyAlignment="1">
      <alignment horizontal="right" vertical="center" wrapText="1"/>
    </xf>
    <xf numFmtId="0" fontId="31" fillId="10" borderId="55" xfId="0" applyFont="1" applyFill="1" applyBorder="1" applyAlignment="1">
      <alignment horizontal="right" vertical="center" wrapText="1"/>
    </xf>
    <xf numFmtId="0" fontId="31" fillId="10" borderId="88" xfId="0" applyFont="1" applyFill="1" applyBorder="1" applyAlignment="1">
      <alignment horizontal="right" vertical="center" wrapText="1"/>
    </xf>
    <xf numFmtId="0" fontId="31" fillId="10" borderId="11" xfId="0" applyFont="1" applyFill="1" applyBorder="1" applyAlignment="1">
      <alignment horizontal="right" vertical="center" wrapText="1"/>
    </xf>
    <xf numFmtId="0" fontId="31" fillId="10" borderId="58" xfId="0" applyFont="1" applyFill="1" applyBorder="1" applyAlignment="1">
      <alignment horizontal="right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32" xfId="0" applyFont="1" applyFill="1" applyBorder="1" applyAlignment="1">
      <alignment horizontal="center" vertical="center" wrapText="1"/>
    </xf>
    <xf numFmtId="0" fontId="8" fillId="20" borderId="33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/>
    </xf>
    <xf numFmtId="0" fontId="14" fillId="8" borderId="79" xfId="0" applyFont="1" applyFill="1" applyBorder="1" applyAlignment="1">
      <alignment horizontal="center"/>
    </xf>
    <xf numFmtId="0" fontId="14" fillId="8" borderId="80" xfId="0" applyFont="1" applyFill="1" applyBorder="1" applyAlignment="1">
      <alignment horizontal="center"/>
    </xf>
    <xf numFmtId="0" fontId="8" fillId="8" borderId="89" xfId="0" applyFont="1" applyFill="1" applyBorder="1" applyAlignment="1">
      <alignment horizontal="center"/>
    </xf>
    <xf numFmtId="0" fontId="29" fillId="21" borderId="89" xfId="0" applyFont="1" applyFill="1" applyBorder="1" applyAlignment="1">
      <alignment horizontal="center"/>
    </xf>
    <xf numFmtId="0" fontId="29" fillId="21" borderId="79" xfId="0" applyFont="1" applyFill="1" applyBorder="1" applyAlignment="1">
      <alignment horizontal="center"/>
    </xf>
    <xf numFmtId="0" fontId="29" fillId="21" borderId="80" xfId="0" applyFont="1" applyFill="1" applyBorder="1" applyAlignment="1">
      <alignment horizontal="center"/>
    </xf>
    <xf numFmtId="0" fontId="24" fillId="12" borderId="13" xfId="0" applyFont="1" applyFill="1" applyBorder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10" borderId="75" xfId="0" applyFont="1" applyFill="1" applyBorder="1" applyAlignment="1">
      <alignment horizontal="center" vertical="center" wrapText="1"/>
    </xf>
    <xf numFmtId="0" fontId="8" fillId="10" borderId="55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8" fillId="10" borderId="57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23" borderId="46" xfId="0" applyFont="1" applyFill="1" applyBorder="1" applyAlignment="1">
      <alignment horizontal="center" vertical="center" wrapText="1"/>
    </xf>
    <xf numFmtId="0" fontId="8" fillId="23" borderId="32" xfId="0" applyFont="1" applyFill="1" applyBorder="1" applyAlignment="1">
      <alignment horizontal="center" vertical="center" wrapText="1"/>
    </xf>
    <xf numFmtId="165" fontId="34" fillId="0" borderId="84" xfId="1" applyNumberFormat="1" applyFont="1" applyBorder="1" applyAlignment="1">
      <alignment horizontal="center" vertical="center" wrapText="1"/>
    </xf>
    <xf numFmtId="165" fontId="34" fillId="0" borderId="85" xfId="1" applyNumberFormat="1" applyFont="1" applyBorder="1" applyAlignment="1">
      <alignment horizontal="center" vertical="center" wrapText="1"/>
    </xf>
    <xf numFmtId="165" fontId="34" fillId="0" borderId="86" xfId="1" applyNumberFormat="1" applyFont="1" applyBorder="1" applyAlignment="1">
      <alignment horizontal="center" vertical="center" wrapText="1"/>
    </xf>
    <xf numFmtId="165" fontId="32" fillId="0" borderId="84" xfId="0" applyNumberFormat="1" applyFont="1" applyBorder="1" applyAlignment="1">
      <alignment horizontal="center" vertical="center" wrapText="1"/>
    </xf>
    <xf numFmtId="0" fontId="32" fillId="0" borderId="85" xfId="0" applyFont="1" applyBorder="1" applyAlignment="1">
      <alignment horizontal="center" vertical="center" wrapText="1"/>
    </xf>
    <xf numFmtId="0" fontId="32" fillId="0" borderId="86" xfId="0" applyFont="1" applyBorder="1" applyAlignment="1">
      <alignment horizontal="center" vertical="center" wrapText="1"/>
    </xf>
    <xf numFmtId="0" fontId="8" fillId="24" borderId="78" xfId="0" applyFont="1" applyFill="1" applyBorder="1" applyAlignment="1">
      <alignment horizontal="center" vertical="center" wrapText="1"/>
    </xf>
    <xf numFmtId="0" fontId="8" fillId="24" borderId="89" xfId="0" applyFont="1" applyFill="1" applyBorder="1" applyAlignment="1">
      <alignment horizontal="center"/>
    </xf>
    <xf numFmtId="0" fontId="8" fillId="24" borderId="79" xfId="0" applyFont="1" applyFill="1" applyBorder="1" applyAlignment="1">
      <alignment horizontal="center"/>
    </xf>
    <xf numFmtId="0" fontId="8" fillId="24" borderId="80" xfId="0" applyFont="1" applyFill="1" applyBorder="1" applyAlignment="1">
      <alignment horizontal="center"/>
    </xf>
    <xf numFmtId="0" fontId="8" fillId="11" borderId="33" xfId="0" applyFont="1" applyFill="1" applyBorder="1" applyAlignment="1">
      <alignment horizontal="center" vertical="center" wrapText="1"/>
    </xf>
    <xf numFmtId="0" fontId="7" fillId="9" borderId="46" xfId="0" applyFont="1" applyFill="1" applyBorder="1" applyAlignment="1">
      <alignment horizontal="center" vertical="center" wrapText="1"/>
    </xf>
    <xf numFmtId="0" fontId="7" fillId="9" borderId="33" xfId="0" applyFont="1" applyFill="1" applyBorder="1" applyAlignment="1">
      <alignment horizontal="center" vertical="center" wrapText="1"/>
    </xf>
    <xf numFmtId="0" fontId="7" fillId="9" borderId="32" xfId="0" applyFont="1" applyFill="1" applyBorder="1" applyAlignment="1">
      <alignment horizontal="center" vertical="center" wrapText="1"/>
    </xf>
    <xf numFmtId="0" fontId="14" fillId="8" borderId="57" xfId="0" applyFont="1" applyFill="1" applyBorder="1" applyAlignment="1">
      <alignment horizontal="center" vertical="center" wrapText="1"/>
    </xf>
    <xf numFmtId="0" fontId="14" fillId="8" borderId="81" xfId="0" applyFont="1" applyFill="1" applyBorder="1" applyAlignment="1">
      <alignment horizontal="center" vertical="center" wrapText="1"/>
    </xf>
    <xf numFmtId="0" fontId="29" fillId="8" borderId="33" xfId="0" applyFont="1" applyFill="1" applyBorder="1" applyAlignment="1">
      <alignment horizontal="center" vertical="center" wrapText="1"/>
    </xf>
    <xf numFmtId="0" fontId="29" fillId="8" borderId="32" xfId="0" applyFont="1" applyFill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81" xfId="0" applyFont="1" applyBorder="1" applyAlignment="1">
      <alignment horizontal="center" vertical="center" wrapText="1"/>
    </xf>
    <xf numFmtId="0" fontId="8" fillId="24" borderId="46" xfId="0" applyFont="1" applyFill="1" applyBorder="1" applyAlignment="1">
      <alignment horizontal="center" vertical="center" wrapText="1"/>
    </xf>
    <xf numFmtId="0" fontId="8" fillId="24" borderId="32" xfId="0" applyFont="1" applyFill="1" applyBorder="1" applyAlignment="1">
      <alignment horizontal="center" vertical="center" wrapText="1"/>
    </xf>
    <xf numFmtId="0" fontId="8" fillId="23" borderId="80" xfId="0" applyFont="1" applyFill="1" applyBorder="1" applyAlignment="1">
      <alignment horizontal="center" vertical="center" wrapText="1"/>
    </xf>
    <xf numFmtId="0" fontId="8" fillId="24" borderId="87" xfId="0" applyFont="1" applyFill="1" applyBorder="1" applyAlignment="1">
      <alignment horizontal="center" vertical="center" wrapText="1"/>
    </xf>
    <xf numFmtId="0" fontId="8" fillId="24" borderId="90" xfId="0" applyFont="1" applyFill="1" applyBorder="1" applyAlignment="1">
      <alignment horizontal="center" vertical="center" wrapText="1"/>
    </xf>
    <xf numFmtId="0" fontId="8" fillId="11" borderId="89" xfId="0" applyFont="1" applyFill="1" applyBorder="1" applyAlignment="1">
      <alignment horizontal="center"/>
    </xf>
    <xf numFmtId="0" fontId="8" fillId="11" borderId="79" xfId="0" applyFont="1" applyFill="1" applyBorder="1" applyAlignment="1">
      <alignment horizontal="center"/>
    </xf>
    <xf numFmtId="0" fontId="8" fillId="11" borderId="80" xfId="0" applyFont="1" applyFill="1" applyBorder="1" applyAlignment="1">
      <alignment horizontal="center"/>
    </xf>
    <xf numFmtId="0" fontId="8" fillId="11" borderId="80" xfId="0" applyFont="1" applyFill="1" applyBorder="1" applyAlignment="1">
      <alignment horizontal="center" vertical="center" wrapText="1"/>
    </xf>
    <xf numFmtId="0" fontId="8" fillId="23" borderId="87" xfId="0" applyFont="1" applyFill="1" applyBorder="1" applyAlignment="1">
      <alignment horizontal="center" vertical="center" wrapText="1"/>
    </xf>
    <xf numFmtId="0" fontId="8" fillId="23" borderId="90" xfId="0" applyFont="1" applyFill="1" applyBorder="1" applyAlignment="1">
      <alignment horizontal="center" vertical="center" wrapText="1"/>
    </xf>
    <xf numFmtId="0" fontId="8" fillId="11" borderId="87" xfId="0" applyFont="1" applyFill="1" applyBorder="1" applyAlignment="1">
      <alignment horizontal="center" vertical="center" wrapText="1"/>
    </xf>
    <xf numFmtId="0" fontId="8" fillId="11" borderId="90" xfId="0" applyFont="1" applyFill="1" applyBorder="1" applyAlignment="1">
      <alignment horizontal="center" vertical="center" wrapText="1"/>
    </xf>
    <xf numFmtId="0" fontId="8" fillId="11" borderId="78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left"/>
    </xf>
    <xf numFmtId="0" fontId="11" fillId="12" borderId="0" xfId="0" applyFont="1" applyFill="1" applyAlignment="1">
      <alignment horizontal="left"/>
    </xf>
    <xf numFmtId="165" fontId="32" fillId="0" borderId="1" xfId="1" applyNumberFormat="1" applyFont="1" applyBorder="1" applyAlignment="1">
      <alignment horizontal="center" vertical="center" wrapText="1"/>
    </xf>
    <xf numFmtId="0" fontId="10" fillId="4" borderId="79" xfId="0" applyFont="1" applyFill="1" applyBorder="1" applyAlignment="1">
      <alignment horizontal="center"/>
    </xf>
    <xf numFmtId="0" fontId="8" fillId="23" borderId="89" xfId="0" applyFont="1" applyFill="1" applyBorder="1" applyAlignment="1">
      <alignment horizontal="center"/>
    </xf>
    <xf numFmtId="0" fontId="8" fillId="23" borderId="79" xfId="0" applyFont="1" applyFill="1" applyBorder="1" applyAlignment="1">
      <alignment horizontal="center"/>
    </xf>
    <xf numFmtId="0" fontId="8" fillId="23" borderId="80" xfId="0" applyFont="1" applyFill="1" applyBorder="1" applyAlignment="1">
      <alignment horizontal="center"/>
    </xf>
    <xf numFmtId="165" fontId="33" fillId="0" borderId="87" xfId="1" applyNumberFormat="1" applyFont="1" applyFill="1" applyBorder="1" applyAlignment="1">
      <alignment horizontal="left" vertical="center" wrapText="1"/>
    </xf>
    <xf numFmtId="165" fontId="33" fillId="0" borderId="55" xfId="1" applyNumberFormat="1" applyFont="1" applyFill="1" applyBorder="1" applyAlignment="1">
      <alignment horizontal="left" vertical="center" wrapText="1"/>
    </xf>
    <xf numFmtId="165" fontId="33" fillId="0" borderId="88" xfId="1" applyNumberFormat="1" applyFont="1" applyFill="1" applyBorder="1" applyAlignment="1">
      <alignment horizontal="left" vertical="center" wrapText="1"/>
    </xf>
    <xf numFmtId="165" fontId="33" fillId="0" borderId="58" xfId="1" applyNumberFormat="1" applyFont="1" applyFill="1" applyBorder="1" applyAlignment="1">
      <alignment horizontal="left" vertical="center" wrapText="1"/>
    </xf>
    <xf numFmtId="0" fontId="8" fillId="23" borderId="78" xfId="0" applyFont="1" applyFill="1" applyBorder="1" applyAlignment="1">
      <alignment horizontal="center" vertical="center" wrapText="1"/>
    </xf>
    <xf numFmtId="0" fontId="8" fillId="22" borderId="89" xfId="0" applyFont="1" applyFill="1" applyBorder="1" applyAlignment="1">
      <alignment horizontal="center"/>
    </xf>
    <xf numFmtId="0" fontId="8" fillId="22" borderId="79" xfId="0" applyFont="1" applyFill="1" applyBorder="1" applyAlignment="1">
      <alignment horizontal="center"/>
    </xf>
    <xf numFmtId="0" fontId="8" fillId="22" borderId="80" xfId="0" applyFont="1" applyFill="1" applyBorder="1" applyAlignment="1">
      <alignment horizontal="center"/>
    </xf>
    <xf numFmtId="0" fontId="24" fillId="12" borderId="14" xfId="0" applyFont="1" applyFill="1" applyBorder="1" applyAlignment="1">
      <alignment horizontal="left" vertical="center"/>
    </xf>
    <xf numFmtId="0" fontId="24" fillId="12" borderId="53" xfId="0" applyFont="1" applyFill="1" applyBorder="1" applyAlignment="1">
      <alignment horizontal="left" vertical="center"/>
    </xf>
    <xf numFmtId="0" fontId="24" fillId="12" borderId="41" xfId="0" applyFont="1" applyFill="1" applyBorder="1" applyAlignment="1">
      <alignment horizontal="left" vertical="center"/>
    </xf>
    <xf numFmtId="0" fontId="24" fillId="12" borderId="14" xfId="0" applyFont="1" applyFill="1" applyBorder="1" applyAlignment="1">
      <alignment horizontal="left"/>
    </xf>
    <xf numFmtId="0" fontId="24" fillId="12" borderId="53" xfId="0" applyFont="1" applyFill="1" applyBorder="1" applyAlignment="1">
      <alignment horizontal="left"/>
    </xf>
    <xf numFmtId="0" fontId="24" fillId="12" borderId="4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wrapText="1"/>
    </xf>
    <xf numFmtId="0" fontId="8" fillId="12" borderId="2" xfId="0" applyFont="1" applyFill="1" applyBorder="1" applyAlignment="1">
      <alignment horizontal="center" wrapText="1"/>
    </xf>
    <xf numFmtId="0" fontId="8" fillId="8" borderId="29" xfId="0" applyFont="1" applyFill="1" applyBorder="1" applyAlignment="1">
      <alignment horizontal="center"/>
    </xf>
    <xf numFmtId="0" fontId="8" fillId="8" borderId="34" xfId="0" applyFont="1" applyFill="1" applyBorder="1" applyAlignment="1">
      <alignment horizontal="center"/>
    </xf>
    <xf numFmtId="0" fontId="8" fillId="8" borderId="91" xfId="0" applyFont="1" applyFill="1" applyBorder="1" applyAlignment="1">
      <alignment horizontal="center"/>
    </xf>
    <xf numFmtId="0" fontId="8" fillId="8" borderId="81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 vertical="center" wrapText="1"/>
    </xf>
    <xf numFmtId="0" fontId="8" fillId="7" borderId="45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8" borderId="31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left"/>
    </xf>
    <xf numFmtId="0" fontId="8" fillId="12" borderId="53" xfId="0" applyFont="1" applyFill="1" applyBorder="1" applyAlignment="1">
      <alignment horizontal="left"/>
    </xf>
    <xf numFmtId="0" fontId="8" fillId="12" borderId="41" xfId="0" applyFont="1" applyFill="1" applyBorder="1" applyAlignment="1">
      <alignment horizontal="left"/>
    </xf>
    <xf numFmtId="0" fontId="8" fillId="12" borderId="14" xfId="0" applyFont="1" applyFill="1" applyBorder="1" applyAlignment="1">
      <alignment horizontal="left" vertical="center"/>
    </xf>
    <xf numFmtId="0" fontId="8" fillId="12" borderId="53" xfId="0" applyFont="1" applyFill="1" applyBorder="1" applyAlignment="1">
      <alignment horizontal="left" vertical="center"/>
    </xf>
    <xf numFmtId="0" fontId="8" fillId="12" borderId="41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57" xfId="0" applyFont="1" applyFill="1" applyBorder="1" applyAlignment="1">
      <alignment horizontal="center"/>
    </xf>
    <xf numFmtId="165" fontId="8" fillId="10" borderId="67" xfId="1" applyNumberFormat="1" applyFont="1" applyFill="1" applyBorder="1" applyAlignment="1">
      <alignment horizontal="center" vertical="center" wrapText="1"/>
    </xf>
    <xf numFmtId="165" fontId="8" fillId="10" borderId="20" xfId="1" applyNumberFormat="1" applyFont="1" applyFill="1" applyBorder="1" applyAlignment="1">
      <alignment horizontal="center" vertical="center" wrapText="1"/>
    </xf>
    <xf numFmtId="0" fontId="24" fillId="12" borderId="13" xfId="0" applyFont="1" applyFill="1" applyBorder="1" applyAlignment="1">
      <alignment horizontal="left"/>
    </xf>
    <xf numFmtId="0" fontId="24" fillId="12" borderId="0" xfId="0" applyFont="1" applyFill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8" borderId="48" xfId="0" applyFont="1" applyFill="1" applyBorder="1" applyAlignment="1">
      <alignment horizontal="center" vertical="center" wrapText="1"/>
    </xf>
    <xf numFmtId="0" fontId="8" fillId="8" borderId="49" xfId="0" applyFont="1" applyFill="1" applyBorder="1" applyAlignment="1">
      <alignment horizontal="center" vertical="center" wrapText="1"/>
    </xf>
    <xf numFmtId="0" fontId="8" fillId="10" borderId="67" xfId="0" applyFont="1" applyFill="1" applyBorder="1" applyAlignment="1">
      <alignment horizontal="center" vertical="center" wrapText="1"/>
    </xf>
    <xf numFmtId="0" fontId="8" fillId="10" borderId="20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center"/>
    </xf>
    <xf numFmtId="0" fontId="8" fillId="12" borderId="0" xfId="0" applyFont="1" applyFill="1" applyAlignment="1">
      <alignment horizontal="left" vertical="center"/>
    </xf>
    <xf numFmtId="0" fontId="8" fillId="10" borderId="92" xfId="0" applyFont="1" applyFill="1" applyBorder="1" applyAlignment="1">
      <alignment horizontal="center" wrapText="1"/>
    </xf>
    <xf numFmtId="0" fontId="8" fillId="10" borderId="25" xfId="0" applyFont="1" applyFill="1" applyBorder="1" applyAlignment="1">
      <alignment horizontal="center" wrapText="1"/>
    </xf>
    <xf numFmtId="0" fontId="8" fillId="25" borderId="77" xfId="0" applyFont="1" applyFill="1" applyBorder="1" applyAlignment="1">
      <alignment horizontal="center"/>
    </xf>
    <xf numFmtId="0" fontId="8" fillId="25" borderId="0" xfId="0" applyFont="1" applyFill="1" applyAlignment="1">
      <alignment horizontal="center"/>
    </xf>
    <xf numFmtId="0" fontId="8" fillId="8" borderId="89" xfId="0" applyFont="1" applyFill="1" applyBorder="1" applyAlignment="1">
      <alignment horizontal="center" vertical="center" wrapText="1"/>
    </xf>
    <xf numFmtId="165" fontId="8" fillId="10" borderId="36" xfId="1" applyNumberFormat="1" applyFont="1" applyFill="1" applyBorder="1" applyAlignment="1">
      <alignment horizontal="center" vertical="center"/>
    </xf>
    <xf numFmtId="165" fontId="8" fillId="10" borderId="19" xfId="1" applyNumberFormat="1" applyFont="1" applyFill="1" applyBorder="1" applyAlignment="1">
      <alignment horizontal="center" vertical="center"/>
    </xf>
    <xf numFmtId="0" fontId="8" fillId="10" borderId="66" xfId="0" applyFont="1" applyFill="1" applyBorder="1" applyAlignment="1">
      <alignment horizontal="center" wrapText="1"/>
    </xf>
    <xf numFmtId="0" fontId="8" fillId="10" borderId="93" xfId="0" applyFont="1" applyFill="1" applyBorder="1" applyAlignment="1">
      <alignment horizontal="center" wrapText="1"/>
    </xf>
    <xf numFmtId="0" fontId="8" fillId="0" borderId="1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11" fillId="26" borderId="11" xfId="0" applyFont="1" applyFill="1" applyBorder="1" applyAlignment="1">
      <alignment horizontal="center"/>
    </xf>
    <xf numFmtId="0" fontId="24" fillId="16" borderId="14" xfId="0" applyFont="1" applyFill="1" applyBorder="1" applyAlignment="1">
      <alignment horizontal="center" vertical="center"/>
    </xf>
    <xf numFmtId="0" fontId="24" fillId="16" borderId="53" xfId="0" applyFont="1" applyFill="1" applyBorder="1" applyAlignment="1">
      <alignment horizontal="center" vertical="center"/>
    </xf>
    <xf numFmtId="0" fontId="24" fillId="16" borderId="41" xfId="0" applyFont="1" applyFill="1" applyBorder="1" applyAlignment="1">
      <alignment horizontal="center" vertical="center"/>
    </xf>
    <xf numFmtId="14" fontId="8" fillId="0" borderId="54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0</xdr:col>
      <xdr:colOff>571500</xdr:colOff>
      <xdr:row>2</xdr:row>
      <xdr:rowOff>190500</xdr:rowOff>
    </xdr:to>
    <xdr:pic>
      <xdr:nvPicPr>
        <xdr:cNvPr id="29269416" name="Picture 214" descr="logo">
          <a:extLst>
            <a:ext uri="{FF2B5EF4-FFF2-40B4-BE49-F238E27FC236}">
              <a16:creationId xmlns="" xmlns:a16="http://schemas.microsoft.com/office/drawing/2014/main" id="{00000000-0008-0000-0000-0000A89DB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0"/>
          <a:ext cx="5238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0</xdr:col>
      <xdr:colOff>571500</xdr:colOff>
      <xdr:row>2</xdr:row>
      <xdr:rowOff>190500</xdr:rowOff>
    </xdr:to>
    <xdr:pic>
      <xdr:nvPicPr>
        <xdr:cNvPr id="29273454" name="Picture 214" descr="logo">
          <a:extLst>
            <a:ext uri="{FF2B5EF4-FFF2-40B4-BE49-F238E27FC236}">
              <a16:creationId xmlns="" xmlns:a16="http://schemas.microsoft.com/office/drawing/2014/main" id="{00000000-0008-0000-0100-00006EADB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0"/>
          <a:ext cx="5238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0</xdr:col>
      <xdr:colOff>571500</xdr:colOff>
      <xdr:row>2</xdr:row>
      <xdr:rowOff>190500</xdr:rowOff>
    </xdr:to>
    <xdr:pic>
      <xdr:nvPicPr>
        <xdr:cNvPr id="29270440" name="Picture 214" descr="logo">
          <a:extLst>
            <a:ext uri="{FF2B5EF4-FFF2-40B4-BE49-F238E27FC236}">
              <a16:creationId xmlns="" xmlns:a16="http://schemas.microsoft.com/office/drawing/2014/main" id="{00000000-0008-0000-0200-0000A8A1B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0"/>
          <a:ext cx="5238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0</xdr:col>
      <xdr:colOff>571500</xdr:colOff>
      <xdr:row>2</xdr:row>
      <xdr:rowOff>190500</xdr:rowOff>
    </xdr:to>
    <xdr:pic>
      <xdr:nvPicPr>
        <xdr:cNvPr id="29271464" name="Picture 214" descr="logo">
          <a:extLst>
            <a:ext uri="{FF2B5EF4-FFF2-40B4-BE49-F238E27FC236}">
              <a16:creationId xmlns="" xmlns:a16="http://schemas.microsoft.com/office/drawing/2014/main" id="{00000000-0008-0000-0300-0000A8A5B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0"/>
          <a:ext cx="5238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628650</xdr:colOff>
      <xdr:row>2</xdr:row>
      <xdr:rowOff>180975</xdr:rowOff>
    </xdr:to>
    <xdr:pic>
      <xdr:nvPicPr>
        <xdr:cNvPr id="29272488" name="Picture 214" descr="logo">
          <a:extLst>
            <a:ext uri="{FF2B5EF4-FFF2-40B4-BE49-F238E27FC236}">
              <a16:creationId xmlns="" xmlns:a16="http://schemas.microsoft.com/office/drawing/2014/main" id="{00000000-0008-0000-0400-0000A8A9B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5" y="28575"/>
          <a:ext cx="5238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85"/>
  <sheetViews>
    <sheetView showGridLines="0" workbookViewId="0">
      <pane xSplit="1" topLeftCell="L1" activePane="topRight" state="frozen"/>
      <selection pane="topRight" activeCell="Y9" sqref="Y9"/>
    </sheetView>
  </sheetViews>
  <sheetFormatPr defaultRowHeight="15"/>
  <cols>
    <col min="1" max="1" width="10.7109375" bestFit="1" customWidth="1"/>
    <col min="2" max="2" width="10.140625" bestFit="1" customWidth="1"/>
    <col min="3" max="3" width="9.5703125" bestFit="1" customWidth="1"/>
    <col min="4" max="4" width="8.7109375" customWidth="1"/>
    <col min="5" max="5" width="7.140625" customWidth="1"/>
    <col min="6" max="6" width="8.140625" customWidth="1"/>
    <col min="7" max="7" width="5.85546875" customWidth="1"/>
    <col min="8" max="8" width="9.7109375" style="4" bestFit="1" customWidth="1"/>
    <col min="9" max="9" width="10.7109375" bestFit="1" customWidth="1"/>
    <col min="10" max="10" width="10.85546875" bestFit="1" customWidth="1"/>
    <col min="11" max="11" width="10.42578125" customWidth="1"/>
    <col min="12" max="12" width="12.140625" customWidth="1"/>
    <col min="13" max="13" width="7.85546875" customWidth="1"/>
    <col min="14" max="14" width="10.28515625" style="4" customWidth="1"/>
    <col min="15" max="15" width="9.7109375" bestFit="1" customWidth="1"/>
    <col min="16" max="16" width="6.85546875" customWidth="1"/>
    <col min="17" max="17" width="6.28515625" bestFit="1" customWidth="1"/>
    <col min="18" max="18" width="10.28515625" bestFit="1" customWidth="1"/>
    <col min="19" max="19" width="10.5703125" style="4" bestFit="1" customWidth="1"/>
    <col min="20" max="20" width="8" style="4" customWidth="1"/>
    <col min="21" max="21" width="10.140625" style="4" customWidth="1"/>
    <col min="22" max="22" width="9.85546875" style="4" customWidth="1"/>
    <col min="23" max="23" width="7.85546875" style="4" customWidth="1"/>
    <col min="24" max="24" width="12" style="4" customWidth="1"/>
    <col min="25" max="25" width="11.28515625" style="4" customWidth="1"/>
    <col min="26" max="31" width="6.85546875" customWidth="1"/>
    <col min="32" max="32" width="6.85546875" style="4" customWidth="1"/>
    <col min="33" max="33" width="9.7109375" style="4" bestFit="1" customWidth="1"/>
    <col min="35" max="35" width="17.5703125" customWidth="1"/>
  </cols>
  <sheetData>
    <row r="1" spans="1:33">
      <c r="B1" s="314" t="s">
        <v>21</v>
      </c>
      <c r="C1" s="314"/>
      <c r="D1" s="314"/>
      <c r="E1" s="314"/>
      <c r="F1" s="314"/>
      <c r="G1" s="1"/>
      <c r="H1" s="3"/>
      <c r="I1" s="1"/>
      <c r="J1" s="1"/>
      <c r="K1" s="1"/>
      <c r="L1" s="1"/>
      <c r="M1" s="1"/>
      <c r="N1" s="3"/>
      <c r="O1" s="1"/>
      <c r="P1" s="1"/>
      <c r="Q1" s="1"/>
      <c r="R1" s="1"/>
      <c r="S1" s="3"/>
      <c r="T1" s="3"/>
      <c r="U1" s="3"/>
      <c r="V1" s="3"/>
      <c r="W1" s="3"/>
      <c r="X1" s="3"/>
      <c r="Y1" s="3"/>
      <c r="AF1"/>
      <c r="AG1"/>
    </row>
    <row r="2" spans="1:33" ht="6.75" customHeight="1">
      <c r="B2" s="13"/>
      <c r="C2" s="1"/>
      <c r="D2" s="1"/>
      <c r="E2" s="1"/>
      <c r="F2" s="1"/>
      <c r="G2" s="1"/>
      <c r="H2" s="3"/>
      <c r="I2" s="1"/>
      <c r="J2" s="1"/>
      <c r="K2" s="1"/>
      <c r="L2" s="1"/>
      <c r="M2" s="1"/>
      <c r="N2" s="3"/>
      <c r="O2" s="1"/>
      <c r="P2" s="1"/>
      <c r="Q2" s="1"/>
      <c r="R2" s="1"/>
      <c r="S2" s="3"/>
      <c r="T2" s="3"/>
      <c r="U2" s="3"/>
      <c r="V2" s="3"/>
      <c r="W2" s="3"/>
      <c r="X2" s="3"/>
      <c r="Y2" s="3"/>
      <c r="AF2"/>
      <c r="AG2"/>
    </row>
    <row r="3" spans="1:33">
      <c r="B3" s="310" t="s">
        <v>8706</v>
      </c>
      <c r="C3" s="310"/>
      <c r="D3" s="310"/>
      <c r="E3" s="310"/>
      <c r="F3" s="1"/>
      <c r="G3" s="1"/>
      <c r="H3" s="3"/>
      <c r="I3" s="1"/>
      <c r="J3" s="1"/>
      <c r="K3" s="1"/>
      <c r="L3" s="1"/>
      <c r="M3" s="1"/>
      <c r="N3" s="124"/>
      <c r="O3" s="1"/>
      <c r="P3" s="1"/>
      <c r="Q3" s="1"/>
      <c r="R3" s="1"/>
      <c r="S3" s="124"/>
      <c r="T3" s="3"/>
      <c r="U3" s="3"/>
      <c r="V3" s="3"/>
      <c r="W3" s="3"/>
      <c r="X3" s="3"/>
      <c r="Y3"/>
      <c r="AF3"/>
      <c r="AG3"/>
    </row>
    <row r="4" spans="1:33" ht="15.75" thickBot="1">
      <c r="H4"/>
      <c r="N4"/>
      <c r="S4"/>
      <c r="T4"/>
      <c r="U4"/>
      <c r="V4"/>
      <c r="W4"/>
      <c r="X4"/>
      <c r="Y4"/>
      <c r="AF4"/>
      <c r="AG4"/>
    </row>
    <row r="5" spans="1:33" ht="15.75" thickBot="1">
      <c r="A5" s="317" t="s">
        <v>29</v>
      </c>
      <c r="B5" s="317"/>
      <c r="C5" s="175">
        <f>SUM(C9:C39)</f>
        <v>19080</v>
      </c>
      <c r="D5" s="175">
        <f t="shared" ref="D5:AG5" si="0">SUM(D9:D39)</f>
        <v>5818</v>
      </c>
      <c r="E5" s="175">
        <f t="shared" si="0"/>
        <v>1268</v>
      </c>
      <c r="F5" s="175">
        <f t="shared" si="0"/>
        <v>12564</v>
      </c>
      <c r="G5" s="175">
        <f t="shared" si="0"/>
        <v>31</v>
      </c>
      <c r="H5" s="175">
        <f t="shared" si="0"/>
        <v>38761</v>
      </c>
      <c r="I5" s="175">
        <f t="shared" si="0"/>
        <v>381600</v>
      </c>
      <c r="J5" s="175">
        <f t="shared" si="0"/>
        <v>174540</v>
      </c>
      <c r="K5" s="175">
        <f t="shared" si="0"/>
        <v>82420</v>
      </c>
      <c r="L5" s="175">
        <f t="shared" si="0"/>
        <v>1193580</v>
      </c>
      <c r="M5" s="175">
        <f t="shared" si="0"/>
        <v>3500</v>
      </c>
      <c r="N5" s="175">
        <f t="shared" si="0"/>
        <v>1836015</v>
      </c>
      <c r="O5" s="175">
        <f t="shared" si="0"/>
        <v>26770</v>
      </c>
      <c r="P5" s="175">
        <f t="shared" si="0"/>
        <v>1500</v>
      </c>
      <c r="Q5" s="175">
        <f t="shared" si="0"/>
        <v>0</v>
      </c>
      <c r="R5" s="175">
        <f t="shared" si="0"/>
        <v>0</v>
      </c>
      <c r="S5" s="175">
        <f t="shared" si="0"/>
        <v>28270</v>
      </c>
      <c r="T5" s="175">
        <f t="shared" si="0"/>
        <v>0</v>
      </c>
      <c r="U5" s="175">
        <f t="shared" si="0"/>
        <v>0</v>
      </c>
      <c r="V5" s="175">
        <f t="shared" si="0"/>
        <v>0</v>
      </c>
      <c r="W5" s="175">
        <f t="shared" si="0"/>
        <v>1255</v>
      </c>
      <c r="X5" s="175">
        <f t="shared" si="0"/>
        <v>6676065</v>
      </c>
      <c r="Y5" s="175">
        <f t="shared" si="0"/>
        <v>1915775</v>
      </c>
      <c r="Z5" s="175">
        <f t="shared" si="0"/>
        <v>6</v>
      </c>
      <c r="AA5" s="175">
        <f t="shared" si="0"/>
        <v>0</v>
      </c>
      <c r="AB5" s="175">
        <f t="shared" si="0"/>
        <v>0</v>
      </c>
      <c r="AC5" s="175">
        <f t="shared" si="0"/>
        <v>0</v>
      </c>
      <c r="AD5" s="175">
        <f t="shared" si="0"/>
        <v>0</v>
      </c>
      <c r="AE5" s="175">
        <f t="shared" si="0"/>
        <v>0</v>
      </c>
      <c r="AF5" s="175">
        <f t="shared" si="0"/>
        <v>6</v>
      </c>
      <c r="AG5" s="175">
        <f t="shared" si="0"/>
        <v>147016</v>
      </c>
    </row>
    <row r="6" spans="1:33" ht="15.75" customHeight="1" thickBot="1">
      <c r="A6" s="318" t="s">
        <v>0</v>
      </c>
      <c r="B6" s="318" t="s">
        <v>1</v>
      </c>
      <c r="C6" s="307" t="s">
        <v>73</v>
      </c>
      <c r="D6" s="307"/>
      <c r="E6" s="307"/>
      <c r="F6" s="307"/>
      <c r="G6" s="307"/>
      <c r="H6" s="308"/>
      <c r="I6" s="307" t="s">
        <v>75</v>
      </c>
      <c r="J6" s="307"/>
      <c r="K6" s="307"/>
      <c r="L6" s="307"/>
      <c r="M6" s="307"/>
      <c r="N6" s="308"/>
      <c r="O6" s="315" t="s">
        <v>74</v>
      </c>
      <c r="P6" s="315"/>
      <c r="Q6" s="315"/>
      <c r="R6" s="315"/>
      <c r="S6" s="316"/>
      <c r="T6" s="311" t="s">
        <v>86</v>
      </c>
      <c r="U6" s="311" t="s">
        <v>31</v>
      </c>
      <c r="V6" s="332" t="s">
        <v>30</v>
      </c>
      <c r="W6" s="319" t="s">
        <v>28</v>
      </c>
      <c r="X6" s="329" t="s">
        <v>27</v>
      </c>
      <c r="Y6" s="326" t="s">
        <v>17</v>
      </c>
      <c r="Z6" s="307"/>
      <c r="AA6" s="307"/>
      <c r="AB6" s="307"/>
      <c r="AC6" s="307"/>
      <c r="AD6" s="307"/>
      <c r="AE6" s="307"/>
      <c r="AF6" s="308"/>
      <c r="AG6" s="322" t="s">
        <v>18</v>
      </c>
    </row>
    <row r="7" spans="1:33" ht="15.75" customHeight="1" thickBot="1">
      <c r="A7" s="318"/>
      <c r="B7" s="318"/>
      <c r="C7" s="309" t="s">
        <v>14</v>
      </c>
      <c r="D7" s="309" t="s">
        <v>55</v>
      </c>
      <c r="E7" s="319" t="s">
        <v>56</v>
      </c>
      <c r="F7" s="309" t="s">
        <v>16</v>
      </c>
      <c r="G7" s="319" t="s">
        <v>39</v>
      </c>
      <c r="H7" s="309" t="s">
        <v>2</v>
      </c>
      <c r="I7" s="309" t="s">
        <v>14</v>
      </c>
      <c r="J7" s="309" t="s">
        <v>55</v>
      </c>
      <c r="K7" s="319" t="s">
        <v>56</v>
      </c>
      <c r="L7" s="309" t="s">
        <v>16</v>
      </c>
      <c r="M7" s="319" t="s">
        <v>38</v>
      </c>
      <c r="N7" s="309" t="s">
        <v>2</v>
      </c>
      <c r="O7" s="309" t="s">
        <v>14</v>
      </c>
      <c r="P7" s="309" t="s">
        <v>12</v>
      </c>
      <c r="Q7" s="319" t="s">
        <v>22</v>
      </c>
      <c r="R7" s="309" t="s">
        <v>16</v>
      </c>
      <c r="S7" s="309" t="s">
        <v>2</v>
      </c>
      <c r="T7" s="312"/>
      <c r="U7" s="312"/>
      <c r="V7" s="333"/>
      <c r="W7" s="320"/>
      <c r="X7" s="330"/>
      <c r="Y7" s="327"/>
      <c r="Z7" s="309" t="s">
        <v>14</v>
      </c>
      <c r="AA7" s="309" t="s">
        <v>12</v>
      </c>
      <c r="AB7" s="309" t="s">
        <v>15</v>
      </c>
      <c r="AC7" s="319" t="s">
        <v>24</v>
      </c>
      <c r="AD7" s="319" t="s">
        <v>22</v>
      </c>
      <c r="AE7" s="309" t="s">
        <v>16</v>
      </c>
      <c r="AF7" s="325" t="s">
        <v>2</v>
      </c>
      <c r="AG7" s="323"/>
    </row>
    <row r="8" spans="1:33" ht="19.5" customHeight="1" thickBot="1">
      <c r="A8" s="318"/>
      <c r="B8" s="318"/>
      <c r="C8" s="309"/>
      <c r="D8" s="309"/>
      <c r="E8" s="321"/>
      <c r="F8" s="309"/>
      <c r="G8" s="320"/>
      <c r="H8" s="319"/>
      <c r="I8" s="309"/>
      <c r="J8" s="309"/>
      <c r="K8" s="321"/>
      <c r="L8" s="309"/>
      <c r="M8" s="321"/>
      <c r="N8" s="309"/>
      <c r="O8" s="309"/>
      <c r="P8" s="309"/>
      <c r="Q8" s="321"/>
      <c r="R8" s="309"/>
      <c r="S8" s="309"/>
      <c r="T8" s="313"/>
      <c r="U8" s="313"/>
      <c r="V8" s="334"/>
      <c r="W8" s="320"/>
      <c r="X8" s="331"/>
      <c r="Y8" s="328"/>
      <c r="Z8" s="309"/>
      <c r="AA8" s="309"/>
      <c r="AB8" s="309"/>
      <c r="AC8" s="321"/>
      <c r="AD8" s="321"/>
      <c r="AE8" s="309"/>
      <c r="AF8" s="325"/>
      <c r="AG8" s="324"/>
    </row>
    <row r="9" spans="1:33">
      <c r="A9" s="19">
        <f>DATE(2024,1,1)</f>
        <v>45292</v>
      </c>
      <c r="B9" s="21" t="s">
        <v>3</v>
      </c>
      <c r="C9" s="75">
        <f>'Shift Wise Report'!C16</f>
        <v>605</v>
      </c>
      <c r="D9" s="75">
        <f>'Shift Wise Report'!D16</f>
        <v>47</v>
      </c>
      <c r="E9" s="75">
        <f>'Shift Wise Report'!E16</f>
        <v>7</v>
      </c>
      <c r="F9" s="75">
        <f>'Shift Wise Report'!F16</f>
        <v>46</v>
      </c>
      <c r="G9" s="75">
        <f>'Shift Wise Report'!G16</f>
        <v>0</v>
      </c>
      <c r="H9" s="76">
        <f>'Shift Wise Report'!H16</f>
        <v>705</v>
      </c>
      <c r="I9" s="75">
        <f>'Shift Wise Report'!U16</f>
        <v>12100</v>
      </c>
      <c r="J9" s="75">
        <f>'Shift Wise Report'!V16</f>
        <v>1410</v>
      </c>
      <c r="K9" s="75">
        <f>'Shift Wise Report'!W16</f>
        <v>455</v>
      </c>
      <c r="L9" s="75">
        <f>'Shift Wise Report'!X16</f>
        <v>4370</v>
      </c>
      <c r="M9" s="75">
        <f>'Shift Wise Report'!Y16</f>
        <v>0</v>
      </c>
      <c r="N9" s="77">
        <f>'Shift Wise Report'!Z16</f>
        <v>18335</v>
      </c>
      <c r="O9" s="75">
        <f>'Shift Wise Report'!AM16</f>
        <v>0</v>
      </c>
      <c r="P9" s="75">
        <f>'Shift Wise Report'!AN16</f>
        <v>0</v>
      </c>
      <c r="Q9" s="75">
        <f>'Shift Wise Report'!AO16</f>
        <v>0</v>
      </c>
      <c r="R9" s="75">
        <f>'Shift Wise Report'!AP16</f>
        <v>0</v>
      </c>
      <c r="S9" s="77">
        <f>'Shift Wise Report'!AR16</f>
        <v>0</v>
      </c>
      <c r="T9" s="77">
        <f>'Shift Wise Report'!BE16</f>
        <v>0</v>
      </c>
      <c r="U9" s="77">
        <f>'Shift Wise Report'!BG16</f>
        <v>0</v>
      </c>
      <c r="V9" s="77">
        <f>'Shift Wise Report'!BH16</f>
        <v>0</v>
      </c>
      <c r="W9" s="78">
        <f>'Shift Wise Report'!BI16</f>
        <v>0</v>
      </c>
      <c r="X9" s="79">
        <f>'Shift Wise Report'!BJ16</f>
        <v>90905</v>
      </c>
      <c r="Y9" s="80">
        <f>'Shift Wise Report'!BK16</f>
        <v>124710</v>
      </c>
      <c r="Z9" s="75">
        <f>'Shift Wise Report'!BL16</f>
        <v>0</v>
      </c>
      <c r="AA9" s="75">
        <f>'Shift Wise Report'!BM16</f>
        <v>0</v>
      </c>
      <c r="AB9" s="75">
        <f>'Shift Wise Report'!BN16</f>
        <v>0</v>
      </c>
      <c r="AC9" s="75">
        <f>'Shift Wise Report'!BO16</f>
        <v>0</v>
      </c>
      <c r="AD9" s="75">
        <f>'Shift Wise Report'!BP16</f>
        <v>0</v>
      </c>
      <c r="AE9" s="75">
        <f>'Shift Wise Report'!BQ16</f>
        <v>0</v>
      </c>
      <c r="AF9" s="77">
        <f>'Shift Wise Report'!BR16</f>
        <v>0</v>
      </c>
      <c r="AG9" s="81">
        <f>'Shift Wise Report'!BS16</f>
        <v>2893</v>
      </c>
    </row>
    <row r="10" spans="1:33">
      <c r="A10" s="19">
        <f>A9+1</f>
        <v>45293</v>
      </c>
      <c r="B10" s="21" t="s">
        <v>4</v>
      </c>
      <c r="C10" s="161">
        <f>'Shift Wise Report'!C20</f>
        <v>658</v>
      </c>
      <c r="D10" s="161">
        <f>'Shift Wise Report'!D20</f>
        <v>110</v>
      </c>
      <c r="E10" s="161">
        <f>'Shift Wise Report'!E20</f>
        <v>24</v>
      </c>
      <c r="F10" s="161">
        <f>'Shift Wise Report'!F20</f>
        <v>70</v>
      </c>
      <c r="G10" s="161">
        <f>'Shift Wise Report'!G20</f>
        <v>0</v>
      </c>
      <c r="H10" s="76">
        <f>'Shift Wise Report'!H20</f>
        <v>862</v>
      </c>
      <c r="I10" s="161">
        <f>'Shift Wise Report'!U20</f>
        <v>13160</v>
      </c>
      <c r="J10" s="161">
        <f>'Shift Wise Report'!V20</f>
        <v>3300</v>
      </c>
      <c r="K10" s="161">
        <f>'Shift Wise Report'!W20</f>
        <v>1560</v>
      </c>
      <c r="L10" s="161">
        <f>'Shift Wise Report'!X20</f>
        <v>6650</v>
      </c>
      <c r="M10" s="161">
        <f>'Shift Wise Report'!Y20</f>
        <v>0</v>
      </c>
      <c r="N10" s="76">
        <f>'Shift Wise Report'!Z20</f>
        <v>24670</v>
      </c>
      <c r="O10" s="161">
        <f>'Shift Wise Report'!AM20</f>
        <v>2680</v>
      </c>
      <c r="P10" s="161">
        <f>'Shift Wise Report'!AN20</f>
        <v>0</v>
      </c>
      <c r="Q10" s="161">
        <f>'Shift Wise Report'!AO20</f>
        <v>0</v>
      </c>
      <c r="R10" s="161">
        <f>'Shift Wise Report'!AP20</f>
        <v>0</v>
      </c>
      <c r="S10" s="76">
        <f>'Shift Wise Report'!AR20</f>
        <v>2680</v>
      </c>
      <c r="T10" s="76">
        <f>'Shift Wise Report'!BE20</f>
        <v>0</v>
      </c>
      <c r="U10" s="76">
        <f>'Shift Wise Report'!BG20</f>
        <v>0</v>
      </c>
      <c r="V10" s="76">
        <f>'Shift Wise Report'!BH20</f>
        <v>0</v>
      </c>
      <c r="W10" s="82">
        <f>'Shift Wise Report'!BI20</f>
        <v>90</v>
      </c>
      <c r="X10" s="83">
        <f>'Shift Wise Report'!BJ20</f>
        <v>119755</v>
      </c>
      <c r="Y10" s="84">
        <f>'Shift Wise Report'!BK20</f>
        <v>0</v>
      </c>
      <c r="Z10" s="161">
        <f>'Shift Wise Report'!BL20</f>
        <v>1</v>
      </c>
      <c r="AA10" s="161">
        <f>'Shift Wise Report'!BM20</f>
        <v>0</v>
      </c>
      <c r="AB10" s="161">
        <f>'Shift Wise Report'!BN20</f>
        <v>0</v>
      </c>
      <c r="AC10" s="161">
        <f>'Shift Wise Report'!BO20</f>
        <v>0</v>
      </c>
      <c r="AD10" s="161">
        <f>'Shift Wise Report'!BP20</f>
        <v>0</v>
      </c>
      <c r="AE10" s="161">
        <f>'Shift Wise Report'!BQ20</f>
        <v>0</v>
      </c>
      <c r="AF10" s="76">
        <f>'Shift Wise Report'!BR20</f>
        <v>1</v>
      </c>
      <c r="AG10" s="85">
        <f>'Shift Wise Report'!BS20</f>
        <v>3608</v>
      </c>
    </row>
    <row r="11" spans="1:33">
      <c r="A11" s="19">
        <f t="shared" ref="A11:A37" si="1">A10+1</f>
        <v>45294</v>
      </c>
      <c r="B11" s="21" t="s">
        <v>19</v>
      </c>
      <c r="C11" s="161">
        <f>'Shift Wise Report'!C24</f>
        <v>579</v>
      </c>
      <c r="D11" s="161">
        <f>'Shift Wise Report'!D24</f>
        <v>213</v>
      </c>
      <c r="E11" s="161">
        <f>'Shift Wise Report'!E24</f>
        <v>53</v>
      </c>
      <c r="F11" s="161">
        <f>'Shift Wise Report'!F24</f>
        <v>309</v>
      </c>
      <c r="G11" s="161">
        <f>'Shift Wise Report'!G24</f>
        <v>0</v>
      </c>
      <c r="H11" s="76">
        <f>'Shift Wise Report'!H24</f>
        <v>1154</v>
      </c>
      <c r="I11" s="161">
        <f>'Shift Wise Report'!U24</f>
        <v>11580</v>
      </c>
      <c r="J11" s="161">
        <f>'Shift Wise Report'!V24</f>
        <v>6390</v>
      </c>
      <c r="K11" s="161">
        <f>'Shift Wise Report'!W24</f>
        <v>3445</v>
      </c>
      <c r="L11" s="161">
        <f>'Shift Wise Report'!X24</f>
        <v>29355</v>
      </c>
      <c r="M11" s="161">
        <f>'Shift Wise Report'!Y24</f>
        <v>0</v>
      </c>
      <c r="N11" s="76">
        <f>'Shift Wise Report'!Z24</f>
        <v>50770</v>
      </c>
      <c r="O11" s="161">
        <f>'Shift Wise Report'!AM24</f>
        <v>2010</v>
      </c>
      <c r="P11" s="161">
        <f>'Shift Wise Report'!AN24</f>
        <v>0</v>
      </c>
      <c r="Q11" s="161">
        <f>'Shift Wise Report'!AO24</f>
        <v>0</v>
      </c>
      <c r="R11" s="161">
        <f>'Shift Wise Report'!AP24</f>
        <v>0</v>
      </c>
      <c r="S11" s="76">
        <f>'Shift Wise Report'!AR24</f>
        <v>2010</v>
      </c>
      <c r="T11" s="76">
        <f>'Shift Wise Report'!BE24</f>
        <v>0</v>
      </c>
      <c r="U11" s="76">
        <f>'Shift Wise Report'!BG24</f>
        <v>0</v>
      </c>
      <c r="V11" s="76">
        <f>'Shift Wise Report'!BH24</f>
        <v>0</v>
      </c>
      <c r="W11" s="87">
        <f>'Shift Wise Report'!BI24</f>
        <v>15</v>
      </c>
      <c r="X11" s="83">
        <f>'Shift Wise Report'!BJ24</f>
        <v>215720</v>
      </c>
      <c r="Y11" s="84">
        <f>'Shift Wise Report'!BK24</f>
        <v>45775</v>
      </c>
      <c r="Z11" s="161">
        <f>'Shift Wise Report'!BL24</f>
        <v>0</v>
      </c>
      <c r="AA11" s="161">
        <f>'Shift Wise Report'!BM24</f>
        <v>0</v>
      </c>
      <c r="AB11" s="161">
        <f>'Shift Wise Report'!BN24</f>
        <v>0</v>
      </c>
      <c r="AC11" s="161">
        <f>'Shift Wise Report'!BO24</f>
        <v>0</v>
      </c>
      <c r="AD11" s="161">
        <f>'Shift Wise Report'!BP24</f>
        <v>0</v>
      </c>
      <c r="AE11" s="161">
        <f>'Shift Wise Report'!BQ24</f>
        <v>0</v>
      </c>
      <c r="AF11" s="76">
        <f>'Shift Wise Report'!BR24</f>
        <v>0</v>
      </c>
      <c r="AG11" s="85">
        <f>'Shift Wise Report'!BS24</f>
        <v>4609</v>
      </c>
    </row>
    <row r="12" spans="1:33">
      <c r="A12" s="19">
        <f t="shared" si="1"/>
        <v>45295</v>
      </c>
      <c r="B12" s="21" t="s">
        <v>5</v>
      </c>
      <c r="C12" s="161">
        <f>'Shift Wise Report'!C28</f>
        <v>552</v>
      </c>
      <c r="D12" s="161">
        <f>'Shift Wise Report'!D28</f>
        <v>224</v>
      </c>
      <c r="E12" s="161">
        <f>'Shift Wise Report'!E28</f>
        <v>83</v>
      </c>
      <c r="F12" s="161">
        <f>'Shift Wise Report'!F28</f>
        <v>534</v>
      </c>
      <c r="G12" s="161">
        <f>'Shift Wise Report'!G28</f>
        <v>6</v>
      </c>
      <c r="H12" s="76">
        <f>'Shift Wise Report'!H28</f>
        <v>1399</v>
      </c>
      <c r="I12" s="161">
        <f>'Shift Wise Report'!U28</f>
        <v>11040</v>
      </c>
      <c r="J12" s="161">
        <f>'Shift Wise Report'!V28</f>
        <v>6720</v>
      </c>
      <c r="K12" s="161">
        <f>'Shift Wise Report'!W28</f>
        <v>5395</v>
      </c>
      <c r="L12" s="161">
        <f>'Shift Wise Report'!X28</f>
        <v>50730</v>
      </c>
      <c r="M12" s="161">
        <f>'Shift Wise Report'!Y28</f>
        <v>750</v>
      </c>
      <c r="N12" s="76">
        <f>'Shift Wise Report'!Z28</f>
        <v>74635</v>
      </c>
      <c r="O12" s="161">
        <f>'Shift Wise Report'!AM28</f>
        <v>0</v>
      </c>
      <c r="P12" s="161">
        <f>'Shift Wise Report'!AN28</f>
        <v>0</v>
      </c>
      <c r="Q12" s="161">
        <f>'Shift Wise Report'!AO28</f>
        <v>0</v>
      </c>
      <c r="R12" s="161">
        <f>'Shift Wise Report'!AP28</f>
        <v>0</v>
      </c>
      <c r="S12" s="76">
        <f>'Shift Wise Report'!AR28</f>
        <v>0</v>
      </c>
      <c r="T12" s="76">
        <f>'Shift Wise Report'!BE28</f>
        <v>0</v>
      </c>
      <c r="U12" s="76">
        <f>'Shift Wise Report'!BG28</f>
        <v>0</v>
      </c>
      <c r="V12" s="76">
        <f>'Shift Wise Report'!BH28</f>
        <v>0</v>
      </c>
      <c r="W12" s="87">
        <f>'Shift Wise Report'!BI28</f>
        <v>115</v>
      </c>
      <c r="X12" s="83">
        <f>'Shift Wise Report'!BJ28</f>
        <v>258795</v>
      </c>
      <c r="Y12" s="86">
        <f>'Shift Wise Report'!BK28</f>
        <v>52795</v>
      </c>
      <c r="Z12" s="161">
        <f>'Shift Wise Report'!BL28</f>
        <v>0</v>
      </c>
      <c r="AA12" s="161">
        <f>'Shift Wise Report'!BM28</f>
        <v>0</v>
      </c>
      <c r="AB12" s="161">
        <f>'Shift Wise Report'!BN28</f>
        <v>0</v>
      </c>
      <c r="AC12" s="161">
        <f>'Shift Wise Report'!BO28</f>
        <v>0</v>
      </c>
      <c r="AD12" s="161">
        <f>'Shift Wise Report'!BP28</f>
        <v>0</v>
      </c>
      <c r="AE12" s="161">
        <f>'Shift Wise Report'!BQ28</f>
        <v>0</v>
      </c>
      <c r="AF12" s="76">
        <f>'Shift Wise Report'!BR28</f>
        <v>0</v>
      </c>
      <c r="AG12" s="85">
        <f>'Shift Wise Report'!BS28</f>
        <v>5257</v>
      </c>
    </row>
    <row r="13" spans="1:33">
      <c r="A13" s="19">
        <f t="shared" si="1"/>
        <v>45296</v>
      </c>
      <c r="B13" s="21" t="s">
        <v>6</v>
      </c>
      <c r="C13" s="161">
        <f>'Shift Wise Report'!C32</f>
        <v>592</v>
      </c>
      <c r="D13" s="161">
        <f>'Shift Wise Report'!D32</f>
        <v>207</v>
      </c>
      <c r="E13" s="161">
        <f>'Shift Wise Report'!E32</f>
        <v>58</v>
      </c>
      <c r="F13" s="161">
        <f>'Shift Wise Report'!F32</f>
        <v>607</v>
      </c>
      <c r="G13" s="161">
        <f>'Shift Wise Report'!G32</f>
        <v>0</v>
      </c>
      <c r="H13" s="76">
        <f>'Shift Wise Report'!H32</f>
        <v>1464</v>
      </c>
      <c r="I13" s="161">
        <f>'Shift Wise Report'!U32</f>
        <v>11840</v>
      </c>
      <c r="J13" s="161">
        <f>'Shift Wise Report'!V32</f>
        <v>6210</v>
      </c>
      <c r="K13" s="161">
        <f>'Shift Wise Report'!W32</f>
        <v>3770</v>
      </c>
      <c r="L13" s="161">
        <f>'Shift Wise Report'!X32</f>
        <v>57665</v>
      </c>
      <c r="M13" s="161">
        <f>'Shift Wise Report'!Y32</f>
        <v>0</v>
      </c>
      <c r="N13" s="76">
        <f>'Shift Wise Report'!Z32</f>
        <v>79485</v>
      </c>
      <c r="O13" s="161">
        <f>'Shift Wise Report'!AM32</f>
        <v>1340</v>
      </c>
      <c r="P13" s="161">
        <f>'Shift Wise Report'!AN32</f>
        <v>0</v>
      </c>
      <c r="Q13" s="161">
        <f>'Shift Wise Report'!AO32</f>
        <v>0</v>
      </c>
      <c r="R13" s="161">
        <f>'Shift Wise Report'!AP32</f>
        <v>0</v>
      </c>
      <c r="S13" s="76">
        <f>'Shift Wise Report'!AR32</f>
        <v>1340</v>
      </c>
      <c r="T13" s="76">
        <f>'Shift Wise Report'!BE32</f>
        <v>0</v>
      </c>
      <c r="U13" s="76">
        <f>'Shift Wise Report'!BG32</f>
        <v>0</v>
      </c>
      <c r="V13" s="76">
        <f>'Shift Wise Report'!BH32</f>
        <v>0</v>
      </c>
      <c r="W13" s="88">
        <f>'Shift Wise Report'!BI32</f>
        <v>50</v>
      </c>
      <c r="X13" s="83">
        <f>'Shift Wise Report'!BJ32</f>
        <v>266370</v>
      </c>
      <c r="Y13" s="84">
        <f>'Shift Wise Report'!BK32</f>
        <v>0</v>
      </c>
      <c r="Z13" s="161">
        <f>'Shift Wise Report'!BL32</f>
        <v>0</v>
      </c>
      <c r="AA13" s="161">
        <f>'Shift Wise Report'!BM32</f>
        <v>0</v>
      </c>
      <c r="AB13" s="161">
        <f>'Shift Wise Report'!BN32</f>
        <v>0</v>
      </c>
      <c r="AC13" s="161">
        <f>'Shift Wise Report'!BO32</f>
        <v>0</v>
      </c>
      <c r="AD13" s="161">
        <f>'Shift Wise Report'!BP32</f>
        <v>0</v>
      </c>
      <c r="AE13" s="161">
        <f>'Shift Wise Report'!BQ32</f>
        <v>0</v>
      </c>
      <c r="AF13" s="76">
        <f>'Shift Wise Report'!BR32</f>
        <v>0</v>
      </c>
      <c r="AG13" s="85">
        <f>'Shift Wise Report'!BS32</f>
        <v>5402</v>
      </c>
    </row>
    <row r="14" spans="1:33">
      <c r="A14" s="19">
        <f t="shared" si="1"/>
        <v>45297</v>
      </c>
      <c r="B14" s="21" t="s">
        <v>7</v>
      </c>
      <c r="C14" s="161">
        <f>'Shift Wise Report'!C36</f>
        <v>594</v>
      </c>
      <c r="D14" s="161">
        <f>'Shift Wise Report'!D36</f>
        <v>233</v>
      </c>
      <c r="E14" s="161">
        <f>'Shift Wise Report'!E36</f>
        <v>65</v>
      </c>
      <c r="F14" s="161">
        <f>'Shift Wise Report'!F36</f>
        <v>583</v>
      </c>
      <c r="G14" s="161">
        <f>'Shift Wise Report'!G36</f>
        <v>0</v>
      </c>
      <c r="H14" s="76">
        <f>'Shift Wise Report'!H36</f>
        <v>1475</v>
      </c>
      <c r="I14" s="161">
        <f>'Shift Wise Report'!U36</f>
        <v>11880</v>
      </c>
      <c r="J14" s="161">
        <f>'Shift Wise Report'!V36</f>
        <v>6990</v>
      </c>
      <c r="K14" s="161">
        <f>'Shift Wise Report'!W36</f>
        <v>4225</v>
      </c>
      <c r="L14" s="161">
        <f>'Shift Wise Report'!X36</f>
        <v>55385</v>
      </c>
      <c r="M14" s="161">
        <f>'Shift Wise Report'!Y36</f>
        <v>0</v>
      </c>
      <c r="N14" s="76">
        <f>'Shift Wise Report'!Z36</f>
        <v>78480</v>
      </c>
      <c r="O14" s="161">
        <f>'Shift Wise Report'!AM36</f>
        <v>0</v>
      </c>
      <c r="P14" s="161">
        <f>'Shift Wise Report'!AN36</f>
        <v>0</v>
      </c>
      <c r="Q14" s="161">
        <f>'Shift Wise Report'!AO36</f>
        <v>0</v>
      </c>
      <c r="R14" s="161">
        <f>'Shift Wise Report'!AP36</f>
        <v>0</v>
      </c>
      <c r="S14" s="76">
        <f>'Shift Wise Report'!AR36</f>
        <v>0</v>
      </c>
      <c r="T14" s="76">
        <f>'Shift Wise Report'!BE36</f>
        <v>0</v>
      </c>
      <c r="U14" s="76">
        <f>'Shift Wise Report'!BG36</f>
        <v>0</v>
      </c>
      <c r="V14" s="76">
        <f>'Shift Wise Report'!BH36</f>
        <v>0</v>
      </c>
      <c r="W14" s="78">
        <f>'Shift Wise Report'!BI36</f>
        <v>0</v>
      </c>
      <c r="X14" s="83">
        <f>'Shift Wise Report'!BJ36</f>
        <v>267595</v>
      </c>
      <c r="Y14" s="84">
        <f>'Shift Wise Report'!BK36</f>
        <v>155625</v>
      </c>
      <c r="Z14" s="161">
        <f>'Shift Wise Report'!BL36</f>
        <v>0</v>
      </c>
      <c r="AA14" s="161">
        <f>'Shift Wise Report'!BM36</f>
        <v>0</v>
      </c>
      <c r="AB14" s="161">
        <f>'Shift Wise Report'!BN36</f>
        <v>0</v>
      </c>
      <c r="AC14" s="161">
        <f>'Shift Wise Report'!BO36</f>
        <v>0</v>
      </c>
      <c r="AD14" s="161">
        <f>'Shift Wise Report'!BP36</f>
        <v>0</v>
      </c>
      <c r="AE14" s="161">
        <f>'Shift Wise Report'!BQ36</f>
        <v>0</v>
      </c>
      <c r="AF14" s="76">
        <f>'Shift Wise Report'!BR36</f>
        <v>0</v>
      </c>
      <c r="AG14" s="85">
        <f>'Shift Wise Report'!BS36</f>
        <v>5380</v>
      </c>
    </row>
    <row r="15" spans="1:33">
      <c r="A15" s="19">
        <f t="shared" si="1"/>
        <v>45298</v>
      </c>
      <c r="B15" s="21" t="s">
        <v>8</v>
      </c>
      <c r="C15" s="161">
        <f>'Shift Wise Report'!C40</f>
        <v>619</v>
      </c>
      <c r="D15" s="161">
        <f>'Shift Wise Report'!D40</f>
        <v>164</v>
      </c>
      <c r="E15" s="161">
        <f>'Shift Wise Report'!E40</f>
        <v>26</v>
      </c>
      <c r="F15" s="161">
        <f>'Shift Wise Report'!F40</f>
        <v>280</v>
      </c>
      <c r="G15" s="161">
        <f>'Shift Wise Report'!G40</f>
        <v>0</v>
      </c>
      <c r="H15" s="76">
        <f>'Shift Wise Report'!H40</f>
        <v>1089</v>
      </c>
      <c r="I15" s="161">
        <f>'Shift Wise Report'!U40</f>
        <v>12380</v>
      </c>
      <c r="J15" s="161">
        <f>'Shift Wise Report'!V40</f>
        <v>4920</v>
      </c>
      <c r="K15" s="161">
        <f>'Shift Wise Report'!W40</f>
        <v>1690</v>
      </c>
      <c r="L15" s="161">
        <f>'Shift Wise Report'!X40</f>
        <v>26600</v>
      </c>
      <c r="M15" s="161">
        <f>'Shift Wise Report'!Y40</f>
        <v>0</v>
      </c>
      <c r="N15" s="76">
        <f>'Shift Wise Report'!Z40</f>
        <v>45590</v>
      </c>
      <c r="O15" s="161">
        <f>'Shift Wise Report'!AM40</f>
        <v>0</v>
      </c>
      <c r="P15" s="161">
        <f>'Shift Wise Report'!AN40</f>
        <v>0</v>
      </c>
      <c r="Q15" s="161">
        <f>'Shift Wise Report'!AO40</f>
        <v>0</v>
      </c>
      <c r="R15" s="161">
        <f>'Shift Wise Report'!AP40</f>
        <v>0</v>
      </c>
      <c r="S15" s="76">
        <f>'Shift Wise Report'!AR40</f>
        <v>0</v>
      </c>
      <c r="T15" s="76">
        <f>'Shift Wise Report'!BE40</f>
        <v>0</v>
      </c>
      <c r="U15" s="76">
        <f>'Shift Wise Report'!BG40</f>
        <v>0</v>
      </c>
      <c r="V15" s="76">
        <f>'Shift Wise Report'!BH40</f>
        <v>0</v>
      </c>
      <c r="W15" s="78">
        <f>'Shift Wise Report'!BI40</f>
        <v>25</v>
      </c>
      <c r="X15" s="83">
        <f>'Shift Wise Report'!BJ40</f>
        <v>165875</v>
      </c>
      <c r="Y15" s="84">
        <f>'Shift Wise Report'!BK40</f>
        <v>0</v>
      </c>
      <c r="Z15" s="161">
        <f>'Shift Wise Report'!BL40</f>
        <v>1</v>
      </c>
      <c r="AA15" s="161">
        <f>'Shift Wise Report'!BM40</f>
        <v>0</v>
      </c>
      <c r="AB15" s="161">
        <f>'Shift Wise Report'!BN40</f>
        <v>0</v>
      </c>
      <c r="AC15" s="161">
        <f>'Shift Wise Report'!BO40</f>
        <v>0</v>
      </c>
      <c r="AD15" s="161">
        <f>'Shift Wise Report'!BP40</f>
        <v>0</v>
      </c>
      <c r="AE15" s="161">
        <f>'Shift Wise Report'!BQ40</f>
        <v>0</v>
      </c>
      <c r="AF15" s="76">
        <f>'Shift Wise Report'!BR40</f>
        <v>1</v>
      </c>
      <c r="AG15" s="85">
        <f>'Shift Wise Report'!BS40</f>
        <v>3857</v>
      </c>
    </row>
    <row r="16" spans="1:33">
      <c r="A16" s="19">
        <f t="shared" si="1"/>
        <v>45299</v>
      </c>
      <c r="B16" s="21" t="s">
        <v>3</v>
      </c>
      <c r="C16" s="161">
        <f>'Shift Wise Report'!C44</f>
        <v>580</v>
      </c>
      <c r="D16" s="161">
        <f>'Shift Wise Report'!D44</f>
        <v>240</v>
      </c>
      <c r="E16" s="161">
        <f>'Shift Wise Report'!E44</f>
        <v>63</v>
      </c>
      <c r="F16" s="161">
        <f>'Shift Wise Report'!F44</f>
        <v>559</v>
      </c>
      <c r="G16" s="161">
        <f>'Shift Wise Report'!G44</f>
        <v>3</v>
      </c>
      <c r="H16" s="76">
        <f>'Shift Wise Report'!H44</f>
        <v>1445</v>
      </c>
      <c r="I16" s="161">
        <f>'Shift Wise Report'!U44</f>
        <v>11600</v>
      </c>
      <c r="J16" s="161">
        <f>'Shift Wise Report'!V44</f>
        <v>7200</v>
      </c>
      <c r="K16" s="161">
        <f>'Shift Wise Report'!W44</f>
        <v>4095</v>
      </c>
      <c r="L16" s="161">
        <f>'Shift Wise Report'!X44</f>
        <v>53105</v>
      </c>
      <c r="M16" s="161">
        <f>'Shift Wise Report'!Y44</f>
        <v>375</v>
      </c>
      <c r="N16" s="76">
        <f>'Shift Wise Report'!Z44</f>
        <v>76375</v>
      </c>
      <c r="O16" s="161">
        <f>'Shift Wise Report'!AM44</f>
        <v>670</v>
      </c>
      <c r="P16" s="161">
        <f>'Shift Wise Report'!AN44</f>
        <v>0</v>
      </c>
      <c r="Q16" s="161">
        <f>'Shift Wise Report'!AO44</f>
        <v>0</v>
      </c>
      <c r="R16" s="161">
        <f>'Shift Wise Report'!AP44</f>
        <v>0</v>
      </c>
      <c r="S16" s="76">
        <f>'Shift Wise Report'!AR44</f>
        <v>670</v>
      </c>
      <c r="T16" s="76">
        <f>'Shift Wise Report'!BE44</f>
        <v>0</v>
      </c>
      <c r="U16" s="76">
        <f>'Shift Wise Report'!BG44</f>
        <v>0</v>
      </c>
      <c r="V16" s="76">
        <f>'Shift Wise Report'!BH44</f>
        <v>0</v>
      </c>
      <c r="W16" s="78">
        <f>'Shift Wise Report'!BI44</f>
        <v>15</v>
      </c>
      <c r="X16" s="83">
        <f>'Shift Wise Report'!BJ44</f>
        <v>262715</v>
      </c>
      <c r="Y16" s="84">
        <f>'Shift Wise Report'!BK44</f>
        <v>124095</v>
      </c>
      <c r="Z16" s="161">
        <f>'Shift Wise Report'!BL44</f>
        <v>0</v>
      </c>
      <c r="AA16" s="161">
        <f>'Shift Wise Report'!BM44</f>
        <v>0</v>
      </c>
      <c r="AB16" s="161">
        <f>'Shift Wise Report'!BN44</f>
        <v>0</v>
      </c>
      <c r="AC16" s="161">
        <f>'Shift Wise Report'!BO44</f>
        <v>0</v>
      </c>
      <c r="AD16" s="161">
        <f>'Shift Wise Report'!BP44</f>
        <v>0</v>
      </c>
      <c r="AE16" s="161">
        <f>'Shift Wise Report'!BQ44</f>
        <v>0</v>
      </c>
      <c r="AF16" s="76">
        <f>'Shift Wise Report'!BR44</f>
        <v>0</v>
      </c>
      <c r="AG16" s="85">
        <f>'Shift Wise Report'!BS44</f>
        <v>5377</v>
      </c>
    </row>
    <row r="17" spans="1:33">
      <c r="A17" s="19">
        <f t="shared" si="1"/>
        <v>45300</v>
      </c>
      <c r="B17" s="21" t="s">
        <v>4</v>
      </c>
      <c r="C17" s="161">
        <f>'Shift Wise Report'!C48</f>
        <v>614</v>
      </c>
      <c r="D17" s="161">
        <f>'Shift Wise Report'!D48</f>
        <v>205</v>
      </c>
      <c r="E17" s="161">
        <f>'Shift Wise Report'!E48</f>
        <v>44</v>
      </c>
      <c r="F17" s="161">
        <f>'Shift Wise Report'!F48</f>
        <v>540</v>
      </c>
      <c r="G17" s="161">
        <f>'Shift Wise Report'!G48</f>
        <v>3</v>
      </c>
      <c r="H17" s="76">
        <f>'Shift Wise Report'!H48</f>
        <v>1406</v>
      </c>
      <c r="I17" s="161">
        <f>'Shift Wise Report'!U48</f>
        <v>12280</v>
      </c>
      <c r="J17" s="161">
        <f>'Shift Wise Report'!V48</f>
        <v>6150</v>
      </c>
      <c r="K17" s="161">
        <f>'Shift Wise Report'!W48</f>
        <v>2860</v>
      </c>
      <c r="L17" s="161">
        <f>'Shift Wise Report'!X48</f>
        <v>51300</v>
      </c>
      <c r="M17" s="161">
        <f>'Shift Wise Report'!Y48</f>
        <v>375</v>
      </c>
      <c r="N17" s="76">
        <f>'Shift Wise Report'!Z48</f>
        <v>72965</v>
      </c>
      <c r="O17" s="161">
        <f>'Shift Wise Report'!AM48</f>
        <v>1170</v>
      </c>
      <c r="P17" s="161">
        <f>'Shift Wise Report'!AN48</f>
        <v>1500</v>
      </c>
      <c r="Q17" s="161">
        <f>'Shift Wise Report'!AO48</f>
        <v>0</v>
      </c>
      <c r="R17" s="161">
        <f>'Shift Wise Report'!AP48</f>
        <v>0</v>
      </c>
      <c r="S17" s="76">
        <f>'Shift Wise Report'!AR48</f>
        <v>2670</v>
      </c>
      <c r="T17" s="76">
        <f>'Shift Wise Report'!BE48</f>
        <v>0</v>
      </c>
      <c r="U17" s="76">
        <f>'Shift Wise Report'!BG48</f>
        <v>0</v>
      </c>
      <c r="V17" s="76">
        <f>'Shift Wise Report'!BH48</f>
        <v>0</v>
      </c>
      <c r="W17" s="78">
        <f>'Shift Wise Report'!BI48</f>
        <v>20</v>
      </c>
      <c r="X17" s="83">
        <f>'Shift Wise Report'!BJ48</f>
        <v>258105</v>
      </c>
      <c r="Y17" s="84">
        <f>'Shift Wise Report'!BK48</f>
        <v>0</v>
      </c>
      <c r="Z17" s="161">
        <f>'Shift Wise Report'!BL48</f>
        <v>0</v>
      </c>
      <c r="AA17" s="161">
        <f>'Shift Wise Report'!BM48</f>
        <v>0</v>
      </c>
      <c r="AB17" s="161">
        <f>'Shift Wise Report'!BN48</f>
        <v>0</v>
      </c>
      <c r="AC17" s="161">
        <f>'Shift Wise Report'!BO48</f>
        <v>0</v>
      </c>
      <c r="AD17" s="161">
        <f>'Shift Wise Report'!BP48</f>
        <v>0</v>
      </c>
      <c r="AE17" s="161">
        <f>'Shift Wise Report'!BQ48</f>
        <v>0</v>
      </c>
      <c r="AF17" s="76">
        <f>'Shift Wise Report'!BR48</f>
        <v>0</v>
      </c>
      <c r="AG17" s="85">
        <f>'Shift Wise Report'!BS48</f>
        <v>5239</v>
      </c>
    </row>
    <row r="18" spans="1:33">
      <c r="A18" s="19">
        <f t="shared" si="1"/>
        <v>45301</v>
      </c>
      <c r="B18" s="21" t="s">
        <v>19</v>
      </c>
      <c r="C18" s="161">
        <f>'Shift Wise Report'!C52</f>
        <v>605</v>
      </c>
      <c r="D18" s="161">
        <f>'Shift Wise Report'!D52</f>
        <v>223</v>
      </c>
      <c r="E18" s="161">
        <f>'Shift Wise Report'!E52</f>
        <v>51</v>
      </c>
      <c r="F18" s="161">
        <f>'Shift Wise Report'!F52</f>
        <v>514</v>
      </c>
      <c r="G18" s="161">
        <f>'Shift Wise Report'!G52</f>
        <v>0</v>
      </c>
      <c r="H18" s="76">
        <f>'Shift Wise Report'!H52</f>
        <v>1393</v>
      </c>
      <c r="I18" s="161">
        <f>'Shift Wise Report'!U52</f>
        <v>12100</v>
      </c>
      <c r="J18" s="161">
        <f>'Shift Wise Report'!V52</f>
        <v>6690</v>
      </c>
      <c r="K18" s="161">
        <f>'Shift Wise Report'!W52</f>
        <v>3315</v>
      </c>
      <c r="L18" s="161">
        <f>'Shift Wise Report'!X52</f>
        <v>48830</v>
      </c>
      <c r="M18" s="161">
        <f>'Shift Wise Report'!Y52</f>
        <v>0</v>
      </c>
      <c r="N18" s="76">
        <f>'Shift Wise Report'!Z52</f>
        <v>70935</v>
      </c>
      <c r="O18" s="161">
        <f>'Shift Wise Report'!AM52</f>
        <v>670</v>
      </c>
      <c r="P18" s="161">
        <f>'Shift Wise Report'!AN52</f>
        <v>0</v>
      </c>
      <c r="Q18" s="161">
        <f>'Shift Wise Report'!AO52</f>
        <v>0</v>
      </c>
      <c r="R18" s="161">
        <f>'Shift Wise Report'!AP52</f>
        <v>0</v>
      </c>
      <c r="S18" s="76">
        <f>'Shift Wise Report'!AR52</f>
        <v>670</v>
      </c>
      <c r="T18" s="76">
        <f>'Shift Wise Report'!BE52</f>
        <v>0</v>
      </c>
      <c r="U18" s="76">
        <f>'Shift Wise Report'!BG52</f>
        <v>0</v>
      </c>
      <c r="V18" s="76">
        <f>'Shift Wise Report'!BH52</f>
        <v>0</v>
      </c>
      <c r="W18" s="78">
        <f>'Shift Wise Report'!BI52</f>
        <v>5</v>
      </c>
      <c r="X18" s="83">
        <f>'Shift Wise Report'!BJ52</f>
        <v>244890</v>
      </c>
      <c r="Y18" s="84">
        <f>'Shift Wise Report'!BK52</f>
        <v>152715</v>
      </c>
      <c r="Z18" s="161">
        <f>'Shift Wise Report'!BL52</f>
        <v>0</v>
      </c>
      <c r="AA18" s="161">
        <f>'Shift Wise Report'!BM52</f>
        <v>0</v>
      </c>
      <c r="AB18" s="161">
        <f>'Shift Wise Report'!BN52</f>
        <v>0</v>
      </c>
      <c r="AC18" s="161">
        <f>'Shift Wise Report'!BO52</f>
        <v>0</v>
      </c>
      <c r="AD18" s="161">
        <f>'Shift Wise Report'!BP52</f>
        <v>0</v>
      </c>
      <c r="AE18" s="161">
        <f>'Shift Wise Report'!BQ52</f>
        <v>0</v>
      </c>
      <c r="AF18" s="76">
        <f>'Shift Wise Report'!BR52</f>
        <v>0</v>
      </c>
      <c r="AG18" s="85">
        <f>'Shift Wise Report'!BS52</f>
        <v>5251</v>
      </c>
    </row>
    <row r="19" spans="1:33">
      <c r="A19" s="19">
        <f t="shared" si="1"/>
        <v>45302</v>
      </c>
      <c r="B19" s="21" t="s">
        <v>5</v>
      </c>
      <c r="C19" s="161">
        <f>'Shift Wise Report'!C56</f>
        <v>616</v>
      </c>
      <c r="D19" s="161">
        <f>'Shift Wise Report'!D56</f>
        <v>220</v>
      </c>
      <c r="E19" s="161">
        <f>'Shift Wise Report'!E56</f>
        <v>56</v>
      </c>
      <c r="F19" s="161">
        <f>'Shift Wise Report'!F56</f>
        <v>519</v>
      </c>
      <c r="G19" s="161">
        <f>'Shift Wise Report'!G56</f>
        <v>1</v>
      </c>
      <c r="H19" s="76">
        <f>'Shift Wise Report'!H56</f>
        <v>1412</v>
      </c>
      <c r="I19" s="161">
        <f>'Shift Wise Report'!U56</f>
        <v>12320</v>
      </c>
      <c r="J19" s="161">
        <f>'Shift Wise Report'!V56</f>
        <v>6600</v>
      </c>
      <c r="K19" s="161">
        <f>'Shift Wise Report'!W56</f>
        <v>3640</v>
      </c>
      <c r="L19" s="161">
        <f>'Shift Wise Report'!X56</f>
        <v>49305</v>
      </c>
      <c r="M19" s="161">
        <f>'Shift Wise Report'!Y56</f>
        <v>125</v>
      </c>
      <c r="N19" s="76">
        <f>'Shift Wise Report'!Z56</f>
        <v>71990</v>
      </c>
      <c r="O19" s="161">
        <f>'Shift Wise Report'!AM56</f>
        <v>1340</v>
      </c>
      <c r="P19" s="161">
        <f>'Shift Wise Report'!AN56</f>
        <v>0</v>
      </c>
      <c r="Q19" s="161">
        <f>'Shift Wise Report'!AO56</f>
        <v>0</v>
      </c>
      <c r="R19" s="161">
        <f>'Shift Wise Report'!AP56</f>
        <v>0</v>
      </c>
      <c r="S19" s="76">
        <f>'Shift Wise Report'!AR56</f>
        <v>1340</v>
      </c>
      <c r="T19" s="76">
        <f>'Shift Wise Report'!BE56</f>
        <v>0</v>
      </c>
      <c r="U19" s="76">
        <f>'Shift Wise Report'!BG56</f>
        <v>0</v>
      </c>
      <c r="V19" s="76">
        <f>'Shift Wise Report'!BH56</f>
        <v>0</v>
      </c>
      <c r="W19" s="78">
        <f>'Shift Wise Report'!BI56</f>
        <v>0</v>
      </c>
      <c r="X19" s="83">
        <f>'Shift Wise Report'!BJ56</f>
        <v>254295</v>
      </c>
      <c r="Y19" s="84">
        <f>'Shift Wise Report'!BK56</f>
        <v>0</v>
      </c>
      <c r="Z19" s="161">
        <f>'Shift Wise Report'!BL56</f>
        <v>0</v>
      </c>
      <c r="AA19" s="161">
        <f>'Shift Wise Report'!BM56</f>
        <v>0</v>
      </c>
      <c r="AB19" s="161">
        <f>'Shift Wise Report'!BN56</f>
        <v>0</v>
      </c>
      <c r="AC19" s="161">
        <f>'Shift Wise Report'!BO56</f>
        <v>0</v>
      </c>
      <c r="AD19" s="161">
        <f>'Shift Wise Report'!BP56</f>
        <v>0</v>
      </c>
      <c r="AE19" s="161">
        <f>'Shift Wise Report'!BQ56</f>
        <v>0</v>
      </c>
      <c r="AF19" s="76">
        <f>'Shift Wise Report'!BR56</f>
        <v>0</v>
      </c>
      <c r="AG19" s="85">
        <f>'Shift Wise Report'!BS56</f>
        <v>5243</v>
      </c>
    </row>
    <row r="20" spans="1:33">
      <c r="A20" s="19">
        <f t="shared" si="1"/>
        <v>45303</v>
      </c>
      <c r="B20" s="21" t="s">
        <v>6</v>
      </c>
      <c r="C20" s="161">
        <f>'Shift Wise Report'!C60</f>
        <v>635</v>
      </c>
      <c r="D20" s="161">
        <f>'Shift Wise Report'!D60</f>
        <v>226</v>
      </c>
      <c r="E20" s="161">
        <f>'Shift Wise Report'!E60</f>
        <v>44</v>
      </c>
      <c r="F20" s="161">
        <f>'Shift Wise Report'!F60</f>
        <v>467</v>
      </c>
      <c r="G20" s="161">
        <f>'Shift Wise Report'!G60</f>
        <v>0</v>
      </c>
      <c r="H20" s="76">
        <f>'Shift Wise Report'!H60</f>
        <v>1372</v>
      </c>
      <c r="I20" s="161">
        <f>'Shift Wise Report'!U60</f>
        <v>12700</v>
      </c>
      <c r="J20" s="161">
        <f>'Shift Wise Report'!V60</f>
        <v>6780</v>
      </c>
      <c r="K20" s="161">
        <f>'Shift Wise Report'!W60</f>
        <v>2860</v>
      </c>
      <c r="L20" s="161">
        <f>'Shift Wise Report'!X60</f>
        <v>44365</v>
      </c>
      <c r="M20" s="161">
        <f>'Shift Wise Report'!Y60</f>
        <v>0</v>
      </c>
      <c r="N20" s="76">
        <f>'Shift Wise Report'!Z60</f>
        <v>66705</v>
      </c>
      <c r="O20" s="161">
        <f>'Shift Wise Report'!AM60</f>
        <v>1840</v>
      </c>
      <c r="P20" s="161">
        <f>'Shift Wise Report'!AN60</f>
        <v>0</v>
      </c>
      <c r="Q20" s="161">
        <f>'Shift Wise Report'!AO60</f>
        <v>0</v>
      </c>
      <c r="R20" s="161">
        <f>'Shift Wise Report'!AP60</f>
        <v>0</v>
      </c>
      <c r="S20" s="76">
        <f>'Shift Wise Report'!AR60</f>
        <v>1840</v>
      </c>
      <c r="T20" s="76">
        <f>'Shift Wise Report'!BE60</f>
        <v>0</v>
      </c>
      <c r="U20" s="76">
        <f>'Shift Wise Report'!BG60</f>
        <v>0</v>
      </c>
      <c r="V20" s="76">
        <f>'Shift Wise Report'!BH60</f>
        <v>0</v>
      </c>
      <c r="W20" s="78">
        <f>'Shift Wise Report'!BI60</f>
        <v>95</v>
      </c>
      <c r="X20" s="83">
        <f>'Shift Wise Report'!BJ60</f>
        <v>251080</v>
      </c>
      <c r="Y20" s="84">
        <f>'Shift Wise Report'!BK60</f>
        <v>144940</v>
      </c>
      <c r="Z20" s="161">
        <f>'Shift Wise Report'!BL60</f>
        <v>0</v>
      </c>
      <c r="AA20" s="161">
        <f>'Shift Wise Report'!BM60</f>
        <v>0</v>
      </c>
      <c r="AB20" s="161">
        <f>'Shift Wise Report'!BN60</f>
        <v>0</v>
      </c>
      <c r="AC20" s="161">
        <f>'Shift Wise Report'!BO60</f>
        <v>0</v>
      </c>
      <c r="AD20" s="161">
        <f>'Shift Wise Report'!BP60</f>
        <v>0</v>
      </c>
      <c r="AE20" s="161">
        <f>'Shift Wise Report'!BQ60</f>
        <v>0</v>
      </c>
      <c r="AF20" s="76">
        <f>'Shift Wise Report'!BR60</f>
        <v>0</v>
      </c>
      <c r="AG20" s="85">
        <f>'Shift Wise Report'!BS60</f>
        <v>5269</v>
      </c>
    </row>
    <row r="21" spans="1:33">
      <c r="A21" s="19">
        <f t="shared" si="1"/>
        <v>45304</v>
      </c>
      <c r="B21" s="21" t="s">
        <v>7</v>
      </c>
      <c r="C21" s="161">
        <f>'Shift Wise Report'!C64</f>
        <v>658</v>
      </c>
      <c r="D21" s="161">
        <f>'Shift Wise Report'!D64</f>
        <v>215</v>
      </c>
      <c r="E21" s="161">
        <f>'Shift Wise Report'!E64</f>
        <v>61</v>
      </c>
      <c r="F21" s="161">
        <f>'Shift Wise Report'!F64</f>
        <v>512</v>
      </c>
      <c r="G21" s="161">
        <f>'Shift Wise Report'!G64</f>
        <v>0</v>
      </c>
      <c r="H21" s="76">
        <f>'Shift Wise Report'!H64</f>
        <v>1446</v>
      </c>
      <c r="I21" s="161">
        <f>'Shift Wise Report'!U64</f>
        <v>13160</v>
      </c>
      <c r="J21" s="161">
        <f>'Shift Wise Report'!V64</f>
        <v>6450</v>
      </c>
      <c r="K21" s="161">
        <f>'Shift Wise Report'!W64</f>
        <v>3965</v>
      </c>
      <c r="L21" s="161">
        <f>'Shift Wise Report'!X64</f>
        <v>48640</v>
      </c>
      <c r="M21" s="161">
        <f>'Shift Wise Report'!Y64</f>
        <v>0</v>
      </c>
      <c r="N21" s="76">
        <f>'Shift Wise Report'!Z64</f>
        <v>72215</v>
      </c>
      <c r="O21" s="161">
        <f>'Shift Wise Report'!AM64</f>
        <v>500</v>
      </c>
      <c r="P21" s="161">
        <f>'Shift Wise Report'!AN64</f>
        <v>0</v>
      </c>
      <c r="Q21" s="161">
        <f>'Shift Wise Report'!AO64</f>
        <v>0</v>
      </c>
      <c r="R21" s="161">
        <f>'Shift Wise Report'!AP64</f>
        <v>0</v>
      </c>
      <c r="S21" s="76">
        <f>'Shift Wise Report'!AR64</f>
        <v>500</v>
      </c>
      <c r="T21" s="76">
        <f>'Shift Wise Report'!BE64</f>
        <v>0</v>
      </c>
      <c r="U21" s="76">
        <f>'Shift Wise Report'!BG64</f>
        <v>0</v>
      </c>
      <c r="V21" s="76">
        <f>'Shift Wise Report'!BH64</f>
        <v>0</v>
      </c>
      <c r="W21" s="78">
        <f>'Shift Wise Report'!BI64</f>
        <v>75</v>
      </c>
      <c r="X21" s="83">
        <f>'Shift Wise Report'!BJ64</f>
        <v>239600</v>
      </c>
      <c r="Y21" s="84">
        <f>'Shift Wise Report'!BK64</f>
        <v>0</v>
      </c>
      <c r="Z21" s="161">
        <f>'Shift Wise Report'!BL64</f>
        <v>0</v>
      </c>
      <c r="AA21" s="161">
        <f>'Shift Wise Report'!BM64</f>
        <v>0</v>
      </c>
      <c r="AB21" s="161">
        <f>'Shift Wise Report'!BN64</f>
        <v>0</v>
      </c>
      <c r="AC21" s="161">
        <f>'Shift Wise Report'!BO64</f>
        <v>0</v>
      </c>
      <c r="AD21" s="161">
        <f>'Shift Wise Report'!BP64</f>
        <v>0</v>
      </c>
      <c r="AE21" s="161">
        <f>'Shift Wise Report'!BQ64</f>
        <v>0</v>
      </c>
      <c r="AF21" s="76">
        <f>'Shift Wise Report'!BR64</f>
        <v>0</v>
      </c>
      <c r="AG21" s="85">
        <f>'Shift Wise Report'!BS64</f>
        <v>5192</v>
      </c>
    </row>
    <row r="22" spans="1:33">
      <c r="A22" s="19">
        <f t="shared" si="1"/>
        <v>45305</v>
      </c>
      <c r="B22" s="21" t="s">
        <v>8</v>
      </c>
      <c r="C22" s="161">
        <f>'Shift Wise Report'!C68</f>
        <v>431</v>
      </c>
      <c r="D22" s="161">
        <f>'Shift Wise Report'!D68</f>
        <v>82</v>
      </c>
      <c r="E22" s="161">
        <f>'Shift Wise Report'!E68</f>
        <v>14</v>
      </c>
      <c r="F22" s="161">
        <f>'Shift Wise Report'!F68</f>
        <v>157</v>
      </c>
      <c r="G22" s="161">
        <f>'Shift Wise Report'!G68</f>
        <v>0</v>
      </c>
      <c r="H22" s="76">
        <f>'Shift Wise Report'!H68</f>
        <v>684</v>
      </c>
      <c r="I22" s="161">
        <f>'Shift Wise Report'!U68</f>
        <v>8620</v>
      </c>
      <c r="J22" s="161">
        <f>'Shift Wise Report'!V68</f>
        <v>2460</v>
      </c>
      <c r="K22" s="161">
        <f>'Shift Wise Report'!W68</f>
        <v>910</v>
      </c>
      <c r="L22" s="161">
        <f>'Shift Wise Report'!X68</f>
        <v>14915</v>
      </c>
      <c r="M22" s="161">
        <f>'Shift Wise Report'!Y68</f>
        <v>0</v>
      </c>
      <c r="N22" s="76">
        <f>'Shift Wise Report'!Z68</f>
        <v>26905</v>
      </c>
      <c r="O22" s="161">
        <f>'Shift Wise Report'!AM68</f>
        <v>0</v>
      </c>
      <c r="P22" s="161">
        <f>'Shift Wise Report'!AN68</f>
        <v>0</v>
      </c>
      <c r="Q22" s="161">
        <f>'Shift Wise Report'!AO68</f>
        <v>0</v>
      </c>
      <c r="R22" s="161">
        <f>'Shift Wise Report'!AP68</f>
        <v>0</v>
      </c>
      <c r="S22" s="76">
        <f>'Shift Wise Report'!AR68</f>
        <v>0</v>
      </c>
      <c r="T22" s="76">
        <f>'Shift Wise Report'!BE68</f>
        <v>0</v>
      </c>
      <c r="U22" s="76">
        <f>'Shift Wise Report'!BG68</f>
        <v>0</v>
      </c>
      <c r="V22" s="76">
        <f>'Shift Wise Report'!BH68</f>
        <v>0</v>
      </c>
      <c r="W22" s="78">
        <f>'Shift Wise Report'!BI68</f>
        <v>20</v>
      </c>
      <c r="X22" s="83">
        <f>'Shift Wise Report'!BJ68</f>
        <v>124085</v>
      </c>
      <c r="Y22" s="84">
        <f>'Shift Wise Report'!BK68</f>
        <v>0</v>
      </c>
      <c r="Z22" s="161">
        <f>'Shift Wise Report'!BL68</f>
        <v>0</v>
      </c>
      <c r="AA22" s="161">
        <f>'Shift Wise Report'!BM68</f>
        <v>0</v>
      </c>
      <c r="AB22" s="161">
        <f>'Shift Wise Report'!BN68</f>
        <v>0</v>
      </c>
      <c r="AC22" s="161">
        <f>'Shift Wise Report'!BO68</f>
        <v>0</v>
      </c>
      <c r="AD22" s="161">
        <f>'Shift Wise Report'!BP68</f>
        <v>0</v>
      </c>
      <c r="AE22" s="161">
        <f>'Shift Wise Report'!BQ68</f>
        <v>0</v>
      </c>
      <c r="AF22" s="76">
        <f>'Shift Wise Report'!BR68</f>
        <v>0</v>
      </c>
      <c r="AG22" s="85">
        <f>'Shift Wise Report'!BS68</f>
        <v>2885</v>
      </c>
    </row>
    <row r="23" spans="1:33">
      <c r="A23" s="19">
        <f t="shared" si="1"/>
        <v>45306</v>
      </c>
      <c r="B23" s="21" t="s">
        <v>3</v>
      </c>
      <c r="C23" s="161">
        <f>'Shift Wise Report'!C72</f>
        <v>641</v>
      </c>
      <c r="D23" s="161">
        <f>'Shift Wise Report'!D72</f>
        <v>75</v>
      </c>
      <c r="E23" s="161">
        <f>'Shift Wise Report'!E72</f>
        <v>8</v>
      </c>
      <c r="F23" s="161">
        <f>'Shift Wise Report'!F72</f>
        <v>182</v>
      </c>
      <c r="G23" s="161">
        <f>'Shift Wise Report'!G72</f>
        <v>3</v>
      </c>
      <c r="H23" s="76">
        <f>'Shift Wise Report'!H72</f>
        <v>909</v>
      </c>
      <c r="I23" s="161">
        <f>'Shift Wise Report'!U72</f>
        <v>12820</v>
      </c>
      <c r="J23" s="161">
        <f>'Shift Wise Report'!V72</f>
        <v>2250</v>
      </c>
      <c r="K23" s="161">
        <f>'Shift Wise Report'!W72</f>
        <v>520</v>
      </c>
      <c r="L23" s="161">
        <f>'Shift Wise Report'!X72</f>
        <v>17290</v>
      </c>
      <c r="M23" s="161">
        <f>'Shift Wise Report'!Y72</f>
        <v>375</v>
      </c>
      <c r="N23" s="76">
        <f>'Shift Wise Report'!Z72</f>
        <v>33255</v>
      </c>
      <c r="O23" s="161">
        <f>'Shift Wise Report'!AM72</f>
        <v>0</v>
      </c>
      <c r="P23" s="161">
        <f>'Shift Wise Report'!AN72</f>
        <v>0</v>
      </c>
      <c r="Q23" s="161">
        <f>'Shift Wise Report'!AO72</f>
        <v>0</v>
      </c>
      <c r="R23" s="161">
        <f>'Shift Wise Report'!AP72</f>
        <v>0</v>
      </c>
      <c r="S23" s="76">
        <f>'Shift Wise Report'!AR72</f>
        <v>0</v>
      </c>
      <c r="T23" s="76">
        <f>'Shift Wise Report'!BE72</f>
        <v>0</v>
      </c>
      <c r="U23" s="76">
        <f>'Shift Wise Report'!BG72</f>
        <v>0</v>
      </c>
      <c r="V23" s="76">
        <f>'Shift Wise Report'!BH72</f>
        <v>0</v>
      </c>
      <c r="W23" s="78">
        <f>'Shift Wise Report'!BI72</f>
        <v>65</v>
      </c>
      <c r="X23" s="83">
        <f>'Shift Wise Report'!BJ72</f>
        <v>125255</v>
      </c>
      <c r="Y23" s="84">
        <f>'Shift Wise Report'!BK72</f>
        <v>168355</v>
      </c>
      <c r="Z23" s="161">
        <f>'Shift Wise Report'!BL72</f>
        <v>0</v>
      </c>
      <c r="AA23" s="161">
        <f>'Shift Wise Report'!BM72</f>
        <v>0</v>
      </c>
      <c r="AB23" s="161">
        <v>0</v>
      </c>
      <c r="AC23" s="161">
        <f>'Shift Wise Report'!BO72</f>
        <v>0</v>
      </c>
      <c r="AD23" s="161">
        <f>'Shift Wise Report'!BP72</f>
        <v>0</v>
      </c>
      <c r="AE23" s="161">
        <f>'Shift Wise Report'!BQ72</f>
        <v>0</v>
      </c>
      <c r="AF23" s="76">
        <f>'Shift Wise Report'!BR72</f>
        <v>0</v>
      </c>
      <c r="AG23" s="85">
        <f>'Shift Wise Report'!BS72</f>
        <v>3373</v>
      </c>
    </row>
    <row r="24" spans="1:33">
      <c r="A24" s="19">
        <f t="shared" si="1"/>
        <v>45307</v>
      </c>
      <c r="B24" s="21" t="s">
        <v>4</v>
      </c>
      <c r="C24" s="161">
        <f>'Shift Wise Report'!C76</f>
        <v>650</v>
      </c>
      <c r="D24" s="161">
        <f>'Shift Wise Report'!D76</f>
        <v>111</v>
      </c>
      <c r="E24" s="161">
        <f>'Shift Wise Report'!E76</f>
        <v>40</v>
      </c>
      <c r="F24" s="161">
        <f>'Shift Wise Report'!F76</f>
        <v>396</v>
      </c>
      <c r="G24" s="161">
        <f>'Shift Wise Report'!G76</f>
        <v>0</v>
      </c>
      <c r="H24" s="76">
        <f>'Shift Wise Report'!H76</f>
        <v>1197</v>
      </c>
      <c r="I24" s="161">
        <f>'Shift Wise Report'!U76</f>
        <v>13000</v>
      </c>
      <c r="J24" s="161">
        <f>'Shift Wise Report'!V76</f>
        <v>3330</v>
      </c>
      <c r="K24" s="161">
        <f>'Shift Wise Report'!W76</f>
        <v>2600</v>
      </c>
      <c r="L24" s="161">
        <f>'Shift Wise Report'!X76</f>
        <v>37620</v>
      </c>
      <c r="M24" s="161">
        <f>'Shift Wise Report'!Y76</f>
        <v>0</v>
      </c>
      <c r="N24" s="76">
        <f>'Shift Wise Report'!Z76</f>
        <v>56550</v>
      </c>
      <c r="O24" s="161">
        <f>'Shift Wise Report'!AM76</f>
        <v>0</v>
      </c>
      <c r="P24" s="161">
        <f>'Shift Wise Report'!AN76</f>
        <v>0</v>
      </c>
      <c r="Q24" s="161">
        <f>'Shift Wise Report'!AO76</f>
        <v>0</v>
      </c>
      <c r="R24" s="161">
        <f>'Shift Wise Report'!AP76</f>
        <v>0</v>
      </c>
      <c r="S24" s="76">
        <f>'Shift Wise Report'!AR76</f>
        <v>0</v>
      </c>
      <c r="T24" s="76">
        <f>'Shift Wise Report'!BE76</f>
        <v>0</v>
      </c>
      <c r="U24" s="76">
        <f>'Shift Wise Report'!BG76</f>
        <v>0</v>
      </c>
      <c r="V24" s="76">
        <f>'Shift Wise Report'!BH76</f>
        <v>0</v>
      </c>
      <c r="W24" s="78">
        <f>'Shift Wise Report'!BI76</f>
        <v>90</v>
      </c>
      <c r="X24" s="83">
        <f>'Shift Wise Report'!BJ76</f>
        <v>205875</v>
      </c>
      <c r="Y24" s="84">
        <f>'Shift Wise Report'!BK76</f>
        <v>0</v>
      </c>
      <c r="Z24" s="161">
        <f>'Shift Wise Report'!BL76</f>
        <v>0</v>
      </c>
      <c r="AA24" s="161">
        <f>'Shift Wise Report'!BM76</f>
        <v>0</v>
      </c>
      <c r="AB24" s="161">
        <f>'Shift Wise Report'!BN76</f>
        <v>0</v>
      </c>
      <c r="AC24" s="161">
        <f>'Shift Wise Report'!BO76</f>
        <v>0</v>
      </c>
      <c r="AD24" s="161">
        <f>'Shift Wise Report'!BP76</f>
        <v>0</v>
      </c>
      <c r="AE24" s="161">
        <f>'Shift Wise Report'!BQ76</f>
        <v>0</v>
      </c>
      <c r="AF24" s="76">
        <f>'Shift Wise Report'!BR76</f>
        <v>0</v>
      </c>
      <c r="AG24" s="85">
        <f>'Shift Wise Report'!BS76</f>
        <v>4639</v>
      </c>
    </row>
    <row r="25" spans="1:33">
      <c r="A25" s="19">
        <f t="shared" si="1"/>
        <v>45308</v>
      </c>
      <c r="B25" s="21" t="s">
        <v>19</v>
      </c>
      <c r="C25" s="161">
        <f>'Shift Wise Report'!C80</f>
        <v>607</v>
      </c>
      <c r="D25" s="161">
        <f>'Shift Wise Report'!D80</f>
        <v>132</v>
      </c>
      <c r="E25" s="161">
        <f>'Shift Wise Report'!E80</f>
        <v>43</v>
      </c>
      <c r="F25" s="161">
        <f>'Shift Wise Report'!F80</f>
        <v>275</v>
      </c>
      <c r="G25" s="161">
        <f>'Shift Wise Report'!G80</f>
        <v>0</v>
      </c>
      <c r="H25" s="76">
        <f>'Shift Wise Report'!H80</f>
        <v>1057</v>
      </c>
      <c r="I25" s="161">
        <f>'Shift Wise Report'!U80</f>
        <v>12140</v>
      </c>
      <c r="J25" s="161">
        <f>'Shift Wise Report'!V80</f>
        <v>3960</v>
      </c>
      <c r="K25" s="161">
        <f>'Shift Wise Report'!W80</f>
        <v>2795</v>
      </c>
      <c r="L25" s="161">
        <f>'Shift Wise Report'!X80</f>
        <v>26125</v>
      </c>
      <c r="M25" s="161">
        <f>'Shift Wise Report'!Y80</f>
        <v>0</v>
      </c>
      <c r="N25" s="76">
        <f>'Shift Wise Report'!Z80</f>
        <v>45020</v>
      </c>
      <c r="O25" s="161">
        <f>'Shift Wise Report'!AM80</f>
        <v>670</v>
      </c>
      <c r="P25" s="161">
        <f>'Shift Wise Report'!AN80</f>
        <v>0</v>
      </c>
      <c r="Q25" s="161">
        <f>'Shift Wise Report'!AO80</f>
        <v>0</v>
      </c>
      <c r="R25" s="161">
        <f>'Shift Wise Report'!AP80</f>
        <v>0</v>
      </c>
      <c r="S25" s="76">
        <f>'Shift Wise Report'!AR80</f>
        <v>670</v>
      </c>
      <c r="T25" s="76">
        <f>'Shift Wise Report'!BE80</f>
        <v>0</v>
      </c>
      <c r="U25" s="76">
        <f>'Shift Wise Report'!BG80</f>
        <v>0</v>
      </c>
      <c r="V25" s="76">
        <f>'Shift Wise Report'!BH80</f>
        <v>0</v>
      </c>
      <c r="W25" s="78">
        <f>'Shift Wise Report'!BI80</f>
        <v>65</v>
      </c>
      <c r="X25" s="83">
        <f>'Shift Wise Report'!BJ80</f>
        <v>192900</v>
      </c>
      <c r="Y25" s="84">
        <f>'Shift Wise Report'!BK80</f>
        <v>89960</v>
      </c>
      <c r="Z25" s="161">
        <f>'Shift Wise Report'!BL80</f>
        <v>0</v>
      </c>
      <c r="AA25" s="161">
        <f>'Shift Wise Report'!BM80</f>
        <v>0</v>
      </c>
      <c r="AB25" s="161">
        <f>'Shift Wise Report'!BN80</f>
        <v>0</v>
      </c>
      <c r="AC25" s="161">
        <f>'Shift Wise Report'!BO80</f>
        <v>0</v>
      </c>
      <c r="AD25" s="161">
        <f>'Shift Wise Report'!BP80</f>
        <v>0</v>
      </c>
      <c r="AE25" s="161">
        <f>'Shift Wise Report'!BQ80</f>
        <v>0</v>
      </c>
      <c r="AF25" s="76">
        <f>'Shift Wise Report'!BR80</f>
        <v>0</v>
      </c>
      <c r="AG25" s="85">
        <f>'Shift Wise Report'!BS80</f>
        <v>4569</v>
      </c>
    </row>
    <row r="26" spans="1:33">
      <c r="A26" s="19">
        <f t="shared" si="1"/>
        <v>45309</v>
      </c>
      <c r="B26" s="21" t="s">
        <v>5</v>
      </c>
      <c r="C26" s="161">
        <f>'Shift Wise Report'!C84</f>
        <v>586</v>
      </c>
      <c r="D26" s="161">
        <f>'Shift Wise Report'!D84</f>
        <v>153</v>
      </c>
      <c r="E26" s="161">
        <f>'Shift Wise Report'!E84</f>
        <v>37</v>
      </c>
      <c r="F26" s="161">
        <f>'Shift Wise Report'!F84</f>
        <v>458</v>
      </c>
      <c r="G26" s="161">
        <f>'Shift Wise Report'!G84</f>
        <v>3</v>
      </c>
      <c r="H26" s="76">
        <f>'Shift Wise Report'!H84</f>
        <v>1237</v>
      </c>
      <c r="I26" s="161">
        <f>'Shift Wise Report'!U84</f>
        <v>11720</v>
      </c>
      <c r="J26" s="161">
        <f>'Shift Wise Report'!V84</f>
        <v>4590</v>
      </c>
      <c r="K26" s="161">
        <f>'Shift Wise Report'!W84</f>
        <v>2405</v>
      </c>
      <c r="L26" s="161">
        <f>'Shift Wise Report'!X84</f>
        <v>43510</v>
      </c>
      <c r="M26" s="161">
        <f>'Shift Wise Report'!Y84</f>
        <v>375</v>
      </c>
      <c r="N26" s="76">
        <f>'Shift Wise Report'!Z84</f>
        <v>62600</v>
      </c>
      <c r="O26" s="161">
        <f>'Shift Wise Report'!AM84</f>
        <v>2340</v>
      </c>
      <c r="P26" s="161">
        <f>'Shift Wise Report'!AN84</f>
        <v>0</v>
      </c>
      <c r="Q26" s="161">
        <f>'Shift Wise Report'!AO84</f>
        <v>0</v>
      </c>
      <c r="R26" s="161">
        <f>'Shift Wise Report'!AP84</f>
        <v>0</v>
      </c>
      <c r="S26" s="76">
        <f>'Shift Wise Report'!AR84</f>
        <v>2340</v>
      </c>
      <c r="T26" s="76">
        <f>'Shift Wise Report'!BE84</f>
        <v>0</v>
      </c>
      <c r="U26" s="76">
        <f>'Shift Wise Report'!BG84</f>
        <v>0</v>
      </c>
      <c r="V26" s="76">
        <f>'Shift Wise Report'!BH84</f>
        <v>0</v>
      </c>
      <c r="W26" s="78">
        <f>'Shift Wise Report'!BI84</f>
        <v>60</v>
      </c>
      <c r="X26" s="83">
        <f>'Shift Wise Report'!BJ84</f>
        <v>236335</v>
      </c>
      <c r="Y26" s="84">
        <f>'Shift Wise Report'!BK84</f>
        <v>0</v>
      </c>
      <c r="Z26" s="161">
        <f>'Shift Wise Report'!BL84</f>
        <v>0</v>
      </c>
      <c r="AA26" s="161">
        <f>'Shift Wise Report'!BM84</f>
        <v>0</v>
      </c>
      <c r="AB26" s="161">
        <f>'Shift Wise Report'!BN84</f>
        <v>0</v>
      </c>
      <c r="AC26" s="161">
        <f>'Shift Wise Report'!BO84</f>
        <v>0</v>
      </c>
      <c r="AD26" s="161">
        <f>'Shift Wise Report'!BP84</f>
        <v>0</v>
      </c>
      <c r="AE26" s="161">
        <f>'Shift Wise Report'!BQ84</f>
        <v>0</v>
      </c>
      <c r="AF26" s="76">
        <f>'Shift Wise Report'!BR84</f>
        <v>0</v>
      </c>
      <c r="AG26" s="85">
        <f>'Shift Wise Report'!BS84</f>
        <v>5086</v>
      </c>
    </row>
    <row r="27" spans="1:33">
      <c r="A27" s="19">
        <f t="shared" si="1"/>
        <v>45310</v>
      </c>
      <c r="B27" s="21" t="s">
        <v>6</v>
      </c>
      <c r="C27" s="161">
        <f>'Shift Wise Report'!C88</f>
        <v>641</v>
      </c>
      <c r="D27" s="161">
        <f>'Shift Wise Report'!D88</f>
        <v>180</v>
      </c>
      <c r="E27" s="161">
        <f>'Shift Wise Report'!E88</f>
        <v>38</v>
      </c>
      <c r="F27" s="161">
        <f>'Shift Wise Report'!F88</f>
        <v>424</v>
      </c>
      <c r="G27" s="161">
        <f>'Shift Wise Report'!G88</f>
        <v>1</v>
      </c>
      <c r="H27" s="76">
        <f>'Shift Wise Report'!H88</f>
        <v>1284</v>
      </c>
      <c r="I27" s="161">
        <f>'Shift Wise Report'!U88</f>
        <v>12820</v>
      </c>
      <c r="J27" s="161">
        <f>'Shift Wise Report'!V88</f>
        <v>5400</v>
      </c>
      <c r="K27" s="161">
        <f>'Shift Wise Report'!W88</f>
        <v>2470</v>
      </c>
      <c r="L27" s="161">
        <f>'Shift Wise Report'!X88</f>
        <v>40280</v>
      </c>
      <c r="M27" s="161">
        <f>'Shift Wise Report'!Y88</f>
        <v>125</v>
      </c>
      <c r="N27" s="76">
        <f>'Shift Wise Report'!Z88</f>
        <v>61095</v>
      </c>
      <c r="O27" s="161">
        <f>'Shift Wise Report'!AM88</f>
        <v>0</v>
      </c>
      <c r="P27" s="161">
        <f>'Shift Wise Report'!AN88</f>
        <v>0</v>
      </c>
      <c r="Q27" s="161">
        <f>'Shift Wise Report'!AO88</f>
        <v>0</v>
      </c>
      <c r="R27" s="161">
        <f>'Shift Wise Report'!AP88</f>
        <v>0</v>
      </c>
      <c r="S27" s="76">
        <f>'Shift Wise Report'!AR88</f>
        <v>0</v>
      </c>
      <c r="T27" s="76">
        <f>'Shift Wise Report'!BE88</f>
        <v>0</v>
      </c>
      <c r="U27" s="76">
        <f>'Shift Wise Report'!BG88</f>
        <v>0</v>
      </c>
      <c r="V27" s="76">
        <f>'Shift Wise Report'!BH88</f>
        <v>0</v>
      </c>
      <c r="W27" s="78">
        <f>'Shift Wise Report'!BI88</f>
        <v>15</v>
      </c>
      <c r="X27" s="83">
        <f>'Shift Wise Report'!BJ88</f>
        <v>223345</v>
      </c>
      <c r="Y27" s="84">
        <f>'Shift Wise Report'!BK88</f>
        <v>110755</v>
      </c>
      <c r="Z27" s="161">
        <f>'Shift Wise Report'!BL88</f>
        <v>0</v>
      </c>
      <c r="AA27" s="161">
        <f>'Shift Wise Report'!BM88</f>
        <v>0</v>
      </c>
      <c r="AB27" s="161">
        <f>'Shift Wise Report'!BN88</f>
        <v>0</v>
      </c>
      <c r="AC27" s="161">
        <f>'Shift Wise Report'!BO88</f>
        <v>0</v>
      </c>
      <c r="AD27" s="161">
        <f>'Shift Wise Report'!BP88</f>
        <v>0</v>
      </c>
      <c r="AE27" s="161">
        <f>'Shift Wise Report'!BQ88</f>
        <v>0</v>
      </c>
      <c r="AF27" s="76">
        <f>'Shift Wise Report'!BR88</f>
        <v>0</v>
      </c>
      <c r="AG27" s="85">
        <f>'Shift Wise Report'!BS88</f>
        <v>5001</v>
      </c>
    </row>
    <row r="28" spans="1:33">
      <c r="A28" s="19">
        <f t="shared" si="1"/>
        <v>45311</v>
      </c>
      <c r="B28" s="21" t="s">
        <v>7</v>
      </c>
      <c r="C28" s="161">
        <f>'Shift Wise Report'!C92</f>
        <v>654</v>
      </c>
      <c r="D28" s="161">
        <f>'Shift Wise Report'!D92</f>
        <v>257</v>
      </c>
      <c r="E28" s="161">
        <f>'Shift Wise Report'!E92</f>
        <v>35</v>
      </c>
      <c r="F28" s="161">
        <f>'Shift Wise Report'!F92</f>
        <v>439</v>
      </c>
      <c r="G28" s="161">
        <f>'Shift Wise Report'!G92</f>
        <v>1</v>
      </c>
      <c r="H28" s="76">
        <f>'Shift Wise Report'!H92</f>
        <v>1386</v>
      </c>
      <c r="I28" s="161">
        <f>'Shift Wise Report'!U92</f>
        <v>13080</v>
      </c>
      <c r="J28" s="161">
        <f>'Shift Wise Report'!V92</f>
        <v>7710</v>
      </c>
      <c r="K28" s="161">
        <f>'Shift Wise Report'!W92</f>
        <v>2275</v>
      </c>
      <c r="L28" s="161">
        <f>'Shift Wise Report'!X92</f>
        <v>41705</v>
      </c>
      <c r="M28" s="161">
        <f>'Shift Wise Report'!Y92</f>
        <v>125</v>
      </c>
      <c r="N28" s="76">
        <f>'Shift Wise Report'!Z92</f>
        <v>64895</v>
      </c>
      <c r="O28" s="161">
        <f>'Shift Wise Report'!AM92</f>
        <v>0</v>
      </c>
      <c r="P28" s="161">
        <f>'Shift Wise Report'!AN92</f>
        <v>0</v>
      </c>
      <c r="Q28" s="161">
        <f>'Shift Wise Report'!AO92</f>
        <v>0</v>
      </c>
      <c r="R28" s="161">
        <f>'Shift Wise Report'!AP92</f>
        <v>0</v>
      </c>
      <c r="S28" s="76">
        <f>'Shift Wise Report'!AR92</f>
        <v>0</v>
      </c>
      <c r="T28" s="76">
        <f>'Shift Wise Report'!BE92</f>
        <v>0</v>
      </c>
      <c r="U28" s="76">
        <f>'Shift Wise Report'!BG92</f>
        <v>0</v>
      </c>
      <c r="V28" s="76">
        <f>'Shift Wise Report'!BH92</f>
        <v>0</v>
      </c>
      <c r="W28" s="78">
        <f>'Shift Wise Report'!BI92</f>
        <v>10</v>
      </c>
      <c r="X28" s="83">
        <f>'Shift Wise Report'!BJ92</f>
        <v>230900</v>
      </c>
      <c r="Y28" s="84">
        <f>'Shift Wise Report'!BK92</f>
        <v>0</v>
      </c>
      <c r="Z28" s="161">
        <f>'Shift Wise Report'!BL92</f>
        <v>0</v>
      </c>
      <c r="AA28" s="161">
        <f>'Shift Wise Report'!BM92</f>
        <v>0</v>
      </c>
      <c r="AB28" s="161">
        <f>'Shift Wise Report'!BN92</f>
        <v>0</v>
      </c>
      <c r="AC28" s="161">
        <f>'Shift Wise Report'!BO92</f>
        <v>0</v>
      </c>
      <c r="AD28" s="161">
        <f>'Shift Wise Report'!BP92</f>
        <v>0</v>
      </c>
      <c r="AE28" s="161">
        <f>'Shift Wise Report'!BQ92</f>
        <v>0</v>
      </c>
      <c r="AF28" s="76">
        <f>'Shift Wise Report'!BR92</f>
        <v>0</v>
      </c>
      <c r="AG28" s="85">
        <f>'Shift Wise Report'!BS92</f>
        <v>5174</v>
      </c>
    </row>
    <row r="29" spans="1:33">
      <c r="A29" s="19">
        <f t="shared" si="1"/>
        <v>45312</v>
      </c>
      <c r="B29" s="21" t="s">
        <v>8</v>
      </c>
      <c r="C29" s="161">
        <f>'Shift Wise Report'!C96</f>
        <v>638</v>
      </c>
      <c r="D29" s="161">
        <f>'Shift Wise Report'!D96</f>
        <v>192</v>
      </c>
      <c r="E29" s="161">
        <f>'Shift Wise Report'!E96</f>
        <v>25</v>
      </c>
      <c r="F29" s="161">
        <f>'Shift Wise Report'!F96</f>
        <v>278</v>
      </c>
      <c r="G29" s="161">
        <f>'Shift Wise Report'!G96</f>
        <v>0</v>
      </c>
      <c r="H29" s="76">
        <f>'Shift Wise Report'!H96</f>
        <v>1133</v>
      </c>
      <c r="I29" s="161">
        <f>'Shift Wise Report'!U96</f>
        <v>12760</v>
      </c>
      <c r="J29" s="161">
        <f>'Shift Wise Report'!V96</f>
        <v>5760</v>
      </c>
      <c r="K29" s="161">
        <f>'Shift Wise Report'!W96</f>
        <v>1625</v>
      </c>
      <c r="L29" s="161">
        <f>'Shift Wise Report'!X96</f>
        <v>26410</v>
      </c>
      <c r="M29" s="161">
        <f>'Shift Wise Report'!Y96</f>
        <v>0</v>
      </c>
      <c r="N29" s="76">
        <f>'Shift Wise Report'!Z96</f>
        <v>46555</v>
      </c>
      <c r="O29" s="161">
        <f>'Shift Wise Report'!AM96</f>
        <v>0</v>
      </c>
      <c r="P29" s="161">
        <f>'Shift Wise Report'!AN96</f>
        <v>0</v>
      </c>
      <c r="Q29" s="161">
        <f>'Shift Wise Report'!AO96</f>
        <v>0</v>
      </c>
      <c r="R29" s="161">
        <f>'Shift Wise Report'!AP96</f>
        <v>0</v>
      </c>
      <c r="S29" s="76">
        <f>'Shift Wise Report'!AR96</f>
        <v>0</v>
      </c>
      <c r="T29" s="76">
        <f>'Shift Wise Report'!BE96</f>
        <v>0</v>
      </c>
      <c r="U29" s="76">
        <f>'Shift Wise Report'!BG96</f>
        <v>0</v>
      </c>
      <c r="V29" s="76">
        <f>'Shift Wise Report'!BH96</f>
        <v>0</v>
      </c>
      <c r="W29" s="78">
        <f>'Shift Wise Report'!BI96</f>
        <v>0</v>
      </c>
      <c r="X29" s="83">
        <f>'Shift Wise Report'!BJ96</f>
        <v>169205</v>
      </c>
      <c r="Y29" s="84">
        <f>'Shift Wise Report'!BK96</f>
        <v>0</v>
      </c>
      <c r="Z29" s="161">
        <f>'Shift Wise Report'!BL96</f>
        <v>1</v>
      </c>
      <c r="AA29" s="161">
        <f>'Shift Wise Report'!BM96</f>
        <v>0</v>
      </c>
      <c r="AB29" s="161">
        <f>'Shift Wise Report'!BN96</f>
        <v>0</v>
      </c>
      <c r="AC29" s="161">
        <f>'Shift Wise Report'!BO96</f>
        <v>0</v>
      </c>
      <c r="AD29" s="161">
        <f>'Shift Wise Report'!BP96</f>
        <v>0</v>
      </c>
      <c r="AE29" s="161">
        <f>'Shift Wise Report'!BQ96</f>
        <v>0</v>
      </c>
      <c r="AF29" s="76">
        <f>'Shift Wise Report'!BR96</f>
        <v>1</v>
      </c>
      <c r="AG29" s="83">
        <f>'Shift Wise Report'!BS96</f>
        <v>3672</v>
      </c>
    </row>
    <row r="30" spans="1:33" ht="15.75" customHeight="1">
      <c r="A30" s="19">
        <f t="shared" si="1"/>
        <v>45313</v>
      </c>
      <c r="B30" s="21" t="s">
        <v>3</v>
      </c>
      <c r="C30" s="161">
        <f>'Shift Wise Report'!C100</f>
        <v>565</v>
      </c>
      <c r="D30" s="161">
        <f>'Shift Wise Report'!D100</f>
        <v>155</v>
      </c>
      <c r="E30" s="161">
        <f>'Shift Wise Report'!E100</f>
        <v>27</v>
      </c>
      <c r="F30" s="161">
        <f>'Shift Wise Report'!F100</f>
        <v>412</v>
      </c>
      <c r="G30" s="161">
        <f>'Shift Wise Report'!G100</f>
        <v>0</v>
      </c>
      <c r="H30" s="76">
        <f>'Shift Wise Report'!H100</f>
        <v>1159</v>
      </c>
      <c r="I30" s="161">
        <f>'Shift Wise Report'!U100</f>
        <v>11300</v>
      </c>
      <c r="J30" s="161">
        <f>'Shift Wise Report'!V100</f>
        <v>4650</v>
      </c>
      <c r="K30" s="161">
        <f>'Shift Wise Report'!W100</f>
        <v>1755</v>
      </c>
      <c r="L30" s="161">
        <f>'Shift Wise Report'!X100</f>
        <v>39140</v>
      </c>
      <c r="M30" s="161">
        <f>'Shift Wise Report'!Y100</f>
        <v>0</v>
      </c>
      <c r="N30" s="76">
        <f>'Shift Wise Report'!Z100</f>
        <v>56845</v>
      </c>
      <c r="O30" s="161">
        <f>'Shift Wise Report'!AM100</f>
        <v>2010</v>
      </c>
      <c r="P30" s="161">
        <f>'Shift Wise Report'!AN100</f>
        <v>0</v>
      </c>
      <c r="Q30" s="161">
        <f>'Shift Wise Report'!AO100</f>
        <v>0</v>
      </c>
      <c r="R30" s="161">
        <f>'Shift Wise Report'!AP100</f>
        <v>0</v>
      </c>
      <c r="S30" s="76">
        <f>'Shift Wise Report'!AR100</f>
        <v>2010</v>
      </c>
      <c r="T30" s="76">
        <f>'Shift Wise Report'!BE100</f>
        <v>0</v>
      </c>
      <c r="U30" s="76">
        <f>'Shift Wise Report'!BG100</f>
        <v>0</v>
      </c>
      <c r="V30" s="76">
        <f>'Shift Wise Report'!BH100</f>
        <v>0</v>
      </c>
      <c r="W30" s="78">
        <f>'Shift Wise Report'!BI100</f>
        <v>0</v>
      </c>
      <c r="X30" s="83">
        <f>'Shift Wise Report'!BJ100</f>
        <v>192995</v>
      </c>
      <c r="Y30" s="84">
        <f>'Shift Wise Report'!BK100</f>
        <v>0</v>
      </c>
      <c r="Z30" s="161">
        <f>'Shift Wise Report'!BL100</f>
        <v>0</v>
      </c>
      <c r="AA30" s="161">
        <f>'Shift Wise Report'!BM100</f>
        <v>0</v>
      </c>
      <c r="AB30" s="161">
        <f>'Shift Wise Report'!BN100</f>
        <v>0</v>
      </c>
      <c r="AC30" s="161">
        <f>'Shift Wise Report'!BO100</f>
        <v>0</v>
      </c>
      <c r="AD30" s="161">
        <f>'Shift Wise Report'!BP100</f>
        <v>0</v>
      </c>
      <c r="AE30" s="161">
        <f>'Shift Wise Report'!BQ100</f>
        <v>0</v>
      </c>
      <c r="AF30" s="76">
        <f>'Shift Wise Report'!BR100</f>
        <v>0</v>
      </c>
      <c r="AG30" s="85">
        <f>'Shift Wise Report'!BS100</f>
        <v>4229</v>
      </c>
    </row>
    <row r="31" spans="1:33">
      <c r="A31" s="19">
        <f t="shared" si="1"/>
        <v>45314</v>
      </c>
      <c r="B31" s="21" t="s">
        <v>4</v>
      </c>
      <c r="C31" s="161">
        <f>'Shift Wise Report'!C104</f>
        <v>658</v>
      </c>
      <c r="D31" s="161">
        <f>'Shift Wise Report'!D104</f>
        <v>228</v>
      </c>
      <c r="E31" s="161">
        <f>'Shift Wise Report'!E104</f>
        <v>39</v>
      </c>
      <c r="F31" s="161">
        <f>'Shift Wise Report'!F104</f>
        <v>550</v>
      </c>
      <c r="G31" s="161">
        <f>'Shift Wise Report'!G104</f>
        <v>0</v>
      </c>
      <c r="H31" s="76">
        <f>'Shift Wise Report'!H104</f>
        <v>1475</v>
      </c>
      <c r="I31" s="161">
        <f>'Shift Wise Report'!U104</f>
        <v>13160</v>
      </c>
      <c r="J31" s="161">
        <f>'Shift Wise Report'!V104</f>
        <v>6840</v>
      </c>
      <c r="K31" s="161">
        <f>'Shift Wise Report'!W104</f>
        <v>2535</v>
      </c>
      <c r="L31" s="161">
        <f>'Shift Wise Report'!X104</f>
        <v>52250</v>
      </c>
      <c r="M31" s="161">
        <f>'Shift Wise Report'!Y104</f>
        <v>0</v>
      </c>
      <c r="N31" s="76">
        <f>'Shift Wise Report'!Z104</f>
        <v>74785</v>
      </c>
      <c r="O31" s="161">
        <f>'Shift Wise Report'!AM104</f>
        <v>1500</v>
      </c>
      <c r="P31" s="161">
        <f>'Shift Wise Report'!AN104</f>
        <v>0</v>
      </c>
      <c r="Q31" s="161">
        <f>'Shift Wise Report'!AO104</f>
        <v>0</v>
      </c>
      <c r="R31" s="161">
        <f>'Shift Wise Report'!AP104</f>
        <v>0</v>
      </c>
      <c r="S31" s="76">
        <f>'Shift Wise Report'!AR104</f>
        <v>1500</v>
      </c>
      <c r="T31" s="76">
        <f>'Shift Wise Report'!BE104</f>
        <v>0</v>
      </c>
      <c r="U31" s="76">
        <f>'Shift Wise Report'!BG104</f>
        <v>0</v>
      </c>
      <c r="V31" s="76">
        <f>'Shift Wise Report'!BH104</f>
        <v>0</v>
      </c>
      <c r="W31" s="78">
        <f>'Shift Wise Report'!BI104</f>
        <v>40</v>
      </c>
      <c r="X31" s="83">
        <f>'Shift Wise Report'!BJ104</f>
        <v>257340</v>
      </c>
      <c r="Y31" s="84">
        <f>'Shift Wise Report'!BK104</f>
        <v>231425</v>
      </c>
      <c r="Z31" s="161">
        <f>'Shift Wise Report'!BL104</f>
        <v>0</v>
      </c>
      <c r="AA31" s="161">
        <f>'Shift Wise Report'!BM104</f>
        <v>0</v>
      </c>
      <c r="AB31" s="161">
        <f>'Shift Wise Report'!BN104</f>
        <v>0</v>
      </c>
      <c r="AC31" s="161">
        <f>'Shift Wise Report'!BO104</f>
        <v>0</v>
      </c>
      <c r="AD31" s="161">
        <f>'Shift Wise Report'!BP104</f>
        <v>0</v>
      </c>
      <c r="AE31" s="161">
        <f>'Shift Wise Report'!BQ104</f>
        <v>0</v>
      </c>
      <c r="AF31" s="76">
        <f>'Shift Wise Report'!BR104</f>
        <v>0</v>
      </c>
      <c r="AG31" s="85">
        <f>'Shift Wise Report'!BS104</f>
        <v>5484</v>
      </c>
    </row>
    <row r="32" spans="1:33">
      <c r="A32" s="19">
        <f t="shared" si="1"/>
        <v>45315</v>
      </c>
      <c r="B32" s="21" t="s">
        <v>19</v>
      </c>
      <c r="C32" s="161">
        <f>'Shift Wise Report'!C108</f>
        <v>676</v>
      </c>
      <c r="D32" s="161">
        <f>'Shift Wise Report'!D108</f>
        <v>255</v>
      </c>
      <c r="E32" s="161">
        <f>'Shift Wise Report'!E108</f>
        <v>48</v>
      </c>
      <c r="F32" s="161">
        <f>'Shift Wise Report'!F108</f>
        <v>494</v>
      </c>
      <c r="G32" s="161">
        <f>'Shift Wise Report'!G108</f>
        <v>0</v>
      </c>
      <c r="H32" s="76">
        <f>'Shift Wise Report'!H108</f>
        <v>1473</v>
      </c>
      <c r="I32" s="161">
        <f>'Shift Wise Report'!U108</f>
        <v>13520</v>
      </c>
      <c r="J32" s="161">
        <f>'Shift Wise Report'!V108</f>
        <v>7650</v>
      </c>
      <c r="K32" s="161">
        <f>'Shift Wise Report'!W108</f>
        <v>3120</v>
      </c>
      <c r="L32" s="161">
        <f>'Shift Wise Report'!X108</f>
        <v>46930</v>
      </c>
      <c r="M32" s="161">
        <f>'Shift Wise Report'!Y108</f>
        <v>0</v>
      </c>
      <c r="N32" s="76">
        <f>'Shift Wise Report'!Z108</f>
        <v>71220</v>
      </c>
      <c r="O32" s="161">
        <f>'Shift Wise Report'!AM108</f>
        <v>2010</v>
      </c>
      <c r="P32" s="161">
        <f>'Shift Wise Report'!AN108</f>
        <v>0</v>
      </c>
      <c r="Q32" s="161">
        <f>'Shift Wise Report'!AO108</f>
        <v>0</v>
      </c>
      <c r="R32" s="161">
        <f>'Shift Wise Report'!AP108</f>
        <v>0</v>
      </c>
      <c r="S32" s="76">
        <f>'Shift Wise Report'!AR108</f>
        <v>2010</v>
      </c>
      <c r="T32" s="76">
        <f>'Shift Wise Report'!BE108</f>
        <v>0</v>
      </c>
      <c r="U32" s="76">
        <f>'Shift Wise Report'!BG108</f>
        <v>0</v>
      </c>
      <c r="V32" s="76">
        <f>'Shift Wise Report'!BH108</f>
        <v>0</v>
      </c>
      <c r="W32" s="78">
        <f>'Shift Wise Report'!BI108</f>
        <v>40</v>
      </c>
      <c r="X32" s="83">
        <f>'Shift Wise Report'!BJ108</f>
        <v>250665</v>
      </c>
      <c r="Y32" s="84">
        <f>'Shift Wise Report'!BK108</f>
        <v>0</v>
      </c>
      <c r="Z32" s="161">
        <f>'Shift Wise Report'!BL108</f>
        <v>0</v>
      </c>
      <c r="AA32" s="161">
        <f>'Shift Wise Report'!BM108</f>
        <v>0</v>
      </c>
      <c r="AB32" s="161">
        <f>'Shift Wise Report'!BN108</f>
        <v>0</v>
      </c>
      <c r="AC32" s="161">
        <f>'Shift Wise Report'!BO108</f>
        <v>0</v>
      </c>
      <c r="AD32" s="161">
        <f>'Shift Wise Report'!BP108</f>
        <v>0</v>
      </c>
      <c r="AE32" s="161">
        <f>'Shift Wise Report'!BQ108</f>
        <v>0</v>
      </c>
      <c r="AF32" s="76">
        <f>'Shift Wise Report'!BR108</f>
        <v>0</v>
      </c>
      <c r="AG32" s="85">
        <f>'Shift Wise Report'!BS108</f>
        <v>5540</v>
      </c>
    </row>
    <row r="33" spans="1:33">
      <c r="A33" s="19">
        <f t="shared" si="1"/>
        <v>45316</v>
      </c>
      <c r="B33" s="21" t="s">
        <v>5</v>
      </c>
      <c r="C33" s="161">
        <f>'Shift Wise Report'!C112</f>
        <v>649</v>
      </c>
      <c r="D33" s="161">
        <f>'Shift Wise Report'!D112</f>
        <v>245</v>
      </c>
      <c r="E33" s="161">
        <f>'Shift Wise Report'!E112</f>
        <v>54</v>
      </c>
      <c r="F33" s="161">
        <f>'Shift Wise Report'!F112</f>
        <v>522</v>
      </c>
      <c r="G33" s="161">
        <f>'Shift Wise Report'!G112</f>
        <v>0</v>
      </c>
      <c r="H33" s="76">
        <f>'Shift Wise Report'!H112</f>
        <v>1470</v>
      </c>
      <c r="I33" s="161">
        <f>'Shift Wise Report'!U112</f>
        <v>12980</v>
      </c>
      <c r="J33" s="161">
        <f>'Shift Wise Report'!V112</f>
        <v>7350</v>
      </c>
      <c r="K33" s="161">
        <f>'Shift Wise Report'!W112</f>
        <v>3510</v>
      </c>
      <c r="L33" s="161">
        <f>'Shift Wise Report'!X112</f>
        <v>49590</v>
      </c>
      <c r="M33" s="161">
        <f>'Shift Wise Report'!Y112</f>
        <v>0</v>
      </c>
      <c r="N33" s="76">
        <f>'Shift Wise Report'!Z112</f>
        <v>73430</v>
      </c>
      <c r="O33" s="161">
        <f>'Shift Wise Report'!AM112</f>
        <v>2010</v>
      </c>
      <c r="P33" s="161">
        <f>'Shift Wise Report'!AN112</f>
        <v>0</v>
      </c>
      <c r="Q33" s="161">
        <f>'Shift Wise Report'!AO112</f>
        <v>0</v>
      </c>
      <c r="R33" s="161">
        <f>'Shift Wise Report'!AP112</f>
        <v>0</v>
      </c>
      <c r="S33" s="76">
        <f>'Shift Wise Report'!AR112</f>
        <v>2010</v>
      </c>
      <c r="T33" s="76">
        <f>'Shift Wise Report'!BE112</f>
        <v>0</v>
      </c>
      <c r="U33" s="76">
        <f>'Shift Wise Report'!BG112</f>
        <v>0</v>
      </c>
      <c r="V33" s="76">
        <f>'Shift Wise Report'!BH112</f>
        <v>0</v>
      </c>
      <c r="W33" s="78">
        <f>'Shift Wise Report'!BI112</f>
        <v>10</v>
      </c>
      <c r="X33" s="83">
        <f>'Shift Wise Report'!BJ112</f>
        <v>257910</v>
      </c>
      <c r="Y33" s="84">
        <f>'Shift Wise Report'!BK112</f>
        <v>149595</v>
      </c>
      <c r="Z33" s="161">
        <f>'Shift Wise Report'!BL112</f>
        <v>0</v>
      </c>
      <c r="AA33" s="161">
        <f>'Shift Wise Report'!BM112</f>
        <v>0</v>
      </c>
      <c r="AB33" s="161">
        <f>'Shift Wise Report'!BN112</f>
        <v>0</v>
      </c>
      <c r="AC33" s="161">
        <f>'Shift Wise Report'!BO112</f>
        <v>0</v>
      </c>
      <c r="AD33" s="161">
        <f>'Shift Wise Report'!BP112</f>
        <v>0</v>
      </c>
      <c r="AE33" s="161">
        <f>'Shift Wise Report'!BQ112</f>
        <v>0</v>
      </c>
      <c r="AF33" s="76">
        <f>'Shift Wise Report'!BR112</f>
        <v>0</v>
      </c>
      <c r="AG33" s="85">
        <f>'Shift Wise Report'!BS112</f>
        <v>5552</v>
      </c>
    </row>
    <row r="34" spans="1:33">
      <c r="A34" s="19">
        <f t="shared" si="1"/>
        <v>45317</v>
      </c>
      <c r="B34" s="21" t="s">
        <v>6</v>
      </c>
      <c r="C34" s="161">
        <f>'Shift Wise Report'!C116</f>
        <v>555</v>
      </c>
      <c r="D34" s="161">
        <f>'Shift Wise Report'!D116</f>
        <v>152</v>
      </c>
      <c r="E34" s="161">
        <f>'Shift Wise Report'!E116</f>
        <v>10</v>
      </c>
      <c r="F34" s="161">
        <f>'Shift Wise Report'!F116</f>
        <v>191</v>
      </c>
      <c r="G34" s="161">
        <f>'Shift Wise Report'!G116</f>
        <v>0</v>
      </c>
      <c r="H34" s="76">
        <f>'Shift Wise Report'!H116</f>
        <v>908</v>
      </c>
      <c r="I34" s="161">
        <f>'Shift Wise Report'!U116</f>
        <v>11100</v>
      </c>
      <c r="J34" s="161">
        <f>'Shift Wise Report'!V116</f>
        <v>4560</v>
      </c>
      <c r="K34" s="161">
        <f>'Shift Wise Report'!W116</f>
        <v>650</v>
      </c>
      <c r="L34" s="161">
        <f>'Shift Wise Report'!X116</f>
        <v>18145</v>
      </c>
      <c r="M34" s="161">
        <f>'Shift Wise Report'!Y116</f>
        <v>0</v>
      </c>
      <c r="N34" s="76">
        <f>'Shift Wise Report'!Z116</f>
        <v>34455</v>
      </c>
      <c r="O34" s="161">
        <f>'Shift Wise Report'!AM116</f>
        <v>0</v>
      </c>
      <c r="P34" s="161">
        <f>'Shift Wise Report'!AN116</f>
        <v>0</v>
      </c>
      <c r="Q34" s="161">
        <f>'Shift Wise Report'!AO116</f>
        <v>0</v>
      </c>
      <c r="R34" s="161">
        <f>'Shift Wise Report'!AP116</f>
        <v>0</v>
      </c>
      <c r="S34" s="76">
        <f>'Shift Wise Report'!AR116</f>
        <v>0</v>
      </c>
      <c r="T34" s="76">
        <f>'Shift Wise Report'!BE116</f>
        <v>0</v>
      </c>
      <c r="U34" s="76">
        <f>'Shift Wise Report'!BG116</f>
        <v>0</v>
      </c>
      <c r="V34" s="76">
        <f>'Shift Wise Report'!BH116</f>
        <v>0</v>
      </c>
      <c r="W34" s="78">
        <f>'Shift Wise Report'!BI116</f>
        <v>10</v>
      </c>
      <c r="X34" s="83">
        <f>'Shift Wise Report'!BJ116</f>
        <v>141805</v>
      </c>
      <c r="Y34" s="84">
        <f>'Shift Wise Report'!BK116</f>
        <v>0</v>
      </c>
      <c r="Z34" s="161">
        <f>'Shift Wise Report'!BL116</f>
        <v>0</v>
      </c>
      <c r="AA34" s="161">
        <f>'Shift Wise Report'!BM116</f>
        <v>0</v>
      </c>
      <c r="AB34" s="161">
        <f>'Shift Wise Report'!BN116</f>
        <v>0</v>
      </c>
      <c r="AC34" s="161">
        <f>'Shift Wise Report'!BO116</f>
        <v>0</v>
      </c>
      <c r="AD34" s="161">
        <f>'Shift Wise Report'!BP116</f>
        <v>0</v>
      </c>
      <c r="AE34" s="161">
        <f>'Shift Wise Report'!BQ116</f>
        <v>0</v>
      </c>
      <c r="AF34" s="76">
        <f>'Shift Wise Report'!BR116</f>
        <v>0</v>
      </c>
      <c r="AG34" s="85">
        <f>'Shift Wise Report'!BS116</f>
        <v>3462</v>
      </c>
    </row>
    <row r="35" spans="1:33">
      <c r="A35" s="19">
        <f t="shared" si="1"/>
        <v>45318</v>
      </c>
      <c r="B35" s="21" t="s">
        <v>7</v>
      </c>
      <c r="C35" s="161">
        <f>'Shift Wise Report'!C120</f>
        <v>698</v>
      </c>
      <c r="D35" s="161">
        <f>'Shift Wise Report'!D120</f>
        <v>229</v>
      </c>
      <c r="E35" s="161">
        <f>'Shift Wise Report'!E120</f>
        <v>53</v>
      </c>
      <c r="F35" s="161">
        <f>'Shift Wise Report'!F120</f>
        <v>490</v>
      </c>
      <c r="G35" s="161">
        <f>'Shift Wise Report'!G120</f>
        <v>0</v>
      </c>
      <c r="H35" s="76">
        <f>'Shift Wise Report'!H120</f>
        <v>1470</v>
      </c>
      <c r="I35" s="161">
        <f>'Shift Wise Report'!U120</f>
        <v>13960</v>
      </c>
      <c r="J35" s="161">
        <f>'Shift Wise Report'!V120</f>
        <v>6870</v>
      </c>
      <c r="K35" s="161">
        <f>'Shift Wise Report'!W120</f>
        <v>3445</v>
      </c>
      <c r="L35" s="161">
        <f>'Shift Wise Report'!X120</f>
        <v>46550</v>
      </c>
      <c r="M35" s="161">
        <f>'Shift Wise Report'!Y120</f>
        <v>0</v>
      </c>
      <c r="N35" s="76">
        <f>'Shift Wise Report'!Z120</f>
        <v>70825</v>
      </c>
      <c r="O35" s="161">
        <f>'Shift Wise Report'!AM120</f>
        <v>670</v>
      </c>
      <c r="P35" s="161">
        <f>'Shift Wise Report'!AN120</f>
        <v>0</v>
      </c>
      <c r="Q35" s="161">
        <f>'Shift Wise Report'!AO120</f>
        <v>0</v>
      </c>
      <c r="R35" s="161">
        <f>'Shift Wise Report'!AP120</f>
        <v>0</v>
      </c>
      <c r="S35" s="76">
        <f>'Shift Wise Report'!AR120</f>
        <v>670</v>
      </c>
      <c r="T35" s="76">
        <f>'Shift Wise Report'!BE120</f>
        <v>0</v>
      </c>
      <c r="U35" s="76">
        <f>'Shift Wise Report'!BG120</f>
        <v>0</v>
      </c>
      <c r="V35" s="76">
        <f>'Shift Wise Report'!BH120</f>
        <v>0</v>
      </c>
      <c r="W35" s="78">
        <f>'Shift Wise Report'!BI120</f>
        <v>120</v>
      </c>
      <c r="X35" s="83">
        <f>'Shift Wise Report'!BJ120</f>
        <v>237145</v>
      </c>
      <c r="Y35" s="84">
        <f>'Shift Wise Report'!BK120</f>
        <v>0</v>
      </c>
      <c r="Z35" s="161">
        <f>'Shift Wise Report'!BL120</f>
        <v>2</v>
      </c>
      <c r="AA35" s="161">
        <f>'Shift Wise Report'!BM120</f>
        <v>0</v>
      </c>
      <c r="AB35" s="161">
        <f>'Shift Wise Report'!BN120</f>
        <v>0</v>
      </c>
      <c r="AC35" s="161">
        <f>'Shift Wise Report'!BO120</f>
        <v>0</v>
      </c>
      <c r="AD35" s="161">
        <f>'Shift Wise Report'!BP120</f>
        <v>0</v>
      </c>
      <c r="AE35" s="161">
        <f>'Shift Wise Report'!BQ120</f>
        <v>0</v>
      </c>
      <c r="AF35" s="76">
        <f>'Shift Wise Report'!BR120</f>
        <v>2</v>
      </c>
      <c r="AG35" s="85">
        <f>'Shift Wise Report'!BS120</f>
        <v>5282</v>
      </c>
    </row>
    <row r="36" spans="1:33">
      <c r="A36" s="19">
        <f t="shared" si="1"/>
        <v>45319</v>
      </c>
      <c r="B36" s="21" t="s">
        <v>8</v>
      </c>
      <c r="C36" s="161">
        <f>'Shift Wise Report'!C124</f>
        <v>623</v>
      </c>
      <c r="D36" s="161">
        <f>'Shift Wise Report'!D124</f>
        <v>141</v>
      </c>
      <c r="E36" s="161">
        <f>'Shift Wise Report'!E124</f>
        <v>23</v>
      </c>
      <c r="F36" s="161">
        <f>'Shift Wise Report'!F124</f>
        <v>331</v>
      </c>
      <c r="G36" s="161">
        <f>'Shift Wise Report'!G124</f>
        <v>3</v>
      </c>
      <c r="H36" s="76">
        <f>'Shift Wise Report'!H124</f>
        <v>1121</v>
      </c>
      <c r="I36" s="161">
        <f>'Shift Wise Report'!U124</f>
        <v>12460</v>
      </c>
      <c r="J36" s="161">
        <f>'Shift Wise Report'!V124</f>
        <v>4230</v>
      </c>
      <c r="K36" s="161">
        <f>'Shift Wise Report'!W124</f>
        <v>1495</v>
      </c>
      <c r="L36" s="161">
        <f>'Shift Wise Report'!X124</f>
        <v>31445</v>
      </c>
      <c r="M36" s="161">
        <f>'Shift Wise Report'!Y124</f>
        <v>375</v>
      </c>
      <c r="N36" s="76">
        <f>'Shift Wise Report'!Z124</f>
        <v>50005</v>
      </c>
      <c r="O36" s="161">
        <f>'Shift Wise Report'!AM124</f>
        <v>0</v>
      </c>
      <c r="P36" s="161">
        <f>'Shift Wise Report'!AN124</f>
        <v>0</v>
      </c>
      <c r="Q36" s="161">
        <f>'Shift Wise Report'!AO124</f>
        <v>0</v>
      </c>
      <c r="R36" s="161">
        <f>'Shift Wise Report'!AP124</f>
        <v>0</v>
      </c>
      <c r="S36" s="76">
        <f>'Shift Wise Report'!AR124</f>
        <v>0</v>
      </c>
      <c r="T36" s="76">
        <f>'Shift Wise Report'!BE124</f>
        <v>0</v>
      </c>
      <c r="U36" s="76">
        <f>'Shift Wise Report'!BG124</f>
        <v>0</v>
      </c>
      <c r="V36" s="76">
        <f>'Shift Wise Report'!BH124</f>
        <v>0</v>
      </c>
      <c r="W36" s="78">
        <f>'Shift Wise Report'!BI124</f>
        <v>20</v>
      </c>
      <c r="X36" s="83">
        <f>'Shift Wise Report'!BJ124</f>
        <v>182820</v>
      </c>
      <c r="Y36" s="84">
        <f>'Shift Wise Report'!BK124</f>
        <v>0</v>
      </c>
      <c r="Z36" s="161">
        <f>'Shift Wise Report'!BL124</f>
        <v>0</v>
      </c>
      <c r="AA36" s="161">
        <f>'Shift Wise Report'!BM124</f>
        <v>0</v>
      </c>
      <c r="AB36" s="161">
        <f>'Shift Wise Report'!BN124</f>
        <v>0</v>
      </c>
      <c r="AC36" s="161">
        <f>'Shift Wise Report'!BO124</f>
        <v>0</v>
      </c>
      <c r="AD36" s="161">
        <f>'Shift Wise Report'!BP124</f>
        <v>0</v>
      </c>
      <c r="AE36" s="161">
        <f>'Shift Wise Report'!BQ124</f>
        <v>0</v>
      </c>
      <c r="AF36" s="76">
        <f>'Shift Wise Report'!BR124</f>
        <v>0</v>
      </c>
      <c r="AG36" s="85">
        <f>'Shift Wise Report'!BS124</f>
        <v>4203</v>
      </c>
    </row>
    <row r="37" spans="1:33">
      <c r="A37" s="19">
        <f t="shared" si="1"/>
        <v>45320</v>
      </c>
      <c r="B37" s="21" t="s">
        <v>3</v>
      </c>
      <c r="C37" s="161">
        <f>'Shift Wise Report'!C128</f>
        <v>577</v>
      </c>
      <c r="D37" s="161">
        <f>'Shift Wise Report'!D128</f>
        <v>225</v>
      </c>
      <c r="E37" s="161">
        <f>'Shift Wise Report'!E128</f>
        <v>46</v>
      </c>
      <c r="F37" s="161">
        <f>'Shift Wise Report'!F128</f>
        <v>435</v>
      </c>
      <c r="G37" s="161">
        <f>'Shift Wise Report'!G128</f>
        <v>1</v>
      </c>
      <c r="H37" s="76">
        <f>'Shift Wise Report'!H128</f>
        <v>1284</v>
      </c>
      <c r="I37" s="161">
        <f>'Shift Wise Report'!U128</f>
        <v>11540</v>
      </c>
      <c r="J37" s="161">
        <f>'Shift Wise Report'!V128</f>
        <v>6750</v>
      </c>
      <c r="K37" s="161">
        <f>'Shift Wise Report'!W128</f>
        <v>2990</v>
      </c>
      <c r="L37" s="161">
        <f>'Shift Wise Report'!X128</f>
        <v>41325</v>
      </c>
      <c r="M37" s="161">
        <f>'Shift Wise Report'!Y128</f>
        <v>125</v>
      </c>
      <c r="N37" s="76">
        <f>'Shift Wise Report'!Z128</f>
        <v>62730</v>
      </c>
      <c r="O37" s="161">
        <f>'Shift Wise Report'!AM128</f>
        <v>1340</v>
      </c>
      <c r="P37" s="161">
        <f>'Shift Wise Report'!AN128</f>
        <v>0</v>
      </c>
      <c r="Q37" s="161">
        <f>'Shift Wise Report'!AO128</f>
        <v>0</v>
      </c>
      <c r="R37" s="161">
        <f>'Shift Wise Report'!AP128</f>
        <v>0</v>
      </c>
      <c r="S37" s="76">
        <f>'Shift Wise Report'!AR128</f>
        <v>1340</v>
      </c>
      <c r="T37" s="76">
        <f>'Shift Wise Report'!BE128</f>
        <v>0</v>
      </c>
      <c r="U37" s="76">
        <f>'Shift Wise Report'!BG128</f>
        <v>0</v>
      </c>
      <c r="V37" s="76">
        <f>'Shift Wise Report'!BH128</f>
        <v>0</v>
      </c>
      <c r="W37" s="78">
        <f>'Shift Wise Report'!BI128</f>
        <v>155</v>
      </c>
      <c r="X37" s="83">
        <f>'Shift Wise Report'!BJ128</f>
        <v>237035</v>
      </c>
      <c r="Y37" s="84">
        <f>'Shift Wise Report'!BK128</f>
        <v>231555</v>
      </c>
      <c r="Z37" s="161">
        <f>'Shift Wise Report'!BL128</f>
        <v>1</v>
      </c>
      <c r="AA37" s="161">
        <f>'Shift Wise Report'!BM128</f>
        <v>0</v>
      </c>
      <c r="AB37" s="161">
        <f>'Shift Wise Report'!BN128</f>
        <v>0</v>
      </c>
      <c r="AC37" s="161">
        <f>'Shift Wise Report'!BO128</f>
        <v>0</v>
      </c>
      <c r="AD37" s="161">
        <f>'Shift Wise Report'!BP128</f>
        <v>0</v>
      </c>
      <c r="AE37" s="161">
        <f>'Shift Wise Report'!BQ128</f>
        <v>0</v>
      </c>
      <c r="AF37" s="76">
        <f>'Shift Wise Report'!BR128</f>
        <v>1</v>
      </c>
      <c r="AG37" s="85">
        <f>'Shift Wise Report'!BS128</f>
        <v>5153</v>
      </c>
    </row>
    <row r="38" spans="1:33">
      <c r="A38" s="19">
        <f>A37+1</f>
        <v>45321</v>
      </c>
      <c r="B38" s="21" t="s">
        <v>4</v>
      </c>
      <c r="C38" s="161">
        <f>'Shift Wise Report'!C132</f>
        <v>661</v>
      </c>
      <c r="D38" s="161">
        <f>'Shift Wise Report'!D132</f>
        <v>239</v>
      </c>
      <c r="E38" s="161">
        <f>'Shift Wise Report'!E132</f>
        <v>42</v>
      </c>
      <c r="F38" s="161">
        <f>'Shift Wise Report'!F132</f>
        <v>471</v>
      </c>
      <c r="G38" s="161">
        <f>'Shift Wise Report'!G132</f>
        <v>3</v>
      </c>
      <c r="H38" s="76">
        <f>'Shift Wise Report'!H132</f>
        <v>1416</v>
      </c>
      <c r="I38" s="161">
        <f>'Shift Wise Report'!U132</f>
        <v>13220</v>
      </c>
      <c r="J38" s="161">
        <f>'Shift Wise Report'!V132</f>
        <v>7170</v>
      </c>
      <c r="K38" s="161">
        <f>'Shift Wise Report'!W132</f>
        <v>2730</v>
      </c>
      <c r="L38" s="161">
        <f>'Shift Wise Report'!X132</f>
        <v>44745</v>
      </c>
      <c r="M38" s="161">
        <f>'Shift Wise Report'!Y132</f>
        <v>375</v>
      </c>
      <c r="N38" s="76">
        <f>'Shift Wise Report'!Z132</f>
        <v>68240</v>
      </c>
      <c r="O38" s="161">
        <f>'Shift Wise Report'!AM132</f>
        <v>1000</v>
      </c>
      <c r="P38" s="161">
        <f>'Shift Wise Report'!AN132</f>
        <v>0</v>
      </c>
      <c r="Q38" s="161">
        <f>'Shift Wise Report'!AO132</f>
        <v>0</v>
      </c>
      <c r="R38" s="161">
        <f>'Shift Wise Report'!AP132</f>
        <v>0</v>
      </c>
      <c r="S38" s="76">
        <f>'Shift Wise Report'!AR132</f>
        <v>1000</v>
      </c>
      <c r="T38" s="76">
        <f>'Shift Wise Report'!BE132</f>
        <v>0</v>
      </c>
      <c r="U38" s="76">
        <f>'Shift Wise Report'!BG132</f>
        <v>0</v>
      </c>
      <c r="V38" s="76">
        <f>'Shift Wise Report'!BH132</f>
        <v>0</v>
      </c>
      <c r="W38" s="78">
        <f>'Shift Wise Report'!BI132</f>
        <v>10</v>
      </c>
      <c r="X38" s="83">
        <f>'Shift Wise Report'!BJ132</f>
        <v>251885</v>
      </c>
      <c r="Y38" s="84">
        <f>'Shift Wise Report'!BK132</f>
        <v>0</v>
      </c>
      <c r="Z38" s="161">
        <f>'Shift Wise Report'!BL132</f>
        <v>0</v>
      </c>
      <c r="AA38" s="161">
        <f>'Shift Wise Report'!BM132</f>
        <v>0</v>
      </c>
      <c r="AB38" s="161">
        <f>'Shift Wise Report'!BN132</f>
        <v>0</v>
      </c>
      <c r="AC38" s="161">
        <f>'Shift Wise Report'!BO132</f>
        <v>0</v>
      </c>
      <c r="AD38" s="161">
        <f>'Shift Wise Report'!BP132</f>
        <v>0</v>
      </c>
      <c r="AE38" s="161">
        <f>'Shift Wise Report'!BQ132</f>
        <v>0</v>
      </c>
      <c r="AF38" s="76">
        <f>'Shift Wise Report'!BR132</f>
        <v>0</v>
      </c>
      <c r="AG38" s="85">
        <f>'Shift Wise Report'!BS132</f>
        <v>5528</v>
      </c>
    </row>
    <row r="39" spans="1:33">
      <c r="A39" s="19">
        <f>A38+1</f>
        <v>45322</v>
      </c>
      <c r="B39" s="21" t="s">
        <v>19</v>
      </c>
      <c r="C39" s="161">
        <f>'Shift Wise Report'!C136</f>
        <v>663</v>
      </c>
      <c r="D39" s="161">
        <f>'Shift Wise Report'!D136</f>
        <v>240</v>
      </c>
      <c r="E39" s="161">
        <f>'Shift Wise Report'!E136</f>
        <v>51</v>
      </c>
      <c r="F39" s="161">
        <f>'Shift Wise Report'!F136</f>
        <v>519</v>
      </c>
      <c r="G39" s="161">
        <f>'Shift Wise Report'!G136</f>
        <v>3</v>
      </c>
      <c r="H39" s="76">
        <f>'Shift Wise Report'!H136</f>
        <v>1476</v>
      </c>
      <c r="I39" s="161">
        <f>'Shift Wise Report'!U136</f>
        <v>13260</v>
      </c>
      <c r="J39" s="161">
        <f>'Shift Wise Report'!V136</f>
        <v>7200</v>
      </c>
      <c r="K39" s="161">
        <f>'Shift Wise Report'!W136</f>
        <v>3315</v>
      </c>
      <c r="L39" s="161">
        <f>'Shift Wise Report'!X136</f>
        <v>49305</v>
      </c>
      <c r="M39" s="161">
        <f>'Shift Wise Report'!Y133</f>
        <v>0</v>
      </c>
      <c r="N39" s="76">
        <f>'Shift Wise Report'!Z136</f>
        <v>73455</v>
      </c>
      <c r="O39" s="161">
        <f>'Shift Wise Report'!AM136</f>
        <v>1000</v>
      </c>
      <c r="P39" s="161">
        <f>'Shift Wise Report'!AN136</f>
        <v>0</v>
      </c>
      <c r="Q39" s="161">
        <f>'Shift Wise Report'!AO136</f>
        <v>0</v>
      </c>
      <c r="R39" s="161">
        <f>'Shift Wise Report'!AP136</f>
        <v>0</v>
      </c>
      <c r="S39" s="76">
        <f>'Shift Wise Report'!AR136</f>
        <v>1000</v>
      </c>
      <c r="T39" s="76">
        <f>'Shift Wise Report'!BE136</f>
        <v>0</v>
      </c>
      <c r="U39" s="76">
        <f>'Shift Wise Report'!BG136</f>
        <v>0</v>
      </c>
      <c r="V39" s="76">
        <f>'Shift Wise Report'!BH136</f>
        <v>0</v>
      </c>
      <c r="W39" s="78">
        <f>'Shift Wise Report'!BI136</f>
        <v>20</v>
      </c>
      <c r="X39" s="83">
        <f>'Shift Wise Report'!BJ136</f>
        <v>262865</v>
      </c>
      <c r="Y39" s="84">
        <f>'Shift Wise Report'!BK136</f>
        <v>133475</v>
      </c>
      <c r="Z39" s="161">
        <f>'Shift Wise Report'!BL136</f>
        <v>0</v>
      </c>
      <c r="AA39" s="161">
        <f>'Shift Wise Report'!BM136</f>
        <v>0</v>
      </c>
      <c r="AB39" s="161">
        <f>'Shift Wise Report'!BN136</f>
        <v>0</v>
      </c>
      <c r="AC39" s="161">
        <f>'Shift Wise Report'!BO136</f>
        <v>0</v>
      </c>
      <c r="AD39" s="161">
        <f>'Shift Wise Report'!BP136</f>
        <v>0</v>
      </c>
      <c r="AE39" s="161">
        <f>'Shift Wise Report'!BQ136</f>
        <v>0</v>
      </c>
      <c r="AF39" s="76">
        <f>'Shift Wise Report'!BR136</f>
        <v>0</v>
      </c>
      <c r="AG39" s="85">
        <f>'Shift Wise Report'!BS136</f>
        <v>5607</v>
      </c>
    </row>
    <row r="40" spans="1:33">
      <c r="H40"/>
      <c r="N40"/>
      <c r="S40"/>
      <c r="T40"/>
      <c r="U40"/>
      <c r="V40"/>
      <c r="W40"/>
      <c r="X40"/>
      <c r="Y40"/>
      <c r="AF40"/>
      <c r="AG40"/>
    </row>
    <row r="41" spans="1:33">
      <c r="H41"/>
      <c r="N41"/>
      <c r="S41"/>
      <c r="T41"/>
      <c r="U41"/>
      <c r="V41"/>
      <c r="W41"/>
      <c r="X41"/>
      <c r="Y41"/>
      <c r="AF41"/>
      <c r="AG41"/>
    </row>
    <row r="42" spans="1:33">
      <c r="H42"/>
      <c r="N42"/>
      <c r="S42"/>
      <c r="T42"/>
      <c r="U42"/>
      <c r="V42"/>
      <c r="W42"/>
      <c r="X42"/>
      <c r="Y42"/>
      <c r="AF42"/>
      <c r="AG42"/>
    </row>
    <row r="43" spans="1:33">
      <c r="H43"/>
      <c r="N43"/>
      <c r="S43"/>
      <c r="T43"/>
      <c r="U43"/>
      <c r="V43"/>
      <c r="W43"/>
      <c r="X43"/>
      <c r="Y43"/>
      <c r="AF43"/>
      <c r="AG43"/>
    </row>
    <row r="44" spans="1:33">
      <c r="H44"/>
      <c r="N44"/>
      <c r="S44"/>
      <c r="T44"/>
      <c r="U44"/>
      <c r="V44"/>
      <c r="W44"/>
      <c r="X44"/>
      <c r="Y44"/>
      <c r="AF44"/>
      <c r="AG44"/>
    </row>
    <row r="45" spans="1:33">
      <c r="H45"/>
      <c r="N45"/>
      <c r="S45"/>
      <c r="T45"/>
      <c r="U45"/>
      <c r="V45"/>
      <c r="W45"/>
      <c r="X45"/>
      <c r="Y45"/>
      <c r="AF45"/>
      <c r="AG45"/>
    </row>
    <row r="46" spans="1:33">
      <c r="H46"/>
      <c r="N46"/>
      <c r="S46"/>
      <c r="T46"/>
      <c r="U46"/>
      <c r="V46"/>
      <c r="W46"/>
      <c r="X46"/>
      <c r="Y46"/>
      <c r="AF46"/>
      <c r="AG46"/>
    </row>
    <row r="47" spans="1:33">
      <c r="H47"/>
      <c r="N47"/>
      <c r="S47"/>
      <c r="T47"/>
      <c r="U47"/>
      <c r="V47"/>
      <c r="W47"/>
      <c r="X47"/>
      <c r="Y47"/>
      <c r="AF47"/>
      <c r="AG47"/>
    </row>
    <row r="48" spans="1:33">
      <c r="H48"/>
      <c r="N48"/>
      <c r="S48"/>
      <c r="T48"/>
      <c r="U48"/>
      <c r="V48"/>
      <c r="W48"/>
      <c r="X48"/>
      <c r="Y48"/>
      <c r="AF48"/>
      <c r="AG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spans="8:33">
      <c r="H81"/>
      <c r="N81"/>
      <c r="S81"/>
      <c r="T81"/>
      <c r="U81"/>
      <c r="V81"/>
      <c r="W81"/>
      <c r="X81"/>
      <c r="Y81"/>
      <c r="AF81"/>
      <c r="AG81"/>
    </row>
    <row r="82" spans="8:33">
      <c r="H82"/>
      <c r="N82"/>
      <c r="S82"/>
      <c r="T82"/>
      <c r="U82"/>
      <c r="V82"/>
      <c r="W82"/>
      <c r="X82"/>
      <c r="Y82"/>
      <c r="AF82"/>
      <c r="AG82"/>
    </row>
    <row r="83" spans="8:33">
      <c r="H83"/>
      <c r="N83"/>
      <c r="S83"/>
      <c r="T83"/>
      <c r="U83"/>
      <c r="V83"/>
      <c r="W83"/>
      <c r="X83"/>
      <c r="Y83"/>
      <c r="AF83"/>
      <c r="AG83"/>
    </row>
    <row r="84" spans="8:33">
      <c r="H84"/>
      <c r="N84"/>
      <c r="S84"/>
      <c r="T84"/>
      <c r="U84"/>
      <c r="V84"/>
      <c r="W84"/>
      <c r="X84"/>
      <c r="Y84"/>
      <c r="AF84"/>
      <c r="AG84"/>
    </row>
    <row r="85" spans="8:33">
      <c r="N85"/>
    </row>
  </sheetData>
  <mergeCells count="40">
    <mergeCell ref="Y6:Y8"/>
    <mergeCell ref="W6:W8"/>
    <mergeCell ref="U6:U8"/>
    <mergeCell ref="AD7:AD8"/>
    <mergeCell ref="Z6:AF6"/>
    <mergeCell ref="AB7:AB8"/>
    <mergeCell ref="AA7:AA8"/>
    <mergeCell ref="X6:X8"/>
    <mergeCell ref="V6:V8"/>
    <mergeCell ref="AG6:AG8"/>
    <mergeCell ref="AF7:AF8"/>
    <mergeCell ref="Z7:Z8"/>
    <mergeCell ref="AC7:AC8"/>
    <mergeCell ref="AE7:AE8"/>
    <mergeCell ref="B1:F1"/>
    <mergeCell ref="O6:S6"/>
    <mergeCell ref="A5:B5"/>
    <mergeCell ref="A6:A8"/>
    <mergeCell ref="D7:D8"/>
    <mergeCell ref="F7:F8"/>
    <mergeCell ref="G7:G8"/>
    <mergeCell ref="C7:C8"/>
    <mergeCell ref="E7:E8"/>
    <mergeCell ref="K7:K8"/>
    <mergeCell ref="M7:M8"/>
    <mergeCell ref="H7:H8"/>
    <mergeCell ref="Q7:Q8"/>
    <mergeCell ref="I7:I8"/>
    <mergeCell ref="P7:P8"/>
    <mergeCell ref="B6:B8"/>
    <mergeCell ref="C6:H6"/>
    <mergeCell ref="I6:N6"/>
    <mergeCell ref="L7:L8"/>
    <mergeCell ref="B3:E3"/>
    <mergeCell ref="T6:T8"/>
    <mergeCell ref="S7:S8"/>
    <mergeCell ref="N7:N8"/>
    <mergeCell ref="J7:J8"/>
    <mergeCell ref="O7:O8"/>
    <mergeCell ref="R7:R8"/>
  </mergeCells>
  <phoneticPr fontId="35" type="noConversion"/>
  <printOptions horizontalCentered="1"/>
  <pageMargins left="0.2" right="0.2" top="0.83" bottom="0.36" header="0.3" footer="0.3"/>
  <pageSetup paperSize="9" scale="53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V144"/>
  <sheetViews>
    <sheetView showGridLines="0" zoomScale="90" zoomScaleNormal="90" zoomScaleSheetLayoutView="80" workbookViewId="0">
      <pane xSplit="1" ySplit="10" topLeftCell="B11" activePane="bottomRight" state="frozen"/>
      <selection pane="topRight" activeCell="B1" sqref="B1"/>
      <selection pane="bottomLeft" activeCell="A8" sqref="A8"/>
      <selection pane="bottomRight" activeCell="B11" sqref="B11:BI12"/>
    </sheetView>
  </sheetViews>
  <sheetFormatPr defaultRowHeight="15"/>
  <cols>
    <col min="1" max="1" width="11.85546875" bestFit="1" customWidth="1"/>
    <col min="2" max="2" width="12.7109375" customWidth="1"/>
    <col min="3" max="3" width="10.28515625" style="1" bestFit="1" customWidth="1"/>
    <col min="4" max="4" width="10.140625" style="1" bestFit="1" customWidth="1"/>
    <col min="5" max="5" width="8.5703125" style="1" bestFit="1" customWidth="1"/>
    <col min="6" max="6" width="8.28515625" style="1" customWidth="1"/>
    <col min="7" max="7" width="6.5703125" style="1" customWidth="1"/>
    <col min="8" max="8" width="13.5703125" style="3" customWidth="1"/>
    <col min="9" max="10" width="10" style="3" bestFit="1" customWidth="1"/>
    <col min="11" max="11" width="8.7109375" style="3" bestFit="1" customWidth="1"/>
    <col min="12" max="12" width="10.28515625" style="3" bestFit="1" customWidth="1"/>
    <col min="13" max="13" width="10.140625" style="3" bestFit="1" customWidth="1"/>
    <col min="14" max="14" width="13.5703125" style="3" customWidth="1"/>
    <col min="15" max="15" width="8.7109375" style="3" customWidth="1"/>
    <col min="16" max="16" width="9.28515625" style="3" customWidth="1"/>
    <col min="17" max="17" width="9.42578125" style="3" customWidth="1"/>
    <col min="18" max="18" width="9.140625" style="3" customWidth="1"/>
    <col min="19" max="19" width="6.7109375" style="3" customWidth="1"/>
    <col min="20" max="20" width="13.5703125" style="3" customWidth="1"/>
    <col min="21" max="21" width="14" style="1" customWidth="1"/>
    <col min="22" max="22" width="11" style="1" customWidth="1"/>
    <col min="23" max="23" width="11.28515625" style="1" customWidth="1"/>
    <col min="24" max="24" width="12.85546875" style="1" customWidth="1"/>
    <col min="25" max="25" width="8.85546875" style="1" customWidth="1"/>
    <col min="26" max="26" width="12.28515625" style="3" customWidth="1"/>
    <col min="27" max="27" width="8.5703125" style="1" customWidth="1"/>
    <col min="28" max="28" width="8.28515625" style="1" customWidth="1"/>
    <col min="29" max="29" width="10" style="1" customWidth="1"/>
    <col min="30" max="30" width="8.85546875" style="1" customWidth="1"/>
    <col min="31" max="31" width="7.5703125" style="1" customWidth="1"/>
    <col min="32" max="32" width="12.28515625" style="3" customWidth="1"/>
    <col min="33" max="33" width="10.7109375" style="3" bestFit="1" customWidth="1"/>
    <col min="34" max="34" width="9.7109375" style="3" customWidth="1"/>
    <col min="35" max="35" width="10.7109375" style="3" customWidth="1"/>
    <col min="36" max="36" width="10.85546875" style="3" bestFit="1" customWidth="1"/>
    <col min="37" max="37" width="8.140625" style="3" customWidth="1"/>
    <col min="38" max="38" width="12.28515625" style="3" customWidth="1"/>
    <col min="39" max="39" width="11.140625" style="1" bestFit="1" customWidth="1"/>
    <col min="40" max="40" width="10.85546875" style="1" bestFit="1" customWidth="1"/>
    <col min="41" max="41" width="10.28515625" style="1" bestFit="1" customWidth="1"/>
    <col min="42" max="42" width="10.42578125" style="1" bestFit="1" customWidth="1"/>
    <col min="43" max="43" width="10.140625" style="1" bestFit="1" customWidth="1"/>
    <col min="44" max="44" width="11.140625" style="3" bestFit="1" customWidth="1"/>
    <col min="45" max="45" width="8.85546875" style="3" bestFit="1" customWidth="1"/>
    <col min="46" max="46" width="8.28515625" style="3" customWidth="1"/>
    <col min="47" max="47" width="10" style="3" bestFit="1" customWidth="1"/>
    <col min="48" max="48" width="10.42578125" style="3" bestFit="1" customWidth="1"/>
    <col min="49" max="49" width="6.42578125" style="3" customWidth="1"/>
    <col min="50" max="50" width="11.42578125" style="3" bestFit="1" customWidth="1"/>
    <col min="51" max="51" width="8.42578125" style="3" bestFit="1" customWidth="1"/>
    <col min="52" max="52" width="8.42578125" style="3" customWidth="1"/>
    <col min="53" max="53" width="7.140625" style="3" customWidth="1"/>
    <col min="54" max="54" width="8" style="3" customWidth="1"/>
    <col min="55" max="55" width="8.140625" style="3" customWidth="1"/>
    <col min="56" max="56" width="11.140625" style="3" bestFit="1" customWidth="1"/>
    <col min="57" max="59" width="10" style="3" customWidth="1"/>
    <col min="60" max="60" width="12.7109375" style="3" customWidth="1"/>
    <col min="61" max="61" width="11.28515625" style="1" customWidth="1"/>
    <col min="62" max="62" width="16" style="3" customWidth="1"/>
    <col min="63" max="63" width="14.140625" style="3" customWidth="1"/>
    <col min="64" max="70" width="8.85546875" customWidth="1"/>
    <col min="71" max="71" width="14.28515625" customWidth="1"/>
    <col min="72" max="72" width="12.42578125" bestFit="1" customWidth="1"/>
    <col min="73" max="73" width="17.85546875" customWidth="1"/>
  </cols>
  <sheetData>
    <row r="1" spans="1:73" ht="18.75">
      <c r="B1" s="416" t="s">
        <v>21</v>
      </c>
      <c r="C1" s="417"/>
      <c r="D1" s="417"/>
      <c r="E1" s="417"/>
      <c r="F1" s="417"/>
      <c r="G1" s="417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X1" s="62"/>
      <c r="Y1" s="62"/>
      <c r="Z1" s="62"/>
      <c r="AA1" s="62"/>
      <c r="AB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178"/>
      <c r="BJ1" s="62"/>
      <c r="BK1" s="62"/>
      <c r="BL1" s="62"/>
      <c r="BM1" s="62"/>
      <c r="BN1" s="62"/>
      <c r="BO1" s="62"/>
      <c r="BP1" s="62"/>
      <c r="BQ1" s="62"/>
      <c r="BR1" s="62"/>
      <c r="BS1" s="62"/>
    </row>
    <row r="2" spans="1:73" ht="15.75" customHeight="1">
      <c r="B2" s="13"/>
      <c r="E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X2" s="62"/>
      <c r="Y2" s="62"/>
      <c r="Z2" s="178"/>
      <c r="AA2" s="62"/>
      <c r="AB2" s="62"/>
      <c r="AD2" s="62"/>
      <c r="AE2" s="62"/>
      <c r="AF2" s="62"/>
      <c r="AG2" s="62"/>
      <c r="AH2" s="62"/>
      <c r="AJ2" s="62"/>
      <c r="AK2" s="62"/>
      <c r="AL2" s="178"/>
      <c r="AM2" s="62"/>
      <c r="AN2" s="62"/>
      <c r="AO2" s="62"/>
      <c r="AP2" s="62"/>
      <c r="AQ2" s="62"/>
      <c r="AR2" s="178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</row>
    <row r="3" spans="1:73" ht="18" customHeight="1">
      <c r="B3" s="369" t="s">
        <v>8704</v>
      </c>
      <c r="C3" s="370"/>
      <c r="D3" s="370"/>
      <c r="E3" s="370"/>
      <c r="F3" s="370"/>
      <c r="G3" s="370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62"/>
      <c r="W3" s="178"/>
      <c r="X3" s="178"/>
      <c r="Y3" s="62"/>
      <c r="Z3" s="178"/>
      <c r="AA3" s="62"/>
      <c r="AB3" s="178"/>
      <c r="AC3" s="178"/>
      <c r="AD3" s="178"/>
      <c r="AE3" s="62"/>
      <c r="AF3" s="178"/>
      <c r="AG3" s="178"/>
      <c r="AH3" s="178"/>
      <c r="AI3" s="62"/>
      <c r="AJ3" s="178"/>
      <c r="AK3" s="178"/>
      <c r="AL3" s="266"/>
      <c r="AM3" s="178"/>
      <c r="AN3" s="178"/>
      <c r="AO3" s="178"/>
      <c r="AP3" s="195"/>
      <c r="AQ3" s="178"/>
      <c r="AR3" s="292"/>
      <c r="AS3" s="292"/>
      <c r="AT3" s="178"/>
      <c r="AU3" s="178"/>
      <c r="AV3" s="178"/>
      <c r="AW3" s="62"/>
      <c r="AX3" s="178"/>
      <c r="AY3" s="178"/>
      <c r="AZ3" s="178"/>
      <c r="BA3" s="62"/>
      <c r="BB3" s="62"/>
      <c r="BC3" s="62"/>
      <c r="BD3" s="178"/>
      <c r="BE3" s="62"/>
      <c r="BF3" s="62"/>
      <c r="BG3" s="62"/>
      <c r="BH3" s="178"/>
      <c r="BI3" s="178"/>
      <c r="BJ3" s="178"/>
      <c r="BK3" s="62"/>
      <c r="BL3" s="62"/>
      <c r="BM3" s="62"/>
      <c r="BN3" s="62"/>
      <c r="BO3" s="62"/>
      <c r="BP3" s="62"/>
      <c r="BQ3" s="62"/>
      <c r="BR3" s="62"/>
      <c r="BS3" s="178"/>
      <c r="BT3" s="107"/>
    </row>
    <row r="4" spans="1:73">
      <c r="C4"/>
      <c r="D4"/>
      <c r="E4"/>
      <c r="F4" s="62"/>
      <c r="G4" s="62"/>
      <c r="H4" s="178"/>
      <c r="I4" s="178"/>
      <c r="J4" s="178"/>
      <c r="K4" s="178"/>
      <c r="L4" s="178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178"/>
      <c r="AG4" s="62"/>
      <c r="AH4" s="62"/>
      <c r="AI4" s="62"/>
      <c r="AJ4" s="62"/>
      <c r="AK4" s="62"/>
      <c r="AL4" s="178"/>
      <c r="AM4" s="297"/>
      <c r="AN4" s="62"/>
      <c r="AO4" s="62"/>
      <c r="AP4" s="62"/>
      <c r="AQ4" s="62"/>
      <c r="AR4" s="178"/>
      <c r="AS4" s="178"/>
      <c r="AT4" s="178"/>
      <c r="AU4" s="178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</row>
    <row r="5" spans="1:73" ht="15.75" thickBot="1">
      <c r="A5" s="371" t="s">
        <v>29</v>
      </c>
      <c r="B5" s="372"/>
      <c r="C5" s="174">
        <f>SUM(C16+C20+C24+C28+C32+C36+C40+C44+C48+C52+C56+C60+C64+C68+C72+C76+C80+C84+C88+C92+C96+C100+C104+C108+C112+C116+C120+C124+C128+C132+C136)</f>
        <v>19080</v>
      </c>
      <c r="D5" s="174">
        <f>SUM(D16+D20+D24+D28+D32+D36+D40+D44+D48+D52+D56+D60+D64+D68+D72+D76+D80+D84+D88+D92+D96+D100+D104+D108+D112+D116+D120+D124+D128+D132+D136)</f>
        <v>5818</v>
      </c>
      <c r="E5" s="174">
        <f t="shared" ref="E5:BP5" si="0">SUM(E16+E20+E24+E28+E32+E36+E40+E44+E48+E52+E56+E60+E64+E68+E72+E76+E80+E84+E88+E92+E96+E100+E104+E108+E112+E116+E120+E124+E128+E132+E136)</f>
        <v>1268</v>
      </c>
      <c r="F5" s="174">
        <f t="shared" si="0"/>
        <v>12564</v>
      </c>
      <c r="G5" s="174">
        <f t="shared" si="0"/>
        <v>31</v>
      </c>
      <c r="H5" s="174">
        <f t="shared" si="0"/>
        <v>38761</v>
      </c>
      <c r="I5" s="174">
        <f t="shared" si="0"/>
        <v>2182</v>
      </c>
      <c r="J5" s="174">
        <f t="shared" si="0"/>
        <v>285</v>
      </c>
      <c r="K5" s="174">
        <f t="shared" si="0"/>
        <v>116</v>
      </c>
      <c r="L5" s="174">
        <f t="shared" si="0"/>
        <v>626</v>
      </c>
      <c r="M5" s="174">
        <f>SUM(M16+M20+M24+M28+M32+M36+M40+M44+M48+M52+M56+M60+M64+M68+M72+M76+M80+M84+M88+M92+M96+M100+M104+M108+M112+M116+M120+M124+M128+M132+M136)</f>
        <v>3</v>
      </c>
      <c r="N5" s="174">
        <f t="shared" si="0"/>
        <v>3212</v>
      </c>
      <c r="O5" s="174">
        <f t="shared" si="0"/>
        <v>63053</v>
      </c>
      <c r="P5" s="174">
        <f t="shared" si="0"/>
        <v>6773</v>
      </c>
      <c r="Q5" s="174">
        <f t="shared" si="0"/>
        <v>5386</v>
      </c>
      <c r="R5" s="174">
        <f t="shared" si="0"/>
        <v>29794</v>
      </c>
      <c r="S5" s="174">
        <f t="shared" si="0"/>
        <v>31</v>
      </c>
      <c r="T5" s="174">
        <f t="shared" si="0"/>
        <v>105037</v>
      </c>
      <c r="U5" s="174">
        <f t="shared" si="0"/>
        <v>381600</v>
      </c>
      <c r="V5" s="174">
        <f t="shared" si="0"/>
        <v>174540</v>
      </c>
      <c r="W5" s="174">
        <f t="shared" si="0"/>
        <v>82420</v>
      </c>
      <c r="X5" s="174">
        <f t="shared" si="0"/>
        <v>1193580</v>
      </c>
      <c r="Y5" s="174">
        <f t="shared" si="0"/>
        <v>3875</v>
      </c>
      <c r="Z5" s="174">
        <f>SUM(Z16+Z20+Z24+Z28+Z32+Z36+Z40+Z44+Z48+Z52+Z56+Z60+Z64+Z68+Z72+Z76+Z80+Z84+Z88+Z92+Z96+Z100+Z104+Z108+Z112+Z116+Z120+Z124+Z128+Z132+Z136)</f>
        <v>1836015</v>
      </c>
      <c r="AA5" s="174">
        <f t="shared" si="0"/>
        <v>43640</v>
      </c>
      <c r="AB5" s="174">
        <f t="shared" si="0"/>
        <v>8550</v>
      </c>
      <c r="AC5" s="174">
        <f t="shared" si="0"/>
        <v>7540</v>
      </c>
      <c r="AD5" s="174">
        <f t="shared" si="0"/>
        <v>59470</v>
      </c>
      <c r="AE5" s="174">
        <f t="shared" si="0"/>
        <v>375</v>
      </c>
      <c r="AF5" s="174">
        <f t="shared" si="0"/>
        <v>119575</v>
      </c>
      <c r="AG5" s="174">
        <f t="shared" si="0"/>
        <v>1261060</v>
      </c>
      <c r="AH5" s="174">
        <f t="shared" si="0"/>
        <v>203190</v>
      </c>
      <c r="AI5" s="174">
        <f t="shared" si="0"/>
        <v>350090</v>
      </c>
      <c r="AJ5" s="174">
        <f t="shared" si="0"/>
        <v>2830430</v>
      </c>
      <c r="AK5" s="174">
        <f t="shared" si="0"/>
        <v>3875</v>
      </c>
      <c r="AL5" s="174">
        <f t="shared" si="0"/>
        <v>4648645</v>
      </c>
      <c r="AM5" s="174">
        <f t="shared" si="0"/>
        <v>26770</v>
      </c>
      <c r="AN5" s="174">
        <f t="shared" si="0"/>
        <v>1500</v>
      </c>
      <c r="AO5" s="174">
        <f t="shared" si="0"/>
        <v>0</v>
      </c>
      <c r="AP5" s="174">
        <f t="shared" si="0"/>
        <v>0</v>
      </c>
      <c r="AQ5" s="174">
        <f t="shared" si="0"/>
        <v>0</v>
      </c>
      <c r="AR5" s="174">
        <f t="shared" si="0"/>
        <v>28270</v>
      </c>
      <c r="AS5" s="174">
        <f t="shared" si="0"/>
        <v>30150</v>
      </c>
      <c r="AT5" s="174">
        <f t="shared" si="0"/>
        <v>1800</v>
      </c>
      <c r="AU5" s="174">
        <f t="shared" si="0"/>
        <v>0</v>
      </c>
      <c r="AV5" s="174">
        <f t="shared" si="0"/>
        <v>10355</v>
      </c>
      <c r="AW5" s="174">
        <f t="shared" si="0"/>
        <v>0</v>
      </c>
      <c r="AX5" s="174">
        <f t="shared" si="0"/>
        <v>42305</v>
      </c>
      <c r="AY5" s="174">
        <f t="shared" si="0"/>
        <v>0</v>
      </c>
      <c r="AZ5" s="174">
        <f t="shared" si="0"/>
        <v>0</v>
      </c>
      <c r="BA5" s="174">
        <f t="shared" si="0"/>
        <v>0</v>
      </c>
      <c r="BB5" s="174">
        <f t="shared" si="0"/>
        <v>0</v>
      </c>
      <c r="BC5" s="174">
        <f t="shared" si="0"/>
        <v>0</v>
      </c>
      <c r="BD5" s="174">
        <f t="shared" si="0"/>
        <v>0</v>
      </c>
      <c r="BE5" s="174">
        <f t="shared" si="0"/>
        <v>0</v>
      </c>
      <c r="BF5" s="174">
        <f t="shared" si="0"/>
        <v>0</v>
      </c>
      <c r="BG5" s="174">
        <f t="shared" si="0"/>
        <v>0</v>
      </c>
      <c r="BH5" s="174">
        <f t="shared" si="0"/>
        <v>0</v>
      </c>
      <c r="BI5" s="174">
        <f t="shared" si="0"/>
        <v>1255</v>
      </c>
      <c r="BJ5" s="174">
        <f t="shared" si="0"/>
        <v>6676065</v>
      </c>
      <c r="BK5" s="174">
        <f t="shared" si="0"/>
        <v>1915775</v>
      </c>
      <c r="BL5" s="174">
        <f t="shared" si="0"/>
        <v>6</v>
      </c>
      <c r="BM5" s="174">
        <f t="shared" si="0"/>
        <v>0</v>
      </c>
      <c r="BN5" s="174">
        <f t="shared" si="0"/>
        <v>0</v>
      </c>
      <c r="BO5" s="174">
        <f t="shared" si="0"/>
        <v>0</v>
      </c>
      <c r="BP5" s="174">
        <f t="shared" si="0"/>
        <v>0</v>
      </c>
      <c r="BQ5" s="174">
        <f t="shared" ref="BQ5:BS5" si="1">SUM(BQ16+BQ20+BQ24+BQ28+BQ32+BQ36+BQ40+BQ44+BQ48+BQ52+BQ56+BQ60+BQ64+BQ68+BQ72+BQ76+BQ80+BQ84+BQ88+BQ92+BQ96+BQ100+BQ104+BQ108+BQ112+BQ116+BQ120+BQ124+BQ128+BQ132+BQ136)</f>
        <v>0</v>
      </c>
      <c r="BR5" s="174">
        <f t="shared" si="1"/>
        <v>6</v>
      </c>
      <c r="BS5" s="174">
        <f t="shared" si="1"/>
        <v>147016</v>
      </c>
    </row>
    <row r="6" spans="1:73" ht="15.75" thickBot="1">
      <c r="A6" s="419" t="s">
        <v>36</v>
      </c>
      <c r="B6" s="419"/>
      <c r="C6" s="30">
        <f>AVERAGE(C5/31)</f>
        <v>615.48387096774195</v>
      </c>
      <c r="D6" s="30">
        <f t="shared" ref="D6:BO6" si="2">AVERAGE(D5/31)</f>
        <v>187.67741935483872</v>
      </c>
      <c r="E6" s="30">
        <f t="shared" si="2"/>
        <v>40.903225806451616</v>
      </c>
      <c r="F6" s="30">
        <f t="shared" si="2"/>
        <v>405.29032258064518</v>
      </c>
      <c r="G6" s="30">
        <f t="shared" si="2"/>
        <v>1</v>
      </c>
      <c r="H6" s="30">
        <f t="shared" si="2"/>
        <v>1250.3548387096773</v>
      </c>
      <c r="I6" s="30">
        <f t="shared" si="2"/>
        <v>70.387096774193552</v>
      </c>
      <c r="J6" s="30">
        <f t="shared" si="2"/>
        <v>9.193548387096774</v>
      </c>
      <c r="K6" s="30">
        <f t="shared" si="2"/>
        <v>3.7419354838709675</v>
      </c>
      <c r="L6" s="30">
        <f t="shared" si="2"/>
        <v>20.193548387096776</v>
      </c>
      <c r="M6" s="30">
        <f t="shared" si="2"/>
        <v>9.6774193548387094E-2</v>
      </c>
      <c r="N6" s="30">
        <f t="shared" si="2"/>
        <v>103.61290322580645</v>
      </c>
      <c r="O6" s="30">
        <f t="shared" si="2"/>
        <v>2033.9677419354839</v>
      </c>
      <c r="P6" s="30">
        <f t="shared" si="2"/>
        <v>218.48387096774192</v>
      </c>
      <c r="Q6" s="30">
        <f t="shared" si="2"/>
        <v>173.74193548387098</v>
      </c>
      <c r="R6" s="30">
        <f t="shared" si="2"/>
        <v>961.09677419354841</v>
      </c>
      <c r="S6" s="30">
        <f t="shared" si="2"/>
        <v>1</v>
      </c>
      <c r="T6" s="30">
        <f t="shared" si="2"/>
        <v>3388.2903225806454</v>
      </c>
      <c r="U6" s="30">
        <f t="shared" si="2"/>
        <v>12309.677419354839</v>
      </c>
      <c r="V6" s="30">
        <f t="shared" si="2"/>
        <v>5630.322580645161</v>
      </c>
      <c r="W6" s="30">
        <f t="shared" si="2"/>
        <v>2658.7096774193546</v>
      </c>
      <c r="X6" s="30">
        <f t="shared" si="2"/>
        <v>38502.580645161288</v>
      </c>
      <c r="Y6" s="30">
        <f t="shared" si="2"/>
        <v>125</v>
      </c>
      <c r="Z6" s="30">
        <f t="shared" si="2"/>
        <v>59226.290322580644</v>
      </c>
      <c r="AA6" s="30">
        <f t="shared" si="2"/>
        <v>1407.741935483871</v>
      </c>
      <c r="AB6" s="30">
        <f t="shared" si="2"/>
        <v>275.80645161290323</v>
      </c>
      <c r="AC6" s="30">
        <f t="shared" si="2"/>
        <v>243.2258064516129</v>
      </c>
      <c r="AD6" s="30">
        <f t="shared" si="2"/>
        <v>1918.3870967741937</v>
      </c>
      <c r="AE6" s="30">
        <f t="shared" si="2"/>
        <v>12.096774193548388</v>
      </c>
      <c r="AF6" s="30">
        <f t="shared" si="2"/>
        <v>3857.2580645161293</v>
      </c>
      <c r="AG6" s="30">
        <f t="shared" si="2"/>
        <v>40679.354838709674</v>
      </c>
      <c r="AH6" s="30">
        <f t="shared" si="2"/>
        <v>6554.5161290322585</v>
      </c>
      <c r="AI6" s="30">
        <f t="shared" si="2"/>
        <v>11293.225806451614</v>
      </c>
      <c r="AJ6" s="30">
        <f t="shared" si="2"/>
        <v>91304.193548387091</v>
      </c>
      <c r="AK6" s="30">
        <f t="shared" si="2"/>
        <v>125</v>
      </c>
      <c r="AL6" s="30">
        <f t="shared" si="2"/>
        <v>149956.29032258064</v>
      </c>
      <c r="AM6" s="30">
        <f t="shared" si="2"/>
        <v>863.54838709677415</v>
      </c>
      <c r="AN6" s="30">
        <f t="shared" si="2"/>
        <v>48.387096774193552</v>
      </c>
      <c r="AO6" s="30">
        <f t="shared" si="2"/>
        <v>0</v>
      </c>
      <c r="AP6" s="30">
        <f t="shared" si="2"/>
        <v>0</v>
      </c>
      <c r="AQ6" s="30">
        <f t="shared" si="2"/>
        <v>0</v>
      </c>
      <c r="AR6" s="30">
        <f t="shared" si="2"/>
        <v>911.93548387096769</v>
      </c>
      <c r="AS6" s="30">
        <f t="shared" si="2"/>
        <v>972.58064516129036</v>
      </c>
      <c r="AT6" s="30">
        <f t="shared" si="2"/>
        <v>58.064516129032256</v>
      </c>
      <c r="AU6" s="30">
        <f t="shared" si="2"/>
        <v>0</v>
      </c>
      <c r="AV6" s="30">
        <f t="shared" si="2"/>
        <v>334.03225806451616</v>
      </c>
      <c r="AW6" s="30">
        <f t="shared" si="2"/>
        <v>0</v>
      </c>
      <c r="AX6" s="30">
        <f t="shared" si="2"/>
        <v>1364.6774193548388</v>
      </c>
      <c r="AY6" s="30">
        <f t="shared" si="2"/>
        <v>0</v>
      </c>
      <c r="AZ6" s="30">
        <f t="shared" si="2"/>
        <v>0</v>
      </c>
      <c r="BA6" s="30">
        <f t="shared" si="2"/>
        <v>0</v>
      </c>
      <c r="BB6" s="30">
        <f t="shared" si="2"/>
        <v>0</v>
      </c>
      <c r="BC6" s="30">
        <f t="shared" si="2"/>
        <v>0</v>
      </c>
      <c r="BD6" s="30">
        <f t="shared" si="2"/>
        <v>0</v>
      </c>
      <c r="BE6" s="30">
        <f t="shared" si="2"/>
        <v>0</v>
      </c>
      <c r="BF6" s="30">
        <f t="shared" si="2"/>
        <v>0</v>
      </c>
      <c r="BG6" s="30">
        <f t="shared" si="2"/>
        <v>0</v>
      </c>
      <c r="BH6" s="30">
        <f t="shared" si="2"/>
        <v>0</v>
      </c>
      <c r="BI6" s="30">
        <f t="shared" si="2"/>
        <v>40.483870967741936</v>
      </c>
      <c r="BJ6" s="30">
        <f t="shared" si="2"/>
        <v>215356.93548387097</v>
      </c>
      <c r="BK6" s="30">
        <f t="shared" si="2"/>
        <v>61799.193548387098</v>
      </c>
      <c r="BL6" s="30">
        <f t="shared" si="2"/>
        <v>0.19354838709677419</v>
      </c>
      <c r="BM6" s="30">
        <f t="shared" si="2"/>
        <v>0</v>
      </c>
      <c r="BN6" s="30">
        <f t="shared" si="2"/>
        <v>0</v>
      </c>
      <c r="BO6" s="30">
        <f t="shared" si="2"/>
        <v>0</v>
      </c>
      <c r="BP6" s="30">
        <f t="shared" ref="BP6:BS6" si="3">AVERAGE(BP5/31)</f>
        <v>0</v>
      </c>
      <c r="BQ6" s="30">
        <f t="shared" si="3"/>
        <v>0</v>
      </c>
      <c r="BR6" s="30">
        <f t="shared" si="3"/>
        <v>0.19354838709677419</v>
      </c>
      <c r="BS6" s="30">
        <f t="shared" si="3"/>
        <v>4742.4516129032254</v>
      </c>
    </row>
    <row r="7" spans="1:73" ht="3.75" customHeight="1" thickBot="1">
      <c r="A7" s="25"/>
      <c r="B7" s="25"/>
      <c r="C7" s="63">
        <f>C6/15</f>
        <v>41.032258064516128</v>
      </c>
      <c r="D7" s="63">
        <f>D6/15</f>
        <v>12.511827956989247</v>
      </c>
      <c r="E7" s="63">
        <f>E6/15</f>
        <v>2.7268817204301077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 s="64"/>
      <c r="AT7" s="64"/>
      <c r="AU7" s="64"/>
      <c r="AV7" s="64"/>
      <c r="AW7" s="64"/>
      <c r="AX7"/>
      <c r="AY7" s="64"/>
      <c r="AZ7" s="64"/>
      <c r="BA7" s="64"/>
      <c r="BB7" s="64"/>
      <c r="BC7" s="64"/>
      <c r="BD7"/>
      <c r="BE7" s="64"/>
      <c r="BF7" s="64"/>
      <c r="BG7" s="64"/>
      <c r="BH7" s="64"/>
      <c r="BI7"/>
      <c r="BJ7"/>
      <c r="BK7"/>
    </row>
    <row r="8" spans="1:73" ht="15.75" customHeight="1" thickBot="1">
      <c r="A8" s="361" t="s">
        <v>96</v>
      </c>
      <c r="B8" s="377" t="s">
        <v>13</v>
      </c>
      <c r="C8" s="365" t="s">
        <v>62</v>
      </c>
      <c r="D8" s="315"/>
      <c r="E8" s="315"/>
      <c r="F8" s="315"/>
      <c r="G8" s="315"/>
      <c r="H8" s="316"/>
      <c r="I8" s="362" t="s">
        <v>91</v>
      </c>
      <c r="J8" s="363"/>
      <c r="K8" s="363"/>
      <c r="L8" s="363"/>
      <c r="M8" s="363"/>
      <c r="N8" s="364"/>
      <c r="O8" s="362" t="s">
        <v>93</v>
      </c>
      <c r="P8" s="363"/>
      <c r="Q8" s="363"/>
      <c r="R8" s="363"/>
      <c r="S8" s="363"/>
      <c r="T8" s="364"/>
      <c r="U8" s="428" t="s">
        <v>63</v>
      </c>
      <c r="V8" s="429"/>
      <c r="W8" s="429"/>
      <c r="X8" s="429"/>
      <c r="Y8" s="429"/>
      <c r="Z8" s="430"/>
      <c r="AA8" s="366" t="s">
        <v>70</v>
      </c>
      <c r="AB8" s="367"/>
      <c r="AC8" s="367"/>
      <c r="AD8" s="367"/>
      <c r="AE8" s="367"/>
      <c r="AF8" s="368"/>
      <c r="AG8" s="366" t="s">
        <v>92</v>
      </c>
      <c r="AH8" s="367"/>
      <c r="AI8" s="367"/>
      <c r="AJ8" s="367"/>
      <c r="AK8" s="367"/>
      <c r="AL8" s="368"/>
      <c r="AM8" s="388" t="s">
        <v>71</v>
      </c>
      <c r="AN8" s="389"/>
      <c r="AO8" s="389"/>
      <c r="AP8" s="389"/>
      <c r="AQ8" s="389"/>
      <c r="AR8" s="390"/>
      <c r="AS8" s="420" t="s">
        <v>68</v>
      </c>
      <c r="AT8" s="421"/>
      <c r="AU8" s="421"/>
      <c r="AV8" s="421"/>
      <c r="AW8" s="421"/>
      <c r="AX8" s="422"/>
      <c r="AY8" s="407" t="s">
        <v>69</v>
      </c>
      <c r="AZ8" s="408"/>
      <c r="BA8" s="408"/>
      <c r="BB8" s="408"/>
      <c r="BC8" s="408"/>
      <c r="BD8" s="409"/>
      <c r="BE8" s="311" t="s">
        <v>67</v>
      </c>
      <c r="BF8" s="311" t="s">
        <v>84</v>
      </c>
      <c r="BG8" s="311" t="s">
        <v>79</v>
      </c>
      <c r="BH8" s="326" t="s">
        <v>80</v>
      </c>
      <c r="BI8" s="359" t="s">
        <v>81</v>
      </c>
      <c r="BJ8" s="392" t="s">
        <v>82</v>
      </c>
      <c r="BK8" s="399" t="s">
        <v>85</v>
      </c>
      <c r="BL8" s="315"/>
      <c r="BM8" s="315"/>
      <c r="BN8" s="315"/>
      <c r="BO8" s="315"/>
      <c r="BP8" s="315"/>
      <c r="BQ8" s="315"/>
      <c r="BR8" s="316"/>
      <c r="BS8" s="329" t="s">
        <v>18</v>
      </c>
    </row>
    <row r="9" spans="1:73" ht="15" customHeight="1" thickBot="1">
      <c r="A9" s="361"/>
      <c r="B9" s="377"/>
      <c r="C9" s="309" t="s">
        <v>14</v>
      </c>
      <c r="D9" s="309" t="s">
        <v>61</v>
      </c>
      <c r="E9" s="319" t="s">
        <v>60</v>
      </c>
      <c r="F9" s="309" t="s">
        <v>16</v>
      </c>
      <c r="G9" s="319" t="s">
        <v>38</v>
      </c>
      <c r="H9" s="309" t="s">
        <v>2</v>
      </c>
      <c r="I9" s="309" t="s">
        <v>14</v>
      </c>
      <c r="J9" s="309" t="s">
        <v>61</v>
      </c>
      <c r="K9" s="319" t="s">
        <v>60</v>
      </c>
      <c r="L9" s="309" t="s">
        <v>16</v>
      </c>
      <c r="M9" s="319" t="s">
        <v>38</v>
      </c>
      <c r="N9" s="309" t="s">
        <v>2</v>
      </c>
      <c r="O9" s="309" t="s">
        <v>14</v>
      </c>
      <c r="P9" s="309" t="s">
        <v>61</v>
      </c>
      <c r="Q9" s="319" t="s">
        <v>60</v>
      </c>
      <c r="R9" s="309" t="s">
        <v>16</v>
      </c>
      <c r="S9" s="319" t="s">
        <v>38</v>
      </c>
      <c r="T9" s="309" t="s">
        <v>2</v>
      </c>
      <c r="U9" s="350" t="s">
        <v>14</v>
      </c>
      <c r="V9" s="350" t="s">
        <v>61</v>
      </c>
      <c r="W9" s="351" t="s">
        <v>60</v>
      </c>
      <c r="X9" s="350" t="s">
        <v>16</v>
      </c>
      <c r="Y9" s="351" t="s">
        <v>38</v>
      </c>
      <c r="Z9" s="350" t="s">
        <v>58</v>
      </c>
      <c r="AA9" s="347" t="s">
        <v>14</v>
      </c>
      <c r="AB9" s="347" t="s">
        <v>61</v>
      </c>
      <c r="AC9" s="345" t="s">
        <v>60</v>
      </c>
      <c r="AD9" s="347" t="s">
        <v>16</v>
      </c>
      <c r="AE9" s="345" t="s">
        <v>38</v>
      </c>
      <c r="AF9" s="347" t="s">
        <v>59</v>
      </c>
      <c r="AG9" s="347" t="s">
        <v>14</v>
      </c>
      <c r="AH9" s="347" t="s">
        <v>61</v>
      </c>
      <c r="AI9" s="345" t="s">
        <v>60</v>
      </c>
      <c r="AJ9" s="347" t="s">
        <v>16</v>
      </c>
      <c r="AK9" s="345" t="s">
        <v>38</v>
      </c>
      <c r="AL9" s="347" t="s">
        <v>59</v>
      </c>
      <c r="AM9" s="402" t="s">
        <v>14</v>
      </c>
      <c r="AN9" s="387" t="s">
        <v>55</v>
      </c>
      <c r="AO9" s="402" t="s">
        <v>56</v>
      </c>
      <c r="AP9" s="387" t="s">
        <v>16</v>
      </c>
      <c r="AQ9" s="405" t="s">
        <v>38</v>
      </c>
      <c r="AR9" s="387" t="s">
        <v>64</v>
      </c>
      <c r="AS9" s="404" t="s">
        <v>14</v>
      </c>
      <c r="AT9" s="379" t="s">
        <v>61</v>
      </c>
      <c r="AU9" s="379" t="s">
        <v>60</v>
      </c>
      <c r="AV9" s="379" t="s">
        <v>16</v>
      </c>
      <c r="AW9" s="411" t="s">
        <v>38</v>
      </c>
      <c r="AX9" s="427" t="s">
        <v>65</v>
      </c>
      <c r="AY9" s="410" t="s">
        <v>14</v>
      </c>
      <c r="AZ9" s="359" t="s">
        <v>61</v>
      </c>
      <c r="BA9" s="359" t="s">
        <v>60</v>
      </c>
      <c r="BB9" s="359" t="s">
        <v>16</v>
      </c>
      <c r="BC9" s="413" t="s">
        <v>38</v>
      </c>
      <c r="BD9" s="415" t="s">
        <v>66</v>
      </c>
      <c r="BE9" s="395"/>
      <c r="BF9" s="312"/>
      <c r="BG9" s="312"/>
      <c r="BH9" s="397"/>
      <c r="BI9" s="391"/>
      <c r="BJ9" s="393"/>
      <c r="BK9" s="400"/>
      <c r="BL9" s="309" t="s">
        <v>14</v>
      </c>
      <c r="BM9" s="309" t="s">
        <v>12</v>
      </c>
      <c r="BN9" s="309" t="s">
        <v>15</v>
      </c>
      <c r="BO9" s="319" t="s">
        <v>24</v>
      </c>
      <c r="BP9" s="319" t="s">
        <v>22</v>
      </c>
      <c r="BQ9" s="309" t="s">
        <v>16</v>
      </c>
      <c r="BR9" s="309" t="s">
        <v>2</v>
      </c>
      <c r="BS9" s="330"/>
      <c r="BU9" s="107"/>
    </row>
    <row r="10" spans="1:73" ht="21" customHeight="1" thickBot="1">
      <c r="A10" s="349"/>
      <c r="B10" s="378"/>
      <c r="C10" s="309"/>
      <c r="D10" s="309"/>
      <c r="E10" s="321"/>
      <c r="F10" s="309"/>
      <c r="G10" s="321"/>
      <c r="H10" s="309"/>
      <c r="I10" s="309"/>
      <c r="J10" s="309"/>
      <c r="K10" s="321"/>
      <c r="L10" s="309"/>
      <c r="M10" s="321"/>
      <c r="N10" s="309"/>
      <c r="O10" s="309"/>
      <c r="P10" s="309"/>
      <c r="Q10" s="321"/>
      <c r="R10" s="309"/>
      <c r="S10" s="321"/>
      <c r="T10" s="309"/>
      <c r="U10" s="350"/>
      <c r="V10" s="350"/>
      <c r="W10" s="352"/>
      <c r="X10" s="350"/>
      <c r="Y10" s="352"/>
      <c r="Z10" s="350"/>
      <c r="AA10" s="347"/>
      <c r="AB10" s="347"/>
      <c r="AC10" s="346"/>
      <c r="AD10" s="347"/>
      <c r="AE10" s="346"/>
      <c r="AF10" s="347"/>
      <c r="AG10" s="347"/>
      <c r="AH10" s="347"/>
      <c r="AI10" s="346"/>
      <c r="AJ10" s="347"/>
      <c r="AK10" s="346"/>
      <c r="AL10" s="347"/>
      <c r="AM10" s="403"/>
      <c r="AN10" s="387"/>
      <c r="AO10" s="403"/>
      <c r="AP10" s="387"/>
      <c r="AQ10" s="406"/>
      <c r="AR10" s="387"/>
      <c r="AS10" s="404"/>
      <c r="AT10" s="380"/>
      <c r="AU10" s="380"/>
      <c r="AV10" s="380"/>
      <c r="AW10" s="412"/>
      <c r="AX10" s="427"/>
      <c r="AY10" s="410"/>
      <c r="AZ10" s="360"/>
      <c r="BA10" s="360"/>
      <c r="BB10" s="360"/>
      <c r="BC10" s="414"/>
      <c r="BD10" s="415"/>
      <c r="BE10" s="396"/>
      <c r="BF10" s="313"/>
      <c r="BG10" s="313"/>
      <c r="BH10" s="398"/>
      <c r="BI10" s="360"/>
      <c r="BJ10" s="394"/>
      <c r="BK10" s="401"/>
      <c r="BL10" s="309"/>
      <c r="BM10" s="309"/>
      <c r="BN10" s="309"/>
      <c r="BO10" s="321"/>
      <c r="BP10" s="321"/>
      <c r="BQ10" s="309"/>
      <c r="BR10" s="309"/>
      <c r="BS10" s="331"/>
      <c r="BT10" s="29"/>
    </row>
    <row r="11" spans="1:73" ht="21" customHeight="1">
      <c r="A11" s="348"/>
      <c r="B11" s="353" t="s">
        <v>8703</v>
      </c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  <c r="Z11" s="354"/>
      <c r="AA11" s="354"/>
      <c r="AB11" s="354"/>
      <c r="AC11" s="354"/>
      <c r="AD11" s="354"/>
      <c r="AE11" s="354"/>
      <c r="AF11" s="354"/>
      <c r="AG11" s="354"/>
      <c r="AH11" s="354"/>
      <c r="AI11" s="354"/>
      <c r="AJ11" s="354"/>
      <c r="AK11" s="354"/>
      <c r="AL11" s="354"/>
      <c r="AM11" s="354"/>
      <c r="AN11" s="354"/>
      <c r="AO11" s="354"/>
      <c r="AP11" s="354"/>
      <c r="AQ11" s="354"/>
      <c r="AR11" s="354"/>
      <c r="AS11" s="354"/>
      <c r="AT11" s="354"/>
      <c r="AU11" s="354"/>
      <c r="AV11" s="354"/>
      <c r="AW11" s="354"/>
      <c r="AX11" s="354"/>
      <c r="AY11" s="354"/>
      <c r="AZ11" s="354"/>
      <c r="BA11" s="354"/>
      <c r="BB11" s="354"/>
      <c r="BC11" s="354"/>
      <c r="BD11" s="354"/>
      <c r="BE11" s="354"/>
      <c r="BF11" s="354"/>
      <c r="BG11" s="354"/>
      <c r="BH11" s="354"/>
      <c r="BI11" s="355"/>
      <c r="BJ11" s="423">
        <v>124710</v>
      </c>
      <c r="BK11" s="424"/>
      <c r="BL11" s="373"/>
      <c r="BM11" s="373"/>
      <c r="BN11" s="373"/>
      <c r="BO11" s="373"/>
      <c r="BP11" s="373"/>
      <c r="BQ11" s="373"/>
      <c r="BR11" s="373"/>
      <c r="BS11" s="374"/>
      <c r="BT11" s="29"/>
    </row>
    <row r="12" spans="1:73" ht="21" customHeight="1" thickBot="1">
      <c r="A12" s="349"/>
      <c r="B12" s="356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  <c r="AA12" s="357"/>
      <c r="AB12" s="357"/>
      <c r="AC12" s="357"/>
      <c r="AD12" s="357"/>
      <c r="AE12" s="357"/>
      <c r="AF12" s="357"/>
      <c r="AG12" s="357"/>
      <c r="AH12" s="357"/>
      <c r="AI12" s="357"/>
      <c r="AJ12" s="357"/>
      <c r="AK12" s="357"/>
      <c r="AL12" s="357"/>
      <c r="AM12" s="357"/>
      <c r="AN12" s="357"/>
      <c r="AO12" s="357"/>
      <c r="AP12" s="357"/>
      <c r="AQ12" s="357"/>
      <c r="AR12" s="357"/>
      <c r="AS12" s="357"/>
      <c r="AT12" s="357"/>
      <c r="AU12" s="357"/>
      <c r="AV12" s="357"/>
      <c r="AW12" s="357"/>
      <c r="AX12" s="357"/>
      <c r="AY12" s="357"/>
      <c r="AZ12" s="357"/>
      <c r="BA12" s="357"/>
      <c r="BB12" s="357"/>
      <c r="BC12" s="357"/>
      <c r="BD12" s="357"/>
      <c r="BE12" s="357"/>
      <c r="BF12" s="357"/>
      <c r="BG12" s="357"/>
      <c r="BH12" s="357"/>
      <c r="BI12" s="358"/>
      <c r="BJ12" s="425"/>
      <c r="BK12" s="426"/>
      <c r="BL12" s="375"/>
      <c r="BM12" s="375"/>
      <c r="BN12" s="375"/>
      <c r="BO12" s="375"/>
      <c r="BP12" s="375"/>
      <c r="BQ12" s="375"/>
      <c r="BR12" s="375"/>
      <c r="BS12" s="376"/>
      <c r="BT12" s="29"/>
    </row>
    <row r="13" spans="1:73" ht="16.5" customHeight="1">
      <c r="A13" s="335">
        <f>DATE(2024,1,1)</f>
        <v>45292</v>
      </c>
      <c r="B13" s="2" t="s">
        <v>9</v>
      </c>
      <c r="C13" s="162">
        <v>233</v>
      </c>
      <c r="D13" s="162">
        <v>19</v>
      </c>
      <c r="E13" s="162">
        <v>0</v>
      </c>
      <c r="F13" s="162">
        <v>12</v>
      </c>
      <c r="G13" s="162">
        <v>0</v>
      </c>
      <c r="H13" s="120">
        <f>SUM(C13:G13)</f>
        <v>264</v>
      </c>
      <c r="I13" s="65">
        <v>18</v>
      </c>
      <c r="J13" s="65">
        <v>0</v>
      </c>
      <c r="K13" s="65">
        <v>0</v>
      </c>
      <c r="L13" s="65">
        <v>0</v>
      </c>
      <c r="M13" s="65">
        <v>0</v>
      </c>
      <c r="N13" s="67">
        <f>SUM(I13:M13)</f>
        <v>18</v>
      </c>
      <c r="O13" s="228">
        <v>701</v>
      </c>
      <c r="P13" s="228">
        <v>40</v>
      </c>
      <c r="Q13" s="228">
        <v>17</v>
      </c>
      <c r="R13" s="228">
        <v>100</v>
      </c>
      <c r="S13" s="228">
        <v>0</v>
      </c>
      <c r="T13" s="67">
        <f>SUM(O13:S13)</f>
        <v>858</v>
      </c>
      <c r="U13" s="162">
        <f>20*C13</f>
        <v>4660</v>
      </c>
      <c r="V13" s="162">
        <f>30*D13</f>
        <v>570</v>
      </c>
      <c r="W13" s="162">
        <f>65*E13</f>
        <v>0</v>
      </c>
      <c r="X13" s="162">
        <f>95*F13</f>
        <v>1140</v>
      </c>
      <c r="Y13" s="162">
        <f>125*G13</f>
        <v>0</v>
      </c>
      <c r="Z13" s="120">
        <f>SUM(U13:Y13)</f>
        <v>6370</v>
      </c>
      <c r="AA13" s="162">
        <f>20*I13</f>
        <v>360</v>
      </c>
      <c r="AB13" s="162">
        <f>30*J13</f>
        <v>0</v>
      </c>
      <c r="AC13" s="162">
        <f>65*K13</f>
        <v>0</v>
      </c>
      <c r="AD13" s="162">
        <f>95*L13</f>
        <v>0</v>
      </c>
      <c r="AE13" s="162">
        <f>125*M13</f>
        <v>0</v>
      </c>
      <c r="AF13" s="120">
        <f>SUM(AA13:AE13)</f>
        <v>360</v>
      </c>
      <c r="AG13" s="228">
        <f>20*O13</f>
        <v>14020</v>
      </c>
      <c r="AH13" s="228">
        <f>30*P13</f>
        <v>1200</v>
      </c>
      <c r="AI13" s="228">
        <f>65*Q13</f>
        <v>1105</v>
      </c>
      <c r="AJ13" s="228">
        <f>95*R13</f>
        <v>9500</v>
      </c>
      <c r="AK13" s="228">
        <f>125*S13</f>
        <v>0</v>
      </c>
      <c r="AL13" s="120">
        <f>SUM(AG13:AK13)</f>
        <v>25825</v>
      </c>
      <c r="AM13" s="162">
        <v>0</v>
      </c>
      <c r="AN13" s="162">
        <v>0</v>
      </c>
      <c r="AO13" s="162">
        <v>0</v>
      </c>
      <c r="AP13" s="162">
        <v>0</v>
      </c>
      <c r="AQ13" s="162">
        <v>0</v>
      </c>
      <c r="AR13" s="120">
        <f>SUM(AM13:AQ13)</f>
        <v>0</v>
      </c>
      <c r="AS13" s="93">
        <v>2010</v>
      </c>
      <c r="AT13" s="93"/>
      <c r="AU13" s="93">
        <v>0</v>
      </c>
      <c r="AV13" s="93">
        <v>0</v>
      </c>
      <c r="AW13" s="93">
        <v>0</v>
      </c>
      <c r="AX13" s="120">
        <f>SUM(AS13:AW13)</f>
        <v>2010</v>
      </c>
      <c r="AY13" s="93">
        <v>0</v>
      </c>
      <c r="AZ13" s="93">
        <v>0</v>
      </c>
      <c r="BA13" s="93">
        <v>0</v>
      </c>
      <c r="BB13" s="93">
        <v>0</v>
      </c>
      <c r="BC13" s="93">
        <v>0</v>
      </c>
      <c r="BD13" s="120">
        <f>SUM(AY13:BC13)</f>
        <v>0</v>
      </c>
      <c r="BE13" s="93">
        <v>0</v>
      </c>
      <c r="BF13" s="93"/>
      <c r="BG13" s="93">
        <v>0</v>
      </c>
      <c r="BH13" s="93">
        <v>0</v>
      </c>
      <c r="BI13" s="130">
        <v>0</v>
      </c>
      <c r="BJ13" s="197">
        <f>Z13+AF13+AL13+AR13+AX13+BD13+BE13+BF13+BI13-BH13-BG13</f>
        <v>34565</v>
      </c>
      <c r="BK13" s="418">
        <v>124710</v>
      </c>
      <c r="BL13" s="162">
        <v>0</v>
      </c>
      <c r="BM13" s="162">
        <v>0</v>
      </c>
      <c r="BN13" s="162">
        <v>0</v>
      </c>
      <c r="BO13" s="162">
        <v>0</v>
      </c>
      <c r="BP13" s="162">
        <v>0</v>
      </c>
      <c r="BQ13" s="162">
        <v>0</v>
      </c>
      <c r="BR13" s="120">
        <f>SUM(BL13:BQ13)</f>
        <v>0</v>
      </c>
      <c r="BS13" s="198">
        <f>T13+H13+BR13+N13</f>
        <v>1140</v>
      </c>
    </row>
    <row r="14" spans="1:73" ht="15.75" customHeight="1">
      <c r="A14" s="336"/>
      <c r="B14" s="14" t="s">
        <v>10</v>
      </c>
      <c r="C14" s="162">
        <v>352</v>
      </c>
      <c r="D14" s="162">
        <v>22</v>
      </c>
      <c r="E14" s="162">
        <v>1</v>
      </c>
      <c r="F14" s="162">
        <v>13</v>
      </c>
      <c r="G14" s="162">
        <v>0</v>
      </c>
      <c r="H14" s="120">
        <f>SUM(C14:G14)</f>
        <v>388</v>
      </c>
      <c r="I14" s="65">
        <v>24</v>
      </c>
      <c r="J14" s="65">
        <v>0</v>
      </c>
      <c r="K14" s="65">
        <v>0</v>
      </c>
      <c r="L14" s="65">
        <v>0</v>
      </c>
      <c r="M14" s="65">
        <v>0</v>
      </c>
      <c r="N14" s="67">
        <f>SUM(I14:M14)</f>
        <v>24</v>
      </c>
      <c r="O14" s="228">
        <v>956</v>
      </c>
      <c r="P14" s="228">
        <v>22</v>
      </c>
      <c r="Q14" s="228">
        <v>18</v>
      </c>
      <c r="R14" s="228">
        <v>59</v>
      </c>
      <c r="S14" s="228">
        <v>0</v>
      </c>
      <c r="T14" s="67">
        <f>SUM(O14:S14)</f>
        <v>1055</v>
      </c>
      <c r="U14" s="162">
        <f>20*C14</f>
        <v>7040</v>
      </c>
      <c r="V14" s="162">
        <f>30*D14</f>
        <v>660</v>
      </c>
      <c r="W14" s="162">
        <f>65*E14</f>
        <v>65</v>
      </c>
      <c r="X14" s="162">
        <f>95*F14</f>
        <v>1235</v>
      </c>
      <c r="Y14" s="162">
        <f>125*G14</f>
        <v>0</v>
      </c>
      <c r="Z14" s="120">
        <f>SUM(U14:Y14)</f>
        <v>9000</v>
      </c>
      <c r="AA14" s="162">
        <f>20*I14</f>
        <v>480</v>
      </c>
      <c r="AB14" s="162">
        <f>30*J14</f>
        <v>0</v>
      </c>
      <c r="AC14" s="162">
        <f>65*K14</f>
        <v>0</v>
      </c>
      <c r="AD14" s="162">
        <f>95*L14</f>
        <v>0</v>
      </c>
      <c r="AE14" s="162">
        <f>125*M14</f>
        <v>0</v>
      </c>
      <c r="AF14" s="120">
        <f>SUM(AA14:AE14)</f>
        <v>480</v>
      </c>
      <c r="AG14" s="228">
        <f>20*O14</f>
        <v>19120</v>
      </c>
      <c r="AH14" s="228">
        <f>30*P14</f>
        <v>660</v>
      </c>
      <c r="AI14" s="228">
        <f>65*Q14</f>
        <v>1170</v>
      </c>
      <c r="AJ14" s="228">
        <f>95*R14</f>
        <v>5605</v>
      </c>
      <c r="AK14" s="228">
        <f>125*S14</f>
        <v>0</v>
      </c>
      <c r="AL14" s="120">
        <f>SUM(AG14:AK14)</f>
        <v>26555</v>
      </c>
      <c r="AM14" s="162"/>
      <c r="AN14" s="162">
        <v>0</v>
      </c>
      <c r="AO14" s="162">
        <v>0</v>
      </c>
      <c r="AP14" s="162">
        <v>0</v>
      </c>
      <c r="AQ14" s="162">
        <v>0</v>
      </c>
      <c r="AR14" s="120">
        <f>SUM(AM14:AQ14)</f>
        <v>0</v>
      </c>
      <c r="AS14" s="93">
        <v>670</v>
      </c>
      <c r="AT14" s="93">
        <v>0</v>
      </c>
      <c r="AU14" s="93">
        <v>0</v>
      </c>
      <c r="AV14" s="93">
        <v>0</v>
      </c>
      <c r="AW14" s="93">
        <v>0</v>
      </c>
      <c r="AX14" s="120">
        <f>SUM(AS14:AW14)</f>
        <v>670</v>
      </c>
      <c r="AY14" s="93">
        <v>0</v>
      </c>
      <c r="AZ14" s="93">
        <v>0</v>
      </c>
      <c r="BA14" s="93">
        <v>0</v>
      </c>
      <c r="BB14" s="93">
        <v>0</v>
      </c>
      <c r="BC14" s="93">
        <v>0</v>
      </c>
      <c r="BD14" s="120">
        <f>SUM(AY14:BC14)</f>
        <v>0</v>
      </c>
      <c r="BE14" s="93">
        <v>0</v>
      </c>
      <c r="BF14" s="93">
        <v>0</v>
      </c>
      <c r="BG14" s="93">
        <v>0</v>
      </c>
      <c r="BH14" s="93">
        <v>0</v>
      </c>
      <c r="BI14" s="130">
        <v>0</v>
      </c>
      <c r="BJ14" s="197">
        <f>Z14+AF14+AL14+AR14+AX14+BD14+BE14+BF14+BI14-BH14-BG14</f>
        <v>36705</v>
      </c>
      <c r="BK14" s="418"/>
      <c r="BL14" s="162"/>
      <c r="BM14" s="162">
        <v>0</v>
      </c>
      <c r="BN14" s="162">
        <v>0</v>
      </c>
      <c r="BO14" s="162">
        <v>0</v>
      </c>
      <c r="BP14" s="162">
        <v>0</v>
      </c>
      <c r="BQ14" s="162">
        <v>0</v>
      </c>
      <c r="BR14" s="120">
        <f>SUM(BL14:BQ14)</f>
        <v>0</v>
      </c>
      <c r="BS14" s="198">
        <f>T14+H14+BR14+N14</f>
        <v>1467</v>
      </c>
    </row>
    <row r="15" spans="1:73" ht="16.5" customHeight="1">
      <c r="A15" s="337"/>
      <c r="B15" s="2" t="s">
        <v>11</v>
      </c>
      <c r="C15" s="162">
        <v>20</v>
      </c>
      <c r="D15" s="162">
        <v>6</v>
      </c>
      <c r="E15" s="162">
        <v>6</v>
      </c>
      <c r="F15" s="162">
        <v>21</v>
      </c>
      <c r="G15" s="162">
        <v>0</v>
      </c>
      <c r="H15" s="120">
        <f>SUM(C15:G15)</f>
        <v>53</v>
      </c>
      <c r="I15" s="65">
        <v>5</v>
      </c>
      <c r="J15" s="65">
        <v>0</v>
      </c>
      <c r="K15" s="65">
        <v>0</v>
      </c>
      <c r="L15" s="65">
        <v>0</v>
      </c>
      <c r="M15" s="65">
        <v>0</v>
      </c>
      <c r="N15" s="67">
        <f>SUM(I15:M15)</f>
        <v>5</v>
      </c>
      <c r="O15" s="228">
        <v>56</v>
      </c>
      <c r="P15" s="228">
        <v>4</v>
      </c>
      <c r="Q15" s="228">
        <v>22</v>
      </c>
      <c r="R15" s="228">
        <v>145</v>
      </c>
      <c r="S15" s="228">
        <v>1</v>
      </c>
      <c r="T15" s="67">
        <f>SUM(O15:S15)</f>
        <v>228</v>
      </c>
      <c r="U15" s="162">
        <f>20*C15</f>
        <v>400</v>
      </c>
      <c r="V15" s="162">
        <f>30*D15</f>
        <v>180</v>
      </c>
      <c r="W15" s="162">
        <f>65*E15</f>
        <v>390</v>
      </c>
      <c r="X15" s="162">
        <f>95*F15</f>
        <v>1995</v>
      </c>
      <c r="Y15" s="162">
        <f>125*G15</f>
        <v>0</v>
      </c>
      <c r="Z15" s="120">
        <f>SUM(U15:Y15)</f>
        <v>2965</v>
      </c>
      <c r="AA15" s="162">
        <f>20*I15</f>
        <v>100</v>
      </c>
      <c r="AB15" s="162">
        <f>30*J15</f>
        <v>0</v>
      </c>
      <c r="AC15" s="162">
        <f>65*K15</f>
        <v>0</v>
      </c>
      <c r="AD15" s="162">
        <f>95*L15</f>
        <v>0</v>
      </c>
      <c r="AE15" s="162">
        <f>125*M15</f>
        <v>0</v>
      </c>
      <c r="AF15" s="120">
        <f>SUM(AA15:AE15)</f>
        <v>100</v>
      </c>
      <c r="AG15" s="228">
        <f>20*O15</f>
        <v>1120</v>
      </c>
      <c r="AH15" s="228">
        <f>30*P15</f>
        <v>120</v>
      </c>
      <c r="AI15" s="228">
        <f>65*Q15</f>
        <v>1430</v>
      </c>
      <c r="AJ15" s="228">
        <f>95*R15</f>
        <v>13775</v>
      </c>
      <c r="AK15" s="228">
        <f>125*S15</f>
        <v>125</v>
      </c>
      <c r="AL15" s="120">
        <f>SUM(AG15:AK15)</f>
        <v>16570</v>
      </c>
      <c r="AM15" s="162">
        <v>0</v>
      </c>
      <c r="AN15" s="162">
        <v>0</v>
      </c>
      <c r="AO15" s="162">
        <v>0</v>
      </c>
      <c r="AP15" s="162">
        <v>0</v>
      </c>
      <c r="AQ15" s="162">
        <v>0</v>
      </c>
      <c r="AR15" s="120">
        <f>SUM(AM15:AQ15)</f>
        <v>0</v>
      </c>
      <c r="AS15" s="93">
        <v>0</v>
      </c>
      <c r="AT15" s="93">
        <v>0</v>
      </c>
      <c r="AU15" s="93">
        <v>0</v>
      </c>
      <c r="AV15" s="93">
        <v>0</v>
      </c>
      <c r="AW15" s="93">
        <v>0</v>
      </c>
      <c r="AX15" s="120">
        <f>SUM(AS15:AW15)</f>
        <v>0</v>
      </c>
      <c r="AY15" s="93">
        <v>0</v>
      </c>
      <c r="AZ15" s="93">
        <v>0</v>
      </c>
      <c r="BA15" s="93">
        <v>0</v>
      </c>
      <c r="BB15" s="93">
        <v>0</v>
      </c>
      <c r="BC15" s="93">
        <v>0</v>
      </c>
      <c r="BD15" s="120">
        <f>SUM(AY15:BC15)</f>
        <v>0</v>
      </c>
      <c r="BE15" s="93">
        <v>0</v>
      </c>
      <c r="BF15" s="93">
        <v>0</v>
      </c>
      <c r="BG15" s="93">
        <v>0</v>
      </c>
      <c r="BH15" s="93">
        <v>0</v>
      </c>
      <c r="BI15" s="130"/>
      <c r="BJ15" s="197">
        <f>Z15+AF15+AL15+AR15+AX15+BD15+BE15+BF15+BI15-BH15-BG15</f>
        <v>19635</v>
      </c>
      <c r="BK15" s="418"/>
      <c r="BL15" s="162">
        <v>0</v>
      </c>
      <c r="BM15" s="162">
        <v>0</v>
      </c>
      <c r="BN15" s="162">
        <v>0</v>
      </c>
      <c r="BO15" s="162">
        <v>0</v>
      </c>
      <c r="BP15" s="162">
        <v>0</v>
      </c>
      <c r="BQ15" s="162">
        <v>0</v>
      </c>
      <c r="BR15" s="120">
        <f>SUM(BL15:BQ15)</f>
        <v>0</v>
      </c>
      <c r="BS15" s="198">
        <f>T15+H15+BR15+N15</f>
        <v>286</v>
      </c>
    </row>
    <row r="16" spans="1:73" ht="19.5" thickBot="1">
      <c r="A16" s="343" t="s">
        <v>2</v>
      </c>
      <c r="B16" s="344"/>
      <c r="C16" s="108">
        <f t="shared" ref="C16:BS16" si="4">SUM(C13:C15)</f>
        <v>605</v>
      </c>
      <c r="D16" s="108">
        <f t="shared" si="4"/>
        <v>47</v>
      </c>
      <c r="E16" s="108">
        <f t="shared" si="4"/>
        <v>7</v>
      </c>
      <c r="F16" s="108">
        <f t="shared" si="4"/>
        <v>46</v>
      </c>
      <c r="G16" s="108">
        <f t="shared" si="4"/>
        <v>0</v>
      </c>
      <c r="H16" s="139">
        <f>SUM(H13:H15)</f>
        <v>705</v>
      </c>
      <c r="I16" s="108">
        <f t="shared" si="4"/>
        <v>47</v>
      </c>
      <c r="J16" s="108">
        <f t="shared" si="4"/>
        <v>0</v>
      </c>
      <c r="K16" s="108">
        <f t="shared" si="4"/>
        <v>0</v>
      </c>
      <c r="L16" s="108">
        <f t="shared" si="4"/>
        <v>0</v>
      </c>
      <c r="M16" s="108">
        <f t="shared" si="4"/>
        <v>0</v>
      </c>
      <c r="N16" s="139">
        <f t="shared" ref="N16:T16" si="5">SUM(N13:N15)</f>
        <v>47</v>
      </c>
      <c r="O16" s="182">
        <f t="shared" si="5"/>
        <v>1713</v>
      </c>
      <c r="P16" s="182">
        <f t="shared" si="5"/>
        <v>66</v>
      </c>
      <c r="Q16" s="182">
        <f t="shared" si="5"/>
        <v>57</v>
      </c>
      <c r="R16" s="182">
        <f t="shared" si="5"/>
        <v>304</v>
      </c>
      <c r="S16" s="182">
        <f t="shared" si="5"/>
        <v>1</v>
      </c>
      <c r="T16" s="139">
        <f t="shared" si="5"/>
        <v>2141</v>
      </c>
      <c r="U16" s="108">
        <f t="shared" si="4"/>
        <v>12100</v>
      </c>
      <c r="V16" s="108">
        <f t="shared" si="4"/>
        <v>1410</v>
      </c>
      <c r="W16" s="108">
        <f t="shared" si="4"/>
        <v>455</v>
      </c>
      <c r="X16" s="108">
        <f t="shared" si="4"/>
        <v>4370</v>
      </c>
      <c r="Y16" s="108">
        <f t="shared" si="4"/>
        <v>0</v>
      </c>
      <c r="Z16" s="122">
        <f t="shared" si="4"/>
        <v>18335</v>
      </c>
      <c r="AA16" s="108">
        <f t="shared" ref="AA16:AF16" si="6">SUM(AA13:AA15)</f>
        <v>940</v>
      </c>
      <c r="AB16" s="108">
        <f t="shared" si="6"/>
        <v>0</v>
      </c>
      <c r="AC16" s="108">
        <f t="shared" si="6"/>
        <v>0</v>
      </c>
      <c r="AD16" s="108">
        <f t="shared" si="6"/>
        <v>0</v>
      </c>
      <c r="AE16" s="108">
        <f t="shared" si="6"/>
        <v>0</v>
      </c>
      <c r="AF16" s="122">
        <f t="shared" si="6"/>
        <v>940</v>
      </c>
      <c r="AG16" s="148">
        <f t="shared" ref="AG16:AL16" si="7">SUM(AG13:AG15)</f>
        <v>34260</v>
      </c>
      <c r="AH16" s="148">
        <f t="shared" si="7"/>
        <v>1980</v>
      </c>
      <c r="AI16" s="148">
        <f t="shared" si="7"/>
        <v>3705</v>
      </c>
      <c r="AJ16" s="148">
        <f t="shared" si="7"/>
        <v>28880</v>
      </c>
      <c r="AK16" s="148">
        <f t="shared" si="7"/>
        <v>125</v>
      </c>
      <c r="AL16" s="223">
        <f t="shared" si="7"/>
        <v>68950</v>
      </c>
      <c r="AM16" s="135">
        <f t="shared" si="4"/>
        <v>0</v>
      </c>
      <c r="AN16" s="108">
        <f t="shared" si="4"/>
        <v>0</v>
      </c>
      <c r="AO16" s="108">
        <f t="shared" si="4"/>
        <v>0</v>
      </c>
      <c r="AP16" s="108">
        <f t="shared" si="4"/>
        <v>0</v>
      </c>
      <c r="AQ16" s="122">
        <f>SUM(AQ13:AQ15)</f>
        <v>0</v>
      </c>
      <c r="AR16" s="121">
        <f t="shared" si="4"/>
        <v>0</v>
      </c>
      <c r="AS16" s="101">
        <f t="shared" si="4"/>
        <v>2680</v>
      </c>
      <c r="AT16" s="101">
        <f t="shared" si="4"/>
        <v>0</v>
      </c>
      <c r="AU16" s="101">
        <f t="shared" si="4"/>
        <v>0</v>
      </c>
      <c r="AV16" s="101">
        <f t="shared" si="4"/>
        <v>0</v>
      </c>
      <c r="AW16" s="101">
        <f t="shared" si="4"/>
        <v>0</v>
      </c>
      <c r="AX16" s="121">
        <f t="shared" ref="AX16:BC16" si="8">SUM(AX13:AX15)</f>
        <v>2680</v>
      </c>
      <c r="AY16" s="101">
        <f t="shared" si="8"/>
        <v>0</v>
      </c>
      <c r="AZ16" s="101">
        <f t="shared" si="8"/>
        <v>0</v>
      </c>
      <c r="BA16" s="101">
        <f t="shared" si="8"/>
        <v>0</v>
      </c>
      <c r="BB16" s="101">
        <f t="shared" si="8"/>
        <v>0</v>
      </c>
      <c r="BC16" s="101">
        <f t="shared" si="8"/>
        <v>0</v>
      </c>
      <c r="BD16" s="121">
        <f>SUM(BD13:BD15)</f>
        <v>0</v>
      </c>
      <c r="BE16" s="131">
        <f>SUM(BE13:BE15)</f>
        <v>0</v>
      </c>
      <c r="BF16" s="131">
        <f>SUM(BF13:BF15)</f>
        <v>0</v>
      </c>
      <c r="BG16" s="132">
        <f t="shared" si="4"/>
        <v>0</v>
      </c>
      <c r="BH16" s="133">
        <f t="shared" si="4"/>
        <v>0</v>
      </c>
      <c r="BI16" s="134">
        <f>SUM(BI13:BI15)</f>
        <v>0</v>
      </c>
      <c r="BJ16" s="70">
        <f>SUM(BJ13:BJ15)</f>
        <v>90905</v>
      </c>
      <c r="BK16" s="158">
        <f t="shared" si="4"/>
        <v>124710</v>
      </c>
      <c r="BL16" s="108">
        <f t="shared" si="4"/>
        <v>0</v>
      </c>
      <c r="BM16" s="108">
        <f t="shared" si="4"/>
        <v>0</v>
      </c>
      <c r="BN16" s="108">
        <f t="shared" si="4"/>
        <v>0</v>
      </c>
      <c r="BO16" s="108">
        <f t="shared" si="4"/>
        <v>0</v>
      </c>
      <c r="BP16" s="108">
        <f t="shared" si="4"/>
        <v>0</v>
      </c>
      <c r="BQ16" s="108">
        <f t="shared" si="4"/>
        <v>0</v>
      </c>
      <c r="BR16" s="137">
        <f t="shared" si="4"/>
        <v>0</v>
      </c>
      <c r="BS16" s="136">
        <f t="shared" si="4"/>
        <v>2893</v>
      </c>
    </row>
    <row r="17" spans="1:71" ht="16.5" customHeight="1">
      <c r="A17" s="335">
        <f>A13+1</f>
        <v>45293</v>
      </c>
      <c r="B17" s="5" t="s">
        <v>9</v>
      </c>
      <c r="C17" s="162">
        <v>309</v>
      </c>
      <c r="D17" s="162">
        <v>54</v>
      </c>
      <c r="E17" s="162">
        <v>10</v>
      </c>
      <c r="F17" s="162">
        <v>28</v>
      </c>
      <c r="G17" s="162">
        <v>0</v>
      </c>
      <c r="H17" s="120">
        <f>SUM(C17:G17)</f>
        <v>401</v>
      </c>
      <c r="I17" s="66">
        <v>18</v>
      </c>
      <c r="J17" s="65">
        <v>2</v>
      </c>
      <c r="K17" s="65">
        <v>0</v>
      </c>
      <c r="L17" s="65">
        <v>1</v>
      </c>
      <c r="M17" s="65">
        <v>0</v>
      </c>
      <c r="N17" s="73">
        <f>SUM(I17:M17)</f>
        <v>21</v>
      </c>
      <c r="O17" s="234">
        <v>958</v>
      </c>
      <c r="P17" s="228">
        <v>61</v>
      </c>
      <c r="Q17" s="228">
        <v>27</v>
      </c>
      <c r="R17" s="228">
        <v>102</v>
      </c>
      <c r="S17" s="228">
        <v>0</v>
      </c>
      <c r="T17" s="73">
        <f>SUM(O17:S17)</f>
        <v>1148</v>
      </c>
      <c r="U17" s="162">
        <f>20*C17</f>
        <v>6180</v>
      </c>
      <c r="V17" s="162">
        <f>30*D17</f>
        <v>1620</v>
      </c>
      <c r="W17" s="162">
        <f>65*E17</f>
        <v>650</v>
      </c>
      <c r="X17" s="162">
        <f>95*F17</f>
        <v>2660</v>
      </c>
      <c r="Y17" s="162">
        <f>125*G17</f>
        <v>0</v>
      </c>
      <c r="Z17" s="116">
        <f>SUM(U17:Y17)</f>
        <v>11110</v>
      </c>
      <c r="AA17" s="162">
        <f>20*I17</f>
        <v>360</v>
      </c>
      <c r="AB17" s="162">
        <f>30*J17</f>
        <v>60</v>
      </c>
      <c r="AC17" s="162">
        <f>65*K17</f>
        <v>0</v>
      </c>
      <c r="AD17" s="162">
        <f>95*L17</f>
        <v>95</v>
      </c>
      <c r="AE17" s="162">
        <f>125*M17</f>
        <v>0</v>
      </c>
      <c r="AF17" s="116">
        <f>SUM(AA17:AE17)</f>
        <v>515</v>
      </c>
      <c r="AG17" s="229">
        <f>20*O17</f>
        <v>19160</v>
      </c>
      <c r="AH17" s="229">
        <f>30*P17</f>
        <v>1830</v>
      </c>
      <c r="AI17" s="229">
        <f>65*Q17</f>
        <v>1755</v>
      </c>
      <c r="AJ17" s="229">
        <f>95*R17</f>
        <v>9690</v>
      </c>
      <c r="AK17" s="229">
        <f>125*S17</f>
        <v>0</v>
      </c>
      <c r="AL17" s="224">
        <f>SUM(AG17:AK17)</f>
        <v>32435</v>
      </c>
      <c r="AM17" s="180">
        <f>2010</f>
        <v>2010</v>
      </c>
      <c r="AN17" s="180">
        <v>0</v>
      </c>
      <c r="AO17" s="180">
        <v>0</v>
      </c>
      <c r="AP17" s="180">
        <v>0</v>
      </c>
      <c r="AQ17" s="299">
        <v>0</v>
      </c>
      <c r="AR17" s="104">
        <f>SUM(AM17:AQ17)</f>
        <v>2010</v>
      </c>
      <c r="AS17" s="267">
        <v>1340</v>
      </c>
      <c r="AT17" s="301"/>
      <c r="AU17" s="301">
        <v>0</v>
      </c>
      <c r="AV17" s="180"/>
      <c r="AW17" s="302">
        <v>0</v>
      </c>
      <c r="AX17" s="102">
        <f>SUM(AS17:AW17)</f>
        <v>1340</v>
      </c>
      <c r="AY17" s="89">
        <v>0</v>
      </c>
      <c r="AZ17" s="90">
        <v>0</v>
      </c>
      <c r="BA17" s="90">
        <v>0</v>
      </c>
      <c r="BB17" s="180">
        <v>0</v>
      </c>
      <c r="BC17" s="91">
        <v>0</v>
      </c>
      <c r="BD17" s="102">
        <f>SUM(AY17:BC17)</f>
        <v>0</v>
      </c>
      <c r="BE17" s="150">
        <v>0</v>
      </c>
      <c r="BF17" s="177">
        <v>0</v>
      </c>
      <c r="BG17" s="151">
        <v>0</v>
      </c>
      <c r="BH17" s="152">
        <v>0</v>
      </c>
      <c r="BI17" s="143"/>
      <c r="BJ17" s="71">
        <f>Z17+AF17+AL17+AR17+AX17+BD17+BE17+BF17+BI17-BH17-BG17</f>
        <v>47410</v>
      </c>
      <c r="BK17" s="381" t="s">
        <v>8708</v>
      </c>
      <c r="BL17" s="164">
        <v>1</v>
      </c>
      <c r="BM17" s="167">
        <v>0</v>
      </c>
      <c r="BN17" s="167">
        <v>0</v>
      </c>
      <c r="BO17" s="167">
        <v>0</v>
      </c>
      <c r="BP17" s="167">
        <v>0</v>
      </c>
      <c r="BQ17" s="167"/>
      <c r="BR17" s="116">
        <f>SUM(BL17:BQ17)</f>
        <v>1</v>
      </c>
      <c r="BS17" s="198">
        <f>T17+H17+BR17+N17</f>
        <v>1571</v>
      </c>
    </row>
    <row r="18" spans="1:71" ht="17.100000000000001" customHeight="1">
      <c r="A18" s="336"/>
      <c r="B18" s="14" t="s">
        <v>10</v>
      </c>
      <c r="C18" s="162">
        <v>327</v>
      </c>
      <c r="D18" s="162">
        <v>52</v>
      </c>
      <c r="E18" s="162">
        <v>8</v>
      </c>
      <c r="F18" s="162">
        <v>22</v>
      </c>
      <c r="G18" s="162">
        <v>0</v>
      </c>
      <c r="H18" s="120">
        <f>SUM(C18:G18)</f>
        <v>409</v>
      </c>
      <c r="I18" s="66">
        <v>21</v>
      </c>
      <c r="J18" s="65">
        <v>3</v>
      </c>
      <c r="K18" s="65">
        <v>1</v>
      </c>
      <c r="L18" s="65">
        <v>2</v>
      </c>
      <c r="M18" s="65">
        <v>0</v>
      </c>
      <c r="N18" s="73">
        <f>SUM(I18:M18)</f>
        <v>27</v>
      </c>
      <c r="O18" s="234">
        <v>1068</v>
      </c>
      <c r="P18" s="228">
        <v>63</v>
      </c>
      <c r="Q18" s="228">
        <v>30</v>
      </c>
      <c r="R18" s="228">
        <v>134</v>
      </c>
      <c r="S18" s="228">
        <v>0</v>
      </c>
      <c r="T18" s="73">
        <f>SUM(O18:S18)</f>
        <v>1295</v>
      </c>
      <c r="U18" s="162">
        <f>20*C18</f>
        <v>6540</v>
      </c>
      <c r="V18" s="162">
        <f>30*D18</f>
        <v>1560</v>
      </c>
      <c r="W18" s="162">
        <f>65*E18</f>
        <v>520</v>
      </c>
      <c r="X18" s="162">
        <f>95*F18</f>
        <v>2090</v>
      </c>
      <c r="Y18" s="162">
        <f>125*G18</f>
        <v>0</v>
      </c>
      <c r="Z18" s="117">
        <f>SUM(U18:Y18)</f>
        <v>10710</v>
      </c>
      <c r="AA18" s="162">
        <f>20*I18</f>
        <v>420</v>
      </c>
      <c r="AB18" s="162">
        <f>30*J18</f>
        <v>90</v>
      </c>
      <c r="AC18" s="162">
        <f>65*K18</f>
        <v>65</v>
      </c>
      <c r="AD18" s="162">
        <f>95*L18</f>
        <v>190</v>
      </c>
      <c r="AE18" s="162">
        <f>125*M18</f>
        <v>0</v>
      </c>
      <c r="AF18" s="117">
        <f>SUM(AA18:AE18)</f>
        <v>765</v>
      </c>
      <c r="AG18" s="230">
        <f>20*O18</f>
        <v>21360</v>
      </c>
      <c r="AH18" s="230">
        <f>30*P18</f>
        <v>1890</v>
      </c>
      <c r="AI18" s="230">
        <f>65*Q18</f>
        <v>1950</v>
      </c>
      <c r="AJ18" s="230">
        <f>95*R18</f>
        <v>12730</v>
      </c>
      <c r="AK18" s="230">
        <f>125*S18</f>
        <v>0</v>
      </c>
      <c r="AL18" s="225">
        <f>SUM(AG18:AK18)</f>
        <v>37930</v>
      </c>
      <c r="AM18" s="191">
        <v>670</v>
      </c>
      <c r="AN18" s="191">
        <v>0</v>
      </c>
      <c r="AO18" s="191">
        <v>0</v>
      </c>
      <c r="AP18" s="191">
        <v>0</v>
      </c>
      <c r="AQ18" s="300">
        <v>0</v>
      </c>
      <c r="AR18" s="103">
        <f>SUM(AM18:AQ18)</f>
        <v>670</v>
      </c>
      <c r="AS18" s="289">
        <f>1340+670</f>
        <v>2010</v>
      </c>
      <c r="AT18" s="65">
        <v>0</v>
      </c>
      <c r="AU18" s="65">
        <v>0</v>
      </c>
      <c r="AV18" s="65">
        <v>0</v>
      </c>
      <c r="AW18" s="303">
        <v>0</v>
      </c>
      <c r="AX18" s="103">
        <f>SUM(AS18:AW18)</f>
        <v>2010</v>
      </c>
      <c r="AY18" s="92">
        <v>0</v>
      </c>
      <c r="AZ18" s="93">
        <v>0</v>
      </c>
      <c r="BA18" s="93"/>
      <c r="BB18" s="93">
        <v>0</v>
      </c>
      <c r="BC18" s="94">
        <v>0</v>
      </c>
      <c r="BD18" s="103">
        <f>SUM(AY18:BC18)</f>
        <v>0</v>
      </c>
      <c r="BE18" s="153">
        <v>0</v>
      </c>
      <c r="BF18" s="92">
        <v>0</v>
      </c>
      <c r="BG18" s="93">
        <v>0</v>
      </c>
      <c r="BH18" s="129">
        <v>0</v>
      </c>
      <c r="BI18" s="130">
        <v>90</v>
      </c>
      <c r="BJ18" s="71">
        <f>Z18+AF18+AL18+AR18+AX18+BD18+BE18+BF18+BI18-BH18-BG18</f>
        <v>52175</v>
      </c>
      <c r="BK18" s="382"/>
      <c r="BL18" s="165">
        <v>0</v>
      </c>
      <c r="BM18" s="167">
        <v>0</v>
      </c>
      <c r="BN18" s="167">
        <v>0</v>
      </c>
      <c r="BO18" s="167">
        <v>0</v>
      </c>
      <c r="BP18" s="167">
        <v>0</v>
      </c>
      <c r="BQ18" s="167">
        <v>0</v>
      </c>
      <c r="BR18" s="120">
        <f>SUM(BL18:BQ18)</f>
        <v>0</v>
      </c>
      <c r="BS18" s="198">
        <f>T18+H18+BR18+N18</f>
        <v>1731</v>
      </c>
    </row>
    <row r="19" spans="1:71" ht="15.75" customHeight="1">
      <c r="A19" s="337"/>
      <c r="B19" s="2" t="s">
        <v>11</v>
      </c>
      <c r="C19" s="162">
        <v>22</v>
      </c>
      <c r="D19" s="162">
        <v>4</v>
      </c>
      <c r="E19" s="162">
        <v>6</v>
      </c>
      <c r="F19" s="162">
        <v>20</v>
      </c>
      <c r="G19" s="162">
        <v>0</v>
      </c>
      <c r="H19" s="120">
        <f>SUM(C19:G19)</f>
        <v>52</v>
      </c>
      <c r="I19" s="66">
        <v>1</v>
      </c>
      <c r="J19" s="65">
        <v>0</v>
      </c>
      <c r="K19" s="65">
        <v>0</v>
      </c>
      <c r="L19" s="65">
        <v>0</v>
      </c>
      <c r="M19" s="65">
        <v>0</v>
      </c>
      <c r="N19" s="73">
        <f>SUM(I19:M19)</f>
        <v>1</v>
      </c>
      <c r="O19" s="234">
        <v>62</v>
      </c>
      <c r="P19" s="228">
        <v>15</v>
      </c>
      <c r="Q19" s="228">
        <v>37</v>
      </c>
      <c r="R19" s="228">
        <v>139</v>
      </c>
      <c r="S19" s="228"/>
      <c r="T19" s="73">
        <f>SUM(O19:S19)</f>
        <v>253</v>
      </c>
      <c r="U19" s="162">
        <f>20*C19</f>
        <v>440</v>
      </c>
      <c r="V19" s="162">
        <f>30*D19</f>
        <v>120</v>
      </c>
      <c r="W19" s="162">
        <f>65*E19</f>
        <v>390</v>
      </c>
      <c r="X19" s="162">
        <f>95*F19</f>
        <v>1900</v>
      </c>
      <c r="Y19" s="162">
        <f>125*G19</f>
        <v>0</v>
      </c>
      <c r="Z19" s="118">
        <f>SUM(U19:Y19)</f>
        <v>2850</v>
      </c>
      <c r="AA19" s="162">
        <f>20*I19</f>
        <v>20</v>
      </c>
      <c r="AB19" s="162">
        <f>30*J19</f>
        <v>0</v>
      </c>
      <c r="AC19" s="162">
        <f>65*K19</f>
        <v>0</v>
      </c>
      <c r="AD19" s="162">
        <f>95*L19</f>
        <v>0</v>
      </c>
      <c r="AE19" s="162">
        <f>125*M19</f>
        <v>0</v>
      </c>
      <c r="AF19" s="118">
        <f>SUM(AA19:AE19)</f>
        <v>20</v>
      </c>
      <c r="AG19" s="229">
        <f>20*O19</f>
        <v>1240</v>
      </c>
      <c r="AH19" s="229">
        <f>30*P19</f>
        <v>450</v>
      </c>
      <c r="AI19" s="229">
        <f>65*Q19</f>
        <v>2405</v>
      </c>
      <c r="AJ19" s="229">
        <f>95*R19</f>
        <v>13205</v>
      </c>
      <c r="AK19" s="229">
        <f>125*S19</f>
        <v>0</v>
      </c>
      <c r="AL19" s="224">
        <f>SUM(AG19:AK19)</f>
        <v>17300</v>
      </c>
      <c r="AM19" s="191">
        <v>0</v>
      </c>
      <c r="AN19" s="191">
        <v>0</v>
      </c>
      <c r="AO19" s="191">
        <v>0</v>
      </c>
      <c r="AP19" s="191">
        <v>0</v>
      </c>
      <c r="AQ19" s="299">
        <v>0</v>
      </c>
      <c r="AR19" s="104">
        <f>SUM(AM19:AQ19)</f>
        <v>0</v>
      </c>
      <c r="AS19" s="304"/>
      <c r="AT19" s="305">
        <v>0</v>
      </c>
      <c r="AU19" s="305">
        <v>0</v>
      </c>
      <c r="AV19" s="305">
        <v>0</v>
      </c>
      <c r="AW19" s="306">
        <v>0</v>
      </c>
      <c r="AX19" s="104">
        <f>SUM(AS19:AW19)</f>
        <v>0</v>
      </c>
      <c r="AY19" s="95">
        <v>0</v>
      </c>
      <c r="AZ19" s="96">
        <v>0</v>
      </c>
      <c r="BA19" s="96">
        <v>0</v>
      </c>
      <c r="BB19" s="96">
        <v>0</v>
      </c>
      <c r="BC19" s="97">
        <v>0</v>
      </c>
      <c r="BD19" s="104">
        <f>SUM(AY19:BC19)</f>
        <v>0</v>
      </c>
      <c r="BE19" s="154">
        <v>0</v>
      </c>
      <c r="BF19" s="125">
        <v>0</v>
      </c>
      <c r="BG19" s="93">
        <v>0</v>
      </c>
      <c r="BH19" s="129">
        <v>0</v>
      </c>
      <c r="BI19" s="130">
        <v>0</v>
      </c>
      <c r="BJ19" s="71">
        <f>Z19+AF19+AL19+AR19+AX19+BD19+BE19+BF19+BI19-BH19-BG19</f>
        <v>20170</v>
      </c>
      <c r="BK19" s="383"/>
      <c r="BL19" s="167">
        <v>0</v>
      </c>
      <c r="BM19" s="167">
        <v>0</v>
      </c>
      <c r="BN19" s="167">
        <v>0</v>
      </c>
      <c r="BO19" s="167">
        <v>0</v>
      </c>
      <c r="BP19" s="167">
        <v>0</v>
      </c>
      <c r="BQ19" s="167">
        <v>0</v>
      </c>
      <c r="BR19" s="118">
        <f>SUM(BL19:BQ19)</f>
        <v>0</v>
      </c>
      <c r="BS19" s="198">
        <f>T19+H19+BR19+N19</f>
        <v>306</v>
      </c>
    </row>
    <row r="20" spans="1:71" ht="17.100000000000001" customHeight="1" thickBot="1">
      <c r="A20" s="343" t="s">
        <v>2</v>
      </c>
      <c r="B20" s="344"/>
      <c r="C20" s="108">
        <f t="shared" ref="C20:H20" si="9">SUM(C17:C19)</f>
        <v>658</v>
      </c>
      <c r="D20" s="108">
        <f t="shared" si="9"/>
        <v>110</v>
      </c>
      <c r="E20" s="108">
        <f t="shared" si="9"/>
        <v>24</v>
      </c>
      <c r="F20" s="108">
        <f t="shared" si="9"/>
        <v>70</v>
      </c>
      <c r="G20" s="108">
        <f t="shared" si="9"/>
        <v>0</v>
      </c>
      <c r="H20" s="139">
        <f t="shared" si="9"/>
        <v>862</v>
      </c>
      <c r="I20" s="132">
        <f t="shared" ref="I20:N20" si="10">SUM(I17:I19)</f>
        <v>40</v>
      </c>
      <c r="J20" s="132">
        <f t="shared" si="10"/>
        <v>5</v>
      </c>
      <c r="K20" s="132">
        <f t="shared" si="10"/>
        <v>1</v>
      </c>
      <c r="L20" s="132">
        <f t="shared" si="10"/>
        <v>3</v>
      </c>
      <c r="M20" s="132">
        <f t="shared" si="10"/>
        <v>0</v>
      </c>
      <c r="N20" s="147">
        <f t="shared" si="10"/>
        <v>49</v>
      </c>
      <c r="O20" s="222">
        <f t="shared" ref="O20:T20" si="11">SUM(O17:O19)</f>
        <v>2088</v>
      </c>
      <c r="P20" s="222">
        <f t="shared" si="11"/>
        <v>139</v>
      </c>
      <c r="Q20" s="222">
        <f t="shared" si="11"/>
        <v>94</v>
      </c>
      <c r="R20" s="222">
        <f t="shared" si="11"/>
        <v>375</v>
      </c>
      <c r="S20" s="222">
        <f t="shared" si="11"/>
        <v>0</v>
      </c>
      <c r="T20" s="147">
        <f t="shared" si="11"/>
        <v>2696</v>
      </c>
      <c r="U20" s="108">
        <f t="shared" ref="U20:Z20" si="12">SUM(U17:U19)</f>
        <v>13160</v>
      </c>
      <c r="V20" s="108">
        <f t="shared" si="12"/>
        <v>3300</v>
      </c>
      <c r="W20" s="108">
        <f t="shared" si="12"/>
        <v>1560</v>
      </c>
      <c r="X20" s="108">
        <f t="shared" si="12"/>
        <v>6650</v>
      </c>
      <c r="Y20" s="108">
        <f t="shared" si="12"/>
        <v>0</v>
      </c>
      <c r="Z20" s="109">
        <f t="shared" si="12"/>
        <v>24670</v>
      </c>
      <c r="AA20" s="108">
        <f t="shared" ref="AA20:AF20" si="13">SUM(AA17:AA19)</f>
        <v>800</v>
      </c>
      <c r="AB20" s="108">
        <f t="shared" si="13"/>
        <v>150</v>
      </c>
      <c r="AC20" s="108">
        <f t="shared" si="13"/>
        <v>65</v>
      </c>
      <c r="AD20" s="108">
        <f t="shared" si="13"/>
        <v>285</v>
      </c>
      <c r="AE20" s="108">
        <f t="shared" si="13"/>
        <v>0</v>
      </c>
      <c r="AF20" s="109">
        <f t="shared" si="13"/>
        <v>1300</v>
      </c>
      <c r="AG20" s="148">
        <f t="shared" ref="AG20:AL20" si="14">SUM(AG17:AG19)</f>
        <v>41760</v>
      </c>
      <c r="AH20" s="148">
        <f t="shared" si="14"/>
        <v>4170</v>
      </c>
      <c r="AI20" s="148">
        <f t="shared" si="14"/>
        <v>6110</v>
      </c>
      <c r="AJ20" s="148">
        <f t="shared" si="14"/>
        <v>35625</v>
      </c>
      <c r="AK20" s="148">
        <f t="shared" si="14"/>
        <v>0</v>
      </c>
      <c r="AL20" s="122">
        <f t="shared" si="14"/>
        <v>87665</v>
      </c>
      <c r="AM20" s="108">
        <f>SUM(AM17:AM19)</f>
        <v>2680</v>
      </c>
      <c r="AN20" s="108">
        <f>SUM(AN17:AN19)</f>
        <v>0</v>
      </c>
      <c r="AO20" s="108">
        <f>SUM(AO17:AO19)</f>
        <v>0</v>
      </c>
      <c r="AP20" s="108">
        <f>SUM(AP17:AP19)</f>
        <v>0</v>
      </c>
      <c r="AQ20" s="122">
        <v>0</v>
      </c>
      <c r="AR20" s="121">
        <f t="shared" ref="AR20:AW20" si="15">SUM(AR17:AR19)</f>
        <v>2680</v>
      </c>
      <c r="AS20" s="101">
        <f t="shared" si="15"/>
        <v>3350</v>
      </c>
      <c r="AT20" s="101">
        <f t="shared" si="15"/>
        <v>0</v>
      </c>
      <c r="AU20" s="101">
        <f t="shared" si="15"/>
        <v>0</v>
      </c>
      <c r="AV20" s="101">
        <f t="shared" si="15"/>
        <v>0</v>
      </c>
      <c r="AW20" s="101">
        <f t="shared" si="15"/>
        <v>0</v>
      </c>
      <c r="AX20" s="121">
        <f t="shared" ref="AX20:BC20" si="16">SUM(AX17:AX19)</f>
        <v>3350</v>
      </c>
      <c r="AY20" s="101">
        <f t="shared" si="16"/>
        <v>0</v>
      </c>
      <c r="AZ20" s="101">
        <f t="shared" si="16"/>
        <v>0</v>
      </c>
      <c r="BA20" s="101">
        <f t="shared" si="16"/>
        <v>0</v>
      </c>
      <c r="BB20" s="101">
        <f t="shared" si="16"/>
        <v>0</v>
      </c>
      <c r="BC20" s="101">
        <f t="shared" si="16"/>
        <v>0</v>
      </c>
      <c r="BD20" s="121">
        <f t="shared" ref="BD20:BS20" si="17">SUM(BD17:BD19)</f>
        <v>0</v>
      </c>
      <c r="BE20" s="135">
        <f t="shared" si="17"/>
        <v>0</v>
      </c>
      <c r="BF20" s="101">
        <f t="shared" si="17"/>
        <v>0</v>
      </c>
      <c r="BG20" s="108">
        <f t="shared" si="17"/>
        <v>0</v>
      </c>
      <c r="BH20" s="122">
        <f t="shared" si="17"/>
        <v>0</v>
      </c>
      <c r="BI20" s="144">
        <f t="shared" si="17"/>
        <v>90</v>
      </c>
      <c r="BJ20" s="69">
        <f t="shared" si="17"/>
        <v>119755</v>
      </c>
      <c r="BK20" s="158">
        <f t="shared" si="17"/>
        <v>0</v>
      </c>
      <c r="BL20" s="108">
        <f t="shared" si="17"/>
        <v>1</v>
      </c>
      <c r="BM20" s="108">
        <f t="shared" si="17"/>
        <v>0</v>
      </c>
      <c r="BN20" s="108">
        <f t="shared" si="17"/>
        <v>0</v>
      </c>
      <c r="BO20" s="108">
        <f t="shared" si="17"/>
        <v>0</v>
      </c>
      <c r="BP20" s="108">
        <f t="shared" si="17"/>
        <v>0</v>
      </c>
      <c r="BQ20" s="108">
        <f t="shared" si="17"/>
        <v>0</v>
      </c>
      <c r="BR20" s="109">
        <f t="shared" si="17"/>
        <v>1</v>
      </c>
      <c r="BS20" s="136">
        <f t="shared" si="17"/>
        <v>3608</v>
      </c>
    </row>
    <row r="21" spans="1:71" ht="17.100000000000001" customHeight="1">
      <c r="A21" s="335">
        <f>A17+1</f>
        <v>45294</v>
      </c>
      <c r="B21" s="5" t="s">
        <v>9</v>
      </c>
      <c r="C21" s="162">
        <v>276</v>
      </c>
      <c r="D21" s="162">
        <v>105</v>
      </c>
      <c r="E21" s="162">
        <v>27</v>
      </c>
      <c r="F21" s="162">
        <v>47</v>
      </c>
      <c r="G21" s="162">
        <v>0</v>
      </c>
      <c r="H21" s="120">
        <f>SUM(C21:G21)</f>
        <v>455</v>
      </c>
      <c r="I21" s="65">
        <v>31</v>
      </c>
      <c r="J21" s="65">
        <v>7</v>
      </c>
      <c r="K21" s="65">
        <v>2</v>
      </c>
      <c r="L21" s="65">
        <v>2</v>
      </c>
      <c r="M21" s="65">
        <v>0</v>
      </c>
      <c r="N21" s="120">
        <f>SUM(I21:M21)</f>
        <v>42</v>
      </c>
      <c r="O21" s="228">
        <v>948</v>
      </c>
      <c r="P21" s="228">
        <v>100</v>
      </c>
      <c r="Q21" s="228">
        <v>74</v>
      </c>
      <c r="R21" s="228">
        <v>221</v>
      </c>
      <c r="S21" s="228">
        <v>0</v>
      </c>
      <c r="T21" s="120">
        <f>SUM(O21:S21)</f>
        <v>1343</v>
      </c>
      <c r="U21" s="162">
        <f>20*C21</f>
        <v>5520</v>
      </c>
      <c r="V21" s="162">
        <f>30*D21</f>
        <v>3150</v>
      </c>
      <c r="W21" s="162">
        <f>65*E21</f>
        <v>1755</v>
      </c>
      <c r="X21" s="162">
        <f>95*F21</f>
        <v>4465</v>
      </c>
      <c r="Y21" s="162">
        <f>125*G21</f>
        <v>0</v>
      </c>
      <c r="Z21" s="116">
        <f>SUM(U21:Y21)</f>
        <v>14890</v>
      </c>
      <c r="AA21" s="162">
        <f>20*I21</f>
        <v>620</v>
      </c>
      <c r="AB21" s="162">
        <f>30*J21</f>
        <v>210</v>
      </c>
      <c r="AC21" s="162">
        <f>65*K21</f>
        <v>130</v>
      </c>
      <c r="AD21" s="162">
        <f>95*L21</f>
        <v>190</v>
      </c>
      <c r="AE21" s="162">
        <f>125*M21</f>
        <v>0</v>
      </c>
      <c r="AF21" s="116">
        <f>SUM(AA21:AE21)</f>
        <v>1150</v>
      </c>
      <c r="AG21" s="229">
        <f>20*O21</f>
        <v>18960</v>
      </c>
      <c r="AH21" s="229">
        <f>30*P21</f>
        <v>3000</v>
      </c>
      <c r="AI21" s="229">
        <f>65*Q21</f>
        <v>4810</v>
      </c>
      <c r="AJ21" s="229">
        <f>95*R21</f>
        <v>20995</v>
      </c>
      <c r="AK21" s="229">
        <f>125*S21</f>
        <v>0</v>
      </c>
      <c r="AL21" s="224">
        <f>SUM(AG21:AK21)</f>
        <v>47765</v>
      </c>
      <c r="AM21" s="162">
        <v>2010</v>
      </c>
      <c r="AN21" s="162">
        <v>0</v>
      </c>
      <c r="AO21" s="162">
        <v>0</v>
      </c>
      <c r="AP21" s="162">
        <v>0</v>
      </c>
      <c r="AQ21" s="166">
        <v>0</v>
      </c>
      <c r="AR21" s="102">
        <f>SUM(AM21:AQ21)</f>
        <v>2010</v>
      </c>
      <c r="AS21" s="267">
        <v>670</v>
      </c>
      <c r="AT21" s="90">
        <v>0</v>
      </c>
      <c r="AU21" s="90">
        <v>0</v>
      </c>
      <c r="AV21" s="90">
        <v>0</v>
      </c>
      <c r="AW21" s="91">
        <v>0</v>
      </c>
      <c r="AX21" s="102">
        <f>SUM(AS21:AW21)</f>
        <v>670</v>
      </c>
      <c r="AY21" s="89">
        <v>0</v>
      </c>
      <c r="AZ21" s="90">
        <v>0</v>
      </c>
      <c r="BA21" s="90">
        <v>0</v>
      </c>
      <c r="BB21" s="90">
        <v>0</v>
      </c>
      <c r="BC21" s="91">
        <v>0</v>
      </c>
      <c r="BD21" s="102">
        <f>SUM(AY21:BC21)</f>
        <v>0</v>
      </c>
      <c r="BE21" s="125">
        <v>0</v>
      </c>
      <c r="BF21" s="125"/>
      <c r="BG21" s="126">
        <v>0</v>
      </c>
      <c r="BH21" s="127">
        <v>0</v>
      </c>
      <c r="BI21" s="128">
        <v>15</v>
      </c>
      <c r="BJ21" s="71">
        <f>Z21+AF21+AL21+AR21+AX21+BD21+BE21+BF21+BI21-BH21-BG21</f>
        <v>66500</v>
      </c>
      <c r="BK21" s="338">
        <v>45775</v>
      </c>
      <c r="BL21" s="164"/>
      <c r="BM21" s="167">
        <v>0</v>
      </c>
      <c r="BN21" s="167">
        <v>0</v>
      </c>
      <c r="BO21" s="167">
        <v>0</v>
      </c>
      <c r="BP21" s="167">
        <v>0</v>
      </c>
      <c r="BQ21" s="167">
        <v>0</v>
      </c>
      <c r="BR21" s="116">
        <f>SUM(BL21:BQ21)</f>
        <v>0</v>
      </c>
      <c r="BS21" s="68">
        <f>T21+H21+BR21+N21</f>
        <v>1840</v>
      </c>
    </row>
    <row r="22" spans="1:71" ht="17.100000000000001" customHeight="1">
      <c r="A22" s="336"/>
      <c r="B22" s="2" t="s">
        <v>10</v>
      </c>
      <c r="C22" s="162">
        <v>285</v>
      </c>
      <c r="D22" s="162">
        <v>94</v>
      </c>
      <c r="E22" s="162">
        <v>24</v>
      </c>
      <c r="F22" s="162">
        <v>113</v>
      </c>
      <c r="G22" s="162">
        <v>0</v>
      </c>
      <c r="H22" s="120">
        <f>SUM(C22:G22)</f>
        <v>516</v>
      </c>
      <c r="I22" s="65">
        <v>45</v>
      </c>
      <c r="J22" s="65">
        <v>4</v>
      </c>
      <c r="K22" s="65">
        <v>7</v>
      </c>
      <c r="L22" s="65">
        <v>14</v>
      </c>
      <c r="M22" s="65"/>
      <c r="N22" s="120">
        <f>SUM(I22:M22)</f>
        <v>70</v>
      </c>
      <c r="O22" s="228">
        <v>988</v>
      </c>
      <c r="P22" s="228">
        <v>81</v>
      </c>
      <c r="Q22" s="228">
        <v>89</v>
      </c>
      <c r="R22" s="228">
        <v>315</v>
      </c>
      <c r="S22" s="228">
        <v>7</v>
      </c>
      <c r="T22" s="120">
        <f>SUM(O22:S22)</f>
        <v>1480</v>
      </c>
      <c r="U22" s="162">
        <f>20*C22</f>
        <v>5700</v>
      </c>
      <c r="V22" s="162">
        <f>30*D22</f>
        <v>2820</v>
      </c>
      <c r="W22" s="162">
        <f>65*E22</f>
        <v>1560</v>
      </c>
      <c r="X22" s="162">
        <f>95*F22</f>
        <v>10735</v>
      </c>
      <c r="Y22" s="162">
        <f>125*G22</f>
        <v>0</v>
      </c>
      <c r="Z22" s="117">
        <f>SUM(U22:Y22)</f>
        <v>20815</v>
      </c>
      <c r="AA22" s="162">
        <f>20*I22</f>
        <v>900</v>
      </c>
      <c r="AB22" s="162">
        <f>30*J22</f>
        <v>120</v>
      </c>
      <c r="AC22" s="162">
        <f>65*K22</f>
        <v>455</v>
      </c>
      <c r="AD22" s="162">
        <f>95*L22</f>
        <v>1330</v>
      </c>
      <c r="AE22" s="162">
        <f>125*M22</f>
        <v>0</v>
      </c>
      <c r="AF22" s="117">
        <f>SUM(AA22:AD22)</f>
        <v>2805</v>
      </c>
      <c r="AG22" s="230">
        <f>20*O22</f>
        <v>19760</v>
      </c>
      <c r="AH22" s="230">
        <f>30*P22</f>
        <v>2430</v>
      </c>
      <c r="AI22" s="230">
        <f>65*Q22</f>
        <v>5785</v>
      </c>
      <c r="AJ22" s="230">
        <f>95*R22</f>
        <v>29925</v>
      </c>
      <c r="AK22" s="230">
        <f>125*S22</f>
        <v>875</v>
      </c>
      <c r="AL22" s="225">
        <f>SUM(AG22:AK22)</f>
        <v>58775</v>
      </c>
      <c r="AM22" s="162"/>
      <c r="AN22" s="162">
        <v>0</v>
      </c>
      <c r="AO22" s="162">
        <v>0</v>
      </c>
      <c r="AP22" s="162"/>
      <c r="AQ22" s="163">
        <v>0</v>
      </c>
      <c r="AR22" s="103">
        <f>SUM(AM22:AQ22)</f>
        <v>0</v>
      </c>
      <c r="AS22" s="92"/>
      <c r="AT22" s="93">
        <v>0</v>
      </c>
      <c r="AU22" s="93">
        <v>0</v>
      </c>
      <c r="AV22" s="93">
        <v>9500</v>
      </c>
      <c r="AW22" s="94">
        <v>0</v>
      </c>
      <c r="AX22" s="103">
        <f>SUM(AS22:AW22)</f>
        <v>9500</v>
      </c>
      <c r="AY22" s="92">
        <v>0</v>
      </c>
      <c r="AZ22" s="93">
        <v>0</v>
      </c>
      <c r="BA22" s="93"/>
      <c r="BB22" s="93">
        <v>0</v>
      </c>
      <c r="BC22" s="94">
        <v>0</v>
      </c>
      <c r="BD22" s="103">
        <f>SUM(AY22:BC22)</f>
        <v>0</v>
      </c>
      <c r="BE22" s="92">
        <v>0</v>
      </c>
      <c r="BF22" s="92">
        <v>0</v>
      </c>
      <c r="BG22" s="93">
        <v>0</v>
      </c>
      <c r="BH22" s="129">
        <v>0</v>
      </c>
      <c r="BI22" s="130">
        <v>0</v>
      </c>
      <c r="BJ22" s="71">
        <f>Z22+AF22+AL22+AR22+AX22+BD22+BE22+BF22+BI22-BH22-BG22</f>
        <v>91895</v>
      </c>
      <c r="BK22" s="339"/>
      <c r="BL22" s="165"/>
      <c r="BM22" s="167">
        <v>0</v>
      </c>
      <c r="BN22" s="167">
        <v>0</v>
      </c>
      <c r="BO22" s="167"/>
      <c r="BP22" s="167">
        <v>0</v>
      </c>
      <c r="BQ22" s="167">
        <v>0</v>
      </c>
      <c r="BR22" s="117">
        <f>SUM(BL22:BQ22)</f>
        <v>0</v>
      </c>
      <c r="BS22" s="68">
        <f>T22+H22+BR22+N22</f>
        <v>2066</v>
      </c>
    </row>
    <row r="23" spans="1:71" ht="17.100000000000001" customHeight="1">
      <c r="A23" s="337"/>
      <c r="B23" s="2" t="s">
        <v>11</v>
      </c>
      <c r="C23" s="162">
        <v>18</v>
      </c>
      <c r="D23" s="162">
        <v>14</v>
      </c>
      <c r="E23" s="162">
        <v>2</v>
      </c>
      <c r="F23" s="162">
        <v>149</v>
      </c>
      <c r="G23" s="162">
        <v>0</v>
      </c>
      <c r="H23" s="120">
        <f>SUM(C23:G23)</f>
        <v>183</v>
      </c>
      <c r="I23" s="65">
        <v>1</v>
      </c>
      <c r="J23" s="65">
        <v>0</v>
      </c>
      <c r="K23" s="65">
        <v>0</v>
      </c>
      <c r="L23" s="65">
        <v>6</v>
      </c>
      <c r="M23" s="65">
        <v>0</v>
      </c>
      <c r="N23" s="120">
        <f>SUM(I23:M23)</f>
        <v>7</v>
      </c>
      <c r="O23" s="228">
        <v>65</v>
      </c>
      <c r="P23" s="228">
        <v>18</v>
      </c>
      <c r="Q23" s="228">
        <v>34</v>
      </c>
      <c r="R23" s="228">
        <v>396</v>
      </c>
      <c r="S23" s="228">
        <v>0</v>
      </c>
      <c r="T23" s="120">
        <f>SUM(O23:S23)</f>
        <v>513</v>
      </c>
      <c r="U23" s="162">
        <f>20*C23</f>
        <v>360</v>
      </c>
      <c r="V23" s="162">
        <f>30*D23</f>
        <v>420</v>
      </c>
      <c r="W23" s="162">
        <f>65*E23</f>
        <v>130</v>
      </c>
      <c r="X23" s="162">
        <f>95*F23</f>
        <v>14155</v>
      </c>
      <c r="Y23" s="162">
        <f>125*G23</f>
        <v>0</v>
      </c>
      <c r="Z23" s="118">
        <f>SUM(U23:Y23)</f>
        <v>15065</v>
      </c>
      <c r="AA23" s="162">
        <f>20*I23</f>
        <v>20</v>
      </c>
      <c r="AB23" s="162">
        <f>30*J23</f>
        <v>0</v>
      </c>
      <c r="AC23" s="162">
        <f>65*K23</f>
        <v>0</v>
      </c>
      <c r="AD23" s="162">
        <f>95*L23</f>
        <v>570</v>
      </c>
      <c r="AE23" s="162">
        <f>125*M23</f>
        <v>0</v>
      </c>
      <c r="AF23" s="118">
        <f>SUM(AA23:AE23)</f>
        <v>590</v>
      </c>
      <c r="AG23" s="229">
        <f>20*O23</f>
        <v>1300</v>
      </c>
      <c r="AH23" s="229">
        <f>30*P23</f>
        <v>540</v>
      </c>
      <c r="AI23" s="229">
        <f>65*Q23</f>
        <v>2210</v>
      </c>
      <c r="AJ23" s="229">
        <f>95*R23</f>
        <v>37620</v>
      </c>
      <c r="AK23" s="229">
        <f>125*S23</f>
        <v>0</v>
      </c>
      <c r="AL23" s="224">
        <f>SUM(AG23:AK23)</f>
        <v>41670</v>
      </c>
      <c r="AM23" s="162">
        <v>0</v>
      </c>
      <c r="AN23" s="162">
        <v>0</v>
      </c>
      <c r="AO23" s="162">
        <v>0</v>
      </c>
      <c r="AP23" s="162">
        <v>0</v>
      </c>
      <c r="AQ23" s="166">
        <v>0</v>
      </c>
      <c r="AR23" s="104">
        <f>SUM(AM23:AP23)</f>
        <v>0</v>
      </c>
      <c r="AS23" s="95">
        <v>0</v>
      </c>
      <c r="AT23" s="96">
        <v>0</v>
      </c>
      <c r="AU23" s="96">
        <v>0</v>
      </c>
      <c r="AV23" s="93">
        <v>0</v>
      </c>
      <c r="AW23" s="97">
        <v>0</v>
      </c>
      <c r="AX23" s="104">
        <f>SUM(AS23:AW23)</f>
        <v>0</v>
      </c>
      <c r="AY23" s="95">
        <v>0</v>
      </c>
      <c r="AZ23" s="96">
        <v>0</v>
      </c>
      <c r="BA23" s="96">
        <v>0</v>
      </c>
      <c r="BB23" s="96">
        <v>0</v>
      </c>
      <c r="BC23" s="97">
        <v>0</v>
      </c>
      <c r="BD23" s="104">
        <f>SUM(AY23:BC23)</f>
        <v>0</v>
      </c>
      <c r="BE23" s="95">
        <v>0</v>
      </c>
      <c r="BF23" s="125">
        <v>0</v>
      </c>
      <c r="BG23" s="93">
        <v>0</v>
      </c>
      <c r="BH23" s="129">
        <v>0</v>
      </c>
      <c r="BI23" s="130">
        <v>0</v>
      </c>
      <c r="BJ23" s="71">
        <f>Z23+AF23+AL23+AR23+AX23+BD23+BE23+BF23+BI23-BH23-BG23</f>
        <v>57325</v>
      </c>
      <c r="BK23" s="340"/>
      <c r="BL23" s="167">
        <v>0</v>
      </c>
      <c r="BM23" s="167">
        <v>0</v>
      </c>
      <c r="BN23" s="167">
        <v>0</v>
      </c>
      <c r="BO23" s="167">
        <v>0</v>
      </c>
      <c r="BP23" s="167">
        <v>0</v>
      </c>
      <c r="BQ23" s="167">
        <v>0</v>
      </c>
      <c r="BR23" s="118">
        <f>SUM(BL23:BQ23)</f>
        <v>0</v>
      </c>
      <c r="BS23" s="68">
        <f>T23+H23+BR23+N23</f>
        <v>703</v>
      </c>
    </row>
    <row r="24" spans="1:71" ht="17.100000000000001" customHeight="1" thickBot="1">
      <c r="A24" s="343" t="s">
        <v>2</v>
      </c>
      <c r="B24" s="344"/>
      <c r="C24" s="132">
        <f t="shared" ref="C24:H24" si="18">SUM(C21:C23)</f>
        <v>579</v>
      </c>
      <c r="D24" s="132">
        <f t="shared" si="18"/>
        <v>213</v>
      </c>
      <c r="E24" s="132">
        <f t="shared" si="18"/>
        <v>53</v>
      </c>
      <c r="F24" s="132">
        <f t="shared" si="18"/>
        <v>309</v>
      </c>
      <c r="G24" s="132">
        <f t="shared" si="18"/>
        <v>0</v>
      </c>
      <c r="H24" s="139">
        <f t="shared" si="18"/>
        <v>1154</v>
      </c>
      <c r="I24" s="132">
        <f t="shared" ref="I24:N24" si="19">SUM(I21:I23)</f>
        <v>77</v>
      </c>
      <c r="J24" s="132">
        <f t="shared" si="19"/>
        <v>11</v>
      </c>
      <c r="K24" s="132">
        <f t="shared" si="19"/>
        <v>9</v>
      </c>
      <c r="L24" s="132">
        <f t="shared" si="19"/>
        <v>22</v>
      </c>
      <c r="M24" s="132">
        <f t="shared" si="19"/>
        <v>0</v>
      </c>
      <c r="N24" s="132">
        <f t="shared" si="19"/>
        <v>119</v>
      </c>
      <c r="O24" s="222">
        <f t="shared" ref="O24:T24" si="20">SUM(O21:O23)</f>
        <v>2001</v>
      </c>
      <c r="P24" s="222">
        <f t="shared" si="20"/>
        <v>199</v>
      </c>
      <c r="Q24" s="222">
        <f t="shared" si="20"/>
        <v>197</v>
      </c>
      <c r="R24" s="222">
        <f t="shared" si="20"/>
        <v>932</v>
      </c>
      <c r="S24" s="222">
        <f t="shared" si="20"/>
        <v>7</v>
      </c>
      <c r="T24" s="132">
        <f t="shared" si="20"/>
        <v>3336</v>
      </c>
      <c r="U24" s="108">
        <f t="shared" ref="U24:Z24" si="21">SUM(U21:U23)</f>
        <v>11580</v>
      </c>
      <c r="V24" s="108">
        <f t="shared" si="21"/>
        <v>6390</v>
      </c>
      <c r="W24" s="108">
        <f t="shared" si="21"/>
        <v>3445</v>
      </c>
      <c r="X24" s="108">
        <f t="shared" si="21"/>
        <v>29355</v>
      </c>
      <c r="Y24" s="108">
        <f t="shared" si="21"/>
        <v>0</v>
      </c>
      <c r="Z24" s="109">
        <f t="shared" si="21"/>
        <v>50770</v>
      </c>
      <c r="AA24" s="108">
        <f t="shared" ref="AA24:AF24" si="22">SUM(AA21:AA23)</f>
        <v>1540</v>
      </c>
      <c r="AB24" s="108">
        <f t="shared" si="22"/>
        <v>330</v>
      </c>
      <c r="AC24" s="108">
        <f t="shared" si="22"/>
        <v>585</v>
      </c>
      <c r="AD24" s="108">
        <f t="shared" si="22"/>
        <v>2090</v>
      </c>
      <c r="AE24" s="108">
        <f t="shared" si="22"/>
        <v>0</v>
      </c>
      <c r="AF24" s="109">
        <f t="shared" si="22"/>
        <v>4545</v>
      </c>
      <c r="AG24" s="236">
        <f t="shared" ref="AG24:AL24" si="23">SUM(AG21:AG23)</f>
        <v>40020</v>
      </c>
      <c r="AH24" s="236">
        <f t="shared" si="23"/>
        <v>5970</v>
      </c>
      <c r="AI24" s="236">
        <f t="shared" si="23"/>
        <v>12805</v>
      </c>
      <c r="AJ24" s="236">
        <f t="shared" si="23"/>
        <v>88540</v>
      </c>
      <c r="AK24" s="236">
        <f t="shared" si="23"/>
        <v>875</v>
      </c>
      <c r="AL24" s="122">
        <f t="shared" si="23"/>
        <v>148210</v>
      </c>
      <c r="AM24" s="108">
        <f>SUM(AM21:AM23)</f>
        <v>2010</v>
      </c>
      <c r="AN24" s="108">
        <f>SUM(AN21:AN23)</f>
        <v>0</v>
      </c>
      <c r="AO24" s="108">
        <f>SUM(AO21:AO23)</f>
        <v>0</v>
      </c>
      <c r="AP24" s="108">
        <f>SUM(AP21:AP23)</f>
        <v>0</v>
      </c>
      <c r="AQ24" s="122">
        <v>0</v>
      </c>
      <c r="AR24" s="121">
        <f t="shared" ref="AR24:AW24" si="24">SUM(AR21:AR23)</f>
        <v>2010</v>
      </c>
      <c r="AS24" s="101">
        <f t="shared" si="24"/>
        <v>670</v>
      </c>
      <c r="AT24" s="101">
        <f t="shared" si="24"/>
        <v>0</v>
      </c>
      <c r="AU24" s="101">
        <f t="shared" si="24"/>
        <v>0</v>
      </c>
      <c r="AV24" s="101">
        <f t="shared" si="24"/>
        <v>9500</v>
      </c>
      <c r="AW24" s="101">
        <f t="shared" si="24"/>
        <v>0</v>
      </c>
      <c r="AX24" s="121">
        <f t="shared" ref="AX24:BC24" si="25">SUM(AX21:AX23)</f>
        <v>10170</v>
      </c>
      <c r="AY24" s="101">
        <f t="shared" si="25"/>
        <v>0</v>
      </c>
      <c r="AZ24" s="101">
        <f t="shared" si="25"/>
        <v>0</v>
      </c>
      <c r="BA24" s="101">
        <f t="shared" si="25"/>
        <v>0</v>
      </c>
      <c r="BB24" s="101">
        <f t="shared" si="25"/>
        <v>0</v>
      </c>
      <c r="BC24" s="101">
        <f t="shared" si="25"/>
        <v>0</v>
      </c>
      <c r="BD24" s="121">
        <f t="shared" ref="BD24:BS24" si="26">SUM(BD21:BD23)</f>
        <v>0</v>
      </c>
      <c r="BE24" s="131">
        <f t="shared" si="26"/>
        <v>0</v>
      </c>
      <c r="BF24" s="131">
        <f t="shared" si="26"/>
        <v>0</v>
      </c>
      <c r="BG24" s="132">
        <f t="shared" si="26"/>
        <v>0</v>
      </c>
      <c r="BH24" s="133">
        <f t="shared" si="26"/>
        <v>0</v>
      </c>
      <c r="BI24" s="134">
        <f t="shared" si="26"/>
        <v>15</v>
      </c>
      <c r="BJ24" s="70">
        <f t="shared" si="26"/>
        <v>215720</v>
      </c>
      <c r="BK24" s="288">
        <f t="shared" si="26"/>
        <v>45775</v>
      </c>
      <c r="BL24" s="108">
        <f t="shared" si="26"/>
        <v>0</v>
      </c>
      <c r="BM24" s="108">
        <f t="shared" si="26"/>
        <v>0</v>
      </c>
      <c r="BN24" s="108">
        <f t="shared" si="26"/>
        <v>0</v>
      </c>
      <c r="BO24" s="108">
        <f t="shared" si="26"/>
        <v>0</v>
      </c>
      <c r="BP24" s="108">
        <f t="shared" si="26"/>
        <v>0</v>
      </c>
      <c r="BQ24" s="108">
        <f t="shared" si="26"/>
        <v>0</v>
      </c>
      <c r="BR24" s="109">
        <f t="shared" si="26"/>
        <v>0</v>
      </c>
      <c r="BS24" s="136">
        <f t="shared" si="26"/>
        <v>4609</v>
      </c>
    </row>
    <row r="25" spans="1:71" ht="17.100000000000001" customHeight="1" thickBot="1">
      <c r="A25" s="335">
        <f>A21+1</f>
        <v>45295</v>
      </c>
      <c r="B25" s="5" t="s">
        <v>9</v>
      </c>
      <c r="C25" s="162">
        <v>271</v>
      </c>
      <c r="D25" s="162">
        <v>105</v>
      </c>
      <c r="E25" s="162">
        <v>29</v>
      </c>
      <c r="F25" s="162">
        <v>141</v>
      </c>
      <c r="G25" s="162">
        <v>0</v>
      </c>
      <c r="H25" s="120">
        <f>SUM(C25:G25)</f>
        <v>546</v>
      </c>
      <c r="I25" s="65">
        <v>41</v>
      </c>
      <c r="J25" s="65">
        <v>2</v>
      </c>
      <c r="K25" s="65">
        <v>4</v>
      </c>
      <c r="L25" s="65">
        <v>8</v>
      </c>
      <c r="M25" s="65">
        <v>0</v>
      </c>
      <c r="N25" s="120">
        <f>SUM(I25:M25)</f>
        <v>55</v>
      </c>
      <c r="O25" s="228">
        <v>956</v>
      </c>
      <c r="P25" s="228">
        <v>106</v>
      </c>
      <c r="Q25" s="228">
        <v>68</v>
      </c>
      <c r="R25" s="228">
        <v>384</v>
      </c>
      <c r="S25" s="228">
        <v>0</v>
      </c>
      <c r="T25" s="120">
        <f>SUM(O25:S25)</f>
        <v>1514</v>
      </c>
      <c r="U25" s="162">
        <f>20*C25</f>
        <v>5420</v>
      </c>
      <c r="V25" s="162">
        <f>30*D25</f>
        <v>3150</v>
      </c>
      <c r="W25" s="162">
        <f>65*E25</f>
        <v>1885</v>
      </c>
      <c r="X25" s="162">
        <f>95*F25</f>
        <v>13395</v>
      </c>
      <c r="Y25" s="162">
        <f>125*G25</f>
        <v>0</v>
      </c>
      <c r="Z25" s="116">
        <f>SUM(U25:Y25)</f>
        <v>23850</v>
      </c>
      <c r="AA25" s="162">
        <f>20*I25</f>
        <v>820</v>
      </c>
      <c r="AB25" s="162">
        <f>30*J25</f>
        <v>60</v>
      </c>
      <c r="AC25" s="162">
        <f>65*K25</f>
        <v>260</v>
      </c>
      <c r="AD25" s="162">
        <f>95*L25</f>
        <v>760</v>
      </c>
      <c r="AE25" s="162">
        <f>125*M25</f>
        <v>0</v>
      </c>
      <c r="AF25" s="231">
        <f>SUM(AA25:AE25)</f>
        <v>1900</v>
      </c>
      <c r="AG25" s="228">
        <f>20*O25</f>
        <v>19120</v>
      </c>
      <c r="AH25" s="228">
        <f>30*P25</f>
        <v>3180</v>
      </c>
      <c r="AI25" s="228">
        <f>65*Q25</f>
        <v>4420</v>
      </c>
      <c r="AJ25" s="228">
        <f>95*R25</f>
        <v>36480</v>
      </c>
      <c r="AK25" s="228">
        <f>125*S25</f>
        <v>0</v>
      </c>
      <c r="AL25" s="224">
        <f>SUM(AG25:AK25)</f>
        <v>63200</v>
      </c>
      <c r="AM25" s="162"/>
      <c r="AN25" s="162">
        <v>0</v>
      </c>
      <c r="AO25" s="162">
        <v>0</v>
      </c>
      <c r="AP25" s="162">
        <v>0</v>
      </c>
      <c r="AQ25" s="166">
        <v>0</v>
      </c>
      <c r="AR25" s="102">
        <f>SUM(AM25:AQ25)</f>
        <v>0</v>
      </c>
      <c r="AS25" s="89">
        <f>670+670+670</f>
        <v>2010</v>
      </c>
      <c r="AT25" s="90">
        <v>0</v>
      </c>
      <c r="AU25" s="90">
        <v>0</v>
      </c>
      <c r="AV25" s="90"/>
      <c r="AW25" s="91">
        <v>0</v>
      </c>
      <c r="AX25" s="102">
        <f>SUM(AS25:AW25)</f>
        <v>2010</v>
      </c>
      <c r="AY25" s="89">
        <v>0</v>
      </c>
      <c r="AZ25" s="90">
        <v>0</v>
      </c>
      <c r="BA25" s="90">
        <v>0</v>
      </c>
      <c r="BB25" s="90">
        <v>0</v>
      </c>
      <c r="BC25" s="91">
        <v>0</v>
      </c>
      <c r="BD25" s="102">
        <f>SUM(AY25:BC25)</f>
        <v>0</v>
      </c>
      <c r="BE25" s="150"/>
      <c r="BF25" s="177">
        <v>0</v>
      </c>
      <c r="BG25" s="151">
        <v>0</v>
      </c>
      <c r="BH25" s="152">
        <v>0</v>
      </c>
      <c r="BI25" s="143"/>
      <c r="BJ25" s="71">
        <f>Z25+AF25+AL25+AR25+AX25+BD25+BE25+BF25+BI25-BH25-BG25</f>
        <v>90960</v>
      </c>
      <c r="BK25" s="338">
        <v>52795</v>
      </c>
      <c r="BL25" s="164"/>
      <c r="BM25" s="167">
        <v>0</v>
      </c>
      <c r="BN25" s="167">
        <v>0</v>
      </c>
      <c r="BO25" s="167">
        <v>0</v>
      </c>
      <c r="BP25" s="167"/>
      <c r="BQ25" s="167">
        <v>0</v>
      </c>
      <c r="BR25" s="116">
        <f>SUM(BL25:BQ25)</f>
        <v>0</v>
      </c>
      <c r="BS25" s="68">
        <f>T25+H25+BR25+N25</f>
        <v>2115</v>
      </c>
    </row>
    <row r="26" spans="1:71" ht="17.100000000000001" customHeight="1" thickBot="1">
      <c r="A26" s="336"/>
      <c r="B26" s="2" t="s">
        <v>10</v>
      </c>
      <c r="C26" s="162">
        <v>270</v>
      </c>
      <c r="D26" s="162">
        <v>113</v>
      </c>
      <c r="E26" s="162">
        <v>49</v>
      </c>
      <c r="F26" s="162">
        <v>214</v>
      </c>
      <c r="G26" s="162">
        <v>0</v>
      </c>
      <c r="H26" s="120">
        <f>SUM(C26:G26)</f>
        <v>646</v>
      </c>
      <c r="I26" s="65">
        <v>39</v>
      </c>
      <c r="J26" s="65">
        <v>4</v>
      </c>
      <c r="K26" s="65">
        <v>1</v>
      </c>
      <c r="L26" s="65">
        <v>10</v>
      </c>
      <c r="M26" s="65">
        <v>0</v>
      </c>
      <c r="N26" s="120">
        <f>SUM(I26:M26)</f>
        <v>54</v>
      </c>
      <c r="O26" s="228">
        <v>1048</v>
      </c>
      <c r="P26" s="228">
        <v>133</v>
      </c>
      <c r="Q26" s="228">
        <v>95</v>
      </c>
      <c r="R26" s="228">
        <v>385</v>
      </c>
      <c r="S26" s="228">
        <v>2</v>
      </c>
      <c r="T26" s="120">
        <f>SUM(O26:S26)</f>
        <v>1663</v>
      </c>
      <c r="U26" s="162">
        <f>20*C26</f>
        <v>5400</v>
      </c>
      <c r="V26" s="162">
        <f>30*D26</f>
        <v>3390</v>
      </c>
      <c r="W26" s="162">
        <f>65*E26</f>
        <v>3185</v>
      </c>
      <c r="X26" s="162">
        <f>95*F26</f>
        <v>20330</v>
      </c>
      <c r="Y26" s="162">
        <f>125*G26</f>
        <v>0</v>
      </c>
      <c r="Z26" s="116">
        <f>SUM(U26:Y26)</f>
        <v>32305</v>
      </c>
      <c r="AA26" s="162">
        <f>20*I26</f>
        <v>780</v>
      </c>
      <c r="AB26" s="162">
        <f>30*J26</f>
        <v>120</v>
      </c>
      <c r="AC26" s="162">
        <f>65*K26</f>
        <v>65</v>
      </c>
      <c r="AD26" s="162">
        <f>95*L26</f>
        <v>950</v>
      </c>
      <c r="AE26" s="162">
        <f>125*M26</f>
        <v>0</v>
      </c>
      <c r="AF26" s="231">
        <f>SUM(AA26:AE26)</f>
        <v>1915</v>
      </c>
      <c r="AG26" s="228">
        <f>20*O26</f>
        <v>20960</v>
      </c>
      <c r="AH26" s="228">
        <f>30*P26</f>
        <v>3990</v>
      </c>
      <c r="AI26" s="228">
        <f>65*Q26</f>
        <v>6175</v>
      </c>
      <c r="AJ26" s="228">
        <f>95*R26</f>
        <v>36575</v>
      </c>
      <c r="AK26" s="228">
        <f>125*S26</f>
        <v>250</v>
      </c>
      <c r="AL26" s="224">
        <f>SUM(AG26:AK26)</f>
        <v>67950</v>
      </c>
      <c r="AM26" s="162"/>
      <c r="AN26" s="162">
        <v>0</v>
      </c>
      <c r="AO26" s="162">
        <v>0</v>
      </c>
      <c r="AP26" s="162">
        <v>0</v>
      </c>
      <c r="AQ26" s="163">
        <v>0</v>
      </c>
      <c r="AR26" s="103">
        <f>SUM(AM26:AQ26)</f>
        <v>0</v>
      </c>
      <c r="AS26" s="92">
        <f>670+670</f>
        <v>1340</v>
      </c>
      <c r="AT26" s="93">
        <v>0</v>
      </c>
      <c r="AU26" s="93">
        <v>0</v>
      </c>
      <c r="AV26" s="93"/>
      <c r="AW26" s="94">
        <v>0</v>
      </c>
      <c r="AX26" s="103">
        <f>SUM(AS26:AW26)</f>
        <v>1340</v>
      </c>
      <c r="AY26" s="92">
        <v>0</v>
      </c>
      <c r="AZ26" s="93">
        <v>0</v>
      </c>
      <c r="BA26" s="93">
        <v>0</v>
      </c>
      <c r="BB26" s="93">
        <v>0</v>
      </c>
      <c r="BC26" s="94">
        <v>0</v>
      </c>
      <c r="BD26" s="103">
        <f>SUM(AY26:BC26)</f>
        <v>0</v>
      </c>
      <c r="BE26" s="153">
        <v>0</v>
      </c>
      <c r="BF26" s="92">
        <v>0</v>
      </c>
      <c r="BG26" s="93">
        <v>0</v>
      </c>
      <c r="BH26" s="129">
        <v>0</v>
      </c>
      <c r="BI26" s="130">
        <v>115</v>
      </c>
      <c r="BJ26" s="71">
        <f>Z26+AF26+AL26+AR26+AX26+BD26+BE26+BF26+BI26-BH26-BG26</f>
        <v>103625</v>
      </c>
      <c r="BK26" s="339"/>
      <c r="BL26" s="165">
        <v>0</v>
      </c>
      <c r="BM26" s="167">
        <v>0</v>
      </c>
      <c r="BN26" s="167">
        <v>0</v>
      </c>
      <c r="BO26" s="167">
        <v>0</v>
      </c>
      <c r="BP26" s="167">
        <v>0</v>
      </c>
      <c r="BQ26" s="167"/>
      <c r="BR26" s="116">
        <f>SUM(BL26:BQ26)</f>
        <v>0</v>
      </c>
      <c r="BS26" s="68">
        <f>T26+H26+BR26+N26</f>
        <v>2363</v>
      </c>
    </row>
    <row r="27" spans="1:71" ht="17.100000000000001" customHeight="1">
      <c r="A27" s="337"/>
      <c r="B27" s="2" t="s">
        <v>11</v>
      </c>
      <c r="C27" s="162">
        <v>11</v>
      </c>
      <c r="D27" s="162">
        <v>6</v>
      </c>
      <c r="E27" s="162">
        <v>5</v>
      </c>
      <c r="F27" s="162">
        <v>179</v>
      </c>
      <c r="G27" s="162">
        <v>6</v>
      </c>
      <c r="H27" s="120">
        <f>SUM(C27:G27)</f>
        <v>207</v>
      </c>
      <c r="I27" s="65">
        <v>1</v>
      </c>
      <c r="J27" s="65">
        <v>2</v>
      </c>
      <c r="K27" s="65">
        <v>0</v>
      </c>
      <c r="L27" s="65">
        <v>9</v>
      </c>
      <c r="M27" s="65">
        <v>0</v>
      </c>
      <c r="N27" s="120">
        <f>SUM(I27:M27)</f>
        <v>12</v>
      </c>
      <c r="O27" s="228">
        <v>73</v>
      </c>
      <c r="P27" s="228">
        <v>22</v>
      </c>
      <c r="Q27" s="228">
        <v>50</v>
      </c>
      <c r="R27" s="228">
        <v>415</v>
      </c>
      <c r="S27" s="228"/>
      <c r="T27" s="120">
        <f>SUM(O27:S27)</f>
        <v>560</v>
      </c>
      <c r="U27" s="162">
        <f>20*C27</f>
        <v>220</v>
      </c>
      <c r="V27" s="162">
        <f>30*D27</f>
        <v>180</v>
      </c>
      <c r="W27" s="162">
        <f>65*E27</f>
        <v>325</v>
      </c>
      <c r="X27" s="162">
        <f>95*F27</f>
        <v>17005</v>
      </c>
      <c r="Y27" s="162">
        <f>125*G27</f>
        <v>750</v>
      </c>
      <c r="Z27" s="116">
        <f>SUM(U27:Y27)</f>
        <v>18480</v>
      </c>
      <c r="AA27" s="162">
        <f>20*I27</f>
        <v>20</v>
      </c>
      <c r="AB27" s="162">
        <f>30*J27</f>
        <v>60</v>
      </c>
      <c r="AC27" s="162">
        <f>65*K27</f>
        <v>0</v>
      </c>
      <c r="AD27" s="162">
        <f>95*L27</f>
        <v>855</v>
      </c>
      <c r="AE27" s="162">
        <f>125*M27</f>
        <v>0</v>
      </c>
      <c r="AF27" s="231">
        <f>SUM(AA27:AE27)</f>
        <v>935</v>
      </c>
      <c r="AG27" s="228">
        <f>20*O27</f>
        <v>1460</v>
      </c>
      <c r="AH27" s="228">
        <f>30*P27</f>
        <v>660</v>
      </c>
      <c r="AI27" s="228">
        <f>65*Q27</f>
        <v>3250</v>
      </c>
      <c r="AJ27" s="228">
        <f>95*R27</f>
        <v>39425</v>
      </c>
      <c r="AK27" s="228">
        <f>125*S27</f>
        <v>0</v>
      </c>
      <c r="AL27" s="224">
        <f>SUM(AG27:AK27)</f>
        <v>44795</v>
      </c>
      <c r="AM27" s="162">
        <v>0</v>
      </c>
      <c r="AN27" s="162">
        <v>0</v>
      </c>
      <c r="AO27" s="162">
        <v>0</v>
      </c>
      <c r="AP27" s="162">
        <v>0</v>
      </c>
      <c r="AQ27" s="166">
        <v>0</v>
      </c>
      <c r="AR27" s="104">
        <f>SUM(AM27:AQ27)</f>
        <v>0</v>
      </c>
      <c r="AS27" s="95">
        <v>0</v>
      </c>
      <c r="AT27" s="96">
        <v>0</v>
      </c>
      <c r="AU27" s="96">
        <v>0</v>
      </c>
      <c r="AV27" s="96">
        <v>0</v>
      </c>
      <c r="AW27" s="97">
        <v>0</v>
      </c>
      <c r="AX27" s="104">
        <f>SUM(AS27:AW27)</f>
        <v>0</v>
      </c>
      <c r="AY27" s="95">
        <v>0</v>
      </c>
      <c r="AZ27" s="96">
        <v>0</v>
      </c>
      <c r="BA27" s="96">
        <v>0</v>
      </c>
      <c r="BB27" s="96">
        <v>0</v>
      </c>
      <c r="BC27" s="97">
        <v>0</v>
      </c>
      <c r="BD27" s="104">
        <f>SUM(AY27:BC27)</f>
        <v>0</v>
      </c>
      <c r="BE27" s="154">
        <v>0</v>
      </c>
      <c r="BF27" s="125"/>
      <c r="BG27" s="93">
        <v>0</v>
      </c>
      <c r="BH27" s="129">
        <v>0</v>
      </c>
      <c r="BI27" s="130">
        <v>0</v>
      </c>
      <c r="BJ27" s="71">
        <f>Z27+AF27+AL27+AR27+AX27+BD27+BE27+BF27+BI27-BH27-BG27</f>
        <v>64210</v>
      </c>
      <c r="BK27" s="340"/>
      <c r="BL27" s="167">
        <v>0</v>
      </c>
      <c r="BM27" s="167"/>
      <c r="BN27" s="167">
        <v>0</v>
      </c>
      <c r="BO27" s="167">
        <v>0</v>
      </c>
      <c r="BP27" s="167">
        <v>0</v>
      </c>
      <c r="BQ27" s="167">
        <v>0</v>
      </c>
      <c r="BR27" s="117">
        <f>SUM(BL27:BQ27)</f>
        <v>0</v>
      </c>
      <c r="BS27" s="68">
        <f>T27+H27+BR27+N27</f>
        <v>779</v>
      </c>
    </row>
    <row r="28" spans="1:71" ht="17.100000000000001" customHeight="1" thickBot="1">
      <c r="A28" s="343" t="s">
        <v>2</v>
      </c>
      <c r="B28" s="344"/>
      <c r="C28" s="138">
        <f t="shared" ref="C28:H28" si="27">SUM(C25:C27)</f>
        <v>552</v>
      </c>
      <c r="D28" s="138">
        <f t="shared" si="27"/>
        <v>224</v>
      </c>
      <c r="E28" s="138">
        <f t="shared" si="27"/>
        <v>83</v>
      </c>
      <c r="F28" s="138">
        <f t="shared" si="27"/>
        <v>534</v>
      </c>
      <c r="G28" s="138">
        <f t="shared" si="27"/>
        <v>6</v>
      </c>
      <c r="H28" s="139">
        <f t="shared" si="27"/>
        <v>1399</v>
      </c>
      <c r="I28" s="132">
        <f t="shared" ref="I28:N28" si="28">SUM(I25:I27)</f>
        <v>81</v>
      </c>
      <c r="J28" s="132">
        <f t="shared" si="28"/>
        <v>8</v>
      </c>
      <c r="K28" s="132">
        <f t="shared" si="28"/>
        <v>5</v>
      </c>
      <c r="L28" s="132">
        <f t="shared" si="28"/>
        <v>27</v>
      </c>
      <c r="M28" s="132">
        <f t="shared" si="28"/>
        <v>0</v>
      </c>
      <c r="N28" s="132">
        <f t="shared" si="28"/>
        <v>121</v>
      </c>
      <c r="O28" s="222">
        <f t="shared" ref="O28:T28" si="29">SUM(O25:O27)</f>
        <v>2077</v>
      </c>
      <c r="P28" s="222">
        <f t="shared" si="29"/>
        <v>261</v>
      </c>
      <c r="Q28" s="222">
        <f t="shared" si="29"/>
        <v>213</v>
      </c>
      <c r="R28" s="222">
        <f t="shared" si="29"/>
        <v>1184</v>
      </c>
      <c r="S28" s="222">
        <f t="shared" si="29"/>
        <v>2</v>
      </c>
      <c r="T28" s="132">
        <f t="shared" si="29"/>
        <v>3737</v>
      </c>
      <c r="U28" s="108">
        <f t="shared" ref="U28:Z28" si="30">SUM(U25:U27)</f>
        <v>11040</v>
      </c>
      <c r="V28" s="108">
        <f t="shared" si="30"/>
        <v>6720</v>
      </c>
      <c r="W28" s="108">
        <f t="shared" si="30"/>
        <v>5395</v>
      </c>
      <c r="X28" s="108">
        <f t="shared" si="30"/>
        <v>50730</v>
      </c>
      <c r="Y28" s="108">
        <f t="shared" si="30"/>
        <v>750</v>
      </c>
      <c r="Z28" s="109">
        <f t="shared" si="30"/>
        <v>74635</v>
      </c>
      <c r="AA28" s="108">
        <f t="shared" ref="AA28:AF28" si="31">SUM(AA25:AA27)</f>
        <v>1620</v>
      </c>
      <c r="AB28" s="108">
        <f t="shared" si="31"/>
        <v>240</v>
      </c>
      <c r="AC28" s="108">
        <f t="shared" si="31"/>
        <v>325</v>
      </c>
      <c r="AD28" s="108">
        <f t="shared" si="31"/>
        <v>2565</v>
      </c>
      <c r="AE28" s="108">
        <f t="shared" si="31"/>
        <v>0</v>
      </c>
      <c r="AF28" s="109">
        <f t="shared" si="31"/>
        <v>4750</v>
      </c>
      <c r="AG28" s="237">
        <f t="shared" ref="AG28:AL28" si="32">SUM(AG25:AG27)</f>
        <v>41540</v>
      </c>
      <c r="AH28" s="237">
        <f t="shared" si="32"/>
        <v>7830</v>
      </c>
      <c r="AI28" s="237">
        <f t="shared" si="32"/>
        <v>13845</v>
      </c>
      <c r="AJ28" s="237">
        <f t="shared" si="32"/>
        <v>112480</v>
      </c>
      <c r="AK28" s="237">
        <f t="shared" si="32"/>
        <v>250</v>
      </c>
      <c r="AL28" s="122">
        <f t="shared" si="32"/>
        <v>175945</v>
      </c>
      <c r="AM28" s="108">
        <f>SUM(AM25:AM27)</f>
        <v>0</v>
      </c>
      <c r="AN28" s="108">
        <f>SUM(AN25:AN27)</f>
        <v>0</v>
      </c>
      <c r="AO28" s="108">
        <f>SUM(AO25:AO27)</f>
        <v>0</v>
      </c>
      <c r="AP28" s="108">
        <f>SUM(AP25:AP27)</f>
        <v>0</v>
      </c>
      <c r="AQ28" s="122"/>
      <c r="AR28" s="121">
        <f t="shared" ref="AR28:AW28" si="33">SUM(AR25:AR27)</f>
        <v>0</v>
      </c>
      <c r="AS28" s="101">
        <f t="shared" si="33"/>
        <v>3350</v>
      </c>
      <c r="AT28" s="101">
        <f t="shared" si="33"/>
        <v>0</v>
      </c>
      <c r="AU28" s="101">
        <f t="shared" si="33"/>
        <v>0</v>
      </c>
      <c r="AV28" s="101">
        <f t="shared" si="33"/>
        <v>0</v>
      </c>
      <c r="AW28" s="101">
        <f t="shared" si="33"/>
        <v>0</v>
      </c>
      <c r="AX28" s="121">
        <f t="shared" ref="AX28:BE28" si="34">SUM(AX25:AX27)</f>
        <v>3350</v>
      </c>
      <c r="AY28" s="101">
        <f t="shared" si="34"/>
        <v>0</v>
      </c>
      <c r="AZ28" s="101">
        <f t="shared" si="34"/>
        <v>0</v>
      </c>
      <c r="BA28" s="101">
        <f t="shared" si="34"/>
        <v>0</v>
      </c>
      <c r="BB28" s="101">
        <f t="shared" si="34"/>
        <v>0</v>
      </c>
      <c r="BC28" s="101">
        <f t="shared" si="34"/>
        <v>0</v>
      </c>
      <c r="BD28" s="121">
        <f t="shared" si="34"/>
        <v>0</v>
      </c>
      <c r="BE28" s="135">
        <f t="shared" si="34"/>
        <v>0</v>
      </c>
      <c r="BF28" s="101">
        <f t="shared" ref="BF28:BS28" si="35">SUM(BF25:BF27)</f>
        <v>0</v>
      </c>
      <c r="BG28" s="108">
        <f t="shared" si="35"/>
        <v>0</v>
      </c>
      <c r="BH28" s="122">
        <f t="shared" si="35"/>
        <v>0</v>
      </c>
      <c r="BI28" s="144">
        <f t="shared" si="35"/>
        <v>115</v>
      </c>
      <c r="BJ28" s="69">
        <f t="shared" si="35"/>
        <v>258795</v>
      </c>
      <c r="BK28" s="158">
        <f t="shared" si="35"/>
        <v>52795</v>
      </c>
      <c r="BL28" s="108">
        <f t="shared" si="35"/>
        <v>0</v>
      </c>
      <c r="BM28" s="108">
        <f t="shared" si="35"/>
        <v>0</v>
      </c>
      <c r="BN28" s="108">
        <f t="shared" si="35"/>
        <v>0</v>
      </c>
      <c r="BO28" s="108">
        <f t="shared" si="35"/>
        <v>0</v>
      </c>
      <c r="BP28" s="108">
        <f t="shared" si="35"/>
        <v>0</v>
      </c>
      <c r="BQ28" s="108">
        <f t="shared" si="35"/>
        <v>0</v>
      </c>
      <c r="BR28" s="109">
        <f t="shared" si="35"/>
        <v>0</v>
      </c>
      <c r="BS28" s="136">
        <f t="shared" si="35"/>
        <v>5257</v>
      </c>
    </row>
    <row r="29" spans="1:71" ht="17.100000000000001" customHeight="1">
      <c r="A29" s="335">
        <f>A25+1</f>
        <v>45296</v>
      </c>
      <c r="B29" s="5" t="s">
        <v>9</v>
      </c>
      <c r="C29" s="162">
        <v>277</v>
      </c>
      <c r="D29" s="162">
        <v>112</v>
      </c>
      <c r="E29" s="162">
        <v>32</v>
      </c>
      <c r="F29" s="162">
        <v>170</v>
      </c>
      <c r="G29" s="162">
        <v>0</v>
      </c>
      <c r="H29" s="120">
        <f>SUM(C29:G29)</f>
        <v>591</v>
      </c>
      <c r="I29" s="65">
        <v>35</v>
      </c>
      <c r="J29" s="65">
        <v>3</v>
      </c>
      <c r="K29" s="65">
        <v>0</v>
      </c>
      <c r="L29" s="65">
        <v>7</v>
      </c>
      <c r="M29" s="65">
        <v>0</v>
      </c>
      <c r="N29" s="120">
        <f>SUM(I29:M29)</f>
        <v>45</v>
      </c>
      <c r="O29" s="228">
        <v>983</v>
      </c>
      <c r="P29" s="228">
        <v>119</v>
      </c>
      <c r="Q29" s="228">
        <v>76</v>
      </c>
      <c r="R29" s="228">
        <v>337</v>
      </c>
      <c r="S29" s="228">
        <v>0</v>
      </c>
      <c r="T29" s="120">
        <f>SUM(O29:S29)</f>
        <v>1515</v>
      </c>
      <c r="U29" s="162">
        <f>20*C29</f>
        <v>5540</v>
      </c>
      <c r="V29" s="162">
        <f>30*D29</f>
        <v>3360</v>
      </c>
      <c r="W29" s="162">
        <f>65*E29</f>
        <v>2080</v>
      </c>
      <c r="X29" s="162">
        <f>95*F29</f>
        <v>16150</v>
      </c>
      <c r="Y29" s="162">
        <f>125*G29</f>
        <v>0</v>
      </c>
      <c r="Z29" s="116">
        <f>SUM(U29:Y29)</f>
        <v>27130</v>
      </c>
      <c r="AA29" s="162">
        <f>20*I29</f>
        <v>700</v>
      </c>
      <c r="AB29" s="162">
        <f>30*J29</f>
        <v>90</v>
      </c>
      <c r="AC29" s="162">
        <f>65*K29</f>
        <v>0</v>
      </c>
      <c r="AD29" s="162">
        <f>95*L29</f>
        <v>665</v>
      </c>
      <c r="AE29" s="162">
        <f>125*M29</f>
        <v>0</v>
      </c>
      <c r="AF29" s="116">
        <f>SUM(AA29:AE29)</f>
        <v>1455</v>
      </c>
      <c r="AG29" s="229">
        <f>20*O29</f>
        <v>19660</v>
      </c>
      <c r="AH29" s="229">
        <f>30*P29</f>
        <v>3570</v>
      </c>
      <c r="AI29" s="229">
        <f>65*Q29</f>
        <v>4940</v>
      </c>
      <c r="AJ29" s="229">
        <f>95*R29</f>
        <v>32015</v>
      </c>
      <c r="AK29" s="229">
        <f>125*S29</f>
        <v>0</v>
      </c>
      <c r="AL29" s="224">
        <f>SUM(AG29:AK29)</f>
        <v>60185</v>
      </c>
      <c r="AM29" s="162">
        <v>670</v>
      </c>
      <c r="AN29" s="162">
        <v>0</v>
      </c>
      <c r="AO29" s="162">
        <v>0</v>
      </c>
      <c r="AP29" s="162">
        <v>0</v>
      </c>
      <c r="AQ29" s="166">
        <v>0</v>
      </c>
      <c r="AR29" s="102">
        <f>SUM(AM29:AQ29)</f>
        <v>670</v>
      </c>
      <c r="AS29" s="267">
        <f>670+670</f>
        <v>1340</v>
      </c>
      <c r="AT29" s="90">
        <v>0</v>
      </c>
      <c r="AU29" s="90">
        <v>0</v>
      </c>
      <c r="AV29" s="90"/>
      <c r="AW29" s="91">
        <v>0</v>
      </c>
      <c r="AX29" s="102">
        <f>SUM(AS29:AW29)</f>
        <v>1340</v>
      </c>
      <c r="AY29" s="89">
        <v>0</v>
      </c>
      <c r="AZ29" s="90">
        <v>0</v>
      </c>
      <c r="BA29" s="90"/>
      <c r="BB29" s="90">
        <v>0</v>
      </c>
      <c r="BC29" s="91">
        <v>0</v>
      </c>
      <c r="BD29" s="102">
        <f>SUM(AY29:BC29)</f>
        <v>0</v>
      </c>
      <c r="BE29" s="125"/>
      <c r="BF29" s="125">
        <v>0</v>
      </c>
      <c r="BG29" s="126">
        <v>0</v>
      </c>
      <c r="BH29" s="127">
        <v>0</v>
      </c>
      <c r="BI29" s="128">
        <v>0</v>
      </c>
      <c r="BJ29" s="71">
        <f>Z29+AF29+AL29+AR29+AX29+BD29+BE29+BF29+BI29-BH29-BG29</f>
        <v>90780</v>
      </c>
      <c r="BK29" s="381" t="s">
        <v>8708</v>
      </c>
      <c r="BL29" s="164">
        <v>0</v>
      </c>
      <c r="BM29" s="167">
        <v>0</v>
      </c>
      <c r="BN29" s="167">
        <v>0</v>
      </c>
      <c r="BO29" s="167">
        <v>0</v>
      </c>
      <c r="BP29" s="167">
        <v>0</v>
      </c>
      <c r="BQ29" s="167">
        <v>0</v>
      </c>
      <c r="BR29" s="116">
        <f>SUM(BL29:BQ29)</f>
        <v>0</v>
      </c>
      <c r="BS29" s="68">
        <f>T29+H29+BR29+N29</f>
        <v>2151</v>
      </c>
    </row>
    <row r="30" spans="1:71" ht="17.100000000000001" customHeight="1">
      <c r="A30" s="336"/>
      <c r="B30" s="2" t="s">
        <v>10</v>
      </c>
      <c r="C30" s="162">
        <v>296</v>
      </c>
      <c r="D30" s="162">
        <v>88</v>
      </c>
      <c r="E30" s="162">
        <v>21</v>
      </c>
      <c r="F30" s="162">
        <v>236</v>
      </c>
      <c r="G30" s="162">
        <v>0</v>
      </c>
      <c r="H30" s="120">
        <f>SUM(C30:G30)</f>
        <v>641</v>
      </c>
      <c r="I30" s="65">
        <v>40</v>
      </c>
      <c r="J30" s="65">
        <v>8</v>
      </c>
      <c r="K30" s="65">
        <v>6</v>
      </c>
      <c r="L30" s="65">
        <v>13</v>
      </c>
      <c r="M30" s="65">
        <v>0</v>
      </c>
      <c r="N30" s="120">
        <f>SUM(I30:M30)</f>
        <v>67</v>
      </c>
      <c r="O30" s="228">
        <v>1066</v>
      </c>
      <c r="P30" s="228">
        <v>135</v>
      </c>
      <c r="Q30" s="228">
        <v>92</v>
      </c>
      <c r="R30" s="228">
        <v>452</v>
      </c>
      <c r="S30" s="228">
        <v>3</v>
      </c>
      <c r="T30" s="120">
        <f>SUM(O30:S30)</f>
        <v>1748</v>
      </c>
      <c r="U30" s="162">
        <f>20*C30</f>
        <v>5920</v>
      </c>
      <c r="V30" s="162">
        <f>30*D30</f>
        <v>2640</v>
      </c>
      <c r="W30" s="162">
        <f>65*E30</f>
        <v>1365</v>
      </c>
      <c r="X30" s="162">
        <f>95*F30</f>
        <v>22420</v>
      </c>
      <c r="Y30" s="162">
        <f>125*G30</f>
        <v>0</v>
      </c>
      <c r="Z30" s="117">
        <f>SUM(U30:Y30)</f>
        <v>32345</v>
      </c>
      <c r="AA30" s="162">
        <f>20*I30</f>
        <v>800</v>
      </c>
      <c r="AB30" s="162">
        <f>30*J30</f>
        <v>240</v>
      </c>
      <c r="AC30" s="162">
        <f>65*K30</f>
        <v>390</v>
      </c>
      <c r="AD30" s="162">
        <f>95*L30</f>
        <v>1235</v>
      </c>
      <c r="AE30" s="162">
        <f>125*M30</f>
        <v>0</v>
      </c>
      <c r="AF30" s="117">
        <f>SUM(AA30:AE30)</f>
        <v>2665</v>
      </c>
      <c r="AG30" s="230">
        <f>20*O30</f>
        <v>21320</v>
      </c>
      <c r="AH30" s="230">
        <f>30*P30</f>
        <v>4050</v>
      </c>
      <c r="AI30" s="230">
        <f>65*Q30</f>
        <v>5980</v>
      </c>
      <c r="AJ30" s="230">
        <f>95*R30</f>
        <v>42940</v>
      </c>
      <c r="AK30" s="230">
        <f>125*S30</f>
        <v>375</v>
      </c>
      <c r="AL30" s="225">
        <f>SUM(AG30:AK30)</f>
        <v>74665</v>
      </c>
      <c r="AM30" s="162">
        <v>670</v>
      </c>
      <c r="AN30" s="162">
        <v>0</v>
      </c>
      <c r="AO30" s="162">
        <v>0</v>
      </c>
      <c r="AP30" s="162">
        <v>0</v>
      </c>
      <c r="AQ30" s="163">
        <v>0</v>
      </c>
      <c r="AR30" s="103">
        <f>SUM(AM30:AP30)</f>
        <v>670</v>
      </c>
      <c r="AS30" s="289"/>
      <c r="AT30" s="93"/>
      <c r="AU30" s="93">
        <v>0</v>
      </c>
      <c r="AV30" s="93">
        <v>0</v>
      </c>
      <c r="AW30" s="94">
        <v>0</v>
      </c>
      <c r="AX30" s="103">
        <f>SUM(AS30:AW30)</f>
        <v>0</v>
      </c>
      <c r="AY30" s="92">
        <v>0</v>
      </c>
      <c r="AZ30" s="93">
        <v>0</v>
      </c>
      <c r="BA30" s="93">
        <v>0</v>
      </c>
      <c r="BB30" s="93">
        <v>0</v>
      </c>
      <c r="BC30" s="94">
        <v>0</v>
      </c>
      <c r="BD30" s="103">
        <f>SUM(AY30:BC30)</f>
        <v>0</v>
      </c>
      <c r="BE30" s="92"/>
      <c r="BF30" s="92">
        <v>0</v>
      </c>
      <c r="BG30" s="93">
        <v>0</v>
      </c>
      <c r="BH30" s="129">
        <v>0</v>
      </c>
      <c r="BI30" s="130">
        <v>45</v>
      </c>
      <c r="BJ30" s="71">
        <f>Z30+AF30+AL30+AR30+AX30+BD30+BE30+BF30+BI30-BH30-BG30</f>
        <v>110390</v>
      </c>
      <c r="BK30" s="382"/>
      <c r="BL30" s="165"/>
      <c r="BM30" s="167">
        <v>0</v>
      </c>
      <c r="BN30" s="167">
        <v>0</v>
      </c>
      <c r="BO30" s="167">
        <v>0</v>
      </c>
      <c r="BP30" s="167">
        <v>0</v>
      </c>
      <c r="BQ30" s="167">
        <v>0</v>
      </c>
      <c r="BR30" s="117">
        <f>SUM(BL30:BQ30)</f>
        <v>0</v>
      </c>
      <c r="BS30" s="68">
        <f>T30+H30+BR30+N30</f>
        <v>2456</v>
      </c>
    </row>
    <row r="31" spans="1:71" ht="18" customHeight="1">
      <c r="A31" s="337"/>
      <c r="B31" s="2" t="s">
        <v>11</v>
      </c>
      <c r="C31" s="162">
        <v>19</v>
      </c>
      <c r="D31" s="162">
        <v>7</v>
      </c>
      <c r="E31" s="162">
        <v>5</v>
      </c>
      <c r="F31" s="162">
        <v>201</v>
      </c>
      <c r="G31" s="162">
        <v>0</v>
      </c>
      <c r="H31" s="120">
        <f>SUM(C31:G31)</f>
        <v>232</v>
      </c>
      <c r="I31" s="65">
        <v>0</v>
      </c>
      <c r="J31" s="65">
        <v>0</v>
      </c>
      <c r="K31" s="65">
        <v>1</v>
      </c>
      <c r="L31" s="65">
        <v>19</v>
      </c>
      <c r="M31" s="65">
        <v>0</v>
      </c>
      <c r="N31" s="120">
        <f>SUM(I31:M31)</f>
        <v>20</v>
      </c>
      <c r="O31" s="228">
        <v>68</v>
      </c>
      <c r="P31" s="228">
        <v>28</v>
      </c>
      <c r="Q31" s="228">
        <v>45</v>
      </c>
      <c r="R31" s="228">
        <v>402</v>
      </c>
      <c r="S31" s="228">
        <v>0</v>
      </c>
      <c r="T31" s="120">
        <f>SUM(O31:S31)</f>
        <v>543</v>
      </c>
      <c r="U31" s="162">
        <f>20*C31</f>
        <v>380</v>
      </c>
      <c r="V31" s="162">
        <f>30*D31</f>
        <v>210</v>
      </c>
      <c r="W31" s="162">
        <f>65*E31</f>
        <v>325</v>
      </c>
      <c r="X31" s="162">
        <f>95*F31</f>
        <v>19095</v>
      </c>
      <c r="Y31" s="162">
        <f>125*G31</f>
        <v>0</v>
      </c>
      <c r="Z31" s="118">
        <f>SUM(U31:Y31)</f>
        <v>20010</v>
      </c>
      <c r="AA31" s="162">
        <f>20*I31</f>
        <v>0</v>
      </c>
      <c r="AB31" s="162">
        <f>30*J31</f>
        <v>0</v>
      </c>
      <c r="AC31" s="162">
        <f>65*K31</f>
        <v>65</v>
      </c>
      <c r="AD31" s="162">
        <f>95*L31</f>
        <v>1805</v>
      </c>
      <c r="AE31" s="162">
        <f>125*M31</f>
        <v>0</v>
      </c>
      <c r="AF31" s="118">
        <f>SUM(AA31:AE31)</f>
        <v>1870</v>
      </c>
      <c r="AG31" s="229">
        <f>20*O31</f>
        <v>1360</v>
      </c>
      <c r="AH31" s="229">
        <f>30*P31</f>
        <v>840</v>
      </c>
      <c r="AI31" s="229">
        <f>65*Q31</f>
        <v>2925</v>
      </c>
      <c r="AJ31" s="229">
        <f>95*R31</f>
        <v>38190</v>
      </c>
      <c r="AK31" s="229">
        <f>125*S31</f>
        <v>0</v>
      </c>
      <c r="AL31" s="224">
        <f>SUM(AG31:AK31)</f>
        <v>43315</v>
      </c>
      <c r="AM31" s="162">
        <v>0</v>
      </c>
      <c r="AN31" s="162">
        <v>0</v>
      </c>
      <c r="AO31" s="162">
        <v>0</v>
      </c>
      <c r="AP31" s="162">
        <v>0</v>
      </c>
      <c r="AQ31" s="166">
        <v>0</v>
      </c>
      <c r="AR31" s="104">
        <f>SUM(AM31:AQ31)</f>
        <v>0</v>
      </c>
      <c r="AS31" s="95">
        <v>0</v>
      </c>
      <c r="AT31" s="96">
        <v>0</v>
      </c>
      <c r="AU31" s="96">
        <v>0</v>
      </c>
      <c r="AV31" s="96">
        <v>0</v>
      </c>
      <c r="AW31" s="97">
        <v>0</v>
      </c>
      <c r="AX31" s="104">
        <f>SUM(AS31:AW31)</f>
        <v>0</v>
      </c>
      <c r="AY31" s="95">
        <v>0</v>
      </c>
      <c r="AZ31" s="96">
        <v>0</v>
      </c>
      <c r="BA31" s="96">
        <v>0</v>
      </c>
      <c r="BB31" s="96">
        <v>0</v>
      </c>
      <c r="BC31" s="97">
        <v>0</v>
      </c>
      <c r="BD31" s="104">
        <f>SUM(AY31:BC31)</f>
        <v>0</v>
      </c>
      <c r="BE31" s="95">
        <v>0</v>
      </c>
      <c r="BF31" s="125">
        <v>0</v>
      </c>
      <c r="BG31" s="93">
        <v>0</v>
      </c>
      <c r="BH31" s="129">
        <v>0</v>
      </c>
      <c r="BI31" s="130">
        <v>5</v>
      </c>
      <c r="BJ31" s="71">
        <f>Z31+AF31+AL31+AR31+AX31+BD31+BE31+BF31+BI31-BH31-BG31</f>
        <v>65200</v>
      </c>
      <c r="BK31" s="383"/>
      <c r="BL31" s="167">
        <v>0</v>
      </c>
      <c r="BM31" s="167">
        <v>0</v>
      </c>
      <c r="BN31" s="167">
        <v>0</v>
      </c>
      <c r="BO31" s="167">
        <v>0</v>
      </c>
      <c r="BP31" s="167">
        <v>0</v>
      </c>
      <c r="BQ31" s="167">
        <v>0</v>
      </c>
      <c r="BR31" s="117">
        <f>SUM(BL31:BQ31)</f>
        <v>0</v>
      </c>
      <c r="BS31" s="68">
        <f>T31+H31+BR31+N31</f>
        <v>795</v>
      </c>
    </row>
    <row r="32" spans="1:71" ht="17.100000000000001" customHeight="1" thickBot="1">
      <c r="A32" s="343" t="s">
        <v>2</v>
      </c>
      <c r="B32" s="344"/>
      <c r="C32" s="108">
        <f t="shared" ref="C32:H32" si="36">SUM(C29:C31)</f>
        <v>592</v>
      </c>
      <c r="D32" s="108">
        <f t="shared" si="36"/>
        <v>207</v>
      </c>
      <c r="E32" s="108">
        <f t="shared" si="36"/>
        <v>58</v>
      </c>
      <c r="F32" s="108">
        <f t="shared" si="36"/>
        <v>607</v>
      </c>
      <c r="G32" s="108">
        <f t="shared" si="36"/>
        <v>0</v>
      </c>
      <c r="H32" s="139">
        <f t="shared" si="36"/>
        <v>1464</v>
      </c>
      <c r="I32" s="132">
        <f t="shared" ref="I32:N32" si="37">SUM(I29:I31)</f>
        <v>75</v>
      </c>
      <c r="J32" s="132">
        <f t="shared" si="37"/>
        <v>11</v>
      </c>
      <c r="K32" s="132">
        <f t="shared" si="37"/>
        <v>7</v>
      </c>
      <c r="L32" s="132">
        <f t="shared" si="37"/>
        <v>39</v>
      </c>
      <c r="M32" s="132">
        <f t="shared" si="37"/>
        <v>0</v>
      </c>
      <c r="N32" s="132">
        <f t="shared" si="37"/>
        <v>132</v>
      </c>
      <c r="O32" s="222">
        <f t="shared" ref="O32:T32" si="38">SUM(O29:O31)</f>
        <v>2117</v>
      </c>
      <c r="P32" s="222">
        <f t="shared" si="38"/>
        <v>282</v>
      </c>
      <c r="Q32" s="222">
        <f t="shared" si="38"/>
        <v>213</v>
      </c>
      <c r="R32" s="222">
        <f t="shared" si="38"/>
        <v>1191</v>
      </c>
      <c r="S32" s="222">
        <f t="shared" si="38"/>
        <v>3</v>
      </c>
      <c r="T32" s="132">
        <f t="shared" si="38"/>
        <v>3806</v>
      </c>
      <c r="U32" s="108">
        <f t="shared" ref="U32:Z32" si="39">SUM(U29:U31)</f>
        <v>11840</v>
      </c>
      <c r="V32" s="108">
        <f t="shared" si="39"/>
        <v>6210</v>
      </c>
      <c r="W32" s="108">
        <f t="shared" si="39"/>
        <v>3770</v>
      </c>
      <c r="X32" s="108">
        <f t="shared" si="39"/>
        <v>57665</v>
      </c>
      <c r="Y32" s="108">
        <f t="shared" si="39"/>
        <v>0</v>
      </c>
      <c r="Z32" s="109">
        <f t="shared" si="39"/>
        <v>79485</v>
      </c>
      <c r="AA32" s="108">
        <f t="shared" ref="AA32:AF32" si="40">SUM(AA29:AA31)</f>
        <v>1500</v>
      </c>
      <c r="AB32" s="108">
        <f t="shared" si="40"/>
        <v>330</v>
      </c>
      <c r="AC32" s="108">
        <f t="shared" si="40"/>
        <v>455</v>
      </c>
      <c r="AD32" s="108">
        <f t="shared" si="40"/>
        <v>3705</v>
      </c>
      <c r="AE32" s="108">
        <f t="shared" si="40"/>
        <v>0</v>
      </c>
      <c r="AF32" s="109">
        <f t="shared" si="40"/>
        <v>5990</v>
      </c>
      <c r="AG32" s="237">
        <f t="shared" ref="AG32:AL32" si="41">SUM(AG29:AG31)</f>
        <v>42340</v>
      </c>
      <c r="AH32" s="237">
        <f t="shared" si="41"/>
        <v>8460</v>
      </c>
      <c r="AI32" s="237">
        <f t="shared" si="41"/>
        <v>13845</v>
      </c>
      <c r="AJ32" s="237">
        <f t="shared" si="41"/>
        <v>113145</v>
      </c>
      <c r="AK32" s="237">
        <f t="shared" si="41"/>
        <v>375</v>
      </c>
      <c r="AL32" s="122">
        <f t="shared" si="41"/>
        <v>178165</v>
      </c>
      <c r="AM32" s="108">
        <f t="shared" ref="AM32:AW32" si="42">SUM(AM29:AM31)</f>
        <v>1340</v>
      </c>
      <c r="AN32" s="108">
        <f t="shared" si="42"/>
        <v>0</v>
      </c>
      <c r="AO32" s="108">
        <f t="shared" si="42"/>
        <v>0</v>
      </c>
      <c r="AP32" s="108">
        <f t="shared" si="42"/>
        <v>0</v>
      </c>
      <c r="AQ32" s="122">
        <f t="shared" si="42"/>
        <v>0</v>
      </c>
      <c r="AR32" s="121">
        <f t="shared" si="42"/>
        <v>1340</v>
      </c>
      <c r="AS32" s="101">
        <f t="shared" si="42"/>
        <v>1340</v>
      </c>
      <c r="AT32" s="101">
        <f t="shared" si="42"/>
        <v>0</v>
      </c>
      <c r="AU32" s="101">
        <f t="shared" si="42"/>
        <v>0</v>
      </c>
      <c r="AV32" s="101">
        <f t="shared" si="42"/>
        <v>0</v>
      </c>
      <c r="AW32" s="101">
        <f t="shared" si="42"/>
        <v>0</v>
      </c>
      <c r="AX32" s="121">
        <f t="shared" ref="AX32:BC32" si="43">SUM(AX29:AX31)</f>
        <v>1340</v>
      </c>
      <c r="AY32" s="101">
        <f t="shared" si="43"/>
        <v>0</v>
      </c>
      <c r="AZ32" s="101">
        <f t="shared" si="43"/>
        <v>0</v>
      </c>
      <c r="BA32" s="101">
        <f t="shared" si="43"/>
        <v>0</v>
      </c>
      <c r="BB32" s="101">
        <f t="shared" si="43"/>
        <v>0</v>
      </c>
      <c r="BC32" s="101">
        <f t="shared" si="43"/>
        <v>0</v>
      </c>
      <c r="BD32" s="121">
        <f t="shared" ref="BD32:BS32" si="44">SUM(BD29:BD31)</f>
        <v>0</v>
      </c>
      <c r="BE32" s="131">
        <f t="shared" si="44"/>
        <v>0</v>
      </c>
      <c r="BF32" s="131">
        <f t="shared" si="44"/>
        <v>0</v>
      </c>
      <c r="BG32" s="132">
        <f t="shared" si="44"/>
        <v>0</v>
      </c>
      <c r="BH32" s="133">
        <f t="shared" si="44"/>
        <v>0</v>
      </c>
      <c r="BI32" s="134">
        <f t="shared" si="44"/>
        <v>50</v>
      </c>
      <c r="BJ32" s="70">
        <f t="shared" si="44"/>
        <v>266370</v>
      </c>
      <c r="BK32" s="158">
        <f t="shared" si="44"/>
        <v>0</v>
      </c>
      <c r="BL32" s="108">
        <f t="shared" si="44"/>
        <v>0</v>
      </c>
      <c r="BM32" s="108">
        <f t="shared" si="44"/>
        <v>0</v>
      </c>
      <c r="BN32" s="108">
        <f t="shared" si="44"/>
        <v>0</v>
      </c>
      <c r="BO32" s="108">
        <f t="shared" si="44"/>
        <v>0</v>
      </c>
      <c r="BP32" s="108">
        <f t="shared" si="44"/>
        <v>0</v>
      </c>
      <c r="BQ32" s="108">
        <f t="shared" si="44"/>
        <v>0</v>
      </c>
      <c r="BR32" s="109">
        <f t="shared" si="44"/>
        <v>0</v>
      </c>
      <c r="BS32" s="136">
        <f t="shared" si="44"/>
        <v>5402</v>
      </c>
    </row>
    <row r="33" spans="1:71" ht="17.100000000000001" customHeight="1">
      <c r="A33" s="335">
        <f>A29+1</f>
        <v>45297</v>
      </c>
      <c r="B33" s="5" t="s">
        <v>9</v>
      </c>
      <c r="C33" s="162">
        <v>254</v>
      </c>
      <c r="D33" s="162">
        <v>110</v>
      </c>
      <c r="E33" s="162">
        <v>32</v>
      </c>
      <c r="F33" s="162">
        <v>147</v>
      </c>
      <c r="G33" s="162">
        <v>0</v>
      </c>
      <c r="H33" s="120">
        <f>SUM(C33:G33)</f>
        <v>543</v>
      </c>
      <c r="I33" s="65">
        <v>31</v>
      </c>
      <c r="J33" s="65">
        <v>8</v>
      </c>
      <c r="K33" s="65">
        <v>6</v>
      </c>
      <c r="L33" s="65">
        <v>14</v>
      </c>
      <c r="M33" s="65">
        <v>0</v>
      </c>
      <c r="N33" s="120">
        <f>SUM(I33:M33)</f>
        <v>59</v>
      </c>
      <c r="O33" s="228">
        <v>955</v>
      </c>
      <c r="P33" s="228">
        <v>134</v>
      </c>
      <c r="Q33" s="228">
        <v>76</v>
      </c>
      <c r="R33" s="228">
        <v>348</v>
      </c>
      <c r="S33" s="228">
        <v>0</v>
      </c>
      <c r="T33" s="120">
        <f>SUM(O33:S33)</f>
        <v>1513</v>
      </c>
      <c r="U33" s="162">
        <f>20*C33</f>
        <v>5080</v>
      </c>
      <c r="V33" s="162">
        <f>30*D33</f>
        <v>3300</v>
      </c>
      <c r="W33" s="162">
        <f>65*E33</f>
        <v>2080</v>
      </c>
      <c r="X33" s="162">
        <f>95*F33</f>
        <v>13965</v>
      </c>
      <c r="Y33" s="162">
        <f>125*G33</f>
        <v>0</v>
      </c>
      <c r="Z33" s="116">
        <f>SUM(U33:Y33)</f>
        <v>24425</v>
      </c>
      <c r="AA33" s="162">
        <f>20*I33</f>
        <v>620</v>
      </c>
      <c r="AB33" s="162">
        <f>30*J33</f>
        <v>240</v>
      </c>
      <c r="AC33" s="162">
        <f>65*K33</f>
        <v>390</v>
      </c>
      <c r="AD33" s="162">
        <f>95*L33</f>
        <v>1330</v>
      </c>
      <c r="AE33" s="162">
        <f>125*M33</f>
        <v>0</v>
      </c>
      <c r="AF33" s="116">
        <f>SUM(AA33:AE33)</f>
        <v>2580</v>
      </c>
      <c r="AG33" s="229">
        <f>20*O33</f>
        <v>19100</v>
      </c>
      <c r="AH33" s="229">
        <f>30*P33</f>
        <v>4020</v>
      </c>
      <c r="AI33" s="229">
        <f>65*Q33</f>
        <v>4940</v>
      </c>
      <c r="AJ33" s="229">
        <f>95*R33</f>
        <v>33060</v>
      </c>
      <c r="AK33" s="229">
        <f>125*S33</f>
        <v>0</v>
      </c>
      <c r="AL33" s="224">
        <f>SUM(AG33:AK33)</f>
        <v>61120</v>
      </c>
      <c r="AM33" s="162"/>
      <c r="AN33" s="162">
        <v>0</v>
      </c>
      <c r="AO33" s="162">
        <v>0</v>
      </c>
      <c r="AP33" s="162">
        <v>0</v>
      </c>
      <c r="AQ33" s="166">
        <v>0</v>
      </c>
      <c r="AR33" s="102">
        <f>SUM(AM33:AQ33)</f>
        <v>0</v>
      </c>
      <c r="AS33" s="89">
        <v>670</v>
      </c>
      <c r="AT33" s="90">
        <v>1800</v>
      </c>
      <c r="AU33" s="90">
        <v>0</v>
      </c>
      <c r="AV33" s="90"/>
      <c r="AW33" s="91">
        <v>0</v>
      </c>
      <c r="AX33" s="102">
        <f>SUM(AS33:AW33)</f>
        <v>2470</v>
      </c>
      <c r="AY33" s="89">
        <v>0</v>
      </c>
      <c r="AZ33" s="90">
        <v>0</v>
      </c>
      <c r="BA33" s="90">
        <v>0</v>
      </c>
      <c r="BB33" s="90">
        <v>0</v>
      </c>
      <c r="BC33" s="91">
        <v>0</v>
      </c>
      <c r="BD33" s="102">
        <f>SUM(AY33:BC33)</f>
        <v>0</v>
      </c>
      <c r="BE33" s="150"/>
      <c r="BF33" s="177">
        <v>0</v>
      </c>
      <c r="BG33" s="151">
        <v>0</v>
      </c>
      <c r="BH33" s="152">
        <v>0</v>
      </c>
      <c r="BI33" s="143">
        <v>0</v>
      </c>
      <c r="BJ33" s="71">
        <f>Z33+AF33+AL33+AR33+AX33+BD33+BE33+BF33+BI33-BH33-BG33</f>
        <v>90595</v>
      </c>
      <c r="BK33" s="338">
        <v>155625</v>
      </c>
      <c r="BL33" s="164"/>
      <c r="BM33" s="167">
        <v>0</v>
      </c>
      <c r="BN33" s="167">
        <v>0</v>
      </c>
      <c r="BO33" s="167">
        <v>0</v>
      </c>
      <c r="BP33" s="167">
        <v>0</v>
      </c>
      <c r="BQ33" s="167">
        <v>0</v>
      </c>
      <c r="BR33" s="116">
        <f>SUM(BL33:BQ33)</f>
        <v>0</v>
      </c>
      <c r="BS33" s="68">
        <f>T33+H33+BR33+N33</f>
        <v>2115</v>
      </c>
    </row>
    <row r="34" spans="1:71" ht="17.100000000000001" customHeight="1">
      <c r="A34" s="336"/>
      <c r="B34" s="2" t="s">
        <v>10</v>
      </c>
      <c r="C34" s="162">
        <v>311</v>
      </c>
      <c r="D34" s="162">
        <v>111</v>
      </c>
      <c r="E34" s="162">
        <v>32</v>
      </c>
      <c r="F34" s="162">
        <v>233</v>
      </c>
      <c r="G34" s="162">
        <v>0</v>
      </c>
      <c r="H34" s="120">
        <f>SUM(C34:G34)</f>
        <v>687</v>
      </c>
      <c r="I34" s="65">
        <v>34</v>
      </c>
      <c r="J34" s="65">
        <v>5</v>
      </c>
      <c r="K34" s="65">
        <v>3</v>
      </c>
      <c r="L34" s="65">
        <v>10</v>
      </c>
      <c r="M34" s="65">
        <v>0</v>
      </c>
      <c r="N34" s="120">
        <f>SUM(I34:M34)</f>
        <v>52</v>
      </c>
      <c r="O34" s="228">
        <v>1026</v>
      </c>
      <c r="P34" s="228">
        <v>133</v>
      </c>
      <c r="Q34" s="228">
        <v>91</v>
      </c>
      <c r="R34" s="228">
        <v>442</v>
      </c>
      <c r="S34" s="228">
        <v>4</v>
      </c>
      <c r="T34" s="120">
        <f>SUM(O34:S34)</f>
        <v>1696</v>
      </c>
      <c r="U34" s="162">
        <f>20*C34</f>
        <v>6220</v>
      </c>
      <c r="V34" s="162">
        <f>30*D34</f>
        <v>3330</v>
      </c>
      <c r="W34" s="162">
        <f>65*E34</f>
        <v>2080</v>
      </c>
      <c r="X34" s="162">
        <f>95*F34</f>
        <v>22135</v>
      </c>
      <c r="Y34" s="162">
        <f>125*G34</f>
        <v>0</v>
      </c>
      <c r="Z34" s="117">
        <f>SUM(U34:Y34)</f>
        <v>33765</v>
      </c>
      <c r="AA34" s="162">
        <f>20*I34</f>
        <v>680</v>
      </c>
      <c r="AB34" s="162">
        <f>30*J34</f>
        <v>150</v>
      </c>
      <c r="AC34" s="162">
        <f>65*K34</f>
        <v>195</v>
      </c>
      <c r="AD34" s="162">
        <f>95*L34</f>
        <v>950</v>
      </c>
      <c r="AE34" s="162">
        <f>125*M34</f>
        <v>0</v>
      </c>
      <c r="AF34" s="117">
        <f>SUM(AA34:AE34)</f>
        <v>1975</v>
      </c>
      <c r="AG34" s="230">
        <f>20*O34</f>
        <v>20520</v>
      </c>
      <c r="AH34" s="230">
        <f>30*P34</f>
        <v>3990</v>
      </c>
      <c r="AI34" s="230">
        <f>65*Q34</f>
        <v>5915</v>
      </c>
      <c r="AJ34" s="230">
        <f>95*R34</f>
        <v>41990</v>
      </c>
      <c r="AK34" s="230">
        <f>125*S34</f>
        <v>500</v>
      </c>
      <c r="AL34" s="225">
        <f>SUM(AG34:AK34)</f>
        <v>72915</v>
      </c>
      <c r="AM34" s="162"/>
      <c r="AN34" s="162">
        <v>0</v>
      </c>
      <c r="AO34" s="162">
        <v>0</v>
      </c>
      <c r="AP34" s="162">
        <v>0</v>
      </c>
      <c r="AQ34" s="163">
        <v>0</v>
      </c>
      <c r="AR34" s="103">
        <f>SUM(AM34:AQ34)</f>
        <v>0</v>
      </c>
      <c r="AS34" s="92">
        <v>0</v>
      </c>
      <c r="AT34" s="93">
        <v>0</v>
      </c>
      <c r="AU34" s="93">
        <v>0</v>
      </c>
      <c r="AV34" s="93">
        <v>0</v>
      </c>
      <c r="AW34" s="94">
        <v>0</v>
      </c>
      <c r="AX34" s="103">
        <f>SUM(AS34:AW34)</f>
        <v>0</v>
      </c>
      <c r="AY34" s="92">
        <v>0</v>
      </c>
      <c r="AZ34" s="93">
        <v>0</v>
      </c>
      <c r="BA34" s="93">
        <v>0</v>
      </c>
      <c r="BB34" s="93">
        <v>0</v>
      </c>
      <c r="BC34" s="94">
        <v>0</v>
      </c>
      <c r="BD34" s="103">
        <f>SUM(AY34:BC34)</f>
        <v>0</v>
      </c>
      <c r="BE34" s="153"/>
      <c r="BF34" s="92">
        <v>0</v>
      </c>
      <c r="BG34" s="93">
        <v>0</v>
      </c>
      <c r="BH34" s="129">
        <v>0</v>
      </c>
      <c r="BI34" s="130"/>
      <c r="BJ34" s="71">
        <f>Z34+AF34+AL34+AR34+AX34+BD34+BE34+BF34+BI34-BH34-BG34</f>
        <v>108655</v>
      </c>
      <c r="BK34" s="339"/>
      <c r="BL34" s="165"/>
      <c r="BM34" s="167"/>
      <c r="BN34" s="167">
        <v>0</v>
      </c>
      <c r="BO34" s="167">
        <v>0</v>
      </c>
      <c r="BP34" s="167">
        <v>0</v>
      </c>
      <c r="BQ34" s="167">
        <v>0</v>
      </c>
      <c r="BR34" s="117">
        <f>SUM(BL34:BQ34)</f>
        <v>0</v>
      </c>
      <c r="BS34" s="68">
        <f>T34+H34+BR34+N34</f>
        <v>2435</v>
      </c>
    </row>
    <row r="35" spans="1:71" ht="17.100000000000001" customHeight="1">
      <c r="A35" s="337"/>
      <c r="B35" s="2" t="s">
        <v>11</v>
      </c>
      <c r="C35" s="162">
        <v>29</v>
      </c>
      <c r="D35" s="162">
        <v>12</v>
      </c>
      <c r="E35" s="162">
        <v>1</v>
      </c>
      <c r="F35" s="162">
        <v>203</v>
      </c>
      <c r="G35" s="162">
        <v>0</v>
      </c>
      <c r="H35" s="120">
        <f>SUM(C35:G35)</f>
        <v>245</v>
      </c>
      <c r="I35" s="65">
        <v>4</v>
      </c>
      <c r="J35" s="65">
        <v>0</v>
      </c>
      <c r="K35" s="65">
        <v>0</v>
      </c>
      <c r="L35" s="65">
        <v>9</v>
      </c>
      <c r="M35" s="65">
        <v>0</v>
      </c>
      <c r="N35" s="120">
        <f>SUM(I35:M35)</f>
        <v>13</v>
      </c>
      <c r="O35" s="228">
        <v>56</v>
      </c>
      <c r="P35" s="228">
        <v>28</v>
      </c>
      <c r="Q35" s="228">
        <v>40</v>
      </c>
      <c r="R35" s="228">
        <v>448</v>
      </c>
      <c r="S35" s="228">
        <v>0</v>
      </c>
      <c r="T35" s="120">
        <f>SUM(O35:S35)</f>
        <v>572</v>
      </c>
      <c r="U35" s="162">
        <f>20*C35</f>
        <v>580</v>
      </c>
      <c r="V35" s="162">
        <f>30*D35</f>
        <v>360</v>
      </c>
      <c r="W35" s="162">
        <f>65*E35</f>
        <v>65</v>
      </c>
      <c r="X35" s="162">
        <f>95*F35</f>
        <v>19285</v>
      </c>
      <c r="Y35" s="162">
        <f>125*G35</f>
        <v>0</v>
      </c>
      <c r="Z35" s="118">
        <f>SUM(U35:Y35)</f>
        <v>20290</v>
      </c>
      <c r="AA35" s="162">
        <f>20*I35</f>
        <v>80</v>
      </c>
      <c r="AB35" s="162">
        <f>30*J35</f>
        <v>0</v>
      </c>
      <c r="AC35" s="162">
        <f>65*K35</f>
        <v>0</v>
      </c>
      <c r="AD35" s="162">
        <f>95*L35</f>
        <v>855</v>
      </c>
      <c r="AE35" s="162">
        <f>125*M35</f>
        <v>0</v>
      </c>
      <c r="AF35" s="118">
        <f>SUM(AA35:AE35)</f>
        <v>935</v>
      </c>
      <c r="AG35" s="229">
        <f>20*O35</f>
        <v>1120</v>
      </c>
      <c r="AH35" s="229">
        <f>30*P35</f>
        <v>840</v>
      </c>
      <c r="AI35" s="229">
        <f>65*Q35</f>
        <v>2600</v>
      </c>
      <c r="AJ35" s="229">
        <f>95*R35</f>
        <v>42560</v>
      </c>
      <c r="AK35" s="229">
        <f>125*S35</f>
        <v>0</v>
      </c>
      <c r="AL35" s="224">
        <f>SUM(AG35:AK35)</f>
        <v>47120</v>
      </c>
      <c r="AM35" s="162">
        <v>0</v>
      </c>
      <c r="AN35" s="162">
        <v>0</v>
      </c>
      <c r="AO35" s="162">
        <v>0</v>
      </c>
      <c r="AP35" s="162">
        <v>0</v>
      </c>
      <c r="AQ35" s="166">
        <v>0</v>
      </c>
      <c r="AR35" s="104">
        <f>SUM(AM35:AP35)</f>
        <v>0</v>
      </c>
      <c r="AS35" s="95">
        <v>0</v>
      </c>
      <c r="AT35" s="96">
        <v>0</v>
      </c>
      <c r="AU35" s="96">
        <v>0</v>
      </c>
      <c r="AV35" s="96">
        <v>0</v>
      </c>
      <c r="AW35" s="97">
        <v>0</v>
      </c>
      <c r="AX35" s="104">
        <f>SUM(AS35:AW35)</f>
        <v>0</v>
      </c>
      <c r="AY35" s="95">
        <v>0</v>
      </c>
      <c r="AZ35" s="96">
        <v>0</v>
      </c>
      <c r="BA35" s="96">
        <v>0</v>
      </c>
      <c r="BB35" s="96">
        <v>0</v>
      </c>
      <c r="BC35" s="97">
        <v>0</v>
      </c>
      <c r="BD35" s="104">
        <f>SUM(AY35:BC35)</f>
        <v>0</v>
      </c>
      <c r="BE35" s="154">
        <v>0</v>
      </c>
      <c r="BF35" s="125">
        <v>0</v>
      </c>
      <c r="BG35" s="93">
        <v>0</v>
      </c>
      <c r="BH35" s="129">
        <v>0</v>
      </c>
      <c r="BI35" s="130">
        <v>0</v>
      </c>
      <c r="BJ35" s="71">
        <f>Z35+AF35+AL35+AR35+AX35+BD35+BE35+BF35+BI35-BH35-BG35</f>
        <v>68345</v>
      </c>
      <c r="BK35" s="340"/>
      <c r="BL35" s="167">
        <v>0</v>
      </c>
      <c r="BM35" s="167">
        <v>0</v>
      </c>
      <c r="BN35" s="167">
        <v>0</v>
      </c>
      <c r="BO35" s="167">
        <v>0</v>
      </c>
      <c r="BP35" s="167">
        <v>0</v>
      </c>
      <c r="BQ35" s="167">
        <v>0</v>
      </c>
      <c r="BR35" s="118">
        <f>SUM(BL35:BQ35)</f>
        <v>0</v>
      </c>
      <c r="BS35" s="68">
        <f>T35+H35+BR35+N35</f>
        <v>830</v>
      </c>
    </row>
    <row r="36" spans="1:71" ht="17.100000000000001" customHeight="1" thickBot="1">
      <c r="A36" s="343" t="s">
        <v>2</v>
      </c>
      <c r="B36" s="344"/>
      <c r="C36" s="108">
        <f t="shared" ref="C36:BS36" si="45">SUM(C33:C35)</f>
        <v>594</v>
      </c>
      <c r="D36" s="108">
        <f t="shared" si="45"/>
        <v>233</v>
      </c>
      <c r="E36" s="108">
        <f t="shared" si="45"/>
        <v>65</v>
      </c>
      <c r="F36" s="108">
        <f t="shared" si="45"/>
        <v>583</v>
      </c>
      <c r="G36" s="108">
        <f t="shared" si="45"/>
        <v>0</v>
      </c>
      <c r="H36" s="139">
        <f t="shared" si="45"/>
        <v>1475</v>
      </c>
      <c r="I36" s="132">
        <f t="shared" ref="I36:N36" si="46">SUM(I33:I35)</f>
        <v>69</v>
      </c>
      <c r="J36" s="132">
        <f t="shared" si="46"/>
        <v>13</v>
      </c>
      <c r="K36" s="132">
        <f t="shared" si="46"/>
        <v>9</v>
      </c>
      <c r="L36" s="132">
        <f t="shared" si="46"/>
        <v>33</v>
      </c>
      <c r="M36" s="132">
        <f t="shared" si="46"/>
        <v>0</v>
      </c>
      <c r="N36" s="132">
        <f t="shared" si="46"/>
        <v>124</v>
      </c>
      <c r="O36" s="222">
        <f t="shared" ref="O36:T36" si="47">SUM(O33:O35)</f>
        <v>2037</v>
      </c>
      <c r="P36" s="222">
        <f t="shared" si="47"/>
        <v>295</v>
      </c>
      <c r="Q36" s="222">
        <f t="shared" si="47"/>
        <v>207</v>
      </c>
      <c r="R36" s="222">
        <f t="shared" si="47"/>
        <v>1238</v>
      </c>
      <c r="S36" s="222">
        <f t="shared" si="47"/>
        <v>4</v>
      </c>
      <c r="T36" s="132">
        <f t="shared" si="47"/>
        <v>3781</v>
      </c>
      <c r="U36" s="108">
        <f t="shared" si="45"/>
        <v>11880</v>
      </c>
      <c r="V36" s="108">
        <f t="shared" si="45"/>
        <v>6990</v>
      </c>
      <c r="W36" s="108">
        <f t="shared" si="45"/>
        <v>4225</v>
      </c>
      <c r="X36" s="108">
        <f t="shared" si="45"/>
        <v>55385</v>
      </c>
      <c r="Y36" s="108">
        <f t="shared" si="45"/>
        <v>0</v>
      </c>
      <c r="Z36" s="119">
        <f t="shared" si="45"/>
        <v>78480</v>
      </c>
      <c r="AA36" s="108">
        <f t="shared" ref="AA36:AF36" si="48">SUM(AA33:AA35)</f>
        <v>1380</v>
      </c>
      <c r="AB36" s="108">
        <f t="shared" si="48"/>
        <v>390</v>
      </c>
      <c r="AC36" s="108">
        <f t="shared" si="48"/>
        <v>585</v>
      </c>
      <c r="AD36" s="108">
        <f t="shared" si="48"/>
        <v>3135</v>
      </c>
      <c r="AE36" s="108">
        <f t="shared" si="48"/>
        <v>0</v>
      </c>
      <c r="AF36" s="119">
        <f t="shared" si="48"/>
        <v>5490</v>
      </c>
      <c r="AG36" s="236">
        <f t="shared" ref="AG36:AL36" si="49">SUM(AG33:AG35)</f>
        <v>40740</v>
      </c>
      <c r="AH36" s="236">
        <f t="shared" si="49"/>
        <v>8850</v>
      </c>
      <c r="AI36" s="236">
        <f t="shared" si="49"/>
        <v>13455</v>
      </c>
      <c r="AJ36" s="236">
        <f t="shared" si="49"/>
        <v>117610</v>
      </c>
      <c r="AK36" s="236">
        <f t="shared" si="49"/>
        <v>500</v>
      </c>
      <c r="AL36" s="133">
        <f t="shared" si="49"/>
        <v>181155</v>
      </c>
      <c r="AM36" s="108">
        <f t="shared" si="45"/>
        <v>0</v>
      </c>
      <c r="AN36" s="108">
        <f t="shared" si="45"/>
        <v>0</v>
      </c>
      <c r="AO36" s="108">
        <f t="shared" si="45"/>
        <v>0</v>
      </c>
      <c r="AP36" s="108">
        <f t="shared" si="45"/>
        <v>0</v>
      </c>
      <c r="AQ36" s="122">
        <f>SUM(AQ33:AQ35)</f>
        <v>0</v>
      </c>
      <c r="AR36" s="121">
        <f t="shared" si="45"/>
        <v>0</v>
      </c>
      <c r="AS36" s="101">
        <f t="shared" si="45"/>
        <v>670</v>
      </c>
      <c r="AT36" s="101">
        <f t="shared" si="45"/>
        <v>1800</v>
      </c>
      <c r="AU36" s="101">
        <f t="shared" si="45"/>
        <v>0</v>
      </c>
      <c r="AV36" s="101">
        <f t="shared" si="45"/>
        <v>0</v>
      </c>
      <c r="AW36" s="101">
        <f t="shared" si="45"/>
        <v>0</v>
      </c>
      <c r="AX36" s="121">
        <f t="shared" ref="AX36:BC36" si="50">SUM(AX33:AX35)</f>
        <v>2470</v>
      </c>
      <c r="AY36" s="101">
        <f t="shared" si="50"/>
        <v>0</v>
      </c>
      <c r="AZ36" s="101">
        <f t="shared" si="50"/>
        <v>0</v>
      </c>
      <c r="BA36" s="101">
        <f t="shared" si="50"/>
        <v>0</v>
      </c>
      <c r="BB36" s="101">
        <f t="shared" si="50"/>
        <v>0</v>
      </c>
      <c r="BC36" s="101">
        <f t="shared" si="50"/>
        <v>0</v>
      </c>
      <c r="BD36" s="121">
        <f>SUM(BD33:BD35)</f>
        <v>0</v>
      </c>
      <c r="BE36" s="135">
        <f>SUM(BE33:BE35)</f>
        <v>0</v>
      </c>
      <c r="BF36" s="101">
        <f>SUM(BF33:BF35)</f>
        <v>0</v>
      </c>
      <c r="BG36" s="108">
        <f t="shared" si="45"/>
        <v>0</v>
      </c>
      <c r="BH36" s="122">
        <f t="shared" si="45"/>
        <v>0</v>
      </c>
      <c r="BI36" s="144">
        <f>SUM(BI33:BI35)</f>
        <v>0</v>
      </c>
      <c r="BJ36" s="69">
        <f t="shared" si="45"/>
        <v>267595</v>
      </c>
      <c r="BK36" s="158">
        <f t="shared" si="45"/>
        <v>155625</v>
      </c>
      <c r="BL36" s="108">
        <f t="shared" si="45"/>
        <v>0</v>
      </c>
      <c r="BM36" s="108">
        <f t="shared" si="45"/>
        <v>0</v>
      </c>
      <c r="BN36" s="108">
        <f t="shared" si="45"/>
        <v>0</v>
      </c>
      <c r="BO36" s="108">
        <f t="shared" si="45"/>
        <v>0</v>
      </c>
      <c r="BP36" s="108">
        <f t="shared" si="45"/>
        <v>0</v>
      </c>
      <c r="BQ36" s="108">
        <f t="shared" si="45"/>
        <v>0</v>
      </c>
      <c r="BR36" s="109">
        <f t="shared" si="45"/>
        <v>0</v>
      </c>
      <c r="BS36" s="136">
        <f t="shared" si="45"/>
        <v>5380</v>
      </c>
    </row>
    <row r="37" spans="1:71" ht="17.100000000000001" customHeight="1" thickBot="1">
      <c r="A37" s="335">
        <f>A33+1</f>
        <v>45298</v>
      </c>
      <c r="B37" s="5" t="s">
        <v>9</v>
      </c>
      <c r="C37" s="191">
        <v>274</v>
      </c>
      <c r="D37" s="162">
        <v>85</v>
      </c>
      <c r="E37" s="162">
        <v>16</v>
      </c>
      <c r="F37" s="162">
        <v>93</v>
      </c>
      <c r="G37" s="162">
        <v>0</v>
      </c>
      <c r="H37" s="120">
        <f>SUM(C37:G37)</f>
        <v>468</v>
      </c>
      <c r="I37" s="65">
        <v>34</v>
      </c>
      <c r="J37" s="65">
        <v>8</v>
      </c>
      <c r="K37" s="65">
        <v>1</v>
      </c>
      <c r="L37" s="65">
        <v>6</v>
      </c>
      <c r="M37" s="65">
        <v>0</v>
      </c>
      <c r="N37" s="120">
        <f>SUM(I37:M37)</f>
        <v>49</v>
      </c>
      <c r="O37" s="228">
        <v>728</v>
      </c>
      <c r="P37" s="228">
        <v>83</v>
      </c>
      <c r="Q37" s="228">
        <v>47</v>
      </c>
      <c r="R37" s="228">
        <v>199</v>
      </c>
      <c r="S37" s="228">
        <v>0</v>
      </c>
      <c r="T37" s="120">
        <f>SUM(O37:S37)</f>
        <v>1057</v>
      </c>
      <c r="U37" s="162">
        <f>20*C37</f>
        <v>5480</v>
      </c>
      <c r="V37" s="162">
        <f>30*D37</f>
        <v>2550</v>
      </c>
      <c r="W37" s="162">
        <f>65*E37</f>
        <v>1040</v>
      </c>
      <c r="X37" s="162">
        <f>95*F37</f>
        <v>8835</v>
      </c>
      <c r="Y37" s="162">
        <f>125*G37</f>
        <v>0</v>
      </c>
      <c r="Z37" s="120">
        <f>SUM(U37:Y37)</f>
        <v>17905</v>
      </c>
      <c r="AA37" s="162">
        <f>20*I37</f>
        <v>680</v>
      </c>
      <c r="AB37" s="162">
        <f>30*J37</f>
        <v>240</v>
      </c>
      <c r="AC37" s="162">
        <f>65*K37</f>
        <v>65</v>
      </c>
      <c r="AD37" s="162">
        <f>95*L37</f>
        <v>570</v>
      </c>
      <c r="AE37" s="162">
        <f>125*M37</f>
        <v>0</v>
      </c>
      <c r="AF37" s="120">
        <f>SUM(AA37:AE37)</f>
        <v>1555</v>
      </c>
      <c r="AG37" s="228">
        <f>20*O37</f>
        <v>14560</v>
      </c>
      <c r="AH37" s="228">
        <f>30*P37</f>
        <v>2490</v>
      </c>
      <c r="AI37" s="228">
        <f>65*Q37</f>
        <v>3055</v>
      </c>
      <c r="AJ37" s="228">
        <f>95*R37</f>
        <v>18905</v>
      </c>
      <c r="AK37" s="228">
        <f>125*S37</f>
        <v>0</v>
      </c>
      <c r="AL37" s="120">
        <f>SUM(AG37:AK37)</f>
        <v>39010</v>
      </c>
      <c r="AM37" s="191"/>
      <c r="AN37" s="162">
        <v>0</v>
      </c>
      <c r="AO37" s="162">
        <v>0</v>
      </c>
      <c r="AP37" s="162">
        <v>0</v>
      </c>
      <c r="AQ37" s="166">
        <v>0</v>
      </c>
      <c r="AR37" s="102">
        <f>SUM(AM37:AQ37)</f>
        <v>0</v>
      </c>
      <c r="AS37" s="89"/>
      <c r="AT37" s="90">
        <v>0</v>
      </c>
      <c r="AU37" s="90">
        <v>0</v>
      </c>
      <c r="AV37" s="90"/>
      <c r="AW37" s="91">
        <v>0</v>
      </c>
      <c r="AX37" s="102">
        <f>SUM(AS37:AW37)</f>
        <v>0</v>
      </c>
      <c r="AY37" s="89">
        <v>0</v>
      </c>
      <c r="AZ37" s="90">
        <v>0</v>
      </c>
      <c r="BA37" s="90">
        <v>0</v>
      </c>
      <c r="BB37" s="90">
        <v>0</v>
      </c>
      <c r="BC37" s="91">
        <v>0</v>
      </c>
      <c r="BD37" s="102">
        <f>SUM(AY37:BC37)</f>
        <v>0</v>
      </c>
      <c r="BE37" s="125"/>
      <c r="BF37" s="125"/>
      <c r="BG37" s="126">
        <v>0</v>
      </c>
      <c r="BH37" s="127">
        <v>0</v>
      </c>
      <c r="BI37" s="128">
        <v>15</v>
      </c>
      <c r="BJ37" s="71">
        <f>Z37+AF37+AL37+AR37+AX37+BD37+BE37+BF37+BI37-BH37-BG37</f>
        <v>58485</v>
      </c>
      <c r="BK37" s="381" t="s">
        <v>8708</v>
      </c>
      <c r="BL37" s="164">
        <v>1</v>
      </c>
      <c r="BM37" s="164">
        <v>0</v>
      </c>
      <c r="BN37" s="167">
        <v>0</v>
      </c>
      <c r="BO37" s="167">
        <v>0</v>
      </c>
      <c r="BP37" s="167">
        <v>0</v>
      </c>
      <c r="BQ37" s="167">
        <v>0</v>
      </c>
      <c r="BR37" s="116">
        <f>SUM(BL37:BQ37)</f>
        <v>1</v>
      </c>
      <c r="BS37" s="68">
        <f>T37+H37+BR37+N37</f>
        <v>1575</v>
      </c>
    </row>
    <row r="38" spans="1:71" ht="17.100000000000001" customHeight="1" thickBot="1">
      <c r="A38" s="336"/>
      <c r="B38" s="2" t="s">
        <v>10</v>
      </c>
      <c r="C38" s="162">
        <v>330</v>
      </c>
      <c r="D38" s="162">
        <v>77</v>
      </c>
      <c r="E38" s="162">
        <v>4</v>
      </c>
      <c r="F38" s="162">
        <v>26</v>
      </c>
      <c r="G38" s="162">
        <v>0</v>
      </c>
      <c r="H38" s="120">
        <f>SUM(C38:G38)</f>
        <v>437</v>
      </c>
      <c r="I38" s="65">
        <v>28</v>
      </c>
      <c r="J38" s="65">
        <v>3</v>
      </c>
      <c r="K38" s="65">
        <v>0</v>
      </c>
      <c r="L38" s="65">
        <v>0</v>
      </c>
      <c r="M38" s="65">
        <v>0</v>
      </c>
      <c r="N38" s="120">
        <f>SUM(I38:M38)</f>
        <v>31</v>
      </c>
      <c r="O38" s="228">
        <v>868</v>
      </c>
      <c r="P38" s="228">
        <v>52</v>
      </c>
      <c r="Q38" s="228">
        <v>42</v>
      </c>
      <c r="R38" s="228">
        <v>197</v>
      </c>
      <c r="S38" s="228">
        <v>0</v>
      </c>
      <c r="T38" s="120">
        <f>SUM(O38:S38)</f>
        <v>1159</v>
      </c>
      <c r="U38" s="162">
        <f>20*C38</f>
        <v>6600</v>
      </c>
      <c r="V38" s="162">
        <f>30*D38</f>
        <v>2310</v>
      </c>
      <c r="W38" s="162">
        <f>65*E38</f>
        <v>260</v>
      </c>
      <c r="X38" s="162">
        <f>95*F38</f>
        <v>2470</v>
      </c>
      <c r="Y38" s="162">
        <f>125*G38</f>
        <v>0</v>
      </c>
      <c r="Z38" s="120">
        <f>SUM(U38:Y38)</f>
        <v>11640</v>
      </c>
      <c r="AA38" s="162">
        <f>20*I38</f>
        <v>560</v>
      </c>
      <c r="AB38" s="162">
        <f>30*J38</f>
        <v>90</v>
      </c>
      <c r="AC38" s="162">
        <f>65*K38</f>
        <v>0</v>
      </c>
      <c r="AD38" s="162">
        <f>95*L38</f>
        <v>0</v>
      </c>
      <c r="AE38" s="162">
        <f>125*M38</f>
        <v>0</v>
      </c>
      <c r="AF38" s="120">
        <f>SUM(AA38:AE38)</f>
        <v>650</v>
      </c>
      <c r="AG38" s="228">
        <f>20*O38</f>
        <v>17360</v>
      </c>
      <c r="AH38" s="228">
        <f>30*P38</f>
        <v>1560</v>
      </c>
      <c r="AI38" s="228">
        <f>65*Q38</f>
        <v>2730</v>
      </c>
      <c r="AJ38" s="228">
        <f>95*R38</f>
        <v>18715</v>
      </c>
      <c r="AK38" s="228">
        <f>125*S38</f>
        <v>0</v>
      </c>
      <c r="AL38" s="120">
        <f>SUM(AG38:AK38)</f>
        <v>40365</v>
      </c>
      <c r="AM38" s="162">
        <v>0</v>
      </c>
      <c r="AN38" s="162">
        <v>0</v>
      </c>
      <c r="AO38" s="162">
        <v>0</v>
      </c>
      <c r="AP38" s="162">
        <v>0</v>
      </c>
      <c r="AQ38" s="163">
        <v>0</v>
      </c>
      <c r="AR38" s="102">
        <f>SUM(AM38:AQ38)</f>
        <v>0</v>
      </c>
      <c r="AS38" s="92"/>
      <c r="AT38" s="93">
        <v>0</v>
      </c>
      <c r="AU38" s="93">
        <v>0</v>
      </c>
      <c r="AV38" s="93">
        <v>0</v>
      </c>
      <c r="AW38" s="94">
        <v>0</v>
      </c>
      <c r="AX38" s="103">
        <f>SUM(AS38:AW38)</f>
        <v>0</v>
      </c>
      <c r="AY38" s="92"/>
      <c r="AZ38" s="93">
        <v>0</v>
      </c>
      <c r="BA38" s="93">
        <v>0</v>
      </c>
      <c r="BB38" s="93">
        <v>0</v>
      </c>
      <c r="BC38" s="94">
        <v>0</v>
      </c>
      <c r="BD38" s="103">
        <f>SUM(AY38:BC38)</f>
        <v>0</v>
      </c>
      <c r="BE38" s="92">
        <v>0</v>
      </c>
      <c r="BF38" s="92"/>
      <c r="BG38" s="93">
        <v>0</v>
      </c>
      <c r="BH38" s="129">
        <v>0</v>
      </c>
      <c r="BI38" s="130">
        <v>10</v>
      </c>
      <c r="BJ38" s="71">
        <f>Z38+AF38+AL38+AR38+AX38+BD38+BE38+BF38+BI38-BH38-BG38</f>
        <v>52665</v>
      </c>
      <c r="BK38" s="382"/>
      <c r="BL38" s="165">
        <v>0</v>
      </c>
      <c r="BM38" s="167">
        <v>0</v>
      </c>
      <c r="BN38" s="167">
        <v>0</v>
      </c>
      <c r="BO38" s="167">
        <v>0</v>
      </c>
      <c r="BP38" s="167"/>
      <c r="BQ38" s="167">
        <v>0</v>
      </c>
      <c r="BR38" s="117">
        <f>SUM(BL38:BQ38)</f>
        <v>0</v>
      </c>
      <c r="BS38" s="68">
        <f>T38+H38+BR38+N38</f>
        <v>1627</v>
      </c>
    </row>
    <row r="39" spans="1:71" ht="17.100000000000001" customHeight="1">
      <c r="A39" s="337"/>
      <c r="B39" s="2" t="s">
        <v>11</v>
      </c>
      <c r="C39" s="162">
        <v>15</v>
      </c>
      <c r="D39" s="162">
        <v>2</v>
      </c>
      <c r="E39" s="162">
        <v>6</v>
      </c>
      <c r="F39" s="162">
        <v>161</v>
      </c>
      <c r="G39" s="162">
        <v>0</v>
      </c>
      <c r="H39" s="120">
        <f>SUM(C39:G39)</f>
        <v>184</v>
      </c>
      <c r="I39" s="65">
        <v>3</v>
      </c>
      <c r="J39" s="65">
        <v>0</v>
      </c>
      <c r="K39" s="65">
        <v>0</v>
      </c>
      <c r="L39" s="65">
        <v>4</v>
      </c>
      <c r="M39" s="65">
        <v>0</v>
      </c>
      <c r="N39" s="120">
        <f>SUM(I39:M39)</f>
        <v>7</v>
      </c>
      <c r="O39" s="228">
        <v>52</v>
      </c>
      <c r="P39" s="228">
        <v>16</v>
      </c>
      <c r="Q39" s="228">
        <v>30</v>
      </c>
      <c r="R39" s="228">
        <v>366</v>
      </c>
      <c r="S39" s="228">
        <v>0</v>
      </c>
      <c r="T39" s="120">
        <f>SUM(O39:S39)</f>
        <v>464</v>
      </c>
      <c r="U39" s="162">
        <f>20*C39</f>
        <v>300</v>
      </c>
      <c r="V39" s="162">
        <f>30*D39</f>
        <v>60</v>
      </c>
      <c r="W39" s="162">
        <f>65*E39</f>
        <v>390</v>
      </c>
      <c r="X39" s="162">
        <f>95*F39</f>
        <v>15295</v>
      </c>
      <c r="Y39" s="162">
        <f>125*G39</f>
        <v>0</v>
      </c>
      <c r="Z39" s="120">
        <f>SUM(U39:Y39)</f>
        <v>16045</v>
      </c>
      <c r="AA39" s="162">
        <f>20*I39</f>
        <v>60</v>
      </c>
      <c r="AB39" s="162">
        <f>30*J39</f>
        <v>0</v>
      </c>
      <c r="AC39" s="162">
        <f>65*K39</f>
        <v>0</v>
      </c>
      <c r="AD39" s="162">
        <f>95*L39</f>
        <v>380</v>
      </c>
      <c r="AE39" s="162">
        <f>125*M39</f>
        <v>0</v>
      </c>
      <c r="AF39" s="120">
        <f>SUM(AA39:AE39)</f>
        <v>440</v>
      </c>
      <c r="AG39" s="228">
        <f>20*O39</f>
        <v>1040</v>
      </c>
      <c r="AH39" s="228">
        <f>30*P39</f>
        <v>480</v>
      </c>
      <c r="AI39" s="228">
        <f>65*Q39</f>
        <v>1950</v>
      </c>
      <c r="AJ39" s="228">
        <f>95*R39</f>
        <v>34770</v>
      </c>
      <c r="AK39" s="228">
        <f>125*S39</f>
        <v>0</v>
      </c>
      <c r="AL39" s="120">
        <f>SUM(AG39:AK39)</f>
        <v>38240</v>
      </c>
      <c r="AM39" s="162">
        <v>0</v>
      </c>
      <c r="AN39" s="162">
        <v>0</v>
      </c>
      <c r="AO39" s="162">
        <v>0</v>
      </c>
      <c r="AP39" s="162">
        <v>0</v>
      </c>
      <c r="AQ39" s="166">
        <v>0</v>
      </c>
      <c r="AR39" s="102">
        <f>SUM(AM39:AQ39)</f>
        <v>0</v>
      </c>
      <c r="AS39" s="95">
        <v>0</v>
      </c>
      <c r="AT39" s="96">
        <v>0</v>
      </c>
      <c r="AU39" s="96">
        <v>0</v>
      </c>
      <c r="AV39" s="96">
        <v>0</v>
      </c>
      <c r="AW39" s="97">
        <v>0</v>
      </c>
      <c r="AX39" s="104">
        <f>SUM(AS39:AW39)</f>
        <v>0</v>
      </c>
      <c r="AY39" s="95">
        <v>0</v>
      </c>
      <c r="AZ39" s="96">
        <v>0</v>
      </c>
      <c r="BA39" s="96">
        <v>0</v>
      </c>
      <c r="BB39" s="96">
        <v>0</v>
      </c>
      <c r="BC39" s="97">
        <v>0</v>
      </c>
      <c r="BD39" s="104">
        <f>SUM(AY39:BC39)</f>
        <v>0</v>
      </c>
      <c r="BE39" s="95">
        <v>0</v>
      </c>
      <c r="BF39" s="125">
        <v>0</v>
      </c>
      <c r="BG39" s="93">
        <v>0</v>
      </c>
      <c r="BH39" s="129">
        <v>0</v>
      </c>
      <c r="BI39" s="130"/>
      <c r="BJ39" s="71">
        <f>Z39+AF39+AL39+AR39+AX39+BD39+BE39+BF39+BI39-BH39-BG39</f>
        <v>54725</v>
      </c>
      <c r="BK39" s="383"/>
      <c r="BL39" s="167">
        <v>0</v>
      </c>
      <c r="BM39" s="167">
        <v>0</v>
      </c>
      <c r="BN39" s="167">
        <v>0</v>
      </c>
      <c r="BO39" s="167">
        <v>0</v>
      </c>
      <c r="BP39" s="167">
        <v>0</v>
      </c>
      <c r="BQ39" s="167">
        <v>0</v>
      </c>
      <c r="BR39" s="118">
        <f>SUM(BL39:BQ39)</f>
        <v>0</v>
      </c>
      <c r="BS39" s="68">
        <f>T39+H39+BR39+N39</f>
        <v>655</v>
      </c>
    </row>
    <row r="40" spans="1:71" ht="17.100000000000001" customHeight="1" thickBot="1">
      <c r="A40" s="343" t="s">
        <v>2</v>
      </c>
      <c r="B40" s="344"/>
      <c r="C40" s="108">
        <f t="shared" ref="C40:L40" si="51">SUM(C37:C39)</f>
        <v>619</v>
      </c>
      <c r="D40" s="108">
        <f t="shared" si="51"/>
        <v>164</v>
      </c>
      <c r="E40" s="108">
        <f t="shared" si="51"/>
        <v>26</v>
      </c>
      <c r="F40" s="108">
        <f t="shared" si="51"/>
        <v>280</v>
      </c>
      <c r="G40" s="108">
        <f t="shared" si="51"/>
        <v>0</v>
      </c>
      <c r="H40" s="139">
        <f t="shared" si="51"/>
        <v>1089</v>
      </c>
      <c r="I40" s="132">
        <f t="shared" si="51"/>
        <v>65</v>
      </c>
      <c r="J40" s="132">
        <f t="shared" si="51"/>
        <v>11</v>
      </c>
      <c r="K40" s="132">
        <f t="shared" si="51"/>
        <v>1</v>
      </c>
      <c r="L40" s="132">
        <f t="shared" si="51"/>
        <v>10</v>
      </c>
      <c r="M40" s="132">
        <f>SUM(M37:M39)</f>
        <v>0</v>
      </c>
      <c r="N40" s="120">
        <f t="shared" ref="N40:S40" si="52">SUM(N37:N39)</f>
        <v>87</v>
      </c>
      <c r="O40" s="222">
        <f t="shared" si="52"/>
        <v>1648</v>
      </c>
      <c r="P40" s="222">
        <f t="shared" si="52"/>
        <v>151</v>
      </c>
      <c r="Q40" s="222">
        <f t="shared" si="52"/>
        <v>119</v>
      </c>
      <c r="R40" s="222">
        <f t="shared" si="52"/>
        <v>762</v>
      </c>
      <c r="S40" s="222">
        <f t="shared" si="52"/>
        <v>0</v>
      </c>
      <c r="T40" s="148">
        <f t="shared" ref="T40:Z40" si="53">SUM(T37:T39)</f>
        <v>2680</v>
      </c>
      <c r="U40" s="108">
        <f t="shared" si="53"/>
        <v>12380</v>
      </c>
      <c r="V40" s="108">
        <f t="shared" si="53"/>
        <v>4920</v>
      </c>
      <c r="W40" s="108">
        <f t="shared" si="53"/>
        <v>1690</v>
      </c>
      <c r="X40" s="108">
        <f t="shared" si="53"/>
        <v>26600</v>
      </c>
      <c r="Y40" s="108">
        <f t="shared" si="53"/>
        <v>0</v>
      </c>
      <c r="Z40" s="109">
        <f t="shared" si="53"/>
        <v>45590</v>
      </c>
      <c r="AA40" s="108">
        <f t="shared" ref="AA40:AE40" si="54">SUM(AA37:AA39)</f>
        <v>1300</v>
      </c>
      <c r="AB40" s="108">
        <f t="shared" si="54"/>
        <v>330</v>
      </c>
      <c r="AC40" s="108">
        <f t="shared" si="54"/>
        <v>65</v>
      </c>
      <c r="AD40" s="108">
        <f t="shared" si="54"/>
        <v>950</v>
      </c>
      <c r="AE40" s="108">
        <f t="shared" si="54"/>
        <v>0</v>
      </c>
      <c r="AF40" s="109">
        <f>SUM(AF37:AF39)</f>
        <v>2645</v>
      </c>
      <c r="AG40" s="232">
        <f t="shared" ref="AG40:AL40" si="55">SUM(AG37:AG39)</f>
        <v>32960</v>
      </c>
      <c r="AH40" s="232">
        <f t="shared" si="55"/>
        <v>4530</v>
      </c>
      <c r="AI40" s="232">
        <f t="shared" si="55"/>
        <v>7735</v>
      </c>
      <c r="AJ40" s="232">
        <f t="shared" si="55"/>
        <v>72390</v>
      </c>
      <c r="AK40" s="232">
        <f t="shared" si="55"/>
        <v>0</v>
      </c>
      <c r="AL40" s="122">
        <f t="shared" si="55"/>
        <v>117615</v>
      </c>
      <c r="AM40" s="108">
        <f>SUM(AM37:AM39)</f>
        <v>0</v>
      </c>
      <c r="AN40" s="108">
        <f>SUM(AN37:AN39)</f>
        <v>0</v>
      </c>
      <c r="AO40" s="108">
        <f>SUM(AO37:AO39)</f>
        <v>0</v>
      </c>
      <c r="AP40" s="108">
        <f>SUM(AP37:AP39)</f>
        <v>0</v>
      </c>
      <c r="AQ40" s="122"/>
      <c r="AR40" s="121">
        <f t="shared" ref="AR40:AW40" si="56">SUM(AR37:AR39)</f>
        <v>0</v>
      </c>
      <c r="AS40" s="101">
        <f t="shared" si="56"/>
        <v>0</v>
      </c>
      <c r="AT40" s="101">
        <f t="shared" si="56"/>
        <v>0</v>
      </c>
      <c r="AU40" s="101">
        <f t="shared" si="56"/>
        <v>0</v>
      </c>
      <c r="AV40" s="101">
        <f t="shared" si="56"/>
        <v>0</v>
      </c>
      <c r="AW40" s="101">
        <f t="shared" si="56"/>
        <v>0</v>
      </c>
      <c r="AX40" s="121">
        <f t="shared" ref="AX40:BC40" si="57">SUM(AX37:AX39)</f>
        <v>0</v>
      </c>
      <c r="AY40" s="101">
        <f t="shared" si="57"/>
        <v>0</v>
      </c>
      <c r="AZ40" s="101">
        <f t="shared" si="57"/>
        <v>0</v>
      </c>
      <c r="BA40" s="101">
        <f t="shared" si="57"/>
        <v>0</v>
      </c>
      <c r="BB40" s="101">
        <f t="shared" si="57"/>
        <v>0</v>
      </c>
      <c r="BC40" s="101">
        <f t="shared" si="57"/>
        <v>0</v>
      </c>
      <c r="BD40" s="121">
        <f t="shared" ref="BD40:BS40" si="58">SUM(BD37:BD39)</f>
        <v>0</v>
      </c>
      <c r="BE40" s="131">
        <f t="shared" si="58"/>
        <v>0</v>
      </c>
      <c r="BF40" s="131">
        <f t="shared" si="58"/>
        <v>0</v>
      </c>
      <c r="BG40" s="132">
        <f t="shared" si="58"/>
        <v>0</v>
      </c>
      <c r="BH40" s="133">
        <f t="shared" si="58"/>
        <v>0</v>
      </c>
      <c r="BI40" s="134">
        <f t="shared" si="58"/>
        <v>25</v>
      </c>
      <c r="BJ40" s="70">
        <f t="shared" si="58"/>
        <v>165875</v>
      </c>
      <c r="BK40" s="158">
        <f t="shared" si="58"/>
        <v>0</v>
      </c>
      <c r="BL40" s="108">
        <f t="shared" si="58"/>
        <v>1</v>
      </c>
      <c r="BM40" s="108">
        <f t="shared" si="58"/>
        <v>0</v>
      </c>
      <c r="BN40" s="108">
        <f t="shared" si="58"/>
        <v>0</v>
      </c>
      <c r="BO40" s="108">
        <f t="shared" si="58"/>
        <v>0</v>
      </c>
      <c r="BP40" s="108">
        <f t="shared" si="58"/>
        <v>0</v>
      </c>
      <c r="BQ40" s="108">
        <f t="shared" si="58"/>
        <v>0</v>
      </c>
      <c r="BR40" s="119">
        <f t="shared" si="58"/>
        <v>1</v>
      </c>
      <c r="BS40" s="136">
        <f t="shared" si="58"/>
        <v>3857</v>
      </c>
    </row>
    <row r="41" spans="1:71" ht="17.100000000000001" customHeight="1" thickBot="1">
      <c r="A41" s="335">
        <f>A37+1</f>
        <v>45299</v>
      </c>
      <c r="B41" s="5" t="s">
        <v>9</v>
      </c>
      <c r="C41" s="162">
        <v>289</v>
      </c>
      <c r="D41" s="162">
        <v>116</v>
      </c>
      <c r="E41" s="162">
        <v>42</v>
      </c>
      <c r="F41" s="162">
        <v>182</v>
      </c>
      <c r="G41" s="162">
        <v>0</v>
      </c>
      <c r="H41" s="120">
        <f>SUM(C41:G41)</f>
        <v>629</v>
      </c>
      <c r="I41" s="65">
        <v>40</v>
      </c>
      <c r="J41" s="65">
        <v>6</v>
      </c>
      <c r="K41" s="65">
        <v>3</v>
      </c>
      <c r="L41" s="65">
        <v>12</v>
      </c>
      <c r="M41" s="65">
        <v>0</v>
      </c>
      <c r="N41" s="120">
        <f>SUM(I41:M41)</f>
        <v>61</v>
      </c>
      <c r="O41" s="228">
        <v>1019</v>
      </c>
      <c r="P41" s="228">
        <v>111</v>
      </c>
      <c r="Q41" s="228">
        <v>71</v>
      </c>
      <c r="R41" s="228">
        <v>375</v>
      </c>
      <c r="S41" s="228">
        <v>0</v>
      </c>
      <c r="T41" s="120">
        <f>SUM(O41:S41)</f>
        <v>1576</v>
      </c>
      <c r="U41" s="162">
        <f>20*C41</f>
        <v>5780</v>
      </c>
      <c r="V41" s="162">
        <f>30*D41</f>
        <v>3480</v>
      </c>
      <c r="W41" s="162">
        <f>65*E41</f>
        <v>2730</v>
      </c>
      <c r="X41" s="162">
        <f>95*F41</f>
        <v>17290</v>
      </c>
      <c r="Y41" s="162">
        <f>125*G41</f>
        <v>0</v>
      </c>
      <c r="Z41" s="116">
        <f>SUM(U41:Y41)</f>
        <v>29280</v>
      </c>
      <c r="AA41" s="162">
        <f>20*I41</f>
        <v>800</v>
      </c>
      <c r="AB41" s="162">
        <f>30*J41</f>
        <v>180</v>
      </c>
      <c r="AC41" s="162">
        <f>65*K41</f>
        <v>195</v>
      </c>
      <c r="AD41" s="162">
        <f>95*L41</f>
        <v>1140</v>
      </c>
      <c r="AE41" s="162">
        <f>125*M41</f>
        <v>0</v>
      </c>
      <c r="AF41" s="116">
        <f>SUM(AA41:AE41)</f>
        <v>2315</v>
      </c>
      <c r="AG41" s="229">
        <f>20*O41</f>
        <v>20380</v>
      </c>
      <c r="AH41" s="229">
        <f>30*P41</f>
        <v>3330</v>
      </c>
      <c r="AI41" s="229">
        <f>65*Q41</f>
        <v>4615</v>
      </c>
      <c r="AJ41" s="229">
        <f>95*R41</f>
        <v>35625</v>
      </c>
      <c r="AK41" s="229">
        <f>125*S41</f>
        <v>0</v>
      </c>
      <c r="AL41" s="224">
        <f>SUM(AG41:AK41)</f>
        <v>63950</v>
      </c>
      <c r="AM41" s="191">
        <v>670</v>
      </c>
      <c r="AN41" s="162">
        <v>0</v>
      </c>
      <c r="AO41" s="162">
        <v>0</v>
      </c>
      <c r="AP41" s="162">
        <v>0</v>
      </c>
      <c r="AQ41" s="166">
        <v>0</v>
      </c>
      <c r="AR41" s="102">
        <f>SUM(AM41:AQ41)</f>
        <v>670</v>
      </c>
      <c r="AS41" s="89"/>
      <c r="AT41" s="90"/>
      <c r="AU41" s="90">
        <v>0</v>
      </c>
      <c r="AV41" s="90">
        <v>0</v>
      </c>
      <c r="AW41" s="91">
        <v>0</v>
      </c>
      <c r="AX41" s="102">
        <f>SUM(AS41:AW41)</f>
        <v>0</v>
      </c>
      <c r="AY41" s="89">
        <v>0</v>
      </c>
      <c r="AZ41" s="90">
        <v>0</v>
      </c>
      <c r="BA41" s="90">
        <v>0</v>
      </c>
      <c r="BB41" s="90">
        <v>0</v>
      </c>
      <c r="BC41" s="91">
        <v>0</v>
      </c>
      <c r="BD41" s="102">
        <f>SUM(AY41:BC41)</f>
        <v>0</v>
      </c>
      <c r="BE41" s="150"/>
      <c r="BF41" s="177"/>
      <c r="BG41" s="151">
        <v>0</v>
      </c>
      <c r="BH41" s="152">
        <v>0</v>
      </c>
      <c r="BI41" s="143">
        <v>10</v>
      </c>
      <c r="BJ41" s="105">
        <f>Z41+AF41+AL41+AR41+AX41+BD41+BE41+BF41+BI41-BH41-BG41</f>
        <v>96225</v>
      </c>
      <c r="BK41" s="338">
        <v>124095</v>
      </c>
      <c r="BL41" s="164"/>
      <c r="BM41" s="167">
        <v>0</v>
      </c>
      <c r="BN41" s="167">
        <v>0</v>
      </c>
      <c r="BO41" s="167">
        <v>0</v>
      </c>
      <c r="BP41" s="167">
        <v>0</v>
      </c>
      <c r="BQ41" s="167">
        <v>0</v>
      </c>
      <c r="BR41" s="120">
        <f>SUM(BL41:BQ41)</f>
        <v>0</v>
      </c>
      <c r="BS41" s="145">
        <f>T41+H41+BR41+N41</f>
        <v>2266</v>
      </c>
    </row>
    <row r="42" spans="1:71" ht="15.75" customHeight="1" thickBot="1">
      <c r="A42" s="336"/>
      <c r="B42" s="2" t="s">
        <v>10</v>
      </c>
      <c r="C42" s="162">
        <v>274</v>
      </c>
      <c r="D42" s="162">
        <v>118</v>
      </c>
      <c r="E42" s="162">
        <v>16</v>
      </c>
      <c r="F42" s="162">
        <v>208</v>
      </c>
      <c r="G42" s="162">
        <v>0</v>
      </c>
      <c r="H42" s="120">
        <f>SUM(C42:G42)</f>
        <v>616</v>
      </c>
      <c r="I42" s="65">
        <v>42</v>
      </c>
      <c r="J42" s="65">
        <v>5</v>
      </c>
      <c r="K42" s="65">
        <v>3</v>
      </c>
      <c r="L42" s="65">
        <v>9</v>
      </c>
      <c r="M42" s="65">
        <v>0</v>
      </c>
      <c r="N42" s="120">
        <f>SUM(I42:M42)</f>
        <v>59</v>
      </c>
      <c r="O42" s="228">
        <v>1051</v>
      </c>
      <c r="P42" s="228">
        <v>116</v>
      </c>
      <c r="Q42" s="228">
        <v>75</v>
      </c>
      <c r="R42" s="228">
        <v>422</v>
      </c>
      <c r="S42" s="228">
        <v>1</v>
      </c>
      <c r="T42" s="120">
        <f>SUM(O42:S42)</f>
        <v>1665</v>
      </c>
      <c r="U42" s="162">
        <f>20*C42</f>
        <v>5480</v>
      </c>
      <c r="V42" s="162">
        <f>30*D42</f>
        <v>3540</v>
      </c>
      <c r="W42" s="162">
        <f>65*E42</f>
        <v>1040</v>
      </c>
      <c r="X42" s="162">
        <f>95*F42</f>
        <v>19760</v>
      </c>
      <c r="Y42" s="162">
        <f>125*G42</f>
        <v>0</v>
      </c>
      <c r="Z42" s="117">
        <f>SUM(U42:Y42)</f>
        <v>29820</v>
      </c>
      <c r="AA42" s="162">
        <f>20*I42</f>
        <v>840</v>
      </c>
      <c r="AB42" s="162">
        <f>30*J42</f>
        <v>150</v>
      </c>
      <c r="AC42" s="162">
        <f>65*K42</f>
        <v>195</v>
      </c>
      <c r="AD42" s="162">
        <f>95*L42</f>
        <v>855</v>
      </c>
      <c r="AE42" s="162">
        <f>125*M42</f>
        <v>0</v>
      </c>
      <c r="AF42" s="117">
        <f>SUM(AA42:AE42)</f>
        <v>2040</v>
      </c>
      <c r="AG42" s="230">
        <f>20*O42</f>
        <v>21020</v>
      </c>
      <c r="AH42" s="230">
        <f>30*P42</f>
        <v>3480</v>
      </c>
      <c r="AI42" s="230">
        <f>65*Q42</f>
        <v>4875</v>
      </c>
      <c r="AJ42" s="230">
        <f>95*R42</f>
        <v>40090</v>
      </c>
      <c r="AK42" s="230">
        <f>125*S42</f>
        <v>125</v>
      </c>
      <c r="AL42" s="225">
        <f>SUM(AG42:AK42)</f>
        <v>69590</v>
      </c>
      <c r="AM42" s="162">
        <v>0</v>
      </c>
      <c r="AN42" s="162">
        <v>0</v>
      </c>
      <c r="AO42" s="162">
        <v>0</v>
      </c>
      <c r="AP42" s="162">
        <v>0</v>
      </c>
      <c r="AQ42" s="163">
        <v>0</v>
      </c>
      <c r="AR42" s="102">
        <f>SUM(AM42:AQ42)</f>
        <v>0</v>
      </c>
      <c r="AS42" s="92">
        <v>0</v>
      </c>
      <c r="AT42" s="93">
        <v>0</v>
      </c>
      <c r="AU42" s="93">
        <v>0</v>
      </c>
      <c r="AV42" s="93">
        <v>0</v>
      </c>
      <c r="AW42" s="94">
        <v>0</v>
      </c>
      <c r="AX42" s="103">
        <f>SUM(AS42:AW42)</f>
        <v>0</v>
      </c>
      <c r="AY42" s="92">
        <v>0</v>
      </c>
      <c r="AZ42" s="93">
        <v>0</v>
      </c>
      <c r="BA42" s="93">
        <v>0</v>
      </c>
      <c r="BB42" s="93">
        <v>0</v>
      </c>
      <c r="BC42" s="94">
        <v>0</v>
      </c>
      <c r="BD42" s="103">
        <f>SUM(AY42:BC42)</f>
        <v>0</v>
      </c>
      <c r="BE42" s="153">
        <v>0</v>
      </c>
      <c r="BF42" s="92">
        <v>0</v>
      </c>
      <c r="BG42" s="93">
        <v>0</v>
      </c>
      <c r="BH42" s="129">
        <v>0</v>
      </c>
      <c r="BI42" s="130">
        <v>5</v>
      </c>
      <c r="BJ42" s="105">
        <f>Z42+AF42+AL42+AR42+AX42+BD42+BE42+BF42+BI42-BH42-BG42</f>
        <v>101455</v>
      </c>
      <c r="BK42" s="339"/>
      <c r="BL42" s="165"/>
      <c r="BM42" s="167">
        <v>0</v>
      </c>
      <c r="BN42" s="167">
        <v>0</v>
      </c>
      <c r="BO42" s="167">
        <v>0</v>
      </c>
      <c r="BP42" s="167">
        <v>0</v>
      </c>
      <c r="BQ42" s="167">
        <v>0</v>
      </c>
      <c r="BR42" s="120">
        <f>SUM(BL42:BQ42)</f>
        <v>0</v>
      </c>
      <c r="BS42" s="145">
        <f>T42+H42+BR42+N42</f>
        <v>2340</v>
      </c>
    </row>
    <row r="43" spans="1:71" ht="17.100000000000001" customHeight="1">
      <c r="A43" s="337"/>
      <c r="B43" s="2" t="s">
        <v>11</v>
      </c>
      <c r="C43" s="162">
        <v>17</v>
      </c>
      <c r="D43" s="162">
        <v>6</v>
      </c>
      <c r="E43" s="162">
        <v>5</v>
      </c>
      <c r="F43" s="191">
        <v>169</v>
      </c>
      <c r="G43" s="162">
        <v>3</v>
      </c>
      <c r="H43" s="120">
        <f>SUM(C43:G43)</f>
        <v>200</v>
      </c>
      <c r="I43" s="65">
        <v>0</v>
      </c>
      <c r="J43" s="65">
        <v>0</v>
      </c>
      <c r="K43" s="65">
        <v>0</v>
      </c>
      <c r="L43" s="65">
        <v>13</v>
      </c>
      <c r="M43" s="65"/>
      <c r="N43" s="120">
        <f>SUM(I43:M43)</f>
        <v>13</v>
      </c>
      <c r="O43" s="228">
        <v>55</v>
      </c>
      <c r="P43" s="228">
        <v>16</v>
      </c>
      <c r="Q43" s="228">
        <v>44</v>
      </c>
      <c r="R43" s="228">
        <v>443</v>
      </c>
      <c r="S43" s="228">
        <v>0</v>
      </c>
      <c r="T43" s="120">
        <f>SUM(O43:S43)</f>
        <v>558</v>
      </c>
      <c r="U43" s="162">
        <f>20*C43</f>
        <v>340</v>
      </c>
      <c r="V43" s="162">
        <f>30*D43</f>
        <v>180</v>
      </c>
      <c r="W43" s="162">
        <f>65*E43</f>
        <v>325</v>
      </c>
      <c r="X43" s="162">
        <f>95*F43</f>
        <v>16055</v>
      </c>
      <c r="Y43" s="162">
        <f>125*G43</f>
        <v>375</v>
      </c>
      <c r="Z43" s="118">
        <f>SUM(U43:Y43)</f>
        <v>17275</v>
      </c>
      <c r="AA43" s="162">
        <f>20*I43</f>
        <v>0</v>
      </c>
      <c r="AB43" s="162">
        <f>30*J43</f>
        <v>0</v>
      </c>
      <c r="AC43" s="162">
        <f>65*K43</f>
        <v>0</v>
      </c>
      <c r="AD43" s="162">
        <f>95*L43</f>
        <v>1235</v>
      </c>
      <c r="AE43" s="162">
        <f>125*M43</f>
        <v>0</v>
      </c>
      <c r="AF43" s="118">
        <f>SUM(AA43:AE43)</f>
        <v>1235</v>
      </c>
      <c r="AG43" s="229">
        <f>20*O43</f>
        <v>1100</v>
      </c>
      <c r="AH43" s="229">
        <f>30*P43</f>
        <v>480</v>
      </c>
      <c r="AI43" s="229">
        <f>65*Q43</f>
        <v>2860</v>
      </c>
      <c r="AJ43" s="229">
        <f>95*R43</f>
        <v>42085</v>
      </c>
      <c r="AK43" s="229">
        <f>125*S43</f>
        <v>0</v>
      </c>
      <c r="AL43" s="224">
        <f>SUM(AG43:AK43)</f>
        <v>46525</v>
      </c>
      <c r="AM43" s="162">
        <v>0</v>
      </c>
      <c r="AN43" s="162">
        <v>0</v>
      </c>
      <c r="AO43" s="162">
        <v>0</v>
      </c>
      <c r="AP43" s="162">
        <v>0</v>
      </c>
      <c r="AQ43" s="166">
        <v>0</v>
      </c>
      <c r="AR43" s="102">
        <f>SUM(AM43:AQ43)</f>
        <v>0</v>
      </c>
      <c r="AS43" s="95">
        <v>0</v>
      </c>
      <c r="AT43" s="96">
        <v>0</v>
      </c>
      <c r="AU43" s="96">
        <v>0</v>
      </c>
      <c r="AV43" s="96">
        <v>0</v>
      </c>
      <c r="AW43" s="97">
        <v>0</v>
      </c>
      <c r="AX43" s="104">
        <f>SUM(AS43:AW43)</f>
        <v>0</v>
      </c>
      <c r="AY43" s="95">
        <v>0</v>
      </c>
      <c r="AZ43" s="96">
        <v>0</v>
      </c>
      <c r="BA43" s="96">
        <v>0</v>
      </c>
      <c r="BB43" s="96">
        <v>0</v>
      </c>
      <c r="BC43" s="97">
        <v>0</v>
      </c>
      <c r="BD43" s="104">
        <f>SUM(AY43:BC43)</f>
        <v>0</v>
      </c>
      <c r="BE43" s="154">
        <v>0</v>
      </c>
      <c r="BF43" s="125">
        <v>0</v>
      </c>
      <c r="BG43" s="93">
        <v>0</v>
      </c>
      <c r="BH43" s="129">
        <v>0</v>
      </c>
      <c r="BI43" s="130">
        <v>0</v>
      </c>
      <c r="BJ43" s="105">
        <f>Z43+AF43+AL43+AR43+AX43+BD43+BE43+BF43+BI43-BH43-BG43</f>
        <v>65035</v>
      </c>
      <c r="BK43" s="340"/>
      <c r="BL43" s="167">
        <v>0</v>
      </c>
      <c r="BM43" s="167">
        <v>0</v>
      </c>
      <c r="BN43" s="167">
        <v>0</v>
      </c>
      <c r="BO43" s="167">
        <v>0</v>
      </c>
      <c r="BP43" s="167">
        <v>0</v>
      </c>
      <c r="BQ43" s="167">
        <v>0</v>
      </c>
      <c r="BR43" s="120">
        <f>SUM(BL43:BQ43)</f>
        <v>0</v>
      </c>
      <c r="BS43" s="145">
        <f>T43+H43+BR43+N43</f>
        <v>771</v>
      </c>
    </row>
    <row r="44" spans="1:71" ht="16.5" customHeight="1" thickBot="1">
      <c r="A44" s="343" t="s">
        <v>2</v>
      </c>
      <c r="B44" s="344"/>
      <c r="C44" s="108">
        <f t="shared" ref="C44:H44" si="59">SUM(C41:C43)</f>
        <v>580</v>
      </c>
      <c r="D44" s="108">
        <f t="shared" si="59"/>
        <v>240</v>
      </c>
      <c r="E44" s="108">
        <f t="shared" si="59"/>
        <v>63</v>
      </c>
      <c r="F44" s="108">
        <f t="shared" si="59"/>
        <v>559</v>
      </c>
      <c r="G44" s="108">
        <f t="shared" si="59"/>
        <v>3</v>
      </c>
      <c r="H44" s="139">
        <f t="shared" si="59"/>
        <v>1445</v>
      </c>
      <c r="I44" s="132">
        <f t="shared" ref="I44:N44" si="60">SUM(I41:I43)</f>
        <v>82</v>
      </c>
      <c r="J44" s="132">
        <f t="shared" si="60"/>
        <v>11</v>
      </c>
      <c r="K44" s="132">
        <f t="shared" si="60"/>
        <v>6</v>
      </c>
      <c r="L44" s="132">
        <f t="shared" si="60"/>
        <v>34</v>
      </c>
      <c r="M44" s="132">
        <f t="shared" si="60"/>
        <v>0</v>
      </c>
      <c r="N44" s="132">
        <f t="shared" si="60"/>
        <v>133</v>
      </c>
      <c r="O44" s="222">
        <f t="shared" ref="O44:T44" si="61">SUM(O41:O43)</f>
        <v>2125</v>
      </c>
      <c r="P44" s="222">
        <f t="shared" si="61"/>
        <v>243</v>
      </c>
      <c r="Q44" s="222">
        <f t="shared" si="61"/>
        <v>190</v>
      </c>
      <c r="R44" s="222">
        <f t="shared" si="61"/>
        <v>1240</v>
      </c>
      <c r="S44" s="222">
        <f t="shared" si="61"/>
        <v>1</v>
      </c>
      <c r="T44" s="132">
        <f t="shared" si="61"/>
        <v>3799</v>
      </c>
      <c r="U44" s="108">
        <f>SUM(U41:U43)</f>
        <v>11600</v>
      </c>
      <c r="V44" s="108">
        <f>SUM(V41:V43)</f>
        <v>7200</v>
      </c>
      <c r="W44" s="108">
        <f>SUM(W41:W43)</f>
        <v>4095</v>
      </c>
      <c r="X44" s="108">
        <f>SUM(X41:X43)</f>
        <v>53105</v>
      </c>
      <c r="Y44" s="108">
        <f>SUM(Y41:Y43)</f>
        <v>375</v>
      </c>
      <c r="Z44" s="109">
        <f t="shared" ref="Z44:AF44" si="62">SUM(Z41:Z43)</f>
        <v>76375</v>
      </c>
      <c r="AA44" s="108">
        <f t="shared" si="62"/>
        <v>1640</v>
      </c>
      <c r="AB44" s="108">
        <f t="shared" si="62"/>
        <v>330</v>
      </c>
      <c r="AC44" s="108">
        <f t="shared" si="62"/>
        <v>390</v>
      </c>
      <c r="AD44" s="108">
        <f t="shared" si="62"/>
        <v>3230</v>
      </c>
      <c r="AE44" s="108">
        <f t="shared" si="62"/>
        <v>0</v>
      </c>
      <c r="AF44" s="109">
        <f t="shared" si="62"/>
        <v>5590</v>
      </c>
      <c r="AG44" s="232">
        <f t="shared" ref="AG44:AL44" si="63">SUM(AG41:AG43)</f>
        <v>42500</v>
      </c>
      <c r="AH44" s="232">
        <f t="shared" si="63"/>
        <v>7290</v>
      </c>
      <c r="AI44" s="232">
        <f t="shared" si="63"/>
        <v>12350</v>
      </c>
      <c r="AJ44" s="232">
        <f t="shared" si="63"/>
        <v>117800</v>
      </c>
      <c r="AK44" s="232">
        <f t="shared" si="63"/>
        <v>125</v>
      </c>
      <c r="AL44" s="122">
        <f t="shared" si="63"/>
        <v>180065</v>
      </c>
      <c r="AM44" s="108">
        <f>SUM(AM41:AM43)</f>
        <v>670</v>
      </c>
      <c r="AN44" s="108">
        <f>SUM(AN41:AN43)</f>
        <v>0</v>
      </c>
      <c r="AO44" s="108">
        <f>SUM(AO41:AO43)</f>
        <v>0</v>
      </c>
      <c r="AP44" s="108">
        <f>SUM(AP41:AP43)</f>
        <v>0</v>
      </c>
      <c r="AQ44" s="122"/>
      <c r="AR44" s="121">
        <f t="shared" ref="AR44:AW44" si="64">SUM(AR41:AR43)</f>
        <v>670</v>
      </c>
      <c r="AS44" s="101">
        <f t="shared" si="64"/>
        <v>0</v>
      </c>
      <c r="AT44" s="101">
        <f t="shared" si="64"/>
        <v>0</v>
      </c>
      <c r="AU44" s="101">
        <f t="shared" si="64"/>
        <v>0</v>
      </c>
      <c r="AV44" s="101">
        <f t="shared" si="64"/>
        <v>0</v>
      </c>
      <c r="AW44" s="101">
        <f t="shared" si="64"/>
        <v>0</v>
      </c>
      <c r="AX44" s="121">
        <f t="shared" ref="AX44:BC44" si="65">SUM(AX41:AX43)</f>
        <v>0</v>
      </c>
      <c r="AY44" s="101">
        <f t="shared" si="65"/>
        <v>0</v>
      </c>
      <c r="AZ44" s="101">
        <f t="shared" si="65"/>
        <v>0</v>
      </c>
      <c r="BA44" s="101">
        <f t="shared" si="65"/>
        <v>0</v>
      </c>
      <c r="BB44" s="101">
        <f t="shared" si="65"/>
        <v>0</v>
      </c>
      <c r="BC44" s="101">
        <f t="shared" si="65"/>
        <v>0</v>
      </c>
      <c r="BD44" s="121">
        <f t="shared" ref="BD44:BS44" si="66">SUM(BD41:BD43)</f>
        <v>0</v>
      </c>
      <c r="BE44" s="135">
        <f t="shared" si="66"/>
        <v>0</v>
      </c>
      <c r="BF44" s="139">
        <f t="shared" si="66"/>
        <v>0</v>
      </c>
      <c r="BG44" s="108">
        <f t="shared" si="66"/>
        <v>0</v>
      </c>
      <c r="BH44" s="122">
        <f t="shared" si="66"/>
        <v>0</v>
      </c>
      <c r="BI44" s="144">
        <f t="shared" si="66"/>
        <v>15</v>
      </c>
      <c r="BJ44" s="69">
        <f t="shared" si="66"/>
        <v>262715</v>
      </c>
      <c r="BK44" s="288">
        <f t="shared" si="66"/>
        <v>124095</v>
      </c>
      <c r="BL44" s="108">
        <f t="shared" si="66"/>
        <v>0</v>
      </c>
      <c r="BM44" s="108">
        <f t="shared" si="66"/>
        <v>0</v>
      </c>
      <c r="BN44" s="108">
        <f t="shared" si="66"/>
        <v>0</v>
      </c>
      <c r="BO44" s="108">
        <f t="shared" si="66"/>
        <v>0</v>
      </c>
      <c r="BP44" s="108">
        <f t="shared" si="66"/>
        <v>0</v>
      </c>
      <c r="BQ44" s="108">
        <f t="shared" si="66"/>
        <v>0</v>
      </c>
      <c r="BR44" s="109">
        <f t="shared" si="66"/>
        <v>0</v>
      </c>
      <c r="BS44" s="136">
        <f t="shared" si="66"/>
        <v>5377</v>
      </c>
    </row>
    <row r="45" spans="1:71" ht="17.100000000000001" customHeight="1" thickBot="1">
      <c r="A45" s="335">
        <f>A41+1</f>
        <v>45300</v>
      </c>
      <c r="B45" s="5" t="s">
        <v>9</v>
      </c>
      <c r="C45" s="162">
        <v>305</v>
      </c>
      <c r="D45" s="162">
        <v>114</v>
      </c>
      <c r="E45" s="162">
        <v>20</v>
      </c>
      <c r="F45" s="162">
        <v>166</v>
      </c>
      <c r="G45" s="162">
        <v>0</v>
      </c>
      <c r="H45" s="120">
        <f>SUM(C45:G45)</f>
        <v>605</v>
      </c>
      <c r="I45" s="65">
        <v>32</v>
      </c>
      <c r="J45" s="65">
        <v>4</v>
      </c>
      <c r="K45" s="65">
        <v>6</v>
      </c>
      <c r="L45" s="65">
        <v>8</v>
      </c>
      <c r="M45" s="65">
        <v>0</v>
      </c>
      <c r="N45" s="120">
        <f>SUM(I45:M45)</f>
        <v>50</v>
      </c>
      <c r="O45" s="228">
        <v>1010</v>
      </c>
      <c r="P45" s="228">
        <v>122</v>
      </c>
      <c r="Q45" s="228">
        <v>76</v>
      </c>
      <c r="R45" s="228">
        <v>357</v>
      </c>
      <c r="S45" s="228">
        <v>0</v>
      </c>
      <c r="T45" s="120">
        <f>SUM(O45:S45)</f>
        <v>1565</v>
      </c>
      <c r="U45" s="162">
        <f>20*C45</f>
        <v>6100</v>
      </c>
      <c r="V45" s="162">
        <f>30*D45</f>
        <v>3420</v>
      </c>
      <c r="W45" s="162">
        <f>65*E45</f>
        <v>1300</v>
      </c>
      <c r="X45" s="162">
        <f>95*F45</f>
        <v>15770</v>
      </c>
      <c r="Y45" s="162">
        <f>125*G45</f>
        <v>0</v>
      </c>
      <c r="Z45" s="116">
        <f>SUM(U45:Y45)</f>
        <v>26590</v>
      </c>
      <c r="AA45" s="162">
        <f>20*I45</f>
        <v>640</v>
      </c>
      <c r="AB45" s="162">
        <f>30*J45</f>
        <v>120</v>
      </c>
      <c r="AC45" s="162">
        <f>65*K45</f>
        <v>390</v>
      </c>
      <c r="AD45" s="162">
        <f>95*L45</f>
        <v>760</v>
      </c>
      <c r="AE45" s="162">
        <f>125*M45</f>
        <v>0</v>
      </c>
      <c r="AF45" s="116">
        <f>SUM(AA45:AE45)</f>
        <v>1910</v>
      </c>
      <c r="AG45" s="229">
        <f>20*O45</f>
        <v>20200</v>
      </c>
      <c r="AH45" s="229">
        <f>30*P45</f>
        <v>3660</v>
      </c>
      <c r="AI45" s="229">
        <f>65*Q45</f>
        <v>4940</v>
      </c>
      <c r="AJ45" s="229">
        <f>95*R45</f>
        <v>33915</v>
      </c>
      <c r="AK45" s="229">
        <f>125*S45</f>
        <v>0</v>
      </c>
      <c r="AL45" s="224">
        <f>SUM(AG45:AK45)</f>
        <v>62715</v>
      </c>
      <c r="AM45" s="162"/>
      <c r="AN45" s="162">
        <v>1500</v>
      </c>
      <c r="AO45" s="162">
        <v>0</v>
      </c>
      <c r="AP45" s="162">
        <v>0</v>
      </c>
      <c r="AQ45" s="166">
        <v>0</v>
      </c>
      <c r="AR45" s="102">
        <f>SUM(AM45:AQ45)</f>
        <v>1500</v>
      </c>
      <c r="AS45" s="89">
        <v>670</v>
      </c>
      <c r="AT45" s="90">
        <v>0</v>
      </c>
      <c r="AU45" s="90">
        <v>0</v>
      </c>
      <c r="AV45" s="90">
        <v>0</v>
      </c>
      <c r="AW45" s="91">
        <v>0</v>
      </c>
      <c r="AX45" s="102">
        <f>SUM(AS45:AW45)</f>
        <v>670</v>
      </c>
      <c r="AY45" s="89">
        <v>0</v>
      </c>
      <c r="AZ45" s="90">
        <v>0</v>
      </c>
      <c r="BA45" s="90">
        <v>0</v>
      </c>
      <c r="BB45" s="90">
        <v>0</v>
      </c>
      <c r="BC45" s="91">
        <v>0</v>
      </c>
      <c r="BD45" s="102">
        <f>SUM(AY45:BC45)</f>
        <v>0</v>
      </c>
      <c r="BE45" s="125">
        <v>0</v>
      </c>
      <c r="BF45" s="125">
        <v>0</v>
      </c>
      <c r="BG45" s="126">
        <v>0</v>
      </c>
      <c r="BH45" s="127">
        <v>0</v>
      </c>
      <c r="BI45" s="128">
        <v>5</v>
      </c>
      <c r="BJ45" s="71">
        <f>Z45+AF45+AL45+AR45+AX45+BD45+BE45+BF45+BI45-BH45-BG45</f>
        <v>93390</v>
      </c>
      <c r="BK45" s="381" t="s">
        <v>8708</v>
      </c>
      <c r="BL45" s="164">
        <v>0</v>
      </c>
      <c r="BM45" s="167">
        <v>0</v>
      </c>
      <c r="BN45" s="167">
        <v>0</v>
      </c>
      <c r="BO45" s="167">
        <v>0</v>
      </c>
      <c r="BP45" s="167">
        <v>0</v>
      </c>
      <c r="BQ45" s="167">
        <v>0</v>
      </c>
      <c r="BR45" s="116">
        <f>SUM(BL45:BQ45)</f>
        <v>0</v>
      </c>
      <c r="BS45" s="68">
        <f>T45+H45+BR45+N45</f>
        <v>2220</v>
      </c>
    </row>
    <row r="46" spans="1:71" ht="17.100000000000001" customHeight="1" thickBot="1">
      <c r="A46" s="336"/>
      <c r="B46" s="2" t="s">
        <v>10</v>
      </c>
      <c r="C46" s="162">
        <v>299</v>
      </c>
      <c r="D46" s="162">
        <v>91</v>
      </c>
      <c r="E46" s="162">
        <v>23</v>
      </c>
      <c r="F46" s="162">
        <v>193</v>
      </c>
      <c r="G46" s="162">
        <v>0</v>
      </c>
      <c r="H46" s="120">
        <f>SUM(C46:G46)</f>
        <v>606</v>
      </c>
      <c r="I46" s="65">
        <v>27</v>
      </c>
      <c r="J46" s="65">
        <v>5</v>
      </c>
      <c r="K46" s="65">
        <v>2</v>
      </c>
      <c r="L46" s="65">
        <v>20</v>
      </c>
      <c r="M46" s="65">
        <v>0</v>
      </c>
      <c r="N46" s="120">
        <f>SUM(I46:M46)</f>
        <v>54</v>
      </c>
      <c r="O46" s="228">
        <v>999</v>
      </c>
      <c r="P46" s="228">
        <v>119</v>
      </c>
      <c r="Q46" s="228">
        <v>86</v>
      </c>
      <c r="R46" s="228">
        <v>412</v>
      </c>
      <c r="S46" s="228">
        <v>0</v>
      </c>
      <c r="T46" s="120">
        <f>SUM(O46:S46)</f>
        <v>1616</v>
      </c>
      <c r="U46" s="162">
        <f>20*C46</f>
        <v>5980</v>
      </c>
      <c r="V46" s="162">
        <f>30*D46</f>
        <v>2730</v>
      </c>
      <c r="W46" s="162">
        <f>65*E46</f>
        <v>1495</v>
      </c>
      <c r="X46" s="162">
        <f>95*F46</f>
        <v>18335</v>
      </c>
      <c r="Y46" s="162">
        <f>125*G46</f>
        <v>0</v>
      </c>
      <c r="Z46" s="117">
        <f>SUM(U46:Y46)</f>
        <v>28540</v>
      </c>
      <c r="AA46" s="162">
        <f>20*I46</f>
        <v>540</v>
      </c>
      <c r="AB46" s="162">
        <f>30*J46</f>
        <v>150</v>
      </c>
      <c r="AC46" s="162">
        <f>65*K46</f>
        <v>130</v>
      </c>
      <c r="AD46" s="162">
        <f>95*L46</f>
        <v>1900</v>
      </c>
      <c r="AE46" s="162">
        <f>125*M46</f>
        <v>0</v>
      </c>
      <c r="AF46" s="117">
        <f>SUM(AA46:AE46)</f>
        <v>2720</v>
      </c>
      <c r="AG46" s="230">
        <f>20*O46</f>
        <v>19980</v>
      </c>
      <c r="AH46" s="230">
        <f>30*P46</f>
        <v>3570</v>
      </c>
      <c r="AI46" s="230">
        <f>65*Q46</f>
        <v>5590</v>
      </c>
      <c r="AJ46" s="230">
        <f>95*R46</f>
        <v>39140</v>
      </c>
      <c r="AK46" s="230">
        <f>125*S46</f>
        <v>0</v>
      </c>
      <c r="AL46" s="225">
        <f>SUM(AG46:AK46)</f>
        <v>68280</v>
      </c>
      <c r="AM46" s="295">
        <f>500+670</f>
        <v>1170</v>
      </c>
      <c r="AN46" s="162">
        <v>0</v>
      </c>
      <c r="AO46" s="162">
        <v>0</v>
      </c>
      <c r="AP46" s="162">
        <v>0</v>
      </c>
      <c r="AQ46" s="163">
        <v>0</v>
      </c>
      <c r="AR46" s="102">
        <f>SUM(AM46:AQ46)</f>
        <v>1170</v>
      </c>
      <c r="AS46" s="92">
        <v>670</v>
      </c>
      <c r="AT46" s="93">
        <v>0</v>
      </c>
      <c r="AU46" s="93">
        <v>0</v>
      </c>
      <c r="AV46" s="93">
        <v>0</v>
      </c>
      <c r="AW46" s="94">
        <v>0</v>
      </c>
      <c r="AX46" s="103">
        <f>SUM(AS46:AW46)</f>
        <v>670</v>
      </c>
      <c r="AY46" s="92">
        <v>0</v>
      </c>
      <c r="AZ46" s="93">
        <v>0</v>
      </c>
      <c r="BA46" s="93">
        <v>0</v>
      </c>
      <c r="BB46" s="93">
        <v>0</v>
      </c>
      <c r="BC46" s="94">
        <v>0</v>
      </c>
      <c r="BD46" s="103">
        <f>SUM(AY46:BC46)</f>
        <v>0</v>
      </c>
      <c r="BE46" s="92">
        <v>0</v>
      </c>
      <c r="BF46" s="92"/>
      <c r="BG46" s="93">
        <v>0</v>
      </c>
      <c r="BH46" s="129">
        <v>0</v>
      </c>
      <c r="BI46" s="130">
        <v>15</v>
      </c>
      <c r="BJ46" s="71">
        <f>Z46+AF46+AL46+AR46+AX46+BD46+BE46+BF46+BI46-BH46-BG46</f>
        <v>101395</v>
      </c>
      <c r="BK46" s="382"/>
      <c r="BL46" s="165">
        <v>0</v>
      </c>
      <c r="BM46" s="165"/>
      <c r="BN46" s="167">
        <v>0</v>
      </c>
      <c r="BO46" s="167">
        <v>0</v>
      </c>
      <c r="BP46" s="167">
        <v>0</v>
      </c>
      <c r="BQ46" s="167">
        <v>0</v>
      </c>
      <c r="BR46" s="117">
        <f>SUM(BL46:BQ46)</f>
        <v>0</v>
      </c>
      <c r="BS46" s="68">
        <f>T46+H46+BR46+N46</f>
        <v>2276</v>
      </c>
    </row>
    <row r="47" spans="1:71" ht="18.75" customHeight="1">
      <c r="A47" s="337"/>
      <c r="B47" s="2" t="s">
        <v>11</v>
      </c>
      <c r="C47" s="162">
        <v>10</v>
      </c>
      <c r="D47" s="162">
        <v>0</v>
      </c>
      <c r="E47" s="162">
        <v>1</v>
      </c>
      <c r="F47" s="162">
        <v>181</v>
      </c>
      <c r="G47" s="162">
        <v>3</v>
      </c>
      <c r="H47" s="120">
        <f>SUM(C47:G47)</f>
        <v>195</v>
      </c>
      <c r="I47" s="65">
        <v>4</v>
      </c>
      <c r="J47" s="65">
        <v>0</v>
      </c>
      <c r="K47" s="65">
        <v>1</v>
      </c>
      <c r="L47" s="65">
        <v>5</v>
      </c>
      <c r="M47" s="65">
        <v>0</v>
      </c>
      <c r="N47" s="120">
        <f>SUM(I47:M47)</f>
        <v>10</v>
      </c>
      <c r="O47" s="228">
        <v>47</v>
      </c>
      <c r="P47" s="228">
        <v>16</v>
      </c>
      <c r="Q47" s="228">
        <v>56</v>
      </c>
      <c r="R47" s="228">
        <v>419</v>
      </c>
      <c r="S47" s="228">
        <v>0</v>
      </c>
      <c r="T47" s="120">
        <f>SUM(O47:S47)</f>
        <v>538</v>
      </c>
      <c r="U47" s="162">
        <f>20*C47</f>
        <v>200</v>
      </c>
      <c r="V47" s="162">
        <f>30*D47</f>
        <v>0</v>
      </c>
      <c r="W47" s="162">
        <f>65*E47</f>
        <v>65</v>
      </c>
      <c r="X47" s="162">
        <f>95*F47</f>
        <v>17195</v>
      </c>
      <c r="Y47" s="162">
        <f>125*G47</f>
        <v>375</v>
      </c>
      <c r="Z47" s="118">
        <f>SUM(U47:Y47)</f>
        <v>17835</v>
      </c>
      <c r="AA47" s="162">
        <f>20*I47</f>
        <v>80</v>
      </c>
      <c r="AB47" s="162">
        <f>30*J47</f>
        <v>0</v>
      </c>
      <c r="AC47" s="162">
        <f>65*K47</f>
        <v>65</v>
      </c>
      <c r="AD47" s="162">
        <f>95*L47</f>
        <v>475</v>
      </c>
      <c r="AE47" s="162">
        <f>125*M47</f>
        <v>0</v>
      </c>
      <c r="AF47" s="118">
        <f>SUM(AA47:AE47)</f>
        <v>620</v>
      </c>
      <c r="AG47" s="229">
        <f>20*O47</f>
        <v>940</v>
      </c>
      <c r="AH47" s="229">
        <f>30*P47</f>
        <v>480</v>
      </c>
      <c r="AI47" s="229">
        <f>65*Q47</f>
        <v>3640</v>
      </c>
      <c r="AJ47" s="229">
        <f>95*R47</f>
        <v>39805</v>
      </c>
      <c r="AK47" s="229">
        <f>125*S47</f>
        <v>0</v>
      </c>
      <c r="AL47" s="224">
        <f>SUM(AG47:AK47)</f>
        <v>44865</v>
      </c>
      <c r="AM47" s="162">
        <v>0</v>
      </c>
      <c r="AN47" s="162">
        <v>0</v>
      </c>
      <c r="AO47" s="162">
        <v>0</v>
      </c>
      <c r="AP47" s="162">
        <v>0</v>
      </c>
      <c r="AQ47" s="166">
        <v>0</v>
      </c>
      <c r="AR47" s="102">
        <f>SUM(AM47:AQ47)</f>
        <v>0</v>
      </c>
      <c r="AS47" s="95">
        <v>0</v>
      </c>
      <c r="AT47" s="96">
        <v>0</v>
      </c>
      <c r="AU47" s="96">
        <v>0</v>
      </c>
      <c r="AV47" s="96">
        <v>0</v>
      </c>
      <c r="AW47" s="97">
        <v>0</v>
      </c>
      <c r="AX47" s="104">
        <f>SUM(AS47:AW47)</f>
        <v>0</v>
      </c>
      <c r="AY47" s="95">
        <v>0</v>
      </c>
      <c r="AZ47" s="96">
        <v>0</v>
      </c>
      <c r="BA47" s="96">
        <v>0</v>
      </c>
      <c r="BB47" s="96">
        <v>0</v>
      </c>
      <c r="BC47" s="97">
        <v>0</v>
      </c>
      <c r="BD47" s="104">
        <f>SUM(AY47:BC47)</f>
        <v>0</v>
      </c>
      <c r="BE47" s="95">
        <v>0</v>
      </c>
      <c r="BF47" s="125">
        <v>0</v>
      </c>
      <c r="BG47" s="93">
        <v>0</v>
      </c>
      <c r="BH47" s="129">
        <v>0</v>
      </c>
      <c r="BI47" s="130"/>
      <c r="BJ47" s="71">
        <f>Z47+AF47+AL47+AR47+AX47+BD47+BE47+BF47+BI47-BH47-BG47</f>
        <v>63320</v>
      </c>
      <c r="BK47" s="383"/>
      <c r="BL47" s="167">
        <v>0</v>
      </c>
      <c r="BM47" s="167">
        <v>0</v>
      </c>
      <c r="BN47" s="167">
        <v>0</v>
      </c>
      <c r="BO47" s="167">
        <v>0</v>
      </c>
      <c r="BP47" s="167">
        <v>0</v>
      </c>
      <c r="BQ47" s="167">
        <v>0</v>
      </c>
      <c r="BR47" s="118">
        <f>SUM(BL47:BQ47)</f>
        <v>0</v>
      </c>
      <c r="BS47" s="68">
        <f>T47+H47+BR47+N47</f>
        <v>743</v>
      </c>
    </row>
    <row r="48" spans="1:71" ht="17.100000000000001" customHeight="1" thickBot="1">
      <c r="A48" s="343" t="s">
        <v>2</v>
      </c>
      <c r="B48" s="344"/>
      <c r="C48" s="108">
        <f t="shared" ref="C48:H48" si="67">SUM(C45:C47)</f>
        <v>614</v>
      </c>
      <c r="D48" s="108">
        <f t="shared" si="67"/>
        <v>205</v>
      </c>
      <c r="E48" s="108">
        <f t="shared" si="67"/>
        <v>44</v>
      </c>
      <c r="F48" s="108">
        <f t="shared" si="67"/>
        <v>540</v>
      </c>
      <c r="G48" s="108">
        <f t="shared" si="67"/>
        <v>3</v>
      </c>
      <c r="H48" s="139">
        <f t="shared" si="67"/>
        <v>1406</v>
      </c>
      <c r="I48" s="132">
        <f t="shared" ref="I48:N48" si="68">SUM(I45:I47)</f>
        <v>63</v>
      </c>
      <c r="J48" s="132">
        <f t="shared" si="68"/>
        <v>9</v>
      </c>
      <c r="K48" s="132">
        <f t="shared" si="68"/>
        <v>9</v>
      </c>
      <c r="L48" s="132">
        <f t="shared" si="68"/>
        <v>33</v>
      </c>
      <c r="M48" s="132">
        <f t="shared" si="68"/>
        <v>0</v>
      </c>
      <c r="N48" s="148">
        <f t="shared" si="68"/>
        <v>114</v>
      </c>
      <c r="O48" s="222">
        <f t="shared" ref="O48:T48" si="69">SUM(O45:O47)</f>
        <v>2056</v>
      </c>
      <c r="P48" s="222">
        <f t="shared" si="69"/>
        <v>257</v>
      </c>
      <c r="Q48" s="222">
        <f t="shared" si="69"/>
        <v>218</v>
      </c>
      <c r="R48" s="222">
        <f t="shared" si="69"/>
        <v>1188</v>
      </c>
      <c r="S48" s="222">
        <f t="shared" si="69"/>
        <v>0</v>
      </c>
      <c r="T48" s="148">
        <f t="shared" si="69"/>
        <v>3719</v>
      </c>
      <c r="U48" s="108">
        <f>SUM(U45:U47)</f>
        <v>12280</v>
      </c>
      <c r="V48" s="108">
        <f>SUM(V45:V47)</f>
        <v>6150</v>
      </c>
      <c r="W48" s="108">
        <f>SUM(W45:W47)</f>
        <v>2860</v>
      </c>
      <c r="X48" s="108">
        <f>SUM(X45:X47)</f>
        <v>51300</v>
      </c>
      <c r="Y48" s="108">
        <f>SUM(Y45:Y47)</f>
        <v>375</v>
      </c>
      <c r="Z48" s="109">
        <f t="shared" ref="Z48:AF48" si="70">SUM(Z45:Z47)</f>
        <v>72965</v>
      </c>
      <c r="AA48" s="108">
        <f t="shared" si="70"/>
        <v>1260</v>
      </c>
      <c r="AB48" s="108">
        <f t="shared" si="70"/>
        <v>270</v>
      </c>
      <c r="AC48" s="108">
        <f t="shared" si="70"/>
        <v>585</v>
      </c>
      <c r="AD48" s="108">
        <f t="shared" si="70"/>
        <v>3135</v>
      </c>
      <c r="AE48" s="108">
        <f t="shared" si="70"/>
        <v>0</v>
      </c>
      <c r="AF48" s="109">
        <f t="shared" si="70"/>
        <v>5250</v>
      </c>
      <c r="AG48" s="232">
        <f t="shared" ref="AG48:AL48" si="71">SUM(AG45:AG47)</f>
        <v>41120</v>
      </c>
      <c r="AH48" s="232">
        <f t="shared" si="71"/>
        <v>7710</v>
      </c>
      <c r="AI48" s="232">
        <f t="shared" si="71"/>
        <v>14170</v>
      </c>
      <c r="AJ48" s="232">
        <f t="shared" si="71"/>
        <v>112860</v>
      </c>
      <c r="AK48" s="232">
        <f t="shared" si="71"/>
        <v>0</v>
      </c>
      <c r="AL48" s="122">
        <f t="shared" si="71"/>
        <v>175860</v>
      </c>
      <c r="AM48" s="108">
        <f>SUM(AM45:AM47)</f>
        <v>1170</v>
      </c>
      <c r="AN48" s="108">
        <f>SUM(AN45:AN47)</f>
        <v>1500</v>
      </c>
      <c r="AO48" s="108">
        <f>SUM(AO45:AO47)</f>
        <v>0</v>
      </c>
      <c r="AP48" s="108">
        <f>SUM(AP45:AP47)</f>
        <v>0</v>
      </c>
      <c r="AQ48" s="122"/>
      <c r="AR48" s="121">
        <f t="shared" ref="AR48:BE48" si="72">SUM(AR45:AR47)</f>
        <v>2670</v>
      </c>
      <c r="AS48" s="101">
        <f t="shared" si="72"/>
        <v>1340</v>
      </c>
      <c r="AT48" s="101">
        <f t="shared" si="72"/>
        <v>0</v>
      </c>
      <c r="AU48" s="101">
        <f t="shared" si="72"/>
        <v>0</v>
      </c>
      <c r="AV48" s="101">
        <f t="shared" si="72"/>
        <v>0</v>
      </c>
      <c r="AW48" s="101">
        <f t="shared" si="72"/>
        <v>0</v>
      </c>
      <c r="AX48" s="121">
        <f t="shared" si="72"/>
        <v>1340</v>
      </c>
      <c r="AY48" s="101">
        <f t="shared" si="72"/>
        <v>0</v>
      </c>
      <c r="AZ48" s="101">
        <f t="shared" si="72"/>
        <v>0</v>
      </c>
      <c r="BA48" s="101">
        <f t="shared" si="72"/>
        <v>0</v>
      </c>
      <c r="BB48" s="101">
        <f t="shared" si="72"/>
        <v>0</v>
      </c>
      <c r="BC48" s="101">
        <f t="shared" si="72"/>
        <v>0</v>
      </c>
      <c r="BD48" s="121">
        <f t="shared" si="72"/>
        <v>0</v>
      </c>
      <c r="BE48" s="131">
        <f t="shared" si="72"/>
        <v>0</v>
      </c>
      <c r="BF48" s="131">
        <f t="shared" ref="BF48:BS48" si="73">SUM(BF45:BF47)</f>
        <v>0</v>
      </c>
      <c r="BG48" s="132">
        <f t="shared" si="73"/>
        <v>0</v>
      </c>
      <c r="BH48" s="133">
        <f t="shared" si="73"/>
        <v>0</v>
      </c>
      <c r="BI48" s="134">
        <f t="shared" si="73"/>
        <v>20</v>
      </c>
      <c r="BJ48" s="70">
        <f t="shared" si="73"/>
        <v>258105</v>
      </c>
      <c r="BK48" s="158">
        <f t="shared" si="73"/>
        <v>0</v>
      </c>
      <c r="BL48" s="108">
        <f t="shared" si="73"/>
        <v>0</v>
      </c>
      <c r="BM48" s="108">
        <f t="shared" si="73"/>
        <v>0</v>
      </c>
      <c r="BN48" s="108">
        <f t="shared" si="73"/>
        <v>0</v>
      </c>
      <c r="BO48" s="108">
        <f t="shared" si="73"/>
        <v>0</v>
      </c>
      <c r="BP48" s="108">
        <f t="shared" si="73"/>
        <v>0</v>
      </c>
      <c r="BQ48" s="108">
        <f t="shared" si="73"/>
        <v>0</v>
      </c>
      <c r="BR48" s="109">
        <f t="shared" si="73"/>
        <v>0</v>
      </c>
      <c r="BS48" s="136">
        <f t="shared" si="73"/>
        <v>5239</v>
      </c>
    </row>
    <row r="49" spans="1:73" ht="17.100000000000001" customHeight="1" thickBot="1">
      <c r="A49" s="335">
        <f>A45+1</f>
        <v>45301</v>
      </c>
      <c r="B49" s="5" t="s">
        <v>9</v>
      </c>
      <c r="C49" s="191">
        <v>287</v>
      </c>
      <c r="D49" s="162">
        <v>114</v>
      </c>
      <c r="E49" s="162">
        <v>27</v>
      </c>
      <c r="F49" s="162">
        <v>129</v>
      </c>
      <c r="G49" s="162">
        <v>0</v>
      </c>
      <c r="H49" s="120">
        <f>SUM(C49:G49)</f>
        <v>557</v>
      </c>
      <c r="I49" s="65">
        <v>24</v>
      </c>
      <c r="J49" s="65">
        <v>4</v>
      </c>
      <c r="K49" s="65">
        <v>2</v>
      </c>
      <c r="L49" s="65">
        <v>7</v>
      </c>
      <c r="M49" s="65">
        <v>0</v>
      </c>
      <c r="N49" s="120">
        <f>SUM(I49:M49)</f>
        <v>37</v>
      </c>
      <c r="O49" s="228">
        <v>1033</v>
      </c>
      <c r="P49" s="228">
        <v>118</v>
      </c>
      <c r="Q49" s="228">
        <v>66</v>
      </c>
      <c r="R49" s="228">
        <v>350</v>
      </c>
      <c r="S49" s="228">
        <v>0</v>
      </c>
      <c r="T49" s="120">
        <f>SUM(O49:S49)</f>
        <v>1567</v>
      </c>
      <c r="U49" s="162">
        <f>20*C49</f>
        <v>5740</v>
      </c>
      <c r="V49" s="162">
        <f>30*D49</f>
        <v>3420</v>
      </c>
      <c r="W49" s="162">
        <f>65*E49</f>
        <v>1755</v>
      </c>
      <c r="X49" s="162">
        <f>95*F49</f>
        <v>12255</v>
      </c>
      <c r="Y49" s="162">
        <f>125*G49</f>
        <v>0</v>
      </c>
      <c r="Z49" s="116">
        <f>SUM(U49:Y49)</f>
        <v>23170</v>
      </c>
      <c r="AA49" s="162">
        <f>20*I49</f>
        <v>480</v>
      </c>
      <c r="AB49" s="162">
        <f>30*J49</f>
        <v>120</v>
      </c>
      <c r="AC49" s="162">
        <f>65*K49</f>
        <v>130</v>
      </c>
      <c r="AD49" s="162">
        <f>95*L49</f>
        <v>665</v>
      </c>
      <c r="AE49" s="162">
        <f>125*M49</f>
        <v>0</v>
      </c>
      <c r="AF49" s="116">
        <f>SUM(AA49:AE49)</f>
        <v>1395</v>
      </c>
      <c r="AG49" s="229">
        <f>20*O49</f>
        <v>20660</v>
      </c>
      <c r="AH49" s="229">
        <f>30*P49</f>
        <v>3540</v>
      </c>
      <c r="AI49" s="229">
        <f>65*Q49</f>
        <v>4290</v>
      </c>
      <c r="AJ49" s="229">
        <f>95*R49</f>
        <v>33250</v>
      </c>
      <c r="AK49" s="229">
        <f>125*S49</f>
        <v>0</v>
      </c>
      <c r="AL49" s="224">
        <f>SUM(AG49:AK49)</f>
        <v>61740</v>
      </c>
      <c r="AM49" s="162">
        <v>670</v>
      </c>
      <c r="AN49" s="162">
        <v>0</v>
      </c>
      <c r="AO49" s="162">
        <v>0</v>
      </c>
      <c r="AP49" s="162">
        <v>0</v>
      </c>
      <c r="AQ49" s="163">
        <v>0</v>
      </c>
      <c r="AR49" s="103">
        <f>SUM(AM49:AQ49)</f>
        <v>670</v>
      </c>
      <c r="AS49" s="89">
        <v>0</v>
      </c>
      <c r="AT49" s="90">
        <v>0</v>
      </c>
      <c r="AU49" s="90">
        <v>0</v>
      </c>
      <c r="AV49" s="90">
        <v>0</v>
      </c>
      <c r="AW49" s="91">
        <v>0</v>
      </c>
      <c r="AX49" s="123">
        <f>SUM(AS49:AW49)</f>
        <v>0</v>
      </c>
      <c r="AY49" s="89">
        <v>0</v>
      </c>
      <c r="AZ49" s="90">
        <v>0</v>
      </c>
      <c r="BA49" s="90">
        <v>0</v>
      </c>
      <c r="BB49" s="90">
        <v>0</v>
      </c>
      <c r="BC49" s="91">
        <v>0</v>
      </c>
      <c r="BD49" s="123">
        <f>SUM(AY49:BC49)</f>
        <v>0</v>
      </c>
      <c r="BE49" s="150">
        <v>0</v>
      </c>
      <c r="BF49" s="177">
        <v>0</v>
      </c>
      <c r="BG49" s="151">
        <v>0</v>
      </c>
      <c r="BH49" s="152">
        <v>0</v>
      </c>
      <c r="BI49" s="143">
        <v>0</v>
      </c>
      <c r="BJ49" s="105">
        <f>Z49+AF49+AL49+AR49+AX49+BD49+BE49+BF49+BI49-BH49-BG49</f>
        <v>86975</v>
      </c>
      <c r="BK49" s="338">
        <v>152715</v>
      </c>
      <c r="BL49" s="164"/>
      <c r="BM49" s="164">
        <v>0</v>
      </c>
      <c r="BN49" s="164">
        <v>0</v>
      </c>
      <c r="BO49" s="164">
        <v>0</v>
      </c>
      <c r="BP49" s="164">
        <v>0</v>
      </c>
      <c r="BQ49" s="164">
        <v>0</v>
      </c>
      <c r="BR49" s="116">
        <f>SUM(BL49:BQ49)</f>
        <v>0</v>
      </c>
      <c r="BS49" s="68">
        <f>T49+H49+BR49+N49</f>
        <v>2161</v>
      </c>
    </row>
    <row r="50" spans="1:73" ht="17.100000000000001" customHeight="1" thickBot="1">
      <c r="A50" s="336"/>
      <c r="B50" s="2" t="s">
        <v>10</v>
      </c>
      <c r="C50" s="162">
        <v>298</v>
      </c>
      <c r="D50" s="162">
        <v>101</v>
      </c>
      <c r="E50" s="162">
        <v>17</v>
      </c>
      <c r="F50" s="162">
        <v>169</v>
      </c>
      <c r="G50" s="162">
        <v>0</v>
      </c>
      <c r="H50" s="120">
        <f>SUM(C50:G50)</f>
        <v>585</v>
      </c>
      <c r="I50" s="65">
        <v>41</v>
      </c>
      <c r="J50" s="65">
        <v>5</v>
      </c>
      <c r="K50" s="65">
        <v>1</v>
      </c>
      <c r="L50" s="65">
        <v>4</v>
      </c>
      <c r="M50" s="65">
        <v>0</v>
      </c>
      <c r="N50" s="120">
        <f>SUM(I50:M50)</f>
        <v>51</v>
      </c>
      <c r="O50" s="228">
        <v>1100</v>
      </c>
      <c r="P50" s="228">
        <v>106</v>
      </c>
      <c r="Q50" s="228">
        <v>77</v>
      </c>
      <c r="R50" s="228">
        <v>368</v>
      </c>
      <c r="S50" s="278">
        <v>0</v>
      </c>
      <c r="T50" s="120">
        <f>SUM(O50:S50)</f>
        <v>1651</v>
      </c>
      <c r="U50" s="162">
        <f>20*C50</f>
        <v>5960</v>
      </c>
      <c r="V50" s="162">
        <f>30*D50</f>
        <v>3030</v>
      </c>
      <c r="W50" s="162">
        <f>65*E50</f>
        <v>1105</v>
      </c>
      <c r="X50" s="162">
        <f>95*F50</f>
        <v>16055</v>
      </c>
      <c r="Y50" s="162">
        <f>125*G50</f>
        <v>0</v>
      </c>
      <c r="Z50" s="117">
        <f>SUM(U50:Y50)</f>
        <v>26150</v>
      </c>
      <c r="AA50" s="162">
        <f>20*I50</f>
        <v>820</v>
      </c>
      <c r="AB50" s="162">
        <f>30*J50</f>
        <v>150</v>
      </c>
      <c r="AC50" s="162">
        <f>65*K50</f>
        <v>65</v>
      </c>
      <c r="AD50" s="162">
        <f>95*L50</f>
        <v>380</v>
      </c>
      <c r="AE50" s="162">
        <f>125*M50</f>
        <v>0</v>
      </c>
      <c r="AF50" s="117">
        <f>SUM(AA50:AE50)</f>
        <v>1415</v>
      </c>
      <c r="AG50" s="230">
        <f>20*O50</f>
        <v>22000</v>
      </c>
      <c r="AH50" s="230">
        <f>30*P50</f>
        <v>3180</v>
      </c>
      <c r="AI50" s="230">
        <f>65*Q50</f>
        <v>5005</v>
      </c>
      <c r="AJ50" s="230">
        <f>95*R50</f>
        <v>34960</v>
      </c>
      <c r="AK50" s="230">
        <f>125*S50</f>
        <v>0</v>
      </c>
      <c r="AL50" s="225">
        <f>SUM(AG50:AK50)</f>
        <v>65145</v>
      </c>
      <c r="AM50" s="162">
        <v>0</v>
      </c>
      <c r="AN50" s="162">
        <v>0</v>
      </c>
      <c r="AO50" s="162">
        <v>0</v>
      </c>
      <c r="AP50" s="162">
        <v>0</v>
      </c>
      <c r="AQ50" s="163">
        <v>0</v>
      </c>
      <c r="AR50" s="103">
        <f>SUM(AM50:AQ50)</f>
        <v>0</v>
      </c>
      <c r="AS50" s="92">
        <v>0</v>
      </c>
      <c r="AT50" s="93">
        <v>0</v>
      </c>
      <c r="AU50" s="93">
        <v>0</v>
      </c>
      <c r="AV50" s="93">
        <v>0</v>
      </c>
      <c r="AW50" s="94">
        <v>0</v>
      </c>
      <c r="AX50" s="103">
        <f>SUM(AS50:AW50)</f>
        <v>0</v>
      </c>
      <c r="AY50" s="92">
        <v>0</v>
      </c>
      <c r="AZ50" s="93">
        <v>0</v>
      </c>
      <c r="BA50" s="93">
        <v>0</v>
      </c>
      <c r="BB50" s="93">
        <v>0</v>
      </c>
      <c r="BC50" s="94">
        <v>0</v>
      </c>
      <c r="BD50" s="103">
        <f>SUM(AY50:BC50)</f>
        <v>0</v>
      </c>
      <c r="BE50" s="153">
        <v>0</v>
      </c>
      <c r="BF50" s="92">
        <v>0</v>
      </c>
      <c r="BG50" s="93">
        <v>0</v>
      </c>
      <c r="BH50" s="129">
        <v>0</v>
      </c>
      <c r="BI50" s="130"/>
      <c r="BJ50" s="105">
        <f>Z50+AF50+AL50+AR50+AX50+BD50+BE50+BF50+BI50-BH50-BG50</f>
        <v>92710</v>
      </c>
      <c r="BK50" s="339"/>
      <c r="BL50" s="165">
        <v>0</v>
      </c>
      <c r="BM50" s="165"/>
      <c r="BN50" s="165">
        <v>0</v>
      </c>
      <c r="BO50" s="165">
        <v>0</v>
      </c>
      <c r="BP50" s="165"/>
      <c r="BQ50" s="165">
        <v>0</v>
      </c>
      <c r="BR50" s="117">
        <f>SUM(BL50:BQ50)</f>
        <v>0</v>
      </c>
      <c r="BS50" s="68">
        <f>T50+H50+BR50+N50</f>
        <v>2287</v>
      </c>
    </row>
    <row r="51" spans="1:73" ht="18.75">
      <c r="A51" s="337"/>
      <c r="B51" s="2" t="s">
        <v>11</v>
      </c>
      <c r="C51" s="162">
        <v>20</v>
      </c>
      <c r="D51" s="162">
        <v>8</v>
      </c>
      <c r="E51" s="162">
        <v>7</v>
      </c>
      <c r="F51" s="162">
        <v>216</v>
      </c>
      <c r="G51" s="162">
        <v>0</v>
      </c>
      <c r="H51" s="120">
        <f>SUM(C51:G51)</f>
        <v>251</v>
      </c>
      <c r="I51" s="65">
        <v>5</v>
      </c>
      <c r="J51" s="65">
        <v>0</v>
      </c>
      <c r="K51" s="65">
        <v>1</v>
      </c>
      <c r="L51" s="65">
        <v>11</v>
      </c>
      <c r="M51" s="65">
        <v>0</v>
      </c>
      <c r="N51" s="120">
        <f>SUM(I51:M51)</f>
        <v>17</v>
      </c>
      <c r="O51" s="228">
        <v>69</v>
      </c>
      <c r="P51" s="228">
        <v>25</v>
      </c>
      <c r="Q51" s="270">
        <v>55</v>
      </c>
      <c r="R51" s="270">
        <v>386</v>
      </c>
      <c r="S51" s="228">
        <v>0</v>
      </c>
      <c r="T51" s="120">
        <f>SUM(O51:S51)</f>
        <v>535</v>
      </c>
      <c r="U51" s="162">
        <f>20*C51</f>
        <v>400</v>
      </c>
      <c r="V51" s="162">
        <f>30*D51</f>
        <v>240</v>
      </c>
      <c r="W51" s="162">
        <f>65*E51</f>
        <v>455</v>
      </c>
      <c r="X51" s="162">
        <f>95*F51</f>
        <v>20520</v>
      </c>
      <c r="Y51" s="162">
        <f>125*G51</f>
        <v>0</v>
      </c>
      <c r="Z51" s="118">
        <f>SUM(U51:Y51)</f>
        <v>21615</v>
      </c>
      <c r="AA51" s="162">
        <f>20*I51</f>
        <v>100</v>
      </c>
      <c r="AB51" s="162">
        <f>30*J51</f>
        <v>0</v>
      </c>
      <c r="AC51" s="162">
        <f>65*K51</f>
        <v>65</v>
      </c>
      <c r="AD51" s="162">
        <f>95*L51</f>
        <v>1045</v>
      </c>
      <c r="AE51" s="162">
        <f>125*M51</f>
        <v>0</v>
      </c>
      <c r="AF51" s="118">
        <f>SUM(AA51:AE51)</f>
        <v>1210</v>
      </c>
      <c r="AG51" s="229">
        <f>20*O51</f>
        <v>1380</v>
      </c>
      <c r="AH51" s="229">
        <f>30*P51</f>
        <v>750</v>
      </c>
      <c r="AI51" s="229">
        <f>65*Q51</f>
        <v>3575</v>
      </c>
      <c r="AJ51" s="229">
        <f>95*R51</f>
        <v>36670</v>
      </c>
      <c r="AK51" s="229">
        <f>125*S51</f>
        <v>0</v>
      </c>
      <c r="AL51" s="224">
        <f>SUM(AG51:AK51)</f>
        <v>42375</v>
      </c>
      <c r="AM51" s="162">
        <v>0</v>
      </c>
      <c r="AN51" s="162">
        <v>0</v>
      </c>
      <c r="AO51" s="162">
        <v>0</v>
      </c>
      <c r="AP51" s="162">
        <v>0</v>
      </c>
      <c r="AQ51" s="166">
        <v>0</v>
      </c>
      <c r="AR51" s="104">
        <f>SUM(AM51:AQ51)</f>
        <v>0</v>
      </c>
      <c r="AS51" s="95">
        <v>0</v>
      </c>
      <c r="AT51" s="96">
        <v>0</v>
      </c>
      <c r="AU51" s="96">
        <v>0</v>
      </c>
      <c r="AV51" s="96">
        <v>0</v>
      </c>
      <c r="AW51" s="97">
        <v>0</v>
      </c>
      <c r="AX51" s="104">
        <f>SUM(AS51:AW51)</f>
        <v>0</v>
      </c>
      <c r="AY51" s="95">
        <v>0</v>
      </c>
      <c r="AZ51" s="96">
        <v>0</v>
      </c>
      <c r="BA51" s="96">
        <v>0</v>
      </c>
      <c r="BB51" s="96">
        <v>0</v>
      </c>
      <c r="BC51" s="97">
        <v>0</v>
      </c>
      <c r="BD51" s="104">
        <f>SUM(AY51:BC51)</f>
        <v>0</v>
      </c>
      <c r="BE51" s="154">
        <v>0</v>
      </c>
      <c r="BF51" s="125">
        <v>0</v>
      </c>
      <c r="BG51" s="93">
        <v>0</v>
      </c>
      <c r="BH51" s="129">
        <v>0</v>
      </c>
      <c r="BI51" s="130">
        <v>5</v>
      </c>
      <c r="BJ51" s="105">
        <f>Z51+AF51+AL51+AR51+AX51+BD51+BE51+BF51+BI51-BH51-BG51</f>
        <v>65205</v>
      </c>
      <c r="BK51" s="340"/>
      <c r="BL51" s="167">
        <v>0</v>
      </c>
      <c r="BM51" s="167">
        <v>0</v>
      </c>
      <c r="BN51" s="167">
        <v>0</v>
      </c>
      <c r="BO51" s="167">
        <v>0</v>
      </c>
      <c r="BP51" s="167">
        <v>0</v>
      </c>
      <c r="BQ51" s="167">
        <v>0</v>
      </c>
      <c r="BR51" s="118">
        <f>SUM(BL51:BQ51)</f>
        <v>0</v>
      </c>
      <c r="BS51" s="68">
        <f>T51+H51+BR51+N51</f>
        <v>803</v>
      </c>
      <c r="BU51" t="s">
        <v>54</v>
      </c>
    </row>
    <row r="52" spans="1:73" ht="19.5" thickBot="1">
      <c r="A52" s="343" t="s">
        <v>2</v>
      </c>
      <c r="B52" s="344"/>
      <c r="C52" s="108">
        <f t="shared" ref="C52:H52" si="74">SUM(C49:C51)</f>
        <v>605</v>
      </c>
      <c r="D52" s="108">
        <f t="shared" si="74"/>
        <v>223</v>
      </c>
      <c r="E52" s="108">
        <f t="shared" si="74"/>
        <v>51</v>
      </c>
      <c r="F52" s="108">
        <f t="shared" si="74"/>
        <v>514</v>
      </c>
      <c r="G52" s="108">
        <f t="shared" si="74"/>
        <v>0</v>
      </c>
      <c r="H52" s="139">
        <f t="shared" si="74"/>
        <v>1393</v>
      </c>
      <c r="I52" s="132">
        <f t="shared" ref="I52:N52" si="75">SUM(I49:I51)</f>
        <v>70</v>
      </c>
      <c r="J52" s="132">
        <f t="shared" si="75"/>
        <v>9</v>
      </c>
      <c r="K52" s="132">
        <f t="shared" si="75"/>
        <v>4</v>
      </c>
      <c r="L52" s="132">
        <f t="shared" si="75"/>
        <v>22</v>
      </c>
      <c r="M52" s="132">
        <f t="shared" si="75"/>
        <v>0</v>
      </c>
      <c r="N52" s="132">
        <f t="shared" si="75"/>
        <v>105</v>
      </c>
      <c r="O52" s="222">
        <f t="shared" ref="O52:T52" si="76">SUM(O49:O51)</f>
        <v>2202</v>
      </c>
      <c r="P52" s="222">
        <f t="shared" si="76"/>
        <v>249</v>
      </c>
      <c r="Q52" s="222">
        <f t="shared" si="76"/>
        <v>198</v>
      </c>
      <c r="R52" s="222">
        <f t="shared" si="76"/>
        <v>1104</v>
      </c>
      <c r="S52" s="222">
        <f t="shared" si="76"/>
        <v>0</v>
      </c>
      <c r="T52" s="132">
        <f t="shared" si="76"/>
        <v>3753</v>
      </c>
      <c r="U52" s="108">
        <f t="shared" ref="U52:Z52" si="77">SUM(U49:U51)</f>
        <v>12100</v>
      </c>
      <c r="V52" s="108">
        <f t="shared" si="77"/>
        <v>6690</v>
      </c>
      <c r="W52" s="108">
        <f t="shared" si="77"/>
        <v>3315</v>
      </c>
      <c r="X52" s="108">
        <f t="shared" si="77"/>
        <v>48830</v>
      </c>
      <c r="Y52" s="108">
        <f t="shared" si="77"/>
        <v>0</v>
      </c>
      <c r="Z52" s="109">
        <f t="shared" si="77"/>
        <v>70935</v>
      </c>
      <c r="AA52" s="108">
        <f t="shared" ref="AA52:AF52" si="78">SUM(AA49:AA51)</f>
        <v>1400</v>
      </c>
      <c r="AB52" s="108">
        <f t="shared" si="78"/>
        <v>270</v>
      </c>
      <c r="AC52" s="108">
        <f t="shared" si="78"/>
        <v>260</v>
      </c>
      <c r="AD52" s="108">
        <f t="shared" si="78"/>
        <v>2090</v>
      </c>
      <c r="AE52" s="108">
        <f t="shared" si="78"/>
        <v>0</v>
      </c>
      <c r="AF52" s="109">
        <f t="shared" si="78"/>
        <v>4020</v>
      </c>
      <c r="AG52" s="232">
        <f t="shared" ref="AG52:AL52" si="79">SUM(AG49:AG51)</f>
        <v>44040</v>
      </c>
      <c r="AH52" s="232">
        <f t="shared" si="79"/>
        <v>7470</v>
      </c>
      <c r="AI52" s="232">
        <f t="shared" si="79"/>
        <v>12870</v>
      </c>
      <c r="AJ52" s="232">
        <f t="shared" si="79"/>
        <v>104880</v>
      </c>
      <c r="AK52" s="232">
        <f t="shared" si="79"/>
        <v>0</v>
      </c>
      <c r="AL52" s="122">
        <f t="shared" si="79"/>
        <v>169260</v>
      </c>
      <c r="AM52" s="108">
        <f>SUM(AM49:AM51)</f>
        <v>670</v>
      </c>
      <c r="AN52" s="108">
        <f>SUM(AN49:AN51)</f>
        <v>0</v>
      </c>
      <c r="AO52" s="108">
        <f>SUM(AO49:AO51)</f>
        <v>0</v>
      </c>
      <c r="AP52" s="108">
        <f>SUM(AP49:AP51)</f>
        <v>0</v>
      </c>
      <c r="AQ52" s="122"/>
      <c r="AR52" s="121">
        <f t="shared" ref="AR52:AW52" si="80">SUM(AR49:AR51)</f>
        <v>670</v>
      </c>
      <c r="AS52" s="101">
        <f t="shared" si="80"/>
        <v>0</v>
      </c>
      <c r="AT52" s="101">
        <f t="shared" si="80"/>
        <v>0</v>
      </c>
      <c r="AU52" s="101">
        <f t="shared" si="80"/>
        <v>0</v>
      </c>
      <c r="AV52" s="101">
        <f t="shared" si="80"/>
        <v>0</v>
      </c>
      <c r="AW52" s="101">
        <f t="shared" si="80"/>
        <v>0</v>
      </c>
      <c r="AX52" s="121">
        <f t="shared" ref="AX52:BC52" si="81">SUM(AX49:AX51)</f>
        <v>0</v>
      </c>
      <c r="AY52" s="101">
        <f t="shared" si="81"/>
        <v>0</v>
      </c>
      <c r="AZ52" s="101">
        <f t="shared" si="81"/>
        <v>0</v>
      </c>
      <c r="BA52" s="101">
        <f t="shared" si="81"/>
        <v>0</v>
      </c>
      <c r="BB52" s="101">
        <f t="shared" si="81"/>
        <v>0</v>
      </c>
      <c r="BC52" s="101">
        <f t="shared" si="81"/>
        <v>0</v>
      </c>
      <c r="BD52" s="121">
        <f t="shared" ref="BD52:BS52" si="82">SUM(BD49:BD51)</f>
        <v>0</v>
      </c>
      <c r="BE52" s="135">
        <f t="shared" si="82"/>
        <v>0</v>
      </c>
      <c r="BF52" s="101">
        <f t="shared" si="82"/>
        <v>0</v>
      </c>
      <c r="BG52" s="108">
        <f t="shared" si="82"/>
        <v>0</v>
      </c>
      <c r="BH52" s="122">
        <f t="shared" si="82"/>
        <v>0</v>
      </c>
      <c r="BI52" s="144">
        <f t="shared" si="82"/>
        <v>5</v>
      </c>
      <c r="BJ52" s="69">
        <f t="shared" si="82"/>
        <v>244890</v>
      </c>
      <c r="BK52" s="158">
        <f>SUM(BK49:BK51)</f>
        <v>152715</v>
      </c>
      <c r="BL52" s="108">
        <f t="shared" si="82"/>
        <v>0</v>
      </c>
      <c r="BM52" s="108">
        <f t="shared" si="82"/>
        <v>0</v>
      </c>
      <c r="BN52" s="108">
        <f t="shared" si="82"/>
        <v>0</v>
      </c>
      <c r="BO52" s="108">
        <f t="shared" si="82"/>
        <v>0</v>
      </c>
      <c r="BP52" s="108">
        <f t="shared" si="82"/>
        <v>0</v>
      </c>
      <c r="BQ52" s="108">
        <f t="shared" si="82"/>
        <v>0</v>
      </c>
      <c r="BR52" s="109">
        <f t="shared" si="82"/>
        <v>0</v>
      </c>
      <c r="BS52" s="136">
        <f t="shared" si="82"/>
        <v>5251</v>
      </c>
    </row>
    <row r="53" spans="1:73" ht="19.5" customHeight="1">
      <c r="A53" s="335">
        <f>A49+1</f>
        <v>45302</v>
      </c>
      <c r="B53" s="5" t="s">
        <v>9</v>
      </c>
      <c r="C53" s="162">
        <v>289</v>
      </c>
      <c r="D53" s="162">
        <v>113</v>
      </c>
      <c r="E53" s="162">
        <v>22</v>
      </c>
      <c r="F53" s="162">
        <v>135</v>
      </c>
      <c r="G53" s="162">
        <v>0</v>
      </c>
      <c r="H53" s="120">
        <f>SUM(C53:G53)</f>
        <v>559</v>
      </c>
      <c r="I53" s="65">
        <v>32</v>
      </c>
      <c r="J53" s="65">
        <v>6</v>
      </c>
      <c r="K53" s="65">
        <v>1</v>
      </c>
      <c r="L53" s="65">
        <v>10</v>
      </c>
      <c r="M53" s="65">
        <v>0</v>
      </c>
      <c r="N53" s="120">
        <f>SUM(I53:M53)</f>
        <v>49</v>
      </c>
      <c r="O53" s="228">
        <v>968</v>
      </c>
      <c r="P53" s="228">
        <v>108</v>
      </c>
      <c r="Q53" s="228">
        <v>83</v>
      </c>
      <c r="R53" s="228">
        <v>377</v>
      </c>
      <c r="S53" s="228">
        <v>0</v>
      </c>
      <c r="T53" s="120">
        <f>SUM(O53:S53)</f>
        <v>1536</v>
      </c>
      <c r="U53" s="162">
        <f>20*C53</f>
        <v>5780</v>
      </c>
      <c r="V53" s="162">
        <f>30*D53</f>
        <v>3390</v>
      </c>
      <c r="W53" s="162">
        <f>65*E53</f>
        <v>1430</v>
      </c>
      <c r="X53" s="162">
        <f>95*F53</f>
        <v>12825</v>
      </c>
      <c r="Y53" s="162">
        <f>125*G53</f>
        <v>0</v>
      </c>
      <c r="Z53" s="116">
        <f>SUM(U53:Y53)</f>
        <v>23425</v>
      </c>
      <c r="AA53" s="162">
        <f>20*I53</f>
        <v>640</v>
      </c>
      <c r="AB53" s="162">
        <f>30*J53</f>
        <v>180</v>
      </c>
      <c r="AC53" s="162">
        <f>65*K53</f>
        <v>65</v>
      </c>
      <c r="AD53" s="162">
        <f>95*L53</f>
        <v>950</v>
      </c>
      <c r="AE53" s="162">
        <f>125*M53</f>
        <v>0</v>
      </c>
      <c r="AF53" s="116">
        <f>SUM(AA53:AE53)</f>
        <v>1835</v>
      </c>
      <c r="AG53" s="229">
        <f>20*O53</f>
        <v>19360</v>
      </c>
      <c r="AH53" s="229">
        <f>30*P53</f>
        <v>3240</v>
      </c>
      <c r="AI53" s="229">
        <f>65*Q53</f>
        <v>5395</v>
      </c>
      <c r="AJ53" s="229">
        <f>95*R53</f>
        <v>35815</v>
      </c>
      <c r="AK53" s="229">
        <f>125*S53</f>
        <v>0</v>
      </c>
      <c r="AL53" s="224">
        <f>SUM(AG53:AK53)</f>
        <v>63810</v>
      </c>
      <c r="AM53" s="162">
        <f>670+670</f>
        <v>1340</v>
      </c>
      <c r="AN53" s="162">
        <v>0</v>
      </c>
      <c r="AO53" s="162">
        <v>0</v>
      </c>
      <c r="AP53" s="162">
        <v>0</v>
      </c>
      <c r="AQ53" s="163">
        <v>0</v>
      </c>
      <c r="AR53" s="103">
        <f>SUM(AM53:AQ53)</f>
        <v>1340</v>
      </c>
      <c r="AS53" s="89">
        <v>670</v>
      </c>
      <c r="AT53" s="90"/>
      <c r="AU53" s="90">
        <v>0</v>
      </c>
      <c r="AV53" s="90">
        <v>0</v>
      </c>
      <c r="AW53" s="91">
        <v>0</v>
      </c>
      <c r="AX53" s="123">
        <f>SUM(AS53:AW53)</f>
        <v>670</v>
      </c>
      <c r="AY53" s="89">
        <v>0</v>
      </c>
      <c r="AZ53" s="90">
        <v>0</v>
      </c>
      <c r="BA53" s="90">
        <v>0</v>
      </c>
      <c r="BB53" s="90">
        <v>0</v>
      </c>
      <c r="BC53" s="91">
        <v>0</v>
      </c>
      <c r="BD53" s="123">
        <f>SUM(AY53:BC53)</f>
        <v>0</v>
      </c>
      <c r="BE53" s="125">
        <v>0</v>
      </c>
      <c r="BF53" s="125">
        <v>0</v>
      </c>
      <c r="BG53" s="126">
        <v>0</v>
      </c>
      <c r="BH53" s="127">
        <v>0</v>
      </c>
      <c r="BI53" s="128">
        <v>0</v>
      </c>
      <c r="BJ53" s="71">
        <f>Z53+AF53+AL53+AR53+AX53+BD53+BE53+BF53+BI53-BH53-BG53</f>
        <v>91080</v>
      </c>
      <c r="BK53" s="381" t="s">
        <v>8708</v>
      </c>
      <c r="BL53" s="164">
        <v>0</v>
      </c>
      <c r="BM53" s="164">
        <v>0</v>
      </c>
      <c r="BN53" s="164">
        <v>0</v>
      </c>
      <c r="BO53" s="164">
        <v>0</v>
      </c>
      <c r="BP53" s="164">
        <v>0</v>
      </c>
      <c r="BQ53" s="164">
        <v>0</v>
      </c>
      <c r="BR53" s="116">
        <f>SUM(BL53:BQ53)</f>
        <v>0</v>
      </c>
      <c r="BS53" s="68">
        <f>T53+H53+BR53+N53</f>
        <v>2144</v>
      </c>
    </row>
    <row r="54" spans="1:73" ht="18.75">
      <c r="A54" s="336"/>
      <c r="B54" s="2" t="s">
        <v>10</v>
      </c>
      <c r="C54" s="162">
        <v>312</v>
      </c>
      <c r="D54" s="162">
        <v>99</v>
      </c>
      <c r="E54" s="162">
        <v>30</v>
      </c>
      <c r="F54" s="162">
        <v>189</v>
      </c>
      <c r="G54" s="162">
        <v>1</v>
      </c>
      <c r="H54" s="120">
        <f>SUM(C54:G54)</f>
        <v>631</v>
      </c>
      <c r="I54" s="65">
        <v>31</v>
      </c>
      <c r="J54" s="65">
        <v>5</v>
      </c>
      <c r="K54" s="65">
        <v>2</v>
      </c>
      <c r="L54" s="65">
        <v>5</v>
      </c>
      <c r="M54" s="65">
        <v>0</v>
      </c>
      <c r="N54" s="120">
        <f>SUM(I54:M54)</f>
        <v>43</v>
      </c>
      <c r="O54" s="228">
        <v>1054</v>
      </c>
      <c r="P54" s="228">
        <v>107</v>
      </c>
      <c r="Q54" s="228">
        <v>84</v>
      </c>
      <c r="R54" s="228">
        <v>381</v>
      </c>
      <c r="S54" s="228">
        <v>0</v>
      </c>
      <c r="T54" s="120">
        <f>SUM(O54:S54)</f>
        <v>1626</v>
      </c>
      <c r="U54" s="162">
        <f>20*C54</f>
        <v>6240</v>
      </c>
      <c r="V54" s="162">
        <f>30*D54</f>
        <v>2970</v>
      </c>
      <c r="W54" s="162">
        <f>65*E54</f>
        <v>1950</v>
      </c>
      <c r="X54" s="162">
        <f>95*F54</f>
        <v>17955</v>
      </c>
      <c r="Y54" s="162">
        <f>125*G54</f>
        <v>125</v>
      </c>
      <c r="Z54" s="117">
        <f>SUM(U54:Y54)</f>
        <v>29240</v>
      </c>
      <c r="AA54" s="162">
        <f>20*I54</f>
        <v>620</v>
      </c>
      <c r="AB54" s="162">
        <f>30*J54</f>
        <v>150</v>
      </c>
      <c r="AC54" s="162">
        <f>65*K54</f>
        <v>130</v>
      </c>
      <c r="AD54" s="162">
        <f>95*L54</f>
        <v>475</v>
      </c>
      <c r="AE54" s="162">
        <f>125*M54</f>
        <v>0</v>
      </c>
      <c r="AF54" s="117">
        <f>SUM(AA54:AE54)</f>
        <v>1375</v>
      </c>
      <c r="AG54" s="230">
        <f>20*O54</f>
        <v>21080</v>
      </c>
      <c r="AH54" s="230">
        <f>30*P54</f>
        <v>3210</v>
      </c>
      <c r="AI54" s="230">
        <f>65*Q54</f>
        <v>5460</v>
      </c>
      <c r="AJ54" s="230">
        <f>95*R54</f>
        <v>36195</v>
      </c>
      <c r="AK54" s="230">
        <f>125*S54</f>
        <v>0</v>
      </c>
      <c r="AL54" s="225">
        <f>SUM(AG54:AK54)</f>
        <v>65945</v>
      </c>
      <c r="AM54" s="162"/>
      <c r="AN54" s="162">
        <v>0</v>
      </c>
      <c r="AO54" s="162">
        <v>0</v>
      </c>
      <c r="AP54" s="162">
        <v>0</v>
      </c>
      <c r="AQ54" s="163">
        <v>0</v>
      </c>
      <c r="AR54" s="103">
        <f>SUM(AM54:AQ54)</f>
        <v>0</v>
      </c>
      <c r="AS54" s="92"/>
      <c r="AT54" s="93"/>
      <c r="AU54" s="93">
        <v>0</v>
      </c>
      <c r="AV54" s="93">
        <v>0</v>
      </c>
      <c r="AW54" s="94">
        <v>0</v>
      </c>
      <c r="AX54" s="103">
        <f>SUM(AS54:AW54)</f>
        <v>0</v>
      </c>
      <c r="AY54" s="92">
        <v>0</v>
      </c>
      <c r="AZ54" s="93">
        <v>0</v>
      </c>
      <c r="BA54" s="93"/>
      <c r="BB54" s="93">
        <v>0</v>
      </c>
      <c r="BC54" s="94">
        <v>0</v>
      </c>
      <c r="BD54" s="103">
        <f>SUM(AY54:BC54)</f>
        <v>0</v>
      </c>
      <c r="BE54" s="92">
        <v>0</v>
      </c>
      <c r="BF54" s="92"/>
      <c r="BG54" s="93">
        <v>0</v>
      </c>
      <c r="BH54" s="129">
        <v>0</v>
      </c>
      <c r="BI54" s="130"/>
      <c r="BJ54" s="71">
        <f>Z54+AF54+AL54+AR54+AX54+BD54+BE54+BF54+BI54-BH54-BG54</f>
        <v>96560</v>
      </c>
      <c r="BK54" s="382"/>
      <c r="BL54" s="165">
        <v>0</v>
      </c>
      <c r="BM54" s="165">
        <v>0</v>
      </c>
      <c r="BN54" s="165">
        <v>0</v>
      </c>
      <c r="BO54" s="165">
        <v>0</v>
      </c>
      <c r="BP54" s="165">
        <v>0</v>
      </c>
      <c r="BQ54" s="165">
        <v>0</v>
      </c>
      <c r="BR54" s="117">
        <f>SUM(BL54:BQ54)</f>
        <v>0</v>
      </c>
      <c r="BS54" s="68">
        <f>T54+H54+BR54+N54</f>
        <v>2300</v>
      </c>
    </row>
    <row r="55" spans="1:73" ht="18.75">
      <c r="A55" s="337"/>
      <c r="B55" s="2" t="s">
        <v>11</v>
      </c>
      <c r="C55" s="162">
        <v>15</v>
      </c>
      <c r="D55" s="162">
        <v>8</v>
      </c>
      <c r="E55" s="268">
        <v>4</v>
      </c>
      <c r="F55" s="162">
        <v>195</v>
      </c>
      <c r="G55" s="162">
        <v>0</v>
      </c>
      <c r="H55" s="120">
        <f>SUM(C55:G55)</f>
        <v>222</v>
      </c>
      <c r="I55" s="65">
        <v>1</v>
      </c>
      <c r="J55" s="65">
        <v>1</v>
      </c>
      <c r="K55" s="269">
        <v>0</v>
      </c>
      <c r="L55" s="65">
        <v>5</v>
      </c>
      <c r="M55" s="65">
        <v>0</v>
      </c>
      <c r="N55" s="120">
        <f>SUM(I55:M55)</f>
        <v>7</v>
      </c>
      <c r="O55" s="228">
        <v>65</v>
      </c>
      <c r="P55" s="228">
        <v>20</v>
      </c>
      <c r="Q55" s="228">
        <v>39</v>
      </c>
      <c r="R55" s="228">
        <v>446</v>
      </c>
      <c r="S55" s="228">
        <v>0</v>
      </c>
      <c r="T55" s="120">
        <f>SUM(O55:S55)</f>
        <v>570</v>
      </c>
      <c r="U55" s="162">
        <f>20*C55</f>
        <v>300</v>
      </c>
      <c r="V55" s="162">
        <f>30*D55</f>
        <v>240</v>
      </c>
      <c r="W55" s="162">
        <f>65*E55</f>
        <v>260</v>
      </c>
      <c r="X55" s="162">
        <f>95*F55</f>
        <v>18525</v>
      </c>
      <c r="Y55" s="162">
        <f>125*G55</f>
        <v>0</v>
      </c>
      <c r="Z55" s="118">
        <f>SUM(U55:Y55)</f>
        <v>19325</v>
      </c>
      <c r="AA55" s="162">
        <f>20*I55</f>
        <v>20</v>
      </c>
      <c r="AB55" s="162">
        <f>30*J55</f>
        <v>30</v>
      </c>
      <c r="AC55" s="162">
        <f>65*K55</f>
        <v>0</v>
      </c>
      <c r="AD55" s="162">
        <f>95*L55</f>
        <v>475</v>
      </c>
      <c r="AE55" s="162">
        <f>125*M55</f>
        <v>0</v>
      </c>
      <c r="AF55" s="118">
        <f>SUM(AA55:AE55)</f>
        <v>525</v>
      </c>
      <c r="AG55" s="229">
        <f>20*O55</f>
        <v>1300</v>
      </c>
      <c r="AH55" s="229">
        <f>30*P55</f>
        <v>600</v>
      </c>
      <c r="AI55" s="229">
        <f>65*Q55</f>
        <v>2535</v>
      </c>
      <c r="AJ55" s="229">
        <f>95*R55</f>
        <v>42370</v>
      </c>
      <c r="AK55" s="229">
        <f>125*S55</f>
        <v>0</v>
      </c>
      <c r="AL55" s="224">
        <f>SUM(AG55:AK55)</f>
        <v>46805</v>
      </c>
      <c r="AM55" s="162">
        <v>0</v>
      </c>
      <c r="AN55" s="162">
        <v>0</v>
      </c>
      <c r="AO55" s="162">
        <v>0</v>
      </c>
      <c r="AP55" s="162">
        <v>0</v>
      </c>
      <c r="AQ55" s="166">
        <v>0</v>
      </c>
      <c r="AR55" s="104">
        <f>SUM(AM55:AQ55)</f>
        <v>0</v>
      </c>
      <c r="AS55" s="95">
        <v>0</v>
      </c>
      <c r="AT55" s="96">
        <v>0</v>
      </c>
      <c r="AU55" s="96">
        <v>0</v>
      </c>
      <c r="AV55" s="96">
        <v>0</v>
      </c>
      <c r="AW55" s="97">
        <v>0</v>
      </c>
      <c r="AX55" s="104">
        <f>SUM(AS55:AW55)</f>
        <v>0</v>
      </c>
      <c r="AY55" s="95">
        <v>0</v>
      </c>
      <c r="AZ55" s="96">
        <v>0</v>
      </c>
      <c r="BA55" s="96">
        <v>0</v>
      </c>
      <c r="BB55" s="96">
        <v>0</v>
      </c>
      <c r="BC55" s="97">
        <v>0</v>
      </c>
      <c r="BD55" s="104">
        <f>SUM(AY55:BC55)</f>
        <v>0</v>
      </c>
      <c r="BE55" s="95">
        <v>0</v>
      </c>
      <c r="BF55" s="125">
        <v>0</v>
      </c>
      <c r="BG55" s="93">
        <v>0</v>
      </c>
      <c r="BH55" s="129">
        <v>0</v>
      </c>
      <c r="BI55" s="130"/>
      <c r="BJ55" s="71">
        <f>Z55+AF55+AL55+AR55+AX55+BD55+BE55+BF55+BI55-BH55-BG55</f>
        <v>66655</v>
      </c>
      <c r="BK55" s="383"/>
      <c r="BL55" s="167">
        <v>0</v>
      </c>
      <c r="BM55" s="167">
        <v>0</v>
      </c>
      <c r="BN55" s="167">
        <v>0</v>
      </c>
      <c r="BO55" s="167">
        <v>0</v>
      </c>
      <c r="BP55" s="167">
        <v>0</v>
      </c>
      <c r="BQ55" s="167">
        <v>0</v>
      </c>
      <c r="BR55" s="118">
        <f>SUM(BL55:BQ55)</f>
        <v>0</v>
      </c>
      <c r="BS55" s="68">
        <f>T55+H55+BR55+N55</f>
        <v>799</v>
      </c>
    </row>
    <row r="56" spans="1:73" ht="19.5" thickBot="1">
      <c r="A56" s="343" t="s">
        <v>2</v>
      </c>
      <c r="B56" s="344"/>
      <c r="C56" s="108">
        <f t="shared" ref="C56:H56" si="83">SUM(C53:C55)</f>
        <v>616</v>
      </c>
      <c r="D56" s="108">
        <f t="shared" si="83"/>
        <v>220</v>
      </c>
      <c r="E56" s="108">
        <f t="shared" si="83"/>
        <v>56</v>
      </c>
      <c r="F56" s="108">
        <f t="shared" si="83"/>
        <v>519</v>
      </c>
      <c r="G56" s="108">
        <f t="shared" si="83"/>
        <v>1</v>
      </c>
      <c r="H56" s="139">
        <f t="shared" si="83"/>
        <v>1412</v>
      </c>
      <c r="I56" s="132">
        <f t="shared" ref="I56:N56" si="84">SUM(I53:I55)</f>
        <v>64</v>
      </c>
      <c r="J56" s="132">
        <f t="shared" si="84"/>
        <v>12</v>
      </c>
      <c r="K56" s="132">
        <f t="shared" si="84"/>
        <v>3</v>
      </c>
      <c r="L56" s="132">
        <f t="shared" si="84"/>
        <v>20</v>
      </c>
      <c r="M56" s="132">
        <f t="shared" si="84"/>
        <v>0</v>
      </c>
      <c r="N56" s="132">
        <f t="shared" si="84"/>
        <v>99</v>
      </c>
      <c r="O56" s="222">
        <f t="shared" ref="O56:T56" si="85">SUM(O53:O55)</f>
        <v>2087</v>
      </c>
      <c r="P56" s="222">
        <f t="shared" si="85"/>
        <v>235</v>
      </c>
      <c r="Q56" s="222">
        <f t="shared" si="85"/>
        <v>206</v>
      </c>
      <c r="R56" s="222">
        <f t="shared" si="85"/>
        <v>1204</v>
      </c>
      <c r="S56" s="222">
        <f t="shared" si="85"/>
        <v>0</v>
      </c>
      <c r="T56" s="132">
        <f t="shared" si="85"/>
        <v>3732</v>
      </c>
      <c r="U56" s="108">
        <f t="shared" ref="U56:Z56" si="86">SUM(U53:U55)</f>
        <v>12320</v>
      </c>
      <c r="V56" s="108">
        <f t="shared" si="86"/>
        <v>6600</v>
      </c>
      <c r="W56" s="108">
        <f t="shared" si="86"/>
        <v>3640</v>
      </c>
      <c r="X56" s="108">
        <f t="shared" si="86"/>
        <v>49305</v>
      </c>
      <c r="Y56" s="108">
        <f t="shared" si="86"/>
        <v>125</v>
      </c>
      <c r="Z56" s="119">
        <f t="shared" si="86"/>
        <v>71990</v>
      </c>
      <c r="AA56" s="108">
        <f t="shared" ref="AA56:AF56" si="87">SUM(AA53:AA55)</f>
        <v>1280</v>
      </c>
      <c r="AB56" s="108">
        <f t="shared" si="87"/>
        <v>360</v>
      </c>
      <c r="AC56" s="108">
        <f t="shared" si="87"/>
        <v>195</v>
      </c>
      <c r="AD56" s="108">
        <f t="shared" si="87"/>
        <v>1900</v>
      </c>
      <c r="AE56" s="108">
        <f t="shared" si="87"/>
        <v>0</v>
      </c>
      <c r="AF56" s="119">
        <f t="shared" si="87"/>
        <v>3735</v>
      </c>
      <c r="AG56" s="233">
        <f t="shared" ref="AG56:AL56" si="88">SUM(AG53:AG55)</f>
        <v>41740</v>
      </c>
      <c r="AH56" s="233">
        <f t="shared" si="88"/>
        <v>7050</v>
      </c>
      <c r="AI56" s="233">
        <f t="shared" si="88"/>
        <v>13390</v>
      </c>
      <c r="AJ56" s="233">
        <f t="shared" si="88"/>
        <v>114380</v>
      </c>
      <c r="AK56" s="233">
        <f t="shared" si="88"/>
        <v>0</v>
      </c>
      <c r="AL56" s="133">
        <f t="shared" si="88"/>
        <v>176560</v>
      </c>
      <c r="AM56" s="108">
        <f>SUM(AM53:AM55)</f>
        <v>1340</v>
      </c>
      <c r="AN56" s="108">
        <f>SUM(AN53:AN55)</f>
        <v>0</v>
      </c>
      <c r="AO56" s="108">
        <f>SUM(AO53:AO55)</f>
        <v>0</v>
      </c>
      <c r="AP56" s="108">
        <f>SUM(AP53:AP55)</f>
        <v>0</v>
      </c>
      <c r="AQ56" s="122"/>
      <c r="AR56" s="121">
        <f t="shared" ref="AR56:AW56" si="89">SUM(AR53:AR55)</f>
        <v>1340</v>
      </c>
      <c r="AS56" s="101">
        <f t="shared" si="89"/>
        <v>670</v>
      </c>
      <c r="AT56" s="101">
        <f t="shared" si="89"/>
        <v>0</v>
      </c>
      <c r="AU56" s="101">
        <f t="shared" si="89"/>
        <v>0</v>
      </c>
      <c r="AV56" s="101">
        <f t="shared" si="89"/>
        <v>0</v>
      </c>
      <c r="AW56" s="101">
        <f t="shared" si="89"/>
        <v>0</v>
      </c>
      <c r="AX56" s="121">
        <f t="shared" ref="AX56:BC56" si="90">SUM(AX53:AX55)</f>
        <v>670</v>
      </c>
      <c r="AY56" s="101">
        <f t="shared" si="90"/>
        <v>0</v>
      </c>
      <c r="AZ56" s="101">
        <f t="shared" si="90"/>
        <v>0</v>
      </c>
      <c r="BA56" s="101">
        <f t="shared" si="90"/>
        <v>0</v>
      </c>
      <c r="BB56" s="101">
        <f t="shared" si="90"/>
        <v>0</v>
      </c>
      <c r="BC56" s="101">
        <f t="shared" si="90"/>
        <v>0</v>
      </c>
      <c r="BD56" s="121">
        <f t="shared" ref="BD56:BS56" si="91">SUM(BD53:BD55)</f>
        <v>0</v>
      </c>
      <c r="BE56" s="131">
        <f t="shared" si="91"/>
        <v>0</v>
      </c>
      <c r="BF56" s="131">
        <f t="shared" si="91"/>
        <v>0</v>
      </c>
      <c r="BG56" s="132">
        <f t="shared" si="91"/>
        <v>0</v>
      </c>
      <c r="BH56" s="133">
        <f t="shared" si="91"/>
        <v>0</v>
      </c>
      <c r="BI56" s="134">
        <f t="shared" si="91"/>
        <v>0</v>
      </c>
      <c r="BJ56" s="70">
        <f t="shared" si="91"/>
        <v>254295</v>
      </c>
      <c r="BK56" s="158">
        <f t="shared" si="91"/>
        <v>0</v>
      </c>
      <c r="BL56" s="108">
        <f t="shared" si="91"/>
        <v>0</v>
      </c>
      <c r="BM56" s="108">
        <f t="shared" si="91"/>
        <v>0</v>
      </c>
      <c r="BN56" s="108">
        <f t="shared" si="91"/>
        <v>0</v>
      </c>
      <c r="BO56" s="108">
        <f t="shared" si="91"/>
        <v>0</v>
      </c>
      <c r="BP56" s="108">
        <f t="shared" si="91"/>
        <v>0</v>
      </c>
      <c r="BQ56" s="108">
        <f t="shared" si="91"/>
        <v>0</v>
      </c>
      <c r="BR56" s="109">
        <f t="shared" si="91"/>
        <v>0</v>
      </c>
      <c r="BS56" s="136">
        <f t="shared" si="91"/>
        <v>5243</v>
      </c>
    </row>
    <row r="57" spans="1:73" ht="19.5" customHeight="1" thickBot="1">
      <c r="A57" s="335">
        <f>A53+1</f>
        <v>45303</v>
      </c>
      <c r="B57" s="5" t="s">
        <v>9</v>
      </c>
      <c r="C57" s="162">
        <v>290</v>
      </c>
      <c r="D57" s="162">
        <v>116</v>
      </c>
      <c r="E57" s="162">
        <v>25</v>
      </c>
      <c r="F57" s="162">
        <v>136</v>
      </c>
      <c r="G57" s="162">
        <v>0</v>
      </c>
      <c r="H57" s="120">
        <f>SUM(C57:G57)</f>
        <v>567</v>
      </c>
      <c r="I57" s="65">
        <v>35</v>
      </c>
      <c r="J57" s="65">
        <v>4</v>
      </c>
      <c r="K57" s="65">
        <v>4</v>
      </c>
      <c r="L57" s="65">
        <v>15</v>
      </c>
      <c r="M57" s="65">
        <v>0</v>
      </c>
      <c r="N57" s="120">
        <f>SUM(I57:M57)</f>
        <v>58</v>
      </c>
      <c r="O57" s="228">
        <v>974</v>
      </c>
      <c r="P57" s="228">
        <v>131</v>
      </c>
      <c r="Q57" s="228">
        <v>84</v>
      </c>
      <c r="R57" s="228">
        <v>344</v>
      </c>
      <c r="S57" s="228">
        <v>0</v>
      </c>
      <c r="T57" s="120">
        <f>SUM(O57:S57)</f>
        <v>1533</v>
      </c>
      <c r="U57" s="162">
        <f>20*C57</f>
        <v>5800</v>
      </c>
      <c r="V57" s="162">
        <f>30*D57</f>
        <v>3480</v>
      </c>
      <c r="W57" s="162">
        <f>65*E57</f>
        <v>1625</v>
      </c>
      <c r="X57" s="162">
        <f>95*F57</f>
        <v>12920</v>
      </c>
      <c r="Y57" s="162">
        <f>125*G57</f>
        <v>0</v>
      </c>
      <c r="Z57" s="120">
        <f>SUM(U57:Y57)</f>
        <v>23825</v>
      </c>
      <c r="AA57" s="162">
        <f>20*I57</f>
        <v>700</v>
      </c>
      <c r="AB57" s="162">
        <f>30*J57</f>
        <v>120</v>
      </c>
      <c r="AC57" s="162">
        <f>65*K57</f>
        <v>260</v>
      </c>
      <c r="AD57" s="162">
        <f>95*L57</f>
        <v>1425</v>
      </c>
      <c r="AE57" s="162">
        <f>125*M57</f>
        <v>0</v>
      </c>
      <c r="AF57" s="120">
        <f>SUM(AA57:AE57)</f>
        <v>2505</v>
      </c>
      <c r="AG57" s="228">
        <f>20*O57</f>
        <v>19480</v>
      </c>
      <c r="AH57" s="228">
        <f>30*P57</f>
        <v>3930</v>
      </c>
      <c r="AI57" s="228">
        <f>65*Q57</f>
        <v>5460</v>
      </c>
      <c r="AJ57" s="228">
        <f>95*R57</f>
        <v>32680</v>
      </c>
      <c r="AK57" s="228">
        <f>125*S57</f>
        <v>0</v>
      </c>
      <c r="AL57" s="120">
        <f>SUM(AG57:AK57)</f>
        <v>61550</v>
      </c>
      <c r="AM57" s="162">
        <v>500</v>
      </c>
      <c r="AN57" s="162"/>
      <c r="AO57" s="162">
        <v>0</v>
      </c>
      <c r="AP57" s="162"/>
      <c r="AQ57" s="163">
        <v>0</v>
      </c>
      <c r="AR57" s="103">
        <f>SUM(AM57:AQ57)</f>
        <v>500</v>
      </c>
      <c r="AS57" s="89"/>
      <c r="AT57" s="90">
        <v>0</v>
      </c>
      <c r="AU57" s="90"/>
      <c r="AV57" s="90">
        <v>0</v>
      </c>
      <c r="AW57" s="91">
        <v>0</v>
      </c>
      <c r="AX57" s="123">
        <f>SUM(AS57:AW57)</f>
        <v>0</v>
      </c>
      <c r="AY57" s="89">
        <v>0</v>
      </c>
      <c r="AZ57" s="90">
        <v>0</v>
      </c>
      <c r="BA57" s="90">
        <v>0</v>
      </c>
      <c r="BB57" s="90">
        <v>0</v>
      </c>
      <c r="BC57" s="91">
        <v>0</v>
      </c>
      <c r="BD57" s="123">
        <f>SUM(AY57:BC57)</f>
        <v>0</v>
      </c>
      <c r="BE57" s="150">
        <v>0</v>
      </c>
      <c r="BF57" s="177"/>
      <c r="BG57" s="151">
        <v>0</v>
      </c>
      <c r="BH57" s="152">
        <v>0</v>
      </c>
      <c r="BI57" s="143">
        <v>0</v>
      </c>
      <c r="BJ57" s="105">
        <f>Z57+AF57+AL57+AR57+AX57+BD57+BE57+BF57+BI57-BH57-BG57</f>
        <v>88380</v>
      </c>
      <c r="BK57" s="338">
        <v>144940</v>
      </c>
      <c r="BL57" s="164"/>
      <c r="BM57" s="164">
        <v>0</v>
      </c>
      <c r="BN57" s="164">
        <v>0</v>
      </c>
      <c r="BO57" s="164">
        <v>0</v>
      </c>
      <c r="BP57" s="164">
        <v>0</v>
      </c>
      <c r="BQ57" s="164">
        <v>0</v>
      </c>
      <c r="BR57" s="116">
        <f>SUM(BL57:BQ57)</f>
        <v>0</v>
      </c>
      <c r="BS57" s="68">
        <f>T57+H57+BR57+N57</f>
        <v>2158</v>
      </c>
    </row>
    <row r="58" spans="1:73" ht="19.5" thickBot="1">
      <c r="A58" s="336"/>
      <c r="B58" s="2" t="s">
        <v>10</v>
      </c>
      <c r="C58" s="162">
        <v>327</v>
      </c>
      <c r="D58" s="162">
        <v>107</v>
      </c>
      <c r="E58" s="162">
        <v>17</v>
      </c>
      <c r="F58" s="162">
        <v>160</v>
      </c>
      <c r="G58" s="162">
        <v>0</v>
      </c>
      <c r="H58" s="120">
        <f>SUM(C58:G58)</f>
        <v>611</v>
      </c>
      <c r="I58" s="65">
        <v>38</v>
      </c>
      <c r="J58" s="65">
        <v>6</v>
      </c>
      <c r="K58" s="65">
        <v>4</v>
      </c>
      <c r="L58" s="65">
        <v>12</v>
      </c>
      <c r="M58" s="65">
        <v>0</v>
      </c>
      <c r="N58" s="120">
        <f>SUM(I58:M58)</f>
        <v>60</v>
      </c>
      <c r="O58" s="228">
        <v>1054</v>
      </c>
      <c r="P58" s="228">
        <v>117</v>
      </c>
      <c r="Q58" s="228">
        <v>99</v>
      </c>
      <c r="R58" s="228">
        <v>436</v>
      </c>
      <c r="S58" s="228">
        <v>0</v>
      </c>
      <c r="T58" s="120">
        <f>SUM(O58:S58)</f>
        <v>1706</v>
      </c>
      <c r="U58" s="162">
        <f>20*C58</f>
        <v>6540</v>
      </c>
      <c r="V58" s="162">
        <f>30*D58</f>
        <v>3210</v>
      </c>
      <c r="W58" s="162">
        <f>65*E58</f>
        <v>1105</v>
      </c>
      <c r="X58" s="162">
        <f>95*F58</f>
        <v>15200</v>
      </c>
      <c r="Y58" s="162">
        <f>125*G58</f>
        <v>0</v>
      </c>
      <c r="Z58" s="120">
        <f>SUM(U58:Y58)</f>
        <v>26055</v>
      </c>
      <c r="AA58" s="162">
        <f>20*I58</f>
        <v>760</v>
      </c>
      <c r="AB58" s="162">
        <f>30*J58</f>
        <v>180</v>
      </c>
      <c r="AC58" s="162">
        <f>65*K58</f>
        <v>260</v>
      </c>
      <c r="AD58" s="162">
        <f>95*L58</f>
        <v>1140</v>
      </c>
      <c r="AE58" s="162">
        <f>125*M58</f>
        <v>0</v>
      </c>
      <c r="AF58" s="120">
        <f>SUM(AA58:AE58)</f>
        <v>2340</v>
      </c>
      <c r="AG58" s="228">
        <f>20*O58</f>
        <v>21080</v>
      </c>
      <c r="AH58" s="228">
        <f>30*P58</f>
        <v>3510</v>
      </c>
      <c r="AI58" s="228">
        <f>65*Q58</f>
        <v>6435</v>
      </c>
      <c r="AJ58" s="228">
        <f>95*R58</f>
        <v>41420</v>
      </c>
      <c r="AK58" s="228">
        <f>125*S58</f>
        <v>0</v>
      </c>
      <c r="AL58" s="120">
        <f>SUM(AG58:AK58)</f>
        <v>72445</v>
      </c>
      <c r="AM58" s="162">
        <v>1340</v>
      </c>
      <c r="AN58" s="162">
        <v>0</v>
      </c>
      <c r="AO58" s="162">
        <v>0</v>
      </c>
      <c r="AP58" s="162">
        <v>0</v>
      </c>
      <c r="AQ58" s="163">
        <v>0</v>
      </c>
      <c r="AR58" s="103">
        <f>SUM(AM58:AP58)</f>
        <v>1340</v>
      </c>
      <c r="AS58" s="92">
        <f>670+670</f>
        <v>1340</v>
      </c>
      <c r="AT58" s="93">
        <v>0</v>
      </c>
      <c r="AU58" s="93">
        <v>0</v>
      </c>
      <c r="AV58" s="93">
        <v>0</v>
      </c>
      <c r="AW58" s="94">
        <v>0</v>
      </c>
      <c r="AX58" s="103">
        <f>SUM(AS58:AW58)</f>
        <v>1340</v>
      </c>
      <c r="AY58" s="92">
        <v>0</v>
      </c>
      <c r="AZ58" s="93">
        <v>0</v>
      </c>
      <c r="BA58" s="93">
        <v>0</v>
      </c>
      <c r="BB58" s="93">
        <v>0</v>
      </c>
      <c r="BC58" s="94">
        <v>0</v>
      </c>
      <c r="BD58" s="103">
        <f>SUM(AY58:BC58)</f>
        <v>0</v>
      </c>
      <c r="BE58" s="153">
        <v>0</v>
      </c>
      <c r="BF58" s="92"/>
      <c r="BG58" s="93">
        <v>0</v>
      </c>
      <c r="BH58" s="129">
        <v>0</v>
      </c>
      <c r="BI58" s="130"/>
      <c r="BJ58" s="105">
        <f>Z58+AF58+AL58+AR58+AX58+BD58+BE58+BF58+BI58-BH58-BG58</f>
        <v>103520</v>
      </c>
      <c r="BK58" s="339"/>
      <c r="BL58" s="165">
        <v>0</v>
      </c>
      <c r="BM58" s="165">
        <v>0</v>
      </c>
      <c r="BN58" s="165">
        <v>0</v>
      </c>
      <c r="BO58" s="165">
        <v>0</v>
      </c>
      <c r="BP58" s="165">
        <v>0</v>
      </c>
      <c r="BQ58" s="165">
        <v>0</v>
      </c>
      <c r="BR58" s="117">
        <f>SUM(BL58:BQ58)</f>
        <v>0</v>
      </c>
      <c r="BS58" s="68">
        <f>T58+H58+BR58+N58</f>
        <v>2377</v>
      </c>
    </row>
    <row r="59" spans="1:73" ht="20.25" customHeight="1">
      <c r="A59" s="337"/>
      <c r="B59" s="2" t="s">
        <v>11</v>
      </c>
      <c r="C59" s="162">
        <v>18</v>
      </c>
      <c r="D59" s="162">
        <v>3</v>
      </c>
      <c r="E59" s="162">
        <v>2</v>
      </c>
      <c r="F59" s="162">
        <v>171</v>
      </c>
      <c r="G59" s="162">
        <v>0</v>
      </c>
      <c r="H59" s="120">
        <f>SUM(C59:G59)</f>
        <v>194</v>
      </c>
      <c r="I59" s="65">
        <v>5</v>
      </c>
      <c r="J59" s="65">
        <v>0</v>
      </c>
      <c r="K59" s="65">
        <v>0</v>
      </c>
      <c r="L59" s="65">
        <v>5</v>
      </c>
      <c r="M59" s="65">
        <v>0</v>
      </c>
      <c r="N59" s="120">
        <f>SUM(I59:M59)</f>
        <v>10</v>
      </c>
      <c r="O59" s="228">
        <v>80</v>
      </c>
      <c r="P59" s="228">
        <v>17</v>
      </c>
      <c r="Q59" s="228">
        <v>52</v>
      </c>
      <c r="R59" s="228">
        <v>381</v>
      </c>
      <c r="S59" s="228">
        <v>0</v>
      </c>
      <c r="T59" s="120">
        <f>SUM(O59:S59)</f>
        <v>530</v>
      </c>
      <c r="U59" s="162">
        <f>20*C59</f>
        <v>360</v>
      </c>
      <c r="V59" s="162">
        <f>30*D59</f>
        <v>90</v>
      </c>
      <c r="W59" s="162">
        <f>65*E59</f>
        <v>130</v>
      </c>
      <c r="X59" s="162">
        <f>95*F59</f>
        <v>16245</v>
      </c>
      <c r="Y59" s="162">
        <f>125*G59</f>
        <v>0</v>
      </c>
      <c r="Z59" s="120">
        <f>SUM(U59:Y59)</f>
        <v>16825</v>
      </c>
      <c r="AA59" s="162">
        <f>20*I59</f>
        <v>100</v>
      </c>
      <c r="AB59" s="162">
        <f>30*J59</f>
        <v>0</v>
      </c>
      <c r="AC59" s="162">
        <f>65*K59</f>
        <v>0</v>
      </c>
      <c r="AD59" s="162">
        <f>95*L59</f>
        <v>475</v>
      </c>
      <c r="AE59" s="162">
        <f>125*M59</f>
        <v>0</v>
      </c>
      <c r="AF59" s="120">
        <f>SUM(AA59:AE59)</f>
        <v>575</v>
      </c>
      <c r="AG59" s="228">
        <f>20*O59</f>
        <v>1600</v>
      </c>
      <c r="AH59" s="228">
        <f>30*P59</f>
        <v>510</v>
      </c>
      <c r="AI59" s="228">
        <f>65*Q59</f>
        <v>3380</v>
      </c>
      <c r="AJ59" s="228">
        <f>95*R59</f>
        <v>36195</v>
      </c>
      <c r="AK59" s="228">
        <f>125*S59</f>
        <v>0</v>
      </c>
      <c r="AL59" s="120">
        <f>SUM(AG59:AK59)</f>
        <v>41685</v>
      </c>
      <c r="AM59" s="162">
        <v>0</v>
      </c>
      <c r="AN59" s="162">
        <v>0</v>
      </c>
      <c r="AO59" s="162">
        <v>0</v>
      </c>
      <c r="AP59" s="162">
        <v>0</v>
      </c>
      <c r="AQ59" s="166">
        <v>0</v>
      </c>
      <c r="AR59" s="104">
        <f>SUM(AM59:AQ59)</f>
        <v>0</v>
      </c>
      <c r="AS59" s="95">
        <v>0</v>
      </c>
      <c r="AT59" s="96">
        <v>0</v>
      </c>
      <c r="AU59" s="96">
        <v>0</v>
      </c>
      <c r="AV59" s="96">
        <v>0</v>
      </c>
      <c r="AW59" s="97">
        <v>0</v>
      </c>
      <c r="AX59" s="104">
        <f>SUM(AS59:AW59)</f>
        <v>0</v>
      </c>
      <c r="AY59" s="95">
        <v>0</v>
      </c>
      <c r="AZ59" s="96">
        <v>0</v>
      </c>
      <c r="BA59" s="96">
        <v>0</v>
      </c>
      <c r="BB59" s="96">
        <v>0</v>
      </c>
      <c r="BC59" s="97">
        <v>0</v>
      </c>
      <c r="BD59" s="104">
        <f>SUM(AY59:BC59)</f>
        <v>0</v>
      </c>
      <c r="BE59" s="154">
        <v>0</v>
      </c>
      <c r="BF59" s="125">
        <v>0</v>
      </c>
      <c r="BG59" s="93">
        <v>0</v>
      </c>
      <c r="BH59" s="129">
        <v>0</v>
      </c>
      <c r="BI59" s="130">
        <v>95</v>
      </c>
      <c r="BJ59" s="105">
        <f>Z59+AF59+AL59+AR59+AX59+BD59+BE59+BF59+BI59-BH59-BG59</f>
        <v>59180</v>
      </c>
      <c r="BK59" s="340"/>
      <c r="BL59" s="167">
        <v>0</v>
      </c>
      <c r="BM59" s="167">
        <v>0</v>
      </c>
      <c r="BN59" s="167">
        <v>0</v>
      </c>
      <c r="BO59" s="167">
        <v>0</v>
      </c>
      <c r="BP59" s="167">
        <v>0</v>
      </c>
      <c r="BQ59" s="167">
        <v>0</v>
      </c>
      <c r="BR59" s="117">
        <f>SUM(BL59:BQ59)</f>
        <v>0</v>
      </c>
      <c r="BS59" s="68">
        <f>T59+H59+BR59+N59</f>
        <v>734</v>
      </c>
    </row>
    <row r="60" spans="1:73" ht="19.5" thickBot="1">
      <c r="A60" s="343" t="s">
        <v>2</v>
      </c>
      <c r="B60" s="344"/>
      <c r="C60" s="132">
        <f t="shared" ref="C60:H60" si="92">SUM(C57:C59)</f>
        <v>635</v>
      </c>
      <c r="D60" s="132">
        <f t="shared" si="92"/>
        <v>226</v>
      </c>
      <c r="E60" s="132">
        <f t="shared" si="92"/>
        <v>44</v>
      </c>
      <c r="F60" s="132">
        <f t="shared" si="92"/>
        <v>467</v>
      </c>
      <c r="G60" s="132">
        <f t="shared" si="92"/>
        <v>0</v>
      </c>
      <c r="H60" s="139">
        <f t="shared" si="92"/>
        <v>1372</v>
      </c>
      <c r="I60" s="132">
        <f t="shared" ref="I60:N60" si="93">SUM(I57:I59)</f>
        <v>78</v>
      </c>
      <c r="J60" s="132">
        <f t="shared" si="93"/>
        <v>10</v>
      </c>
      <c r="K60" s="132">
        <f t="shared" si="93"/>
        <v>8</v>
      </c>
      <c r="L60" s="132">
        <f t="shared" si="93"/>
        <v>32</v>
      </c>
      <c r="M60" s="132">
        <f t="shared" si="93"/>
        <v>0</v>
      </c>
      <c r="N60" s="132">
        <f t="shared" si="93"/>
        <v>128</v>
      </c>
      <c r="O60" s="222">
        <f t="shared" ref="O60:T60" si="94">SUM(O57:O59)</f>
        <v>2108</v>
      </c>
      <c r="P60" s="222">
        <f t="shared" si="94"/>
        <v>265</v>
      </c>
      <c r="Q60" s="222">
        <f t="shared" si="94"/>
        <v>235</v>
      </c>
      <c r="R60" s="222">
        <f t="shared" si="94"/>
        <v>1161</v>
      </c>
      <c r="S60" s="222">
        <f t="shared" si="94"/>
        <v>0</v>
      </c>
      <c r="T60" s="132">
        <f t="shared" si="94"/>
        <v>3769</v>
      </c>
      <c r="U60" s="108">
        <f t="shared" ref="U60:Z60" si="95">SUM(U57:U59)</f>
        <v>12700</v>
      </c>
      <c r="V60" s="108">
        <f t="shared" si="95"/>
        <v>6780</v>
      </c>
      <c r="W60" s="108">
        <f t="shared" si="95"/>
        <v>2860</v>
      </c>
      <c r="X60" s="108">
        <f t="shared" si="95"/>
        <v>44365</v>
      </c>
      <c r="Y60" s="108">
        <f t="shared" si="95"/>
        <v>0</v>
      </c>
      <c r="Z60" s="109">
        <f t="shared" si="95"/>
        <v>66705</v>
      </c>
      <c r="AA60" s="108">
        <f t="shared" ref="AA60:AF60" si="96">SUM(AA57:AA59)</f>
        <v>1560</v>
      </c>
      <c r="AB60" s="108">
        <f t="shared" si="96"/>
        <v>300</v>
      </c>
      <c r="AC60" s="108">
        <f t="shared" si="96"/>
        <v>520</v>
      </c>
      <c r="AD60" s="108">
        <f t="shared" si="96"/>
        <v>3040</v>
      </c>
      <c r="AE60" s="108">
        <f t="shared" si="96"/>
        <v>0</v>
      </c>
      <c r="AF60" s="109">
        <f t="shared" si="96"/>
        <v>5420</v>
      </c>
      <c r="AG60" s="232">
        <f t="shared" ref="AG60:AL60" si="97">SUM(AG57:AG59)</f>
        <v>42160</v>
      </c>
      <c r="AH60" s="232">
        <f t="shared" si="97"/>
        <v>7950</v>
      </c>
      <c r="AI60" s="232">
        <f t="shared" si="97"/>
        <v>15275</v>
      </c>
      <c r="AJ60" s="232">
        <f t="shared" si="97"/>
        <v>110295</v>
      </c>
      <c r="AK60" s="232">
        <f t="shared" si="97"/>
        <v>0</v>
      </c>
      <c r="AL60" s="122">
        <f t="shared" si="97"/>
        <v>175680</v>
      </c>
      <c r="AM60" s="108">
        <f>SUM(AM57:AM59)</f>
        <v>1840</v>
      </c>
      <c r="AN60" s="108">
        <f>SUM(AN57:AN59)</f>
        <v>0</v>
      </c>
      <c r="AO60" s="108">
        <f>SUM(AO57:AO59)</f>
        <v>0</v>
      </c>
      <c r="AP60" s="108">
        <f>SUM(AP57:AP59)</f>
        <v>0</v>
      </c>
      <c r="AQ60" s="122"/>
      <c r="AR60" s="121">
        <f t="shared" ref="AR60:AW60" si="98">SUM(AR57:AR59)</f>
        <v>1840</v>
      </c>
      <c r="AS60" s="101">
        <f t="shared" si="98"/>
        <v>1340</v>
      </c>
      <c r="AT60" s="101">
        <f t="shared" si="98"/>
        <v>0</v>
      </c>
      <c r="AU60" s="101">
        <f t="shared" si="98"/>
        <v>0</v>
      </c>
      <c r="AV60" s="101">
        <f t="shared" si="98"/>
        <v>0</v>
      </c>
      <c r="AW60" s="101">
        <f t="shared" si="98"/>
        <v>0</v>
      </c>
      <c r="AX60" s="121">
        <f t="shared" ref="AX60:BC60" si="99">SUM(AX57:AX59)</f>
        <v>1340</v>
      </c>
      <c r="AY60" s="101">
        <f t="shared" si="99"/>
        <v>0</v>
      </c>
      <c r="AZ60" s="101">
        <f t="shared" si="99"/>
        <v>0</v>
      </c>
      <c r="BA60" s="101">
        <f t="shared" si="99"/>
        <v>0</v>
      </c>
      <c r="BB60" s="101">
        <f t="shared" si="99"/>
        <v>0</v>
      </c>
      <c r="BC60" s="101">
        <f t="shared" si="99"/>
        <v>0</v>
      </c>
      <c r="BD60" s="121">
        <f t="shared" ref="BD60:BS60" si="100">SUM(BD57:BD59)</f>
        <v>0</v>
      </c>
      <c r="BE60" s="135">
        <f t="shared" si="100"/>
        <v>0</v>
      </c>
      <c r="BF60" s="101">
        <f t="shared" si="100"/>
        <v>0</v>
      </c>
      <c r="BG60" s="108">
        <f t="shared" si="100"/>
        <v>0</v>
      </c>
      <c r="BH60" s="122">
        <f t="shared" si="100"/>
        <v>0</v>
      </c>
      <c r="BI60" s="144">
        <f t="shared" si="100"/>
        <v>95</v>
      </c>
      <c r="BJ60" s="114">
        <f t="shared" si="100"/>
        <v>251080</v>
      </c>
      <c r="BK60" s="158">
        <f t="shared" si="100"/>
        <v>144940</v>
      </c>
      <c r="BL60" s="108">
        <f t="shared" si="100"/>
        <v>0</v>
      </c>
      <c r="BM60" s="108">
        <f t="shared" si="100"/>
        <v>0</v>
      </c>
      <c r="BN60" s="108">
        <f t="shared" si="100"/>
        <v>0</v>
      </c>
      <c r="BO60" s="108">
        <f t="shared" si="100"/>
        <v>0</v>
      </c>
      <c r="BP60" s="108">
        <f t="shared" si="100"/>
        <v>0</v>
      </c>
      <c r="BQ60" s="108">
        <f t="shared" si="100"/>
        <v>0</v>
      </c>
      <c r="BR60" s="109">
        <f t="shared" si="100"/>
        <v>0</v>
      </c>
      <c r="BS60" s="136">
        <f t="shared" si="100"/>
        <v>5269</v>
      </c>
    </row>
    <row r="61" spans="1:73" ht="19.5" customHeight="1">
      <c r="A61" s="335">
        <f>A57+1</f>
        <v>45304</v>
      </c>
      <c r="B61" s="5" t="s">
        <v>9</v>
      </c>
      <c r="C61" s="162">
        <v>284</v>
      </c>
      <c r="D61" s="162">
        <v>115</v>
      </c>
      <c r="E61" s="162">
        <v>29</v>
      </c>
      <c r="F61" s="162">
        <v>169</v>
      </c>
      <c r="G61" s="162">
        <v>0</v>
      </c>
      <c r="H61" s="120">
        <f>SUM(C61:G61)</f>
        <v>597</v>
      </c>
      <c r="I61" s="65">
        <v>43</v>
      </c>
      <c r="J61" s="65">
        <v>5</v>
      </c>
      <c r="K61" s="65">
        <v>4</v>
      </c>
      <c r="L61" s="65">
        <v>4</v>
      </c>
      <c r="M61" s="65">
        <v>0</v>
      </c>
      <c r="N61" s="120">
        <f>SUM(I61:M61)</f>
        <v>56</v>
      </c>
      <c r="O61" s="228">
        <v>923</v>
      </c>
      <c r="P61" s="228">
        <v>128</v>
      </c>
      <c r="Q61" s="228">
        <v>66</v>
      </c>
      <c r="R61" s="228">
        <v>337</v>
      </c>
      <c r="S61" s="228">
        <v>0</v>
      </c>
      <c r="T61" s="120">
        <f>SUM(O61:S61)</f>
        <v>1454</v>
      </c>
      <c r="U61" s="162">
        <f>20*C61</f>
        <v>5680</v>
      </c>
      <c r="V61" s="162">
        <f>30*D61</f>
        <v>3450</v>
      </c>
      <c r="W61" s="162">
        <f>65*E61</f>
        <v>1885</v>
      </c>
      <c r="X61" s="162">
        <f>95*F61</f>
        <v>16055</v>
      </c>
      <c r="Y61" s="162">
        <f>125*G61</f>
        <v>0</v>
      </c>
      <c r="Z61" s="116">
        <f>SUM(U61:Y61)</f>
        <v>27070</v>
      </c>
      <c r="AA61" s="162">
        <f>20*I61</f>
        <v>860</v>
      </c>
      <c r="AB61" s="162">
        <f>30*J61</f>
        <v>150</v>
      </c>
      <c r="AC61" s="162">
        <f>65*K61</f>
        <v>260</v>
      </c>
      <c r="AD61" s="162">
        <f>95*L61</f>
        <v>380</v>
      </c>
      <c r="AE61" s="162">
        <f>125*M61</f>
        <v>0</v>
      </c>
      <c r="AF61" s="116">
        <f>SUM(AA61:AD61)</f>
        <v>1650</v>
      </c>
      <c r="AG61" s="229">
        <f>20*O61</f>
        <v>18460</v>
      </c>
      <c r="AH61" s="229">
        <f>30*P61</f>
        <v>3840</v>
      </c>
      <c r="AI61" s="229">
        <f>65*Q61</f>
        <v>4290</v>
      </c>
      <c r="AJ61" s="229">
        <f>95*R61</f>
        <v>32015</v>
      </c>
      <c r="AK61" s="229">
        <f>125*S61</f>
        <v>0</v>
      </c>
      <c r="AL61" s="224">
        <f>SUM(AG61:AK61)</f>
        <v>58605</v>
      </c>
      <c r="AM61" s="162">
        <v>0</v>
      </c>
      <c r="AN61" s="162">
        <v>0</v>
      </c>
      <c r="AO61" s="162">
        <v>0</v>
      </c>
      <c r="AP61" s="162">
        <v>0</v>
      </c>
      <c r="AQ61" s="163">
        <v>0</v>
      </c>
      <c r="AR61" s="103">
        <f>SUM(AM61:AQ61)</f>
        <v>0</v>
      </c>
      <c r="AS61" s="89"/>
      <c r="AT61" s="90"/>
      <c r="AU61" s="90">
        <v>0</v>
      </c>
      <c r="AV61" s="90">
        <v>0</v>
      </c>
      <c r="AW61" s="91">
        <v>0</v>
      </c>
      <c r="AX61" s="123">
        <f>SUM(AS61:AW61)</f>
        <v>0</v>
      </c>
      <c r="AY61" s="89">
        <v>0</v>
      </c>
      <c r="AZ61" s="90">
        <v>0</v>
      </c>
      <c r="BA61" s="90">
        <v>0</v>
      </c>
      <c r="BB61" s="90">
        <v>0</v>
      </c>
      <c r="BC61" s="91">
        <v>0</v>
      </c>
      <c r="BD61" s="123">
        <f>SUM(AY61:BC61)</f>
        <v>0</v>
      </c>
      <c r="BE61" s="125"/>
      <c r="BF61" s="125">
        <v>0</v>
      </c>
      <c r="BG61" s="126">
        <v>0</v>
      </c>
      <c r="BH61" s="127">
        <v>0</v>
      </c>
      <c r="BI61" s="128">
        <v>10</v>
      </c>
      <c r="BJ61" s="71">
        <f>Z61+AF61+AL61+AR61+AX61+BD61+BE61+BF61+BI61-BH61-BG61</f>
        <v>87335</v>
      </c>
      <c r="BK61" s="381" t="s">
        <v>8708</v>
      </c>
      <c r="BL61" s="164"/>
      <c r="BM61" s="164">
        <v>0</v>
      </c>
      <c r="BN61" s="164">
        <v>0</v>
      </c>
      <c r="BO61" s="164">
        <v>0</v>
      </c>
      <c r="BP61" s="164">
        <v>0</v>
      </c>
      <c r="BQ61" s="164">
        <v>0</v>
      </c>
      <c r="BR61" s="116">
        <f>SUM(BL61:BQ61)</f>
        <v>0</v>
      </c>
      <c r="BS61" s="68">
        <f>T61+H61+BR61+N61</f>
        <v>2107</v>
      </c>
    </row>
    <row r="62" spans="1:73" ht="18.75">
      <c r="A62" s="336"/>
      <c r="B62" s="2" t="s">
        <v>10</v>
      </c>
      <c r="C62" s="162">
        <v>347</v>
      </c>
      <c r="D62" s="162">
        <v>91</v>
      </c>
      <c r="E62" s="162">
        <v>28</v>
      </c>
      <c r="F62" s="162">
        <v>202</v>
      </c>
      <c r="G62" s="162">
        <v>0</v>
      </c>
      <c r="H62" s="120">
        <f>SUM(C62:G62)</f>
        <v>668</v>
      </c>
      <c r="I62" s="65">
        <v>37</v>
      </c>
      <c r="J62" s="65">
        <v>2</v>
      </c>
      <c r="K62" s="65">
        <v>3</v>
      </c>
      <c r="L62" s="65">
        <v>7</v>
      </c>
      <c r="M62" s="65">
        <v>0</v>
      </c>
      <c r="N62" s="120">
        <f>SUM(I62:M62)</f>
        <v>49</v>
      </c>
      <c r="O62" s="228">
        <v>1129</v>
      </c>
      <c r="P62" s="228">
        <v>126</v>
      </c>
      <c r="Q62" s="228">
        <v>86</v>
      </c>
      <c r="R62" s="228">
        <v>378</v>
      </c>
      <c r="S62" s="228">
        <v>0</v>
      </c>
      <c r="T62" s="120">
        <f>SUM(O62:S62)</f>
        <v>1719</v>
      </c>
      <c r="U62" s="162">
        <f>20*C62</f>
        <v>6940</v>
      </c>
      <c r="V62" s="162">
        <f>30*D62</f>
        <v>2730</v>
      </c>
      <c r="W62" s="162">
        <f>65*E62</f>
        <v>1820</v>
      </c>
      <c r="X62" s="162">
        <f>95*F62</f>
        <v>19190</v>
      </c>
      <c r="Y62" s="162">
        <f>125*G62</f>
        <v>0</v>
      </c>
      <c r="Z62" s="117">
        <f>SUM(U62:X62)</f>
        <v>30680</v>
      </c>
      <c r="AA62" s="162">
        <f>20*I62</f>
        <v>740</v>
      </c>
      <c r="AB62" s="162">
        <f>30*J62</f>
        <v>60</v>
      </c>
      <c r="AC62" s="162">
        <f>65*K62</f>
        <v>195</v>
      </c>
      <c r="AD62" s="162">
        <f>95*L62</f>
        <v>665</v>
      </c>
      <c r="AE62" s="162">
        <f>125*M62</f>
        <v>0</v>
      </c>
      <c r="AF62" s="117">
        <f>SUM(AA62:AD62)</f>
        <v>1660</v>
      </c>
      <c r="AG62" s="229">
        <f t="shared" ref="AG62:AG63" si="101">20*O62</f>
        <v>22580</v>
      </c>
      <c r="AH62" s="229">
        <f t="shared" ref="AH62:AH63" si="102">30*P62</f>
        <v>3780</v>
      </c>
      <c r="AI62" s="229">
        <f t="shared" ref="AI62:AI63" si="103">65*Q62</f>
        <v>5590</v>
      </c>
      <c r="AJ62" s="229">
        <f t="shared" ref="AJ62:AJ63" si="104">95*R62</f>
        <v>35910</v>
      </c>
      <c r="AK62" s="229">
        <f t="shared" ref="AK62:AK63" si="105">125*S62</f>
        <v>0</v>
      </c>
      <c r="AL62" s="225">
        <f>SUM(AG62:AK62)</f>
        <v>67860</v>
      </c>
      <c r="AM62" s="162">
        <v>500</v>
      </c>
      <c r="AN62" s="162">
        <v>0</v>
      </c>
      <c r="AO62" s="162">
        <v>0</v>
      </c>
      <c r="AP62" s="162"/>
      <c r="AQ62" s="163">
        <v>0</v>
      </c>
      <c r="AR62" s="103">
        <f>SUM(AM62:AQ62)</f>
        <v>500</v>
      </c>
      <c r="AS62" s="92"/>
      <c r="AT62" s="93">
        <v>0</v>
      </c>
      <c r="AU62" s="93">
        <v>0</v>
      </c>
      <c r="AV62" s="93">
        <v>0</v>
      </c>
      <c r="AW62" s="94">
        <v>0</v>
      </c>
      <c r="AX62" s="103">
        <f>SUM(AS62:AW62)</f>
        <v>0</v>
      </c>
      <c r="AY62" s="92">
        <v>0</v>
      </c>
      <c r="AZ62" s="93">
        <v>0</v>
      </c>
      <c r="BA62" s="93"/>
      <c r="BB62" s="93">
        <v>0</v>
      </c>
      <c r="BC62" s="94">
        <v>0</v>
      </c>
      <c r="BD62" s="103">
        <f>SUM(AY62:BC62)</f>
        <v>0</v>
      </c>
      <c r="BE62" s="92">
        <v>0</v>
      </c>
      <c r="BF62" s="92">
        <v>0</v>
      </c>
      <c r="BG62" s="93">
        <v>0</v>
      </c>
      <c r="BH62" s="129">
        <v>0</v>
      </c>
      <c r="BI62" s="130">
        <v>50</v>
      </c>
      <c r="BJ62" s="71">
        <f>Z62+AF62+AL62+AR62+AX62+BD62+BE62+BF62+BI62-BH62-BG62</f>
        <v>100750</v>
      </c>
      <c r="BK62" s="382"/>
      <c r="BL62" s="165"/>
      <c r="BM62" s="165">
        <v>0</v>
      </c>
      <c r="BN62" s="165">
        <v>0</v>
      </c>
      <c r="BO62" s="165">
        <v>0</v>
      </c>
      <c r="BP62" s="165">
        <v>0</v>
      </c>
      <c r="BQ62" s="165">
        <v>0</v>
      </c>
      <c r="BR62" s="117">
        <f>SUM(BL62:BQ62)</f>
        <v>0</v>
      </c>
      <c r="BS62" s="68">
        <f>T62+H62+BR62+N62</f>
        <v>2436</v>
      </c>
    </row>
    <row r="63" spans="1:73" ht="18.75">
      <c r="A63" s="337"/>
      <c r="B63" s="2" t="s">
        <v>11</v>
      </c>
      <c r="C63" s="162">
        <v>27</v>
      </c>
      <c r="D63" s="162">
        <v>9</v>
      </c>
      <c r="E63" s="162">
        <v>4</v>
      </c>
      <c r="F63" s="162">
        <v>141</v>
      </c>
      <c r="G63" s="162">
        <v>0</v>
      </c>
      <c r="H63" s="120">
        <f>SUM(C63:G63)</f>
        <v>181</v>
      </c>
      <c r="I63" s="65">
        <v>2</v>
      </c>
      <c r="J63" s="65">
        <v>1</v>
      </c>
      <c r="K63" s="65">
        <v>1</v>
      </c>
      <c r="L63" s="65">
        <v>6</v>
      </c>
      <c r="M63" s="65">
        <v>0</v>
      </c>
      <c r="N63" s="120">
        <f>SUM(I63:M63)</f>
        <v>10</v>
      </c>
      <c r="O63" s="228">
        <v>73</v>
      </c>
      <c r="P63" s="228">
        <v>11</v>
      </c>
      <c r="Q63" s="228">
        <v>34</v>
      </c>
      <c r="R63" s="228">
        <v>339</v>
      </c>
      <c r="S63" s="228">
        <v>1</v>
      </c>
      <c r="T63" s="120">
        <f>SUM(O63:S63)</f>
        <v>458</v>
      </c>
      <c r="U63" s="162">
        <f>20*C63</f>
        <v>540</v>
      </c>
      <c r="V63" s="162">
        <f>30*D63</f>
        <v>270</v>
      </c>
      <c r="W63" s="162">
        <f>65*E63</f>
        <v>260</v>
      </c>
      <c r="X63" s="162">
        <f>95*F63</f>
        <v>13395</v>
      </c>
      <c r="Y63" s="162">
        <f>125*G63</f>
        <v>0</v>
      </c>
      <c r="Z63" s="118">
        <f>SUM(U63:Y63)</f>
        <v>14465</v>
      </c>
      <c r="AA63" s="162">
        <f>20*I63</f>
        <v>40</v>
      </c>
      <c r="AB63" s="162">
        <f>30*J63</f>
        <v>30</v>
      </c>
      <c r="AC63" s="162">
        <f>65*K63</f>
        <v>65</v>
      </c>
      <c r="AD63" s="162">
        <f>95*L63</f>
        <v>570</v>
      </c>
      <c r="AE63" s="162">
        <f>125*M63</f>
        <v>0</v>
      </c>
      <c r="AF63" s="118">
        <f>SUM(AA63:AE63)</f>
        <v>705</v>
      </c>
      <c r="AG63" s="229">
        <f t="shared" si="101"/>
        <v>1460</v>
      </c>
      <c r="AH63" s="229">
        <f t="shared" si="102"/>
        <v>330</v>
      </c>
      <c r="AI63" s="229">
        <f t="shared" si="103"/>
        <v>2210</v>
      </c>
      <c r="AJ63" s="229">
        <f t="shared" si="104"/>
        <v>32205</v>
      </c>
      <c r="AK63" s="229">
        <f t="shared" si="105"/>
        <v>125</v>
      </c>
      <c r="AL63" s="224">
        <f>SUM(AG63:AK63)</f>
        <v>36330</v>
      </c>
      <c r="AM63" s="162">
        <v>0</v>
      </c>
      <c r="AN63" s="162">
        <v>0</v>
      </c>
      <c r="AO63" s="162">
        <v>0</v>
      </c>
      <c r="AP63" s="162">
        <v>0</v>
      </c>
      <c r="AQ63" s="166">
        <v>0</v>
      </c>
      <c r="AR63" s="104">
        <f>SUM(AM63:AQ63)</f>
        <v>0</v>
      </c>
      <c r="AS63" s="95">
        <v>0</v>
      </c>
      <c r="AT63" s="96">
        <v>0</v>
      </c>
      <c r="AU63" s="96">
        <v>0</v>
      </c>
      <c r="AV63" s="96">
        <v>0</v>
      </c>
      <c r="AW63" s="97">
        <v>0</v>
      </c>
      <c r="AX63" s="104">
        <f>SUM(AS63:AW63)</f>
        <v>0</v>
      </c>
      <c r="AY63" s="95">
        <v>0</v>
      </c>
      <c r="AZ63" s="96">
        <v>0</v>
      </c>
      <c r="BA63" s="96">
        <v>0</v>
      </c>
      <c r="BB63" s="96">
        <v>0</v>
      </c>
      <c r="BC63" s="97">
        <v>0</v>
      </c>
      <c r="BD63" s="104">
        <f>SUM(AY63:BC63)</f>
        <v>0</v>
      </c>
      <c r="BE63" s="95">
        <v>0</v>
      </c>
      <c r="BF63" s="125">
        <v>0</v>
      </c>
      <c r="BG63" s="93">
        <v>0</v>
      </c>
      <c r="BH63" s="129">
        <v>0</v>
      </c>
      <c r="BI63" s="130">
        <v>15</v>
      </c>
      <c r="BJ63" s="71">
        <f>Z63+AF63+AL63+AR63+AX63+BD63+BE63+BF63+BI63-BH63-BG63</f>
        <v>51515</v>
      </c>
      <c r="BK63" s="383"/>
      <c r="BL63" s="167">
        <v>0</v>
      </c>
      <c r="BM63" s="167">
        <v>0</v>
      </c>
      <c r="BN63" s="167">
        <v>0</v>
      </c>
      <c r="BO63" s="167">
        <v>0</v>
      </c>
      <c r="BP63" s="167">
        <v>0</v>
      </c>
      <c r="BQ63" s="167"/>
      <c r="BR63" s="117">
        <f>SUM(BL63:BQ63)</f>
        <v>0</v>
      </c>
      <c r="BS63" s="68">
        <f>T63+H63+BR63+N63</f>
        <v>649</v>
      </c>
    </row>
    <row r="64" spans="1:73" ht="19.5" thickBot="1">
      <c r="A64" s="343" t="s">
        <v>2</v>
      </c>
      <c r="B64" s="344"/>
      <c r="C64" s="132">
        <f t="shared" ref="C64:BS64" si="106">SUM(C61:C63)</f>
        <v>658</v>
      </c>
      <c r="D64" s="132">
        <f t="shared" si="106"/>
        <v>215</v>
      </c>
      <c r="E64" s="132">
        <f t="shared" si="106"/>
        <v>61</v>
      </c>
      <c r="F64" s="132">
        <f t="shared" si="106"/>
        <v>512</v>
      </c>
      <c r="G64" s="132">
        <f t="shared" si="106"/>
        <v>0</v>
      </c>
      <c r="H64" s="139">
        <f t="shared" si="106"/>
        <v>1446</v>
      </c>
      <c r="I64" s="132">
        <f t="shared" ref="I64:N64" si="107">SUM(I61:I63)</f>
        <v>82</v>
      </c>
      <c r="J64" s="132">
        <f t="shared" si="107"/>
        <v>8</v>
      </c>
      <c r="K64" s="132">
        <f t="shared" si="107"/>
        <v>8</v>
      </c>
      <c r="L64" s="132">
        <f t="shared" si="107"/>
        <v>17</v>
      </c>
      <c r="M64" s="132">
        <f t="shared" si="107"/>
        <v>0</v>
      </c>
      <c r="N64" s="132">
        <f t="shared" si="107"/>
        <v>115</v>
      </c>
      <c r="O64" s="222">
        <f>SUM(O61:O63)</f>
        <v>2125</v>
      </c>
      <c r="P64" s="222">
        <f>SUM(P61:P63)</f>
        <v>265</v>
      </c>
      <c r="Q64" s="222">
        <f>SUM(Q61:Q63)</f>
        <v>186</v>
      </c>
      <c r="R64" s="222">
        <f>SUM(R61:R63)</f>
        <v>1054</v>
      </c>
      <c r="S64" s="222">
        <f>SUM(S61:S63)</f>
        <v>1</v>
      </c>
      <c r="T64" s="132">
        <f t="shared" ref="T64" si="108">SUM(T61:T63)</f>
        <v>3631</v>
      </c>
      <c r="U64" s="108">
        <f t="shared" si="106"/>
        <v>13160</v>
      </c>
      <c r="V64" s="108">
        <f t="shared" si="106"/>
        <v>6450</v>
      </c>
      <c r="W64" s="108">
        <f t="shared" si="106"/>
        <v>3965</v>
      </c>
      <c r="X64" s="108">
        <f t="shared" si="106"/>
        <v>48640</v>
      </c>
      <c r="Y64" s="108">
        <f t="shared" si="106"/>
        <v>0</v>
      </c>
      <c r="Z64" s="109">
        <f t="shared" si="106"/>
        <v>72215</v>
      </c>
      <c r="AA64" s="108">
        <f t="shared" ref="AA64:AF64" si="109">SUM(AA61:AA63)</f>
        <v>1640</v>
      </c>
      <c r="AB64" s="108">
        <f t="shared" si="109"/>
        <v>240</v>
      </c>
      <c r="AC64" s="108">
        <f t="shared" si="109"/>
        <v>520</v>
      </c>
      <c r="AD64" s="108">
        <f t="shared" si="109"/>
        <v>1615</v>
      </c>
      <c r="AE64" s="108">
        <f t="shared" si="109"/>
        <v>0</v>
      </c>
      <c r="AF64" s="109">
        <f t="shared" si="109"/>
        <v>4015</v>
      </c>
      <c r="AG64" s="232">
        <f>SUM(AG61:AG63)</f>
        <v>42500</v>
      </c>
      <c r="AH64" s="232">
        <f>SUM(AH61:AH63)</f>
        <v>7950</v>
      </c>
      <c r="AI64" s="232">
        <f>SUM(AI61:AI63)</f>
        <v>12090</v>
      </c>
      <c r="AJ64" s="232">
        <f>SUM(AJ61:AJ63)</f>
        <v>100130</v>
      </c>
      <c r="AK64" s="232">
        <f>SUM(AK61:AK63)</f>
        <v>125</v>
      </c>
      <c r="AL64" s="122">
        <f t="shared" ref="AL64" si="110">SUM(AL61:AL63)</f>
        <v>162795</v>
      </c>
      <c r="AM64" s="108">
        <f t="shared" si="106"/>
        <v>500</v>
      </c>
      <c r="AN64" s="108">
        <f t="shared" si="106"/>
        <v>0</v>
      </c>
      <c r="AO64" s="108">
        <f t="shared" si="106"/>
        <v>0</v>
      </c>
      <c r="AP64" s="108">
        <f t="shared" si="106"/>
        <v>0</v>
      </c>
      <c r="AQ64" s="122">
        <f>SUM(AQ61:AQ63)</f>
        <v>0</v>
      </c>
      <c r="AR64" s="121">
        <f t="shared" si="106"/>
        <v>500</v>
      </c>
      <c r="AS64" s="101">
        <f t="shared" si="106"/>
        <v>0</v>
      </c>
      <c r="AT64" s="101">
        <f t="shared" si="106"/>
        <v>0</v>
      </c>
      <c r="AU64" s="101">
        <f t="shared" si="106"/>
        <v>0</v>
      </c>
      <c r="AV64" s="101">
        <f t="shared" si="106"/>
        <v>0</v>
      </c>
      <c r="AW64" s="101">
        <f t="shared" si="106"/>
        <v>0</v>
      </c>
      <c r="AX64" s="121">
        <f t="shared" ref="AX64:BC64" si="111">SUM(AX61:AX63)</f>
        <v>0</v>
      </c>
      <c r="AY64" s="101">
        <f t="shared" si="111"/>
        <v>0</v>
      </c>
      <c r="AZ64" s="101">
        <f t="shared" si="111"/>
        <v>0</v>
      </c>
      <c r="BA64" s="101">
        <f t="shared" si="111"/>
        <v>0</v>
      </c>
      <c r="BB64" s="101">
        <f t="shared" si="111"/>
        <v>0</v>
      </c>
      <c r="BC64" s="101">
        <f t="shared" si="111"/>
        <v>0</v>
      </c>
      <c r="BD64" s="121">
        <f>SUM(BD61:BD63)</f>
        <v>0</v>
      </c>
      <c r="BE64" s="131">
        <f>SUM(BE61:BE63)</f>
        <v>0</v>
      </c>
      <c r="BF64" s="131">
        <f>SUM(BF61:BF63)</f>
        <v>0</v>
      </c>
      <c r="BG64" s="132">
        <f t="shared" si="106"/>
        <v>0</v>
      </c>
      <c r="BH64" s="133">
        <f t="shared" si="106"/>
        <v>0</v>
      </c>
      <c r="BI64" s="134">
        <f>SUM(BI61:BI63)</f>
        <v>75</v>
      </c>
      <c r="BJ64" s="70">
        <f t="shared" si="106"/>
        <v>239600</v>
      </c>
      <c r="BK64" s="158">
        <f t="shared" si="106"/>
        <v>0</v>
      </c>
      <c r="BL64" s="108">
        <f t="shared" si="106"/>
        <v>0</v>
      </c>
      <c r="BM64" s="108">
        <f t="shared" si="106"/>
        <v>0</v>
      </c>
      <c r="BN64" s="108">
        <f t="shared" si="106"/>
        <v>0</v>
      </c>
      <c r="BO64" s="108">
        <f t="shared" si="106"/>
        <v>0</v>
      </c>
      <c r="BP64" s="108">
        <f t="shared" si="106"/>
        <v>0</v>
      </c>
      <c r="BQ64" s="108">
        <f t="shared" si="106"/>
        <v>0</v>
      </c>
      <c r="BR64" s="119">
        <f t="shared" si="106"/>
        <v>0</v>
      </c>
      <c r="BS64" s="136">
        <f t="shared" si="106"/>
        <v>5192</v>
      </c>
    </row>
    <row r="65" spans="1:71" ht="19.5" customHeight="1" thickBot="1">
      <c r="A65" s="335">
        <f>A61+1</f>
        <v>45305</v>
      </c>
      <c r="B65" s="5" t="s">
        <v>9</v>
      </c>
      <c r="C65" s="162">
        <v>194</v>
      </c>
      <c r="D65" s="162">
        <v>48</v>
      </c>
      <c r="E65" s="162">
        <v>4</v>
      </c>
      <c r="F65" s="162">
        <v>29</v>
      </c>
      <c r="G65" s="162">
        <v>0</v>
      </c>
      <c r="H65" s="120">
        <f>SUM(C65:G65)</f>
        <v>275</v>
      </c>
      <c r="I65" s="65">
        <v>17</v>
      </c>
      <c r="J65" s="65">
        <v>3</v>
      </c>
      <c r="K65" s="65">
        <v>0</v>
      </c>
      <c r="L65" s="65">
        <v>1</v>
      </c>
      <c r="M65" s="65">
        <v>0</v>
      </c>
      <c r="N65" s="120">
        <f>SUM(I65:M65)</f>
        <v>21</v>
      </c>
      <c r="O65" s="228">
        <v>593</v>
      </c>
      <c r="P65" s="228">
        <v>42</v>
      </c>
      <c r="Q65" s="228">
        <v>42</v>
      </c>
      <c r="R65" s="228">
        <v>172</v>
      </c>
      <c r="S65" s="228">
        <v>0</v>
      </c>
      <c r="T65" s="120">
        <f>SUM(O65:S65)</f>
        <v>849</v>
      </c>
      <c r="U65" s="162">
        <f>20*C65</f>
        <v>3880</v>
      </c>
      <c r="V65" s="162">
        <f>30*D65</f>
        <v>1440</v>
      </c>
      <c r="W65" s="162">
        <f>65*E65</f>
        <v>260</v>
      </c>
      <c r="X65" s="162">
        <f>95*F65</f>
        <v>2755</v>
      </c>
      <c r="Y65" s="162">
        <f>125*G65</f>
        <v>0</v>
      </c>
      <c r="Z65" s="116">
        <f>SUM(U65:Y65)</f>
        <v>8335</v>
      </c>
      <c r="AA65" s="162">
        <f>20*I65</f>
        <v>340</v>
      </c>
      <c r="AB65" s="162">
        <f>30*J65</f>
        <v>90</v>
      </c>
      <c r="AC65" s="162">
        <f>65*K65</f>
        <v>0</v>
      </c>
      <c r="AD65" s="162">
        <f>95*L65</f>
        <v>95</v>
      </c>
      <c r="AE65" s="162">
        <f>125*M65</f>
        <v>0</v>
      </c>
      <c r="AF65" s="116">
        <f>SUM(AA65:AE65)</f>
        <v>525</v>
      </c>
      <c r="AG65" s="229">
        <f>20*O65</f>
        <v>11860</v>
      </c>
      <c r="AH65" s="229">
        <f>30*P65</f>
        <v>1260</v>
      </c>
      <c r="AI65" s="229">
        <f>65*Q65</f>
        <v>2730</v>
      </c>
      <c r="AJ65" s="229">
        <f>95*R65</f>
        <v>16340</v>
      </c>
      <c r="AK65" s="229">
        <f>125*S65</f>
        <v>0</v>
      </c>
      <c r="AL65" s="224">
        <f>SUM(AG65:AK65)</f>
        <v>32190</v>
      </c>
      <c r="AM65" s="162">
        <v>0</v>
      </c>
      <c r="AN65" s="162">
        <v>0</v>
      </c>
      <c r="AO65" s="162">
        <v>0</v>
      </c>
      <c r="AP65" s="162"/>
      <c r="AQ65" s="163">
        <v>0</v>
      </c>
      <c r="AR65" s="103">
        <f>SUM(AM65:AQ65)</f>
        <v>0</v>
      </c>
      <c r="AS65" s="89">
        <v>0</v>
      </c>
      <c r="AT65" s="90">
        <v>0</v>
      </c>
      <c r="AU65" s="90">
        <v>0</v>
      </c>
      <c r="AV65" s="90">
        <v>0</v>
      </c>
      <c r="AW65" s="91">
        <v>0</v>
      </c>
      <c r="AX65" s="123">
        <f>SUM(AS65:AW65)</f>
        <v>0</v>
      </c>
      <c r="AY65" s="89">
        <v>0</v>
      </c>
      <c r="AZ65" s="90">
        <v>0</v>
      </c>
      <c r="BA65" s="90">
        <v>0</v>
      </c>
      <c r="BB65" s="90">
        <v>0</v>
      </c>
      <c r="BC65" s="91">
        <v>0</v>
      </c>
      <c r="BD65" s="123">
        <f>SUM(AY65:BC65)</f>
        <v>0</v>
      </c>
      <c r="BE65" s="150">
        <v>0</v>
      </c>
      <c r="BF65" s="177">
        <v>0</v>
      </c>
      <c r="BG65" s="151">
        <v>0</v>
      </c>
      <c r="BH65" s="152">
        <v>0</v>
      </c>
      <c r="BI65" s="143">
        <v>20</v>
      </c>
      <c r="BJ65" s="105">
        <f>Z65+AF65+AL65+AR65+AX65+BD65+BE65+BF65+BI65-BH65-BG65</f>
        <v>41070</v>
      </c>
      <c r="BK65" s="381" t="s">
        <v>8708</v>
      </c>
      <c r="BL65" s="164">
        <v>0</v>
      </c>
      <c r="BM65" s="164">
        <v>0</v>
      </c>
      <c r="BN65" s="164">
        <v>0</v>
      </c>
      <c r="BO65" s="164">
        <v>0</v>
      </c>
      <c r="BP65" s="164">
        <v>0</v>
      </c>
      <c r="BQ65" s="164">
        <v>0</v>
      </c>
      <c r="BR65" s="120">
        <f t="shared" ref="BR65:BR71" si="112">SUM(BL65:BQ65)</f>
        <v>0</v>
      </c>
      <c r="BS65" s="145">
        <f>T65+H65+BR65+N65</f>
        <v>1145</v>
      </c>
    </row>
    <row r="66" spans="1:71" ht="19.5" thickBot="1">
      <c r="A66" s="336"/>
      <c r="B66" s="2" t="s">
        <v>10</v>
      </c>
      <c r="C66" s="162">
        <v>224</v>
      </c>
      <c r="D66" s="162">
        <v>32</v>
      </c>
      <c r="E66" s="162">
        <v>7</v>
      </c>
      <c r="F66" s="162">
        <v>15</v>
      </c>
      <c r="G66" s="162">
        <v>0</v>
      </c>
      <c r="H66" s="120">
        <f>SUM(C66:G66)</f>
        <v>278</v>
      </c>
      <c r="I66" s="65">
        <v>9</v>
      </c>
      <c r="J66" s="65">
        <v>2</v>
      </c>
      <c r="K66" s="65">
        <v>0</v>
      </c>
      <c r="L66" s="65">
        <v>0</v>
      </c>
      <c r="M66" s="65">
        <v>0</v>
      </c>
      <c r="N66" s="120">
        <f>SUM(I66:M66)</f>
        <v>11</v>
      </c>
      <c r="O66" s="228">
        <v>700</v>
      </c>
      <c r="P66" s="228">
        <v>32</v>
      </c>
      <c r="Q66" s="228">
        <v>29</v>
      </c>
      <c r="R66" s="228">
        <v>140</v>
      </c>
      <c r="S66" s="228">
        <v>1</v>
      </c>
      <c r="T66" s="120">
        <f>SUM(O66:S66)</f>
        <v>902</v>
      </c>
      <c r="U66" s="162">
        <f>20*C66</f>
        <v>4480</v>
      </c>
      <c r="V66" s="162">
        <f>30*D66</f>
        <v>960</v>
      </c>
      <c r="W66" s="162">
        <f>65*E66</f>
        <v>455</v>
      </c>
      <c r="X66" s="162">
        <f>95*F66</f>
        <v>1425</v>
      </c>
      <c r="Y66" s="162">
        <f>125*G66</f>
        <v>0</v>
      </c>
      <c r="Z66" s="117">
        <f>SUM(U66:Y66)</f>
        <v>7320</v>
      </c>
      <c r="AA66" s="162">
        <f>20*I66</f>
        <v>180</v>
      </c>
      <c r="AB66" s="162">
        <f>30*J66</f>
        <v>60</v>
      </c>
      <c r="AC66" s="162">
        <f>65*K66</f>
        <v>0</v>
      </c>
      <c r="AD66" s="162">
        <f>95*L66</f>
        <v>0</v>
      </c>
      <c r="AE66" s="162">
        <f>125*M66</f>
        <v>0</v>
      </c>
      <c r="AF66" s="117">
        <f>SUM(AA66:AE66)</f>
        <v>240</v>
      </c>
      <c r="AG66" s="230">
        <f>20*O66</f>
        <v>14000</v>
      </c>
      <c r="AH66" s="230">
        <f>30*P66</f>
        <v>960</v>
      </c>
      <c r="AI66" s="230">
        <f>65*Q66</f>
        <v>1885</v>
      </c>
      <c r="AJ66" s="230">
        <f>95*R66</f>
        <v>13300</v>
      </c>
      <c r="AK66" s="230">
        <f>125*S66</f>
        <v>125</v>
      </c>
      <c r="AL66" s="225">
        <f>SUM(AG66:AK66)</f>
        <v>30270</v>
      </c>
      <c r="AM66" s="162"/>
      <c r="AN66" s="162">
        <v>0</v>
      </c>
      <c r="AO66" s="162">
        <v>0</v>
      </c>
      <c r="AP66" s="162">
        <v>0</v>
      </c>
      <c r="AQ66" s="163">
        <v>0</v>
      </c>
      <c r="AR66" s="103">
        <f>SUM(AM66:AQ66)</f>
        <v>0</v>
      </c>
      <c r="AS66" s="92">
        <v>670</v>
      </c>
      <c r="AT66" s="93">
        <v>0</v>
      </c>
      <c r="AU66" s="93">
        <v>0</v>
      </c>
      <c r="AV66" s="93">
        <v>0</v>
      </c>
      <c r="AW66" s="94">
        <v>0</v>
      </c>
      <c r="AX66" s="103">
        <f>SUM(AS66:AW66)</f>
        <v>670</v>
      </c>
      <c r="AY66" s="92">
        <v>0</v>
      </c>
      <c r="AZ66" s="93">
        <v>0</v>
      </c>
      <c r="BA66" s="93">
        <v>0</v>
      </c>
      <c r="BB66" s="93">
        <v>0</v>
      </c>
      <c r="BC66" s="94">
        <v>0</v>
      </c>
      <c r="BD66" s="103">
        <f>SUM(AY66:BC66)</f>
        <v>0</v>
      </c>
      <c r="BE66" s="153">
        <v>0</v>
      </c>
      <c r="BF66" s="92">
        <v>0</v>
      </c>
      <c r="BG66" s="93">
        <v>0</v>
      </c>
      <c r="BH66" s="129">
        <v>0</v>
      </c>
      <c r="BI66" s="130">
        <v>0</v>
      </c>
      <c r="BJ66" s="105">
        <f>Z66+AF66+AL66+AR66+AX66+BD66+BE66+BF66+BI66-BH66-BG66</f>
        <v>38500</v>
      </c>
      <c r="BK66" s="382"/>
      <c r="BL66" s="165">
        <v>0</v>
      </c>
      <c r="BM66" s="165">
        <v>0</v>
      </c>
      <c r="BN66" s="165">
        <v>0</v>
      </c>
      <c r="BO66" s="165">
        <v>0</v>
      </c>
      <c r="BP66" s="165">
        <v>0</v>
      </c>
      <c r="BQ66" s="165">
        <v>0</v>
      </c>
      <c r="BR66" s="120">
        <f t="shared" si="112"/>
        <v>0</v>
      </c>
      <c r="BS66" s="145">
        <f>T66+H66+BR66+N66</f>
        <v>1191</v>
      </c>
    </row>
    <row r="67" spans="1:71" ht="18.75">
      <c r="A67" s="337"/>
      <c r="B67" s="2" t="s">
        <v>11</v>
      </c>
      <c r="C67" s="162">
        <v>13</v>
      </c>
      <c r="D67" s="162">
        <v>2</v>
      </c>
      <c r="E67" s="162">
        <v>3</v>
      </c>
      <c r="F67" s="162">
        <v>113</v>
      </c>
      <c r="G67" s="162">
        <v>0</v>
      </c>
      <c r="H67" s="120">
        <f>SUM(C67:G67)</f>
        <v>131</v>
      </c>
      <c r="I67" s="65">
        <v>0</v>
      </c>
      <c r="J67" s="65">
        <v>0</v>
      </c>
      <c r="K67" s="65">
        <v>0</v>
      </c>
      <c r="L67" s="65">
        <v>5</v>
      </c>
      <c r="M67" s="65">
        <v>0</v>
      </c>
      <c r="N67" s="120">
        <f>SUM(I67:M67)</f>
        <v>5</v>
      </c>
      <c r="O67" s="228">
        <v>69</v>
      </c>
      <c r="P67" s="228">
        <v>8</v>
      </c>
      <c r="Q67" s="228">
        <v>25</v>
      </c>
      <c r="R67" s="228">
        <v>311</v>
      </c>
      <c r="S67" s="228">
        <v>0</v>
      </c>
      <c r="T67" s="120">
        <f>SUM(O67:S67)</f>
        <v>413</v>
      </c>
      <c r="U67" s="162">
        <f>20*C67</f>
        <v>260</v>
      </c>
      <c r="V67" s="162">
        <f>30*D67</f>
        <v>60</v>
      </c>
      <c r="W67" s="162">
        <f>65*E67</f>
        <v>195</v>
      </c>
      <c r="X67" s="162">
        <f>95*F67</f>
        <v>10735</v>
      </c>
      <c r="Y67" s="162">
        <f>125*G67</f>
        <v>0</v>
      </c>
      <c r="Z67" s="118">
        <f>SUM(U67:Y67)</f>
        <v>11250</v>
      </c>
      <c r="AA67" s="162">
        <f>20*I67</f>
        <v>0</v>
      </c>
      <c r="AB67" s="162">
        <f>30*J67</f>
        <v>0</v>
      </c>
      <c r="AC67" s="162">
        <f>65*K67</f>
        <v>0</v>
      </c>
      <c r="AD67" s="162">
        <f>95*L67</f>
        <v>475</v>
      </c>
      <c r="AE67" s="162">
        <f>125*M67</f>
        <v>0</v>
      </c>
      <c r="AF67" s="118">
        <f>SUM(AA67:AE67)</f>
        <v>475</v>
      </c>
      <c r="AG67" s="229">
        <f>20*O67</f>
        <v>1380</v>
      </c>
      <c r="AH67" s="229">
        <f>30*P67</f>
        <v>240</v>
      </c>
      <c r="AI67" s="229">
        <f>65*Q67</f>
        <v>1625</v>
      </c>
      <c r="AJ67" s="229">
        <f>95*R67</f>
        <v>29545</v>
      </c>
      <c r="AK67" s="229">
        <f>125*S67</f>
        <v>0</v>
      </c>
      <c r="AL67" s="224">
        <f>SUM(AG67:AK67)</f>
        <v>32790</v>
      </c>
      <c r="AM67" s="162">
        <v>0</v>
      </c>
      <c r="AN67" s="162">
        <v>0</v>
      </c>
      <c r="AO67" s="162">
        <v>0</v>
      </c>
      <c r="AP67" s="162">
        <v>0</v>
      </c>
      <c r="AQ67" s="166">
        <v>0</v>
      </c>
      <c r="AR67" s="104">
        <f>SUM(AM67:AP67)</f>
        <v>0</v>
      </c>
      <c r="AS67" s="95">
        <v>0</v>
      </c>
      <c r="AT67" s="96">
        <v>0</v>
      </c>
      <c r="AU67" s="96">
        <v>0</v>
      </c>
      <c r="AV67" s="96">
        <v>0</v>
      </c>
      <c r="AW67" s="97">
        <v>0</v>
      </c>
      <c r="AX67" s="104">
        <f>SUM(AS67:AW67)</f>
        <v>0</v>
      </c>
      <c r="AY67" s="95">
        <v>0</v>
      </c>
      <c r="AZ67" s="96">
        <v>0</v>
      </c>
      <c r="BA67" s="96">
        <v>0</v>
      </c>
      <c r="BB67" s="96">
        <v>0</v>
      </c>
      <c r="BC67" s="97">
        <v>0</v>
      </c>
      <c r="BD67" s="104">
        <f>SUM(AY67:BC67)</f>
        <v>0</v>
      </c>
      <c r="BE67" s="154">
        <v>0</v>
      </c>
      <c r="BF67" s="125">
        <v>0</v>
      </c>
      <c r="BG67" s="93">
        <v>0</v>
      </c>
      <c r="BH67" s="129">
        <v>0</v>
      </c>
      <c r="BI67" s="130">
        <v>0</v>
      </c>
      <c r="BJ67" s="105">
        <f>Z67+AF67+AL67+AR67+AX67+BD67+BE67+BF67+BI67-BH67-BG67</f>
        <v>44515</v>
      </c>
      <c r="BK67" s="383"/>
      <c r="BL67" s="167">
        <v>0</v>
      </c>
      <c r="BM67" s="167">
        <v>0</v>
      </c>
      <c r="BN67" s="167">
        <v>0</v>
      </c>
      <c r="BO67" s="167">
        <v>0</v>
      </c>
      <c r="BP67" s="167">
        <v>0</v>
      </c>
      <c r="BQ67" s="167">
        <v>0</v>
      </c>
      <c r="BR67" s="120">
        <f t="shared" si="112"/>
        <v>0</v>
      </c>
      <c r="BS67" s="145">
        <f>T67+H67+BR67+N67</f>
        <v>549</v>
      </c>
    </row>
    <row r="68" spans="1:71" ht="19.5" thickBot="1">
      <c r="A68" s="343" t="s">
        <v>2</v>
      </c>
      <c r="B68" s="344"/>
      <c r="C68" s="108">
        <f t="shared" ref="C68:H68" si="113">SUM(C65:C67)</f>
        <v>431</v>
      </c>
      <c r="D68" s="108">
        <f t="shared" si="113"/>
        <v>82</v>
      </c>
      <c r="E68" s="108">
        <f t="shared" si="113"/>
        <v>14</v>
      </c>
      <c r="F68" s="108">
        <f t="shared" si="113"/>
        <v>157</v>
      </c>
      <c r="G68" s="108">
        <f t="shared" si="113"/>
        <v>0</v>
      </c>
      <c r="H68" s="139">
        <f t="shared" si="113"/>
        <v>684</v>
      </c>
      <c r="I68" s="139">
        <f t="shared" ref="I68:U68" si="114">SUM(I65:I67)</f>
        <v>26</v>
      </c>
      <c r="J68" s="139">
        <f t="shared" si="114"/>
        <v>5</v>
      </c>
      <c r="K68" s="139">
        <f t="shared" si="114"/>
        <v>0</v>
      </c>
      <c r="L68" s="139">
        <f t="shared" si="114"/>
        <v>6</v>
      </c>
      <c r="M68" s="139">
        <f t="shared" si="114"/>
        <v>0</v>
      </c>
      <c r="N68" s="139">
        <f t="shared" si="114"/>
        <v>37</v>
      </c>
      <c r="O68" s="148">
        <f t="shared" ref="O68:T68" si="115">SUM(O65:O67)</f>
        <v>1362</v>
      </c>
      <c r="P68" s="148">
        <f t="shared" si="115"/>
        <v>82</v>
      </c>
      <c r="Q68" s="148">
        <f t="shared" si="115"/>
        <v>96</v>
      </c>
      <c r="R68" s="148">
        <f t="shared" si="115"/>
        <v>623</v>
      </c>
      <c r="S68" s="148">
        <f t="shared" si="115"/>
        <v>1</v>
      </c>
      <c r="T68" s="139">
        <f t="shared" si="115"/>
        <v>2164</v>
      </c>
      <c r="U68" s="139">
        <f t="shared" si="114"/>
        <v>8620</v>
      </c>
      <c r="V68" s="139">
        <f>SUM(V65:V67)</f>
        <v>2460</v>
      </c>
      <c r="W68" s="139">
        <f>SUM(W65:W67)</f>
        <v>910</v>
      </c>
      <c r="X68" s="139">
        <f>SUM(X65:X67)</f>
        <v>14915</v>
      </c>
      <c r="Y68" s="108">
        <f>SUM(Y65:Y67)</f>
        <v>0</v>
      </c>
      <c r="Z68" s="109">
        <f>SUM(Z65:Z67)</f>
        <v>26905</v>
      </c>
      <c r="AA68" s="139">
        <f t="shared" ref="AA68:AF68" si="116">SUM(AA65:AA67)</f>
        <v>520</v>
      </c>
      <c r="AB68" s="139">
        <f t="shared" si="116"/>
        <v>150</v>
      </c>
      <c r="AC68" s="139">
        <f t="shared" si="116"/>
        <v>0</v>
      </c>
      <c r="AD68" s="139">
        <f t="shared" si="116"/>
        <v>570</v>
      </c>
      <c r="AE68" s="108">
        <f t="shared" si="116"/>
        <v>0</v>
      </c>
      <c r="AF68" s="109">
        <f t="shared" si="116"/>
        <v>1240</v>
      </c>
      <c r="AG68" s="233">
        <f t="shared" ref="AG68:AL68" si="117">SUM(AG65:AG67)</f>
        <v>27240</v>
      </c>
      <c r="AH68" s="233">
        <f t="shared" si="117"/>
        <v>2460</v>
      </c>
      <c r="AI68" s="233">
        <f t="shared" si="117"/>
        <v>6240</v>
      </c>
      <c r="AJ68" s="233">
        <f t="shared" si="117"/>
        <v>59185</v>
      </c>
      <c r="AK68" s="233">
        <f t="shared" si="117"/>
        <v>125</v>
      </c>
      <c r="AL68" s="122">
        <f t="shared" si="117"/>
        <v>95250</v>
      </c>
      <c r="AM68" s="108">
        <f>SUM(AM65:AM67)</f>
        <v>0</v>
      </c>
      <c r="AN68" s="108">
        <f>SUM(AN65:AN67)</f>
        <v>0</v>
      </c>
      <c r="AO68" s="108">
        <f>SUM(AO65:AO67)</f>
        <v>0</v>
      </c>
      <c r="AP68" s="108">
        <f>SUM(AP65:AP67)</f>
        <v>0</v>
      </c>
      <c r="AQ68" s="122"/>
      <c r="AR68" s="121">
        <f t="shared" ref="AR68:AW68" si="118">SUM(AR65:AR67)</f>
        <v>0</v>
      </c>
      <c r="AS68" s="101">
        <f t="shared" si="118"/>
        <v>670</v>
      </c>
      <c r="AT68" s="101">
        <f t="shared" si="118"/>
        <v>0</v>
      </c>
      <c r="AU68" s="101">
        <f t="shared" si="118"/>
        <v>0</v>
      </c>
      <c r="AV68" s="101">
        <f t="shared" si="118"/>
        <v>0</v>
      </c>
      <c r="AW68" s="101">
        <f t="shared" si="118"/>
        <v>0</v>
      </c>
      <c r="AX68" s="121">
        <f t="shared" ref="AX68:BC68" si="119">SUM(AX65:AX67)</f>
        <v>670</v>
      </c>
      <c r="AY68" s="101">
        <f t="shared" si="119"/>
        <v>0</v>
      </c>
      <c r="AZ68" s="101">
        <f t="shared" si="119"/>
        <v>0</v>
      </c>
      <c r="BA68" s="101">
        <f t="shared" si="119"/>
        <v>0</v>
      </c>
      <c r="BB68" s="101">
        <f t="shared" si="119"/>
        <v>0</v>
      </c>
      <c r="BC68" s="101">
        <f t="shared" si="119"/>
        <v>0</v>
      </c>
      <c r="BD68" s="121">
        <f t="shared" ref="BD68:BQ68" si="120">SUM(BD65:BD67)</f>
        <v>0</v>
      </c>
      <c r="BE68" s="135">
        <f t="shared" si="120"/>
        <v>0</v>
      </c>
      <c r="BF68" s="101">
        <f t="shared" si="120"/>
        <v>0</v>
      </c>
      <c r="BG68" s="108">
        <f t="shared" si="120"/>
        <v>0</v>
      </c>
      <c r="BH68" s="122">
        <f t="shared" si="120"/>
        <v>0</v>
      </c>
      <c r="BI68" s="144">
        <f t="shared" si="120"/>
        <v>20</v>
      </c>
      <c r="BJ68" s="114">
        <f t="shared" si="120"/>
        <v>124085</v>
      </c>
      <c r="BK68" s="158">
        <f t="shared" si="120"/>
        <v>0</v>
      </c>
      <c r="BL68" s="108">
        <f t="shared" si="120"/>
        <v>0</v>
      </c>
      <c r="BM68" s="108">
        <f t="shared" si="120"/>
        <v>0</v>
      </c>
      <c r="BN68" s="108">
        <f t="shared" si="120"/>
        <v>0</v>
      </c>
      <c r="BO68" s="108">
        <f t="shared" si="120"/>
        <v>0</v>
      </c>
      <c r="BP68" s="108">
        <f t="shared" si="120"/>
        <v>0</v>
      </c>
      <c r="BQ68" s="108">
        <f t="shared" si="120"/>
        <v>0</v>
      </c>
      <c r="BR68" s="139">
        <f t="shared" si="112"/>
        <v>0</v>
      </c>
      <c r="BS68" s="146">
        <f>SUM(BS65:BS67)</f>
        <v>2885</v>
      </c>
    </row>
    <row r="69" spans="1:71" ht="19.5" customHeight="1">
      <c r="A69" s="335">
        <f>A65+1</f>
        <v>45306</v>
      </c>
      <c r="B69" s="5" t="s">
        <v>9</v>
      </c>
      <c r="C69" s="162">
        <v>317</v>
      </c>
      <c r="D69" s="191">
        <v>36</v>
      </c>
      <c r="E69" s="162">
        <v>0</v>
      </c>
      <c r="F69" s="162">
        <v>13</v>
      </c>
      <c r="G69" s="162">
        <v>3</v>
      </c>
      <c r="H69" s="120">
        <f>SUM(C69:G69)</f>
        <v>369</v>
      </c>
      <c r="I69" s="65">
        <v>32</v>
      </c>
      <c r="J69" s="65">
        <v>4</v>
      </c>
      <c r="K69" s="65">
        <v>1</v>
      </c>
      <c r="L69" s="65">
        <v>0</v>
      </c>
      <c r="M69" s="65">
        <v>0</v>
      </c>
      <c r="N69" s="120">
        <f>SUM(I69:M69)</f>
        <v>37</v>
      </c>
      <c r="O69" s="228">
        <v>800</v>
      </c>
      <c r="P69" s="228">
        <v>49</v>
      </c>
      <c r="Q69" s="228">
        <v>18</v>
      </c>
      <c r="R69" s="228">
        <v>50</v>
      </c>
      <c r="S69" s="228">
        <v>0</v>
      </c>
      <c r="T69" s="120">
        <f>SUM(O69:S69)</f>
        <v>917</v>
      </c>
      <c r="U69" s="162">
        <f>20*C69</f>
        <v>6340</v>
      </c>
      <c r="V69" s="162">
        <f>30*D69</f>
        <v>1080</v>
      </c>
      <c r="W69" s="162">
        <f>65*E69</f>
        <v>0</v>
      </c>
      <c r="X69" s="162">
        <f>95*F69</f>
        <v>1235</v>
      </c>
      <c r="Y69" s="162">
        <f>125*G69</f>
        <v>375</v>
      </c>
      <c r="Z69" s="140">
        <f>SUM(U69:Y69)</f>
        <v>9030</v>
      </c>
      <c r="AA69" s="162">
        <f>20*I69</f>
        <v>640</v>
      </c>
      <c r="AB69" s="162">
        <f>30*J69</f>
        <v>120</v>
      </c>
      <c r="AC69" s="162">
        <f>65*K69</f>
        <v>65</v>
      </c>
      <c r="AD69" s="162">
        <f>95*L69</f>
        <v>0</v>
      </c>
      <c r="AE69" s="162">
        <f>125*M69</f>
        <v>0</v>
      </c>
      <c r="AF69" s="238">
        <f>SUM(AA69:AE69)</f>
        <v>825</v>
      </c>
      <c r="AG69" s="228">
        <f>20*O69</f>
        <v>16000</v>
      </c>
      <c r="AH69" s="228">
        <f>30*P69</f>
        <v>1470</v>
      </c>
      <c r="AI69" s="228">
        <f>65*Q69</f>
        <v>1170</v>
      </c>
      <c r="AJ69" s="228">
        <f>95*R69</f>
        <v>4750</v>
      </c>
      <c r="AK69" s="228">
        <f>125*S69</f>
        <v>0</v>
      </c>
      <c r="AL69" s="226">
        <f>SUM(AG69:AK69)</f>
        <v>23390</v>
      </c>
      <c r="AM69" s="162"/>
      <c r="AN69" s="162">
        <v>0</v>
      </c>
      <c r="AO69" s="162">
        <v>0</v>
      </c>
      <c r="AP69" s="162">
        <v>0</v>
      </c>
      <c r="AQ69" s="163">
        <v>0</v>
      </c>
      <c r="AR69" s="103">
        <f>SUM(AM69:AQ69)</f>
        <v>0</v>
      </c>
      <c r="AS69" s="89">
        <v>0</v>
      </c>
      <c r="AT69" s="90">
        <v>0</v>
      </c>
      <c r="AU69" s="90">
        <v>0</v>
      </c>
      <c r="AV69" s="90">
        <v>0</v>
      </c>
      <c r="AW69" s="91">
        <v>0</v>
      </c>
      <c r="AX69" s="123">
        <f>SUM(AS69:AW69)</f>
        <v>0</v>
      </c>
      <c r="AY69" s="89">
        <v>0</v>
      </c>
      <c r="AZ69" s="90">
        <v>0</v>
      </c>
      <c r="BA69" s="90">
        <v>0</v>
      </c>
      <c r="BB69" s="90">
        <v>0</v>
      </c>
      <c r="BC69" s="91">
        <v>0</v>
      </c>
      <c r="BD69" s="123">
        <f>SUM(AY69:BC69)</f>
        <v>0</v>
      </c>
      <c r="BE69" s="125">
        <v>0</v>
      </c>
      <c r="BF69" s="125">
        <v>0</v>
      </c>
      <c r="BG69" s="126">
        <v>0</v>
      </c>
      <c r="BH69" s="127">
        <v>0</v>
      </c>
      <c r="BI69" s="128"/>
      <c r="BJ69" s="71">
        <f>Z69+AF69+AL69+AR69+AX69+BD69+BE69+BF69+BI69-BH69-BG69</f>
        <v>33245</v>
      </c>
      <c r="BK69" s="338">
        <v>168355</v>
      </c>
      <c r="BL69" s="164">
        <v>0</v>
      </c>
      <c r="BM69" s="164">
        <v>0</v>
      </c>
      <c r="BN69" s="164">
        <v>0</v>
      </c>
      <c r="BO69" s="164">
        <v>0</v>
      </c>
      <c r="BP69" s="164">
        <v>0</v>
      </c>
      <c r="BQ69" s="164">
        <v>0</v>
      </c>
      <c r="BR69" s="118">
        <f t="shared" si="112"/>
        <v>0</v>
      </c>
      <c r="BS69" s="68">
        <f>T69+H69+BR69+N69</f>
        <v>1323</v>
      </c>
    </row>
    <row r="70" spans="1:71" ht="18.75">
      <c r="A70" s="336"/>
      <c r="B70" s="2" t="s">
        <v>10</v>
      </c>
      <c r="C70" s="162">
        <v>299</v>
      </c>
      <c r="D70" s="162">
        <v>37</v>
      </c>
      <c r="E70" s="162">
        <v>7</v>
      </c>
      <c r="F70" s="162">
        <v>8</v>
      </c>
      <c r="G70" s="162">
        <v>0</v>
      </c>
      <c r="H70" s="120">
        <f>SUM(C70:G70)</f>
        <v>351</v>
      </c>
      <c r="I70" s="65">
        <v>26</v>
      </c>
      <c r="J70" s="65">
        <v>1</v>
      </c>
      <c r="K70" s="65">
        <v>0</v>
      </c>
      <c r="L70" s="65">
        <v>2</v>
      </c>
      <c r="M70" s="65">
        <v>0</v>
      </c>
      <c r="N70" s="120">
        <f>SUM(I70:M70)</f>
        <v>29</v>
      </c>
      <c r="O70" s="228">
        <v>845</v>
      </c>
      <c r="P70" s="228">
        <v>39</v>
      </c>
      <c r="Q70" s="228">
        <v>31</v>
      </c>
      <c r="R70" s="228">
        <v>111</v>
      </c>
      <c r="S70" s="228">
        <v>0</v>
      </c>
      <c r="T70" s="120">
        <f>SUM(O70:S70)</f>
        <v>1026</v>
      </c>
      <c r="U70" s="162">
        <f>20*C70</f>
        <v>5980</v>
      </c>
      <c r="V70" s="162">
        <f>30*D70</f>
        <v>1110</v>
      </c>
      <c r="W70" s="162">
        <f>65*E70</f>
        <v>455</v>
      </c>
      <c r="X70" s="162">
        <f>95*F70</f>
        <v>760</v>
      </c>
      <c r="Y70" s="162">
        <f>125*G70</f>
        <v>0</v>
      </c>
      <c r="Z70" s="141">
        <f>SUM(U70:Y70)</f>
        <v>8305</v>
      </c>
      <c r="AA70" s="162">
        <f>20*I70</f>
        <v>520</v>
      </c>
      <c r="AB70" s="162">
        <f>30*J70</f>
        <v>30</v>
      </c>
      <c r="AC70" s="162">
        <f>65*K70</f>
        <v>0</v>
      </c>
      <c r="AD70" s="162">
        <f>95*L70</f>
        <v>190</v>
      </c>
      <c r="AE70" s="162">
        <f>125*M70</f>
        <v>0</v>
      </c>
      <c r="AF70" s="227">
        <f>SUM(AA70:AD70)</f>
        <v>740</v>
      </c>
      <c r="AG70" s="228">
        <f>20*O70</f>
        <v>16900</v>
      </c>
      <c r="AH70" s="228">
        <f>30*P70</f>
        <v>1170</v>
      </c>
      <c r="AI70" s="228">
        <f>65*Q70</f>
        <v>2015</v>
      </c>
      <c r="AJ70" s="228">
        <f>95*R70</f>
        <v>10545</v>
      </c>
      <c r="AK70" s="228">
        <f>125*S70</f>
        <v>0</v>
      </c>
      <c r="AL70" s="227">
        <f>SUM(AG70:AK70)</f>
        <v>30630</v>
      </c>
      <c r="AM70" s="162">
        <v>0</v>
      </c>
      <c r="AN70" s="162">
        <v>0</v>
      </c>
      <c r="AO70" s="162">
        <v>0</v>
      </c>
      <c r="AP70" s="162">
        <v>0</v>
      </c>
      <c r="AQ70" s="163">
        <v>0</v>
      </c>
      <c r="AR70" s="103">
        <f>SUM(AM70:AQ70)</f>
        <v>0</v>
      </c>
      <c r="AS70" s="92"/>
      <c r="AT70" s="93">
        <v>0</v>
      </c>
      <c r="AU70" s="93">
        <v>0</v>
      </c>
      <c r="AV70" s="93">
        <v>0</v>
      </c>
      <c r="AW70" s="94">
        <v>0</v>
      </c>
      <c r="AX70" s="103">
        <f>SUM(AS70:AW70)</f>
        <v>0</v>
      </c>
      <c r="AY70" s="92">
        <v>0</v>
      </c>
      <c r="AZ70" s="93">
        <v>0</v>
      </c>
      <c r="BA70" s="93">
        <v>0</v>
      </c>
      <c r="BB70" s="93">
        <v>0</v>
      </c>
      <c r="BC70" s="94">
        <v>0</v>
      </c>
      <c r="BD70" s="103">
        <f>SUM(AY70:BC70)</f>
        <v>0</v>
      </c>
      <c r="BE70" s="92">
        <v>0</v>
      </c>
      <c r="BF70" s="92">
        <v>0</v>
      </c>
      <c r="BG70" s="93">
        <v>0</v>
      </c>
      <c r="BH70" s="129">
        <v>0</v>
      </c>
      <c r="BI70" s="130">
        <v>65</v>
      </c>
      <c r="BJ70" s="71">
        <f>Z70+AF70+AL70+AR70+AX70+BD70+BE70+BF70+BI70-BH70-BG70</f>
        <v>39740</v>
      </c>
      <c r="BK70" s="339"/>
      <c r="BL70" s="165"/>
      <c r="BM70" s="165">
        <v>0</v>
      </c>
      <c r="BN70" s="165">
        <v>0</v>
      </c>
      <c r="BO70" s="165">
        <v>0</v>
      </c>
      <c r="BP70" s="165">
        <v>0</v>
      </c>
      <c r="BQ70" s="165">
        <v>0</v>
      </c>
      <c r="BR70" s="117">
        <f t="shared" si="112"/>
        <v>0</v>
      </c>
      <c r="BS70" s="68">
        <f>T70+H70+BR70+N70</f>
        <v>1406</v>
      </c>
    </row>
    <row r="71" spans="1:71" ht="18.75">
      <c r="A71" s="337"/>
      <c r="B71" s="2" t="s">
        <v>11</v>
      </c>
      <c r="C71" s="162">
        <v>25</v>
      </c>
      <c r="D71" s="162">
        <v>2</v>
      </c>
      <c r="E71" s="162">
        <v>1</v>
      </c>
      <c r="F71" s="162">
        <v>161</v>
      </c>
      <c r="G71" s="162">
        <v>0</v>
      </c>
      <c r="H71" s="120">
        <f>SUM(C71:G71)</f>
        <v>189</v>
      </c>
      <c r="I71" s="65">
        <v>6</v>
      </c>
      <c r="J71" s="65">
        <v>0</v>
      </c>
      <c r="K71" s="65">
        <v>0</v>
      </c>
      <c r="L71" s="65">
        <v>6</v>
      </c>
      <c r="M71" s="65">
        <v>0</v>
      </c>
      <c r="N71" s="120">
        <f>SUM(I71:M71)</f>
        <v>12</v>
      </c>
      <c r="O71" s="228">
        <v>57</v>
      </c>
      <c r="P71" s="228">
        <v>16</v>
      </c>
      <c r="Q71" s="228">
        <v>37</v>
      </c>
      <c r="R71" s="228">
        <v>333</v>
      </c>
      <c r="S71" s="228">
        <v>0</v>
      </c>
      <c r="T71" s="120">
        <f>SUM(O71:S71)</f>
        <v>443</v>
      </c>
      <c r="U71" s="162">
        <f>20*C71</f>
        <v>500</v>
      </c>
      <c r="V71" s="162">
        <f>30*D71</f>
        <v>60</v>
      </c>
      <c r="W71" s="162">
        <f>65*E71</f>
        <v>65</v>
      </c>
      <c r="X71" s="162">
        <f>95*F71</f>
        <v>15295</v>
      </c>
      <c r="Y71" s="162">
        <f>125*G71</f>
        <v>0</v>
      </c>
      <c r="Z71" s="142">
        <f>SUM(U71:Y71)</f>
        <v>15920</v>
      </c>
      <c r="AA71" s="162">
        <f>20*I71</f>
        <v>120</v>
      </c>
      <c r="AB71" s="162">
        <f>30*J71</f>
        <v>0</v>
      </c>
      <c r="AC71" s="162">
        <f>65*K71</f>
        <v>0</v>
      </c>
      <c r="AD71" s="162">
        <f>95*L71</f>
        <v>570</v>
      </c>
      <c r="AE71" s="162">
        <f>125*M71</f>
        <v>0</v>
      </c>
      <c r="AF71" s="226">
        <f>SUM(AA71:AE71)</f>
        <v>690</v>
      </c>
      <c r="AG71" s="228">
        <f>20*O71</f>
        <v>1140</v>
      </c>
      <c r="AH71" s="228">
        <f>30*P71</f>
        <v>480</v>
      </c>
      <c r="AI71" s="228">
        <f>65*Q71</f>
        <v>2405</v>
      </c>
      <c r="AJ71" s="228">
        <f>95*R71</f>
        <v>31635</v>
      </c>
      <c r="AK71" s="228">
        <f>125*S71</f>
        <v>0</v>
      </c>
      <c r="AL71" s="226">
        <f>SUM(AG71:AK71)</f>
        <v>35660</v>
      </c>
      <c r="AM71" s="162">
        <v>0</v>
      </c>
      <c r="AN71" s="162">
        <v>0</v>
      </c>
      <c r="AO71" s="162">
        <v>0</v>
      </c>
      <c r="AP71" s="162">
        <v>0</v>
      </c>
      <c r="AQ71" s="166">
        <v>0</v>
      </c>
      <c r="AR71" s="104">
        <f>SUM(AM71:AQ71)</f>
        <v>0</v>
      </c>
      <c r="AS71" s="95">
        <v>0</v>
      </c>
      <c r="AT71" s="96">
        <v>0</v>
      </c>
      <c r="AU71" s="96">
        <v>0</v>
      </c>
      <c r="AV71" s="96">
        <v>0</v>
      </c>
      <c r="AW71" s="97">
        <v>0</v>
      </c>
      <c r="AX71" s="104">
        <f>SUM(AS71:AW71)</f>
        <v>0</v>
      </c>
      <c r="AY71" s="95">
        <v>0</v>
      </c>
      <c r="AZ71" s="96">
        <v>0</v>
      </c>
      <c r="BA71" s="96">
        <v>0</v>
      </c>
      <c r="BB71" s="96">
        <v>0</v>
      </c>
      <c r="BC71" s="97">
        <v>0</v>
      </c>
      <c r="BD71" s="104">
        <f>SUM(AY71:BC71)</f>
        <v>0</v>
      </c>
      <c r="BE71" s="95">
        <v>0</v>
      </c>
      <c r="BF71" s="125">
        <v>0</v>
      </c>
      <c r="BG71" s="93">
        <v>0</v>
      </c>
      <c r="BH71" s="129">
        <v>0</v>
      </c>
      <c r="BI71" s="130">
        <v>0</v>
      </c>
      <c r="BJ71" s="71">
        <f>Z71+AF71+AL71+AR71+AX71+BD71+BE71+BF71+BI71-BH71-BG71</f>
        <v>52270</v>
      </c>
      <c r="BK71" s="340"/>
      <c r="BL71" s="167">
        <v>0</v>
      </c>
      <c r="BM71" s="167">
        <v>0</v>
      </c>
      <c r="BN71" s="167">
        <v>0</v>
      </c>
      <c r="BO71" s="167">
        <v>0</v>
      </c>
      <c r="BP71" s="167">
        <v>0</v>
      </c>
      <c r="BQ71" s="167">
        <v>0</v>
      </c>
      <c r="BR71" s="118">
        <f t="shared" si="112"/>
        <v>0</v>
      </c>
      <c r="BS71" s="68">
        <f>T71+H71+BR71+N71</f>
        <v>644</v>
      </c>
    </row>
    <row r="72" spans="1:71" ht="19.5" thickBot="1">
      <c r="A72" s="343" t="s">
        <v>2</v>
      </c>
      <c r="B72" s="344"/>
      <c r="C72" s="108">
        <f t="shared" ref="C72:H72" si="121">SUM(C69:C71)</f>
        <v>641</v>
      </c>
      <c r="D72" s="108">
        <f t="shared" si="121"/>
        <v>75</v>
      </c>
      <c r="E72" s="108">
        <f t="shared" si="121"/>
        <v>8</v>
      </c>
      <c r="F72" s="108">
        <f t="shared" si="121"/>
        <v>182</v>
      </c>
      <c r="G72" s="108">
        <f t="shared" si="121"/>
        <v>3</v>
      </c>
      <c r="H72" s="139">
        <f t="shared" si="121"/>
        <v>909</v>
      </c>
      <c r="I72" s="149">
        <f t="shared" ref="I72:N72" si="122">SUM(I69:I71)</f>
        <v>64</v>
      </c>
      <c r="J72" s="149">
        <f t="shared" si="122"/>
        <v>5</v>
      </c>
      <c r="K72" s="149">
        <f t="shared" si="122"/>
        <v>1</v>
      </c>
      <c r="L72" s="149">
        <f t="shared" si="122"/>
        <v>8</v>
      </c>
      <c r="M72" s="149">
        <f t="shared" si="122"/>
        <v>0</v>
      </c>
      <c r="N72" s="149">
        <f t="shared" si="122"/>
        <v>78</v>
      </c>
      <c r="O72" s="235">
        <f t="shared" ref="O72:T72" si="123">SUM(O69:O71)</f>
        <v>1702</v>
      </c>
      <c r="P72" s="235">
        <f t="shared" si="123"/>
        <v>104</v>
      </c>
      <c r="Q72" s="235">
        <f t="shared" si="123"/>
        <v>86</v>
      </c>
      <c r="R72" s="235">
        <f t="shared" si="123"/>
        <v>494</v>
      </c>
      <c r="S72" s="235">
        <f t="shared" si="123"/>
        <v>0</v>
      </c>
      <c r="T72" s="149">
        <f t="shared" si="123"/>
        <v>2386</v>
      </c>
      <c r="U72" s="138">
        <f t="shared" ref="U72:Z72" si="124">SUM(U69:U71)</f>
        <v>12820</v>
      </c>
      <c r="V72" s="138">
        <f t="shared" si="124"/>
        <v>2250</v>
      </c>
      <c r="W72" s="138">
        <f t="shared" si="124"/>
        <v>520</v>
      </c>
      <c r="X72" s="138">
        <f t="shared" si="124"/>
        <v>17290</v>
      </c>
      <c r="Y72" s="138">
        <f t="shared" si="124"/>
        <v>375</v>
      </c>
      <c r="Z72" s="109">
        <f t="shared" si="124"/>
        <v>33255</v>
      </c>
      <c r="AA72" s="138">
        <f t="shared" ref="AA72:AF72" si="125">SUM(AA69:AA71)</f>
        <v>1280</v>
      </c>
      <c r="AB72" s="138">
        <f t="shared" si="125"/>
        <v>150</v>
      </c>
      <c r="AC72" s="138">
        <f t="shared" si="125"/>
        <v>65</v>
      </c>
      <c r="AD72" s="138">
        <f t="shared" si="125"/>
        <v>760</v>
      </c>
      <c r="AE72" s="138">
        <f t="shared" si="125"/>
        <v>0</v>
      </c>
      <c r="AF72" s="109">
        <f t="shared" si="125"/>
        <v>2255</v>
      </c>
      <c r="AG72" s="232">
        <f t="shared" ref="AG72:AL72" si="126">SUM(AG69:AG71)</f>
        <v>34040</v>
      </c>
      <c r="AH72" s="232">
        <f t="shared" si="126"/>
        <v>3120</v>
      </c>
      <c r="AI72" s="232">
        <f t="shared" si="126"/>
        <v>5590</v>
      </c>
      <c r="AJ72" s="232">
        <f t="shared" si="126"/>
        <v>46930</v>
      </c>
      <c r="AK72" s="232">
        <f t="shared" si="126"/>
        <v>0</v>
      </c>
      <c r="AL72" s="122">
        <f t="shared" si="126"/>
        <v>89680</v>
      </c>
      <c r="AM72" s="108">
        <f t="shared" ref="AM72:AW72" si="127">SUM(AM69:AM71)</f>
        <v>0</v>
      </c>
      <c r="AN72" s="108">
        <f t="shared" si="127"/>
        <v>0</v>
      </c>
      <c r="AO72" s="108">
        <f t="shared" si="127"/>
        <v>0</v>
      </c>
      <c r="AP72" s="108">
        <f t="shared" si="127"/>
        <v>0</v>
      </c>
      <c r="AQ72" s="122">
        <f t="shared" si="127"/>
        <v>0</v>
      </c>
      <c r="AR72" s="121">
        <f t="shared" si="127"/>
        <v>0</v>
      </c>
      <c r="AS72" s="101">
        <f t="shared" si="127"/>
        <v>0</v>
      </c>
      <c r="AT72" s="101">
        <f t="shared" si="127"/>
        <v>0</v>
      </c>
      <c r="AU72" s="101">
        <f t="shared" si="127"/>
        <v>0</v>
      </c>
      <c r="AV72" s="101">
        <f t="shared" si="127"/>
        <v>0</v>
      </c>
      <c r="AW72" s="101">
        <f t="shared" si="127"/>
        <v>0</v>
      </c>
      <c r="AX72" s="121">
        <f t="shared" ref="AX72:BC72" si="128">SUM(AX69:AX71)</f>
        <v>0</v>
      </c>
      <c r="AY72" s="101">
        <f t="shared" si="128"/>
        <v>0</v>
      </c>
      <c r="AZ72" s="101">
        <f t="shared" si="128"/>
        <v>0</v>
      </c>
      <c r="BA72" s="101">
        <f t="shared" si="128"/>
        <v>0</v>
      </c>
      <c r="BB72" s="101">
        <f t="shared" si="128"/>
        <v>0</v>
      </c>
      <c r="BC72" s="101">
        <f t="shared" si="128"/>
        <v>0</v>
      </c>
      <c r="BD72" s="121">
        <f t="shared" ref="BD72:BS72" si="129">SUM(BD69:BD71)</f>
        <v>0</v>
      </c>
      <c r="BE72" s="131">
        <f t="shared" si="129"/>
        <v>0</v>
      </c>
      <c r="BF72" s="131">
        <f t="shared" si="129"/>
        <v>0</v>
      </c>
      <c r="BG72" s="132">
        <f t="shared" si="129"/>
        <v>0</v>
      </c>
      <c r="BH72" s="133">
        <f t="shared" si="129"/>
        <v>0</v>
      </c>
      <c r="BI72" s="134">
        <f t="shared" si="129"/>
        <v>65</v>
      </c>
      <c r="BJ72" s="70">
        <f t="shared" si="129"/>
        <v>125255</v>
      </c>
      <c r="BK72" s="158">
        <f t="shared" si="129"/>
        <v>168355</v>
      </c>
      <c r="BL72" s="108">
        <f t="shared" si="129"/>
        <v>0</v>
      </c>
      <c r="BM72" s="108">
        <f t="shared" si="129"/>
        <v>0</v>
      </c>
      <c r="BN72" s="108">
        <f t="shared" si="129"/>
        <v>0</v>
      </c>
      <c r="BO72" s="108">
        <f t="shared" si="129"/>
        <v>0</v>
      </c>
      <c r="BP72" s="108">
        <f t="shared" si="129"/>
        <v>0</v>
      </c>
      <c r="BQ72" s="108">
        <f t="shared" si="129"/>
        <v>0</v>
      </c>
      <c r="BR72" s="119">
        <f t="shared" si="129"/>
        <v>0</v>
      </c>
      <c r="BS72" s="136">
        <f t="shared" si="129"/>
        <v>3373</v>
      </c>
    </row>
    <row r="73" spans="1:71" ht="19.5" customHeight="1" thickBot="1">
      <c r="A73" s="335">
        <f>A69+1</f>
        <v>45307</v>
      </c>
      <c r="B73" s="5" t="s">
        <v>9</v>
      </c>
      <c r="C73" s="162">
        <v>329</v>
      </c>
      <c r="D73" s="162">
        <v>52</v>
      </c>
      <c r="E73" s="191">
        <v>24</v>
      </c>
      <c r="F73" s="162">
        <v>109</v>
      </c>
      <c r="G73" s="162">
        <v>0</v>
      </c>
      <c r="H73" s="120">
        <f>SUM(C73:G73)</f>
        <v>514</v>
      </c>
      <c r="I73" s="65">
        <v>28</v>
      </c>
      <c r="J73" s="65">
        <v>0</v>
      </c>
      <c r="K73" s="65">
        <v>1</v>
      </c>
      <c r="L73" s="65">
        <v>9</v>
      </c>
      <c r="M73" s="65">
        <v>0</v>
      </c>
      <c r="N73" s="120">
        <f>SUM(I73:M73)</f>
        <v>38</v>
      </c>
      <c r="O73" s="228">
        <v>958</v>
      </c>
      <c r="P73" s="228">
        <v>96</v>
      </c>
      <c r="Q73" s="228">
        <v>43</v>
      </c>
      <c r="R73" s="228">
        <v>244</v>
      </c>
      <c r="S73" s="228">
        <v>0</v>
      </c>
      <c r="T73" s="120">
        <f>SUM(O73:S73)</f>
        <v>1341</v>
      </c>
      <c r="U73" s="162">
        <f>20*C73</f>
        <v>6580</v>
      </c>
      <c r="V73" s="162">
        <f>30*D73</f>
        <v>1560</v>
      </c>
      <c r="W73" s="162">
        <f>65*E73</f>
        <v>1560</v>
      </c>
      <c r="X73" s="162">
        <f>95*F73</f>
        <v>10355</v>
      </c>
      <c r="Y73" s="162">
        <f>125*G73</f>
        <v>0</v>
      </c>
      <c r="Z73" s="116">
        <f>SUM(U73:Y73)</f>
        <v>20055</v>
      </c>
      <c r="AA73" s="162">
        <f>20*I73</f>
        <v>560</v>
      </c>
      <c r="AB73" s="162">
        <f>30*J73</f>
        <v>0</v>
      </c>
      <c r="AC73" s="162">
        <f>65*K73</f>
        <v>65</v>
      </c>
      <c r="AD73" s="162">
        <f>95*L73</f>
        <v>855</v>
      </c>
      <c r="AE73" s="162">
        <f>125*M73</f>
        <v>0</v>
      </c>
      <c r="AF73" s="116">
        <f>SUM(AA73:AE73)</f>
        <v>1480</v>
      </c>
      <c r="AG73" s="229">
        <f>20*O73</f>
        <v>19160</v>
      </c>
      <c r="AH73" s="229">
        <f>30*P73</f>
        <v>2880</v>
      </c>
      <c r="AI73" s="229">
        <f>65*Q73</f>
        <v>2795</v>
      </c>
      <c r="AJ73" s="229">
        <f>95*R73</f>
        <v>23180</v>
      </c>
      <c r="AK73" s="229">
        <f>125*S73</f>
        <v>0</v>
      </c>
      <c r="AL73" s="224">
        <f>SUM(AG73:AK73)</f>
        <v>48015</v>
      </c>
      <c r="AM73" s="162"/>
      <c r="AN73" s="162">
        <v>0</v>
      </c>
      <c r="AO73" s="162">
        <v>0</v>
      </c>
      <c r="AP73" s="162"/>
      <c r="AQ73" s="163">
        <v>0</v>
      </c>
      <c r="AR73" s="103">
        <f>SUM(AM73:AQ73)</f>
        <v>0</v>
      </c>
      <c r="AS73" s="89">
        <v>670</v>
      </c>
      <c r="AT73" s="90">
        <v>0</v>
      </c>
      <c r="AU73" s="90">
        <v>0</v>
      </c>
      <c r="AV73" s="90"/>
      <c r="AW73" s="91">
        <v>0</v>
      </c>
      <c r="AX73" s="123">
        <f>SUM(AS73:AW73)</f>
        <v>670</v>
      </c>
      <c r="AY73" s="89">
        <v>0</v>
      </c>
      <c r="AZ73" s="90">
        <v>0</v>
      </c>
      <c r="BA73" s="90">
        <v>0</v>
      </c>
      <c r="BB73" s="90">
        <v>0</v>
      </c>
      <c r="BC73" s="91">
        <v>0</v>
      </c>
      <c r="BD73" s="123">
        <f>SUM(AY73:BC73)</f>
        <v>0</v>
      </c>
      <c r="BE73" s="150">
        <v>0</v>
      </c>
      <c r="BF73" s="177">
        <v>0</v>
      </c>
      <c r="BG73" s="151">
        <v>0</v>
      </c>
      <c r="BH73" s="152">
        <v>0</v>
      </c>
      <c r="BI73" s="143">
        <v>85</v>
      </c>
      <c r="BJ73" s="105">
        <f>Z73+AF73+AL73+AR73+AX73+BD73+BE73+BF73+BI73-BH73-BG73</f>
        <v>70305</v>
      </c>
      <c r="BK73" s="338" t="s">
        <v>8708</v>
      </c>
      <c r="BL73" s="164"/>
      <c r="BM73" s="164"/>
      <c r="BN73" s="164">
        <v>0</v>
      </c>
      <c r="BO73" s="164">
        <v>0</v>
      </c>
      <c r="BP73" s="164">
        <v>0</v>
      </c>
      <c r="BQ73" s="164">
        <v>0</v>
      </c>
      <c r="BR73" s="120">
        <f>SUM(BL73:BQ73)</f>
        <v>0</v>
      </c>
      <c r="BS73" s="145">
        <f>T73+H73+BR73+N73</f>
        <v>1893</v>
      </c>
    </row>
    <row r="74" spans="1:71" ht="19.5" thickBot="1">
      <c r="A74" s="336"/>
      <c r="B74" s="2" t="s">
        <v>10</v>
      </c>
      <c r="C74" s="162">
        <v>307</v>
      </c>
      <c r="D74" s="162">
        <v>56</v>
      </c>
      <c r="E74" s="162">
        <v>14</v>
      </c>
      <c r="F74" s="162">
        <v>143</v>
      </c>
      <c r="G74" s="162">
        <v>0</v>
      </c>
      <c r="H74" s="120">
        <f>SUM(C74:G74)</f>
        <v>520</v>
      </c>
      <c r="I74" s="65">
        <v>45</v>
      </c>
      <c r="J74" s="65">
        <v>6</v>
      </c>
      <c r="K74" s="65">
        <v>1</v>
      </c>
      <c r="L74" s="65">
        <v>10</v>
      </c>
      <c r="M74" s="65">
        <v>0</v>
      </c>
      <c r="N74" s="120">
        <f>SUM(I74:M74)</f>
        <v>62</v>
      </c>
      <c r="O74" s="228">
        <v>1040</v>
      </c>
      <c r="P74" s="228">
        <v>85</v>
      </c>
      <c r="Q74" s="228">
        <v>61</v>
      </c>
      <c r="R74" s="228">
        <v>318</v>
      </c>
      <c r="S74" s="228">
        <v>0</v>
      </c>
      <c r="T74" s="120">
        <f>SUM(O74:S74)</f>
        <v>1504</v>
      </c>
      <c r="U74" s="162">
        <f>20*C74</f>
        <v>6140</v>
      </c>
      <c r="V74" s="162">
        <f>30*D74</f>
        <v>1680</v>
      </c>
      <c r="W74" s="162">
        <f>65*E74</f>
        <v>910</v>
      </c>
      <c r="X74" s="162">
        <f>95*F74</f>
        <v>13585</v>
      </c>
      <c r="Y74" s="162">
        <f>125*G74</f>
        <v>0</v>
      </c>
      <c r="Z74" s="117">
        <f>SUM(U74:Y74)</f>
        <v>22315</v>
      </c>
      <c r="AA74" s="162">
        <f>20*I74</f>
        <v>900</v>
      </c>
      <c r="AB74" s="162">
        <f>30*J74</f>
        <v>180</v>
      </c>
      <c r="AC74" s="162">
        <f>65*K74</f>
        <v>65</v>
      </c>
      <c r="AD74" s="162">
        <f>95*L74</f>
        <v>950</v>
      </c>
      <c r="AE74" s="162">
        <f>125*M74</f>
        <v>0</v>
      </c>
      <c r="AF74" s="117">
        <f>SUM(AA74:AE74)</f>
        <v>2095</v>
      </c>
      <c r="AG74" s="230">
        <f>20*O74</f>
        <v>20800</v>
      </c>
      <c r="AH74" s="230">
        <f>30*P74</f>
        <v>2550</v>
      </c>
      <c r="AI74" s="230">
        <f>65*Q74</f>
        <v>3965</v>
      </c>
      <c r="AJ74" s="230">
        <f>95*R74</f>
        <v>30210</v>
      </c>
      <c r="AK74" s="230">
        <f>125*S74</f>
        <v>0</v>
      </c>
      <c r="AL74" s="225">
        <f>SUM(AG74:AK74)</f>
        <v>57525</v>
      </c>
      <c r="AM74" s="162">
        <v>0</v>
      </c>
      <c r="AN74" s="162">
        <v>0</v>
      </c>
      <c r="AO74" s="162">
        <v>0</v>
      </c>
      <c r="AP74" s="162">
        <v>0</v>
      </c>
      <c r="AQ74" s="163">
        <v>0</v>
      </c>
      <c r="AR74" s="103">
        <f>SUM(AM74:AQ74)</f>
        <v>0</v>
      </c>
      <c r="AS74" s="92">
        <v>0</v>
      </c>
      <c r="AT74" s="93">
        <v>0</v>
      </c>
      <c r="AU74" s="93">
        <v>0</v>
      </c>
      <c r="AV74" s="93">
        <v>0</v>
      </c>
      <c r="AW74" s="94">
        <v>0</v>
      </c>
      <c r="AX74" s="103">
        <f>SUM(AS74:AW74)</f>
        <v>0</v>
      </c>
      <c r="AY74" s="92">
        <v>0</v>
      </c>
      <c r="AZ74" s="93">
        <v>0</v>
      </c>
      <c r="BA74" s="93">
        <v>0</v>
      </c>
      <c r="BB74" s="93">
        <v>0</v>
      </c>
      <c r="BC74" s="94">
        <v>0</v>
      </c>
      <c r="BD74" s="103">
        <f>SUM(AY74:BC74)</f>
        <v>0</v>
      </c>
      <c r="BE74" s="153">
        <v>0</v>
      </c>
      <c r="BF74" s="92">
        <v>0</v>
      </c>
      <c r="BG74" s="93">
        <v>0</v>
      </c>
      <c r="BH74" s="129">
        <v>0</v>
      </c>
      <c r="BI74" s="130">
        <v>0</v>
      </c>
      <c r="BJ74" s="105">
        <f>Z74+AF74+AL74+AR74+AX74+BD74+BE74+BF74+BI74-BH74-BG74</f>
        <v>81935</v>
      </c>
      <c r="BK74" s="339"/>
      <c r="BL74" s="165"/>
      <c r="BM74" s="165">
        <v>0</v>
      </c>
      <c r="BN74" s="165">
        <v>0</v>
      </c>
      <c r="BO74" s="165">
        <v>0</v>
      </c>
      <c r="BP74" s="165"/>
      <c r="BQ74" s="165"/>
      <c r="BR74" s="120">
        <f>SUM(BL74:BQ74)</f>
        <v>0</v>
      </c>
      <c r="BS74" s="145">
        <f>T74+H74+BR74+N74</f>
        <v>2086</v>
      </c>
    </row>
    <row r="75" spans="1:71" ht="18.75">
      <c r="A75" s="337"/>
      <c r="B75" s="2" t="s">
        <v>11</v>
      </c>
      <c r="C75" s="162">
        <v>14</v>
      </c>
      <c r="D75" s="162">
        <v>3</v>
      </c>
      <c r="E75" s="162">
        <v>2</v>
      </c>
      <c r="F75" s="162">
        <v>144</v>
      </c>
      <c r="G75" s="162">
        <v>0</v>
      </c>
      <c r="H75" s="120">
        <f>SUM(C75:G75)</f>
        <v>163</v>
      </c>
      <c r="I75" s="65">
        <v>4</v>
      </c>
      <c r="J75" s="65">
        <v>1</v>
      </c>
      <c r="K75" s="65">
        <v>0</v>
      </c>
      <c r="L75" s="65">
        <v>6</v>
      </c>
      <c r="M75" s="65">
        <v>0</v>
      </c>
      <c r="N75" s="120">
        <f>SUM(I75:M75)</f>
        <v>11</v>
      </c>
      <c r="O75" s="228">
        <v>71</v>
      </c>
      <c r="P75" s="228">
        <v>13</v>
      </c>
      <c r="Q75" s="228">
        <v>41</v>
      </c>
      <c r="R75" s="228">
        <v>361</v>
      </c>
      <c r="S75" s="228">
        <v>0</v>
      </c>
      <c r="T75" s="120">
        <f>SUM(O75:S75)</f>
        <v>486</v>
      </c>
      <c r="U75" s="162">
        <f>20*C75</f>
        <v>280</v>
      </c>
      <c r="V75" s="162">
        <f>30*D75</f>
        <v>90</v>
      </c>
      <c r="W75" s="162">
        <f>65*E75</f>
        <v>130</v>
      </c>
      <c r="X75" s="162">
        <f>95*F75</f>
        <v>13680</v>
      </c>
      <c r="Y75" s="162">
        <f>125*G75</f>
        <v>0</v>
      </c>
      <c r="Z75" s="118">
        <f>SUM(U75:Y75)</f>
        <v>14180</v>
      </c>
      <c r="AA75" s="162">
        <f>20*I75</f>
        <v>80</v>
      </c>
      <c r="AB75" s="162">
        <f>30*J75</f>
        <v>30</v>
      </c>
      <c r="AC75" s="162">
        <f>65*K75</f>
        <v>0</v>
      </c>
      <c r="AD75" s="162">
        <f>95*L75</f>
        <v>570</v>
      </c>
      <c r="AE75" s="162">
        <f>125*M75</f>
        <v>0</v>
      </c>
      <c r="AF75" s="118">
        <f>SUM(AA75:AE75)</f>
        <v>680</v>
      </c>
      <c r="AG75" s="229">
        <f>20*O75</f>
        <v>1420</v>
      </c>
      <c r="AH75" s="229">
        <f>30*P75</f>
        <v>390</v>
      </c>
      <c r="AI75" s="229">
        <f>65*Q75</f>
        <v>2665</v>
      </c>
      <c r="AJ75" s="229">
        <f>95*R75</f>
        <v>34295</v>
      </c>
      <c r="AK75" s="229">
        <f>125*S75</f>
        <v>0</v>
      </c>
      <c r="AL75" s="224">
        <f>SUM(AG75:AK75)</f>
        <v>38770</v>
      </c>
      <c r="AM75" s="162">
        <v>0</v>
      </c>
      <c r="AN75" s="162">
        <v>0</v>
      </c>
      <c r="AO75" s="162">
        <v>0</v>
      </c>
      <c r="AP75" s="162">
        <v>0</v>
      </c>
      <c r="AQ75" s="166">
        <v>0</v>
      </c>
      <c r="AR75" s="104">
        <f>SUM(AM75:AQ75)</f>
        <v>0</v>
      </c>
      <c r="AS75" s="95">
        <v>0</v>
      </c>
      <c r="AT75" s="96">
        <v>0</v>
      </c>
      <c r="AU75" s="96">
        <v>0</v>
      </c>
      <c r="AV75" s="96">
        <v>0</v>
      </c>
      <c r="AW75" s="97">
        <v>0</v>
      </c>
      <c r="AX75" s="104">
        <f>SUM(AS75:AW75)</f>
        <v>0</v>
      </c>
      <c r="AY75" s="95">
        <v>0</v>
      </c>
      <c r="AZ75" s="96">
        <v>0</v>
      </c>
      <c r="BA75" s="96">
        <v>0</v>
      </c>
      <c r="BB75" s="96">
        <v>0</v>
      </c>
      <c r="BC75" s="97">
        <v>0</v>
      </c>
      <c r="BD75" s="104">
        <f>SUM(AY75:BC75)</f>
        <v>0</v>
      </c>
      <c r="BE75" s="154">
        <v>0</v>
      </c>
      <c r="BF75" s="125">
        <v>0</v>
      </c>
      <c r="BG75" s="93">
        <v>0</v>
      </c>
      <c r="BH75" s="94">
        <v>0</v>
      </c>
      <c r="BI75" s="130">
        <v>5</v>
      </c>
      <c r="BJ75" s="105">
        <f>Z75+AF75+AL75+AR75+AX75+BD75+BE75+BF75+BI75-BH75-BG75</f>
        <v>53635</v>
      </c>
      <c r="BK75" s="340"/>
      <c r="BL75" s="167">
        <v>0</v>
      </c>
      <c r="BM75" s="167">
        <v>0</v>
      </c>
      <c r="BN75" s="167">
        <v>0</v>
      </c>
      <c r="BO75" s="167">
        <v>0</v>
      </c>
      <c r="BP75" s="167">
        <v>0</v>
      </c>
      <c r="BQ75" s="167">
        <v>0</v>
      </c>
      <c r="BR75" s="120">
        <f>SUM(BL75:BQ75)</f>
        <v>0</v>
      </c>
      <c r="BS75" s="145">
        <f>T75+H75+BR75+N75</f>
        <v>660</v>
      </c>
    </row>
    <row r="76" spans="1:71" ht="19.5" thickBot="1">
      <c r="A76" s="343" t="s">
        <v>2</v>
      </c>
      <c r="B76" s="344"/>
      <c r="C76" s="132">
        <f>SUM(C73:C75)</f>
        <v>650</v>
      </c>
      <c r="D76" s="132">
        <f>SUM(D73:D75)</f>
        <v>111</v>
      </c>
      <c r="E76" s="132">
        <f>SUM(E73:E75)</f>
        <v>40</v>
      </c>
      <c r="F76" s="132">
        <f>SUM(F73:F75)</f>
        <v>396</v>
      </c>
      <c r="G76" s="132">
        <f>SUM(G73:G75)</f>
        <v>0</v>
      </c>
      <c r="H76" s="139">
        <f t="shared" ref="H76:N76" si="130">SUM(H73:H75)</f>
        <v>1197</v>
      </c>
      <c r="I76" s="132">
        <f t="shared" si="130"/>
        <v>77</v>
      </c>
      <c r="J76" s="132">
        <f t="shared" si="130"/>
        <v>7</v>
      </c>
      <c r="K76" s="132">
        <f t="shared" si="130"/>
        <v>2</v>
      </c>
      <c r="L76" s="132">
        <f t="shared" si="130"/>
        <v>25</v>
      </c>
      <c r="M76" s="132">
        <f t="shared" si="130"/>
        <v>0</v>
      </c>
      <c r="N76" s="132">
        <f t="shared" si="130"/>
        <v>111</v>
      </c>
      <c r="O76" s="222">
        <f t="shared" ref="O76:T76" si="131">SUM(O73:O75)</f>
        <v>2069</v>
      </c>
      <c r="P76" s="222">
        <f t="shared" si="131"/>
        <v>194</v>
      </c>
      <c r="Q76" s="222">
        <f t="shared" si="131"/>
        <v>145</v>
      </c>
      <c r="R76" s="222">
        <f t="shared" si="131"/>
        <v>923</v>
      </c>
      <c r="S76" s="222">
        <f t="shared" si="131"/>
        <v>0</v>
      </c>
      <c r="T76" s="132">
        <f t="shared" si="131"/>
        <v>3331</v>
      </c>
      <c r="U76" s="132">
        <f>SUM(U73:U75)</f>
        <v>13000</v>
      </c>
      <c r="V76" s="132">
        <f>SUM(V73:V75)</f>
        <v>3330</v>
      </c>
      <c r="W76" s="132">
        <f>SUM(W73:W75)</f>
        <v>2600</v>
      </c>
      <c r="X76" s="132">
        <f>SUM(X73:X75)</f>
        <v>37620</v>
      </c>
      <c r="Y76" s="132">
        <f>SUM(Y73:Y75)</f>
        <v>0</v>
      </c>
      <c r="Z76" s="109">
        <f t="shared" ref="Z76:AF76" si="132">SUM(Z73:Z75)</f>
        <v>56550</v>
      </c>
      <c r="AA76" s="132">
        <f t="shared" si="132"/>
        <v>1540</v>
      </c>
      <c r="AB76" s="132">
        <f t="shared" si="132"/>
        <v>210</v>
      </c>
      <c r="AC76" s="132">
        <f t="shared" si="132"/>
        <v>130</v>
      </c>
      <c r="AD76" s="132">
        <f t="shared" si="132"/>
        <v>2375</v>
      </c>
      <c r="AE76" s="132">
        <f t="shared" si="132"/>
        <v>0</v>
      </c>
      <c r="AF76" s="109">
        <f t="shared" si="132"/>
        <v>4255</v>
      </c>
      <c r="AG76" s="233">
        <f t="shared" ref="AG76:AL76" si="133">SUM(AG73:AG75)</f>
        <v>41380</v>
      </c>
      <c r="AH76" s="233">
        <f t="shared" si="133"/>
        <v>5820</v>
      </c>
      <c r="AI76" s="233">
        <f t="shared" si="133"/>
        <v>9425</v>
      </c>
      <c r="AJ76" s="233">
        <f t="shared" si="133"/>
        <v>87685</v>
      </c>
      <c r="AK76" s="233">
        <f t="shared" si="133"/>
        <v>0</v>
      </c>
      <c r="AL76" s="133">
        <f t="shared" si="133"/>
        <v>144310</v>
      </c>
      <c r="AM76" s="108">
        <f t="shared" ref="AM76:AW76" si="134">SUM(AM73:AM75)</f>
        <v>0</v>
      </c>
      <c r="AN76" s="108">
        <f t="shared" si="134"/>
        <v>0</v>
      </c>
      <c r="AO76" s="108">
        <f t="shared" si="134"/>
        <v>0</v>
      </c>
      <c r="AP76" s="108">
        <f t="shared" si="134"/>
        <v>0</v>
      </c>
      <c r="AQ76" s="122">
        <f t="shared" si="134"/>
        <v>0</v>
      </c>
      <c r="AR76" s="121">
        <f t="shared" si="134"/>
        <v>0</v>
      </c>
      <c r="AS76" s="101">
        <f t="shared" si="134"/>
        <v>670</v>
      </c>
      <c r="AT76" s="101">
        <f t="shared" si="134"/>
        <v>0</v>
      </c>
      <c r="AU76" s="101">
        <f t="shared" si="134"/>
        <v>0</v>
      </c>
      <c r="AV76" s="101">
        <f t="shared" si="134"/>
        <v>0</v>
      </c>
      <c r="AW76" s="101">
        <f t="shared" si="134"/>
        <v>0</v>
      </c>
      <c r="AX76" s="121">
        <f t="shared" ref="AX76:BC76" si="135">SUM(AX73:AX75)</f>
        <v>670</v>
      </c>
      <c r="AY76" s="101">
        <f t="shared" si="135"/>
        <v>0</v>
      </c>
      <c r="AZ76" s="101">
        <f t="shared" si="135"/>
        <v>0</v>
      </c>
      <c r="BA76" s="101">
        <f t="shared" si="135"/>
        <v>0</v>
      </c>
      <c r="BB76" s="101">
        <f t="shared" si="135"/>
        <v>0</v>
      </c>
      <c r="BC76" s="101">
        <f t="shared" si="135"/>
        <v>0</v>
      </c>
      <c r="BD76" s="121">
        <f t="shared" ref="BD76:BS76" si="136">SUM(BD73:BD75)</f>
        <v>0</v>
      </c>
      <c r="BE76" s="135">
        <f t="shared" si="136"/>
        <v>0</v>
      </c>
      <c r="BF76" s="101">
        <f t="shared" si="136"/>
        <v>0</v>
      </c>
      <c r="BG76" s="108">
        <f t="shared" si="136"/>
        <v>0</v>
      </c>
      <c r="BH76" s="122">
        <f t="shared" si="136"/>
        <v>0</v>
      </c>
      <c r="BI76" s="144">
        <f t="shared" si="136"/>
        <v>90</v>
      </c>
      <c r="BJ76" s="69">
        <f t="shared" si="136"/>
        <v>205875</v>
      </c>
      <c r="BK76" s="158">
        <f t="shared" si="136"/>
        <v>0</v>
      </c>
      <c r="BL76" s="108">
        <f t="shared" si="136"/>
        <v>0</v>
      </c>
      <c r="BM76" s="108">
        <f t="shared" si="136"/>
        <v>0</v>
      </c>
      <c r="BN76" s="108">
        <f t="shared" si="136"/>
        <v>0</v>
      </c>
      <c r="BO76" s="108">
        <f t="shared" si="136"/>
        <v>0</v>
      </c>
      <c r="BP76" s="108">
        <f t="shared" si="136"/>
        <v>0</v>
      </c>
      <c r="BQ76" s="108">
        <f t="shared" si="136"/>
        <v>0</v>
      </c>
      <c r="BR76" s="155">
        <f t="shared" si="136"/>
        <v>0</v>
      </c>
      <c r="BS76" s="136">
        <f t="shared" si="136"/>
        <v>4639</v>
      </c>
    </row>
    <row r="77" spans="1:71" ht="19.5" customHeight="1" thickBot="1">
      <c r="A77" s="335">
        <f>A73+1</f>
        <v>45308</v>
      </c>
      <c r="B77" s="5" t="s">
        <v>9</v>
      </c>
      <c r="C77" s="162">
        <v>286</v>
      </c>
      <c r="D77" s="162">
        <v>61</v>
      </c>
      <c r="E77" s="162">
        <v>13</v>
      </c>
      <c r="F77" s="162">
        <v>58</v>
      </c>
      <c r="G77" s="162">
        <v>0</v>
      </c>
      <c r="H77" s="120">
        <f>SUM(C77:G77)</f>
        <v>418</v>
      </c>
      <c r="I77" s="65">
        <v>28</v>
      </c>
      <c r="J77" s="65">
        <v>4</v>
      </c>
      <c r="K77" s="65">
        <v>1</v>
      </c>
      <c r="L77" s="65">
        <v>4</v>
      </c>
      <c r="M77" s="65">
        <v>0</v>
      </c>
      <c r="N77" s="120">
        <f>SUM(I77:M77)</f>
        <v>37</v>
      </c>
      <c r="O77" s="228">
        <v>943</v>
      </c>
      <c r="P77" s="228">
        <v>84</v>
      </c>
      <c r="Q77" s="228">
        <v>66</v>
      </c>
      <c r="R77" s="228">
        <v>224</v>
      </c>
      <c r="S77" s="228">
        <v>0</v>
      </c>
      <c r="T77" s="120">
        <f>SUM(O77:S77)</f>
        <v>1317</v>
      </c>
      <c r="U77" s="162">
        <f>20*C77</f>
        <v>5720</v>
      </c>
      <c r="V77" s="162">
        <f>30*D77</f>
        <v>1830</v>
      </c>
      <c r="W77" s="162">
        <f>65*E77</f>
        <v>845</v>
      </c>
      <c r="X77" s="162">
        <f>95*F77</f>
        <v>5510</v>
      </c>
      <c r="Y77" s="162">
        <f>125*G77</f>
        <v>0</v>
      </c>
      <c r="Z77" s="116">
        <f>SUM(U77:Y77)</f>
        <v>13905</v>
      </c>
      <c r="AA77" s="162">
        <f>20*I77</f>
        <v>560</v>
      </c>
      <c r="AB77" s="162">
        <f>30*J77</f>
        <v>120</v>
      </c>
      <c r="AC77" s="162">
        <f>65*K77</f>
        <v>65</v>
      </c>
      <c r="AD77" s="162">
        <f>95*L77</f>
        <v>380</v>
      </c>
      <c r="AE77" s="162">
        <f>125*M77</f>
        <v>0</v>
      </c>
      <c r="AF77" s="231">
        <f>SUM(AA77:AE77)</f>
        <v>1125</v>
      </c>
      <c r="AG77" s="228">
        <f>20*O77</f>
        <v>18860</v>
      </c>
      <c r="AH77" s="228">
        <f>30*P77</f>
        <v>2520</v>
      </c>
      <c r="AI77" s="228">
        <f>65*Q77</f>
        <v>4290</v>
      </c>
      <c r="AJ77" s="228">
        <f>95*R77</f>
        <v>21280</v>
      </c>
      <c r="AK77" s="228">
        <f>125*S77</f>
        <v>0</v>
      </c>
      <c r="AL77" s="120">
        <f>SUM(AG77:AK77)</f>
        <v>46950</v>
      </c>
      <c r="AM77" s="162">
        <v>0</v>
      </c>
      <c r="AN77" s="162">
        <v>0</v>
      </c>
      <c r="AO77" s="162">
        <v>0</v>
      </c>
      <c r="AP77" s="162">
        <v>0</v>
      </c>
      <c r="AQ77" s="163">
        <v>0</v>
      </c>
      <c r="AR77" s="103">
        <f>SUM(AM77:AQ77)</f>
        <v>0</v>
      </c>
      <c r="AS77" s="89">
        <v>0</v>
      </c>
      <c r="AT77" s="90">
        <v>0</v>
      </c>
      <c r="AU77" s="90">
        <v>0</v>
      </c>
      <c r="AV77" s="90">
        <v>0</v>
      </c>
      <c r="AW77" s="91">
        <v>0</v>
      </c>
      <c r="AX77" s="123">
        <f>SUM(AS77:AW77)</f>
        <v>0</v>
      </c>
      <c r="AY77" s="89">
        <v>0</v>
      </c>
      <c r="AZ77" s="90">
        <v>0</v>
      </c>
      <c r="BA77" s="90">
        <v>0</v>
      </c>
      <c r="BB77" s="90">
        <v>0</v>
      </c>
      <c r="BC77" s="91">
        <v>0</v>
      </c>
      <c r="BD77" s="123">
        <f>SUM(AY77:BC77)</f>
        <v>0</v>
      </c>
      <c r="BE77" s="125">
        <v>0</v>
      </c>
      <c r="BF77" s="125"/>
      <c r="BG77" s="126">
        <v>0</v>
      </c>
      <c r="BH77" s="127">
        <v>0</v>
      </c>
      <c r="BI77" s="128"/>
      <c r="BJ77" s="71">
        <f>Z77+AF77+AL77+AR77+AX77+BD77+BE77+BF77+BI77-BH77-BG77</f>
        <v>61980</v>
      </c>
      <c r="BK77" s="338">
        <v>89960</v>
      </c>
      <c r="BL77" s="164"/>
      <c r="BM77" s="164">
        <v>0</v>
      </c>
      <c r="BN77" s="164">
        <v>0</v>
      </c>
      <c r="BO77" s="164">
        <v>0</v>
      </c>
      <c r="BP77" s="164">
        <v>0</v>
      </c>
      <c r="BQ77" s="164">
        <v>0</v>
      </c>
      <c r="BR77" s="120">
        <f t="shared" ref="BR77:BR83" si="137">SUM(BL77:BQ77)</f>
        <v>0</v>
      </c>
      <c r="BS77" s="145">
        <f>T77+H77+BR77+N77</f>
        <v>1772</v>
      </c>
    </row>
    <row r="78" spans="1:71" ht="19.5" thickBot="1">
      <c r="A78" s="336"/>
      <c r="B78" s="2" t="s">
        <v>10</v>
      </c>
      <c r="C78" s="162">
        <v>298</v>
      </c>
      <c r="D78" s="162">
        <v>65</v>
      </c>
      <c r="E78" s="162">
        <v>29</v>
      </c>
      <c r="F78" s="162">
        <v>68</v>
      </c>
      <c r="G78" s="162">
        <v>0</v>
      </c>
      <c r="H78" s="120">
        <f>SUM(C78:G78)</f>
        <v>460</v>
      </c>
      <c r="I78" s="65">
        <v>40</v>
      </c>
      <c r="J78" s="65">
        <v>4</v>
      </c>
      <c r="K78" s="65">
        <v>0</v>
      </c>
      <c r="L78" s="65">
        <v>11</v>
      </c>
      <c r="M78" s="65">
        <v>0</v>
      </c>
      <c r="N78" s="120">
        <f>SUM(I78:M78)</f>
        <v>55</v>
      </c>
      <c r="O78" s="228">
        <v>1158</v>
      </c>
      <c r="P78" s="228">
        <v>92</v>
      </c>
      <c r="Q78" s="228">
        <v>66</v>
      </c>
      <c r="R78" s="228">
        <v>258</v>
      </c>
      <c r="S78" s="228">
        <v>0</v>
      </c>
      <c r="T78" s="120">
        <f>SUM(O78:S78)</f>
        <v>1574</v>
      </c>
      <c r="U78" s="162">
        <f>20*C78</f>
        <v>5960</v>
      </c>
      <c r="V78" s="162">
        <f>30*D78</f>
        <v>1950</v>
      </c>
      <c r="W78" s="162">
        <f>65*E78</f>
        <v>1885</v>
      </c>
      <c r="X78" s="162">
        <f>95*F78</f>
        <v>6460</v>
      </c>
      <c r="Y78" s="162">
        <f>125*G78</f>
        <v>0</v>
      </c>
      <c r="Z78" s="116">
        <f>SUM(U78:Y78)</f>
        <v>16255</v>
      </c>
      <c r="AA78" s="162">
        <f>20*I78</f>
        <v>800</v>
      </c>
      <c r="AB78" s="162">
        <f>30*J78</f>
        <v>120</v>
      </c>
      <c r="AC78" s="162">
        <f>65*K78</f>
        <v>0</v>
      </c>
      <c r="AD78" s="162">
        <f>95*L78</f>
        <v>1045</v>
      </c>
      <c r="AE78" s="162">
        <f>125*M78</f>
        <v>0</v>
      </c>
      <c r="AF78" s="231">
        <f>SUM(AA78:AE78)</f>
        <v>1965</v>
      </c>
      <c r="AG78" s="228">
        <f>20*O78</f>
        <v>23160</v>
      </c>
      <c r="AH78" s="228">
        <f>30*P78</f>
        <v>2760</v>
      </c>
      <c r="AI78" s="228">
        <f>65*Q78</f>
        <v>4290</v>
      </c>
      <c r="AJ78" s="228">
        <f>95*R78</f>
        <v>24510</v>
      </c>
      <c r="AK78" s="228">
        <f>125*S78</f>
        <v>0</v>
      </c>
      <c r="AL78" s="120">
        <f>SUM(AG78:AK78)</f>
        <v>54720</v>
      </c>
      <c r="AM78" s="162">
        <v>670</v>
      </c>
      <c r="AN78" s="162">
        <v>0</v>
      </c>
      <c r="AO78" s="162">
        <v>0</v>
      </c>
      <c r="AP78" s="162">
        <v>0</v>
      </c>
      <c r="AQ78" s="163">
        <v>0</v>
      </c>
      <c r="AR78" s="103">
        <f>SUM(AM78:AQ78)</f>
        <v>670</v>
      </c>
      <c r="AS78" s="92">
        <v>0</v>
      </c>
      <c r="AT78" s="93">
        <v>0</v>
      </c>
      <c r="AU78" s="93">
        <v>0</v>
      </c>
      <c r="AV78" s="93">
        <v>0</v>
      </c>
      <c r="AW78" s="94">
        <v>0</v>
      </c>
      <c r="AX78" s="103">
        <f>SUM(AS78:AW78)</f>
        <v>0</v>
      </c>
      <c r="AY78" s="92">
        <v>0</v>
      </c>
      <c r="AZ78" s="93">
        <v>0</v>
      </c>
      <c r="BA78" s="93">
        <v>0</v>
      </c>
      <c r="BB78" s="93">
        <v>0</v>
      </c>
      <c r="BC78" s="94">
        <v>0</v>
      </c>
      <c r="BD78" s="103">
        <f>SUM(AY78:BC78)</f>
        <v>0</v>
      </c>
      <c r="BE78" s="92">
        <v>0</v>
      </c>
      <c r="BF78" s="92"/>
      <c r="BG78" s="93">
        <v>0</v>
      </c>
      <c r="BH78" s="94">
        <v>0</v>
      </c>
      <c r="BI78" s="130"/>
      <c r="BJ78" s="71">
        <f>Z78+AF78+AL78+AR78+AX78+BD78+BE78+BF78+BI78-BH78-BG78</f>
        <v>73610</v>
      </c>
      <c r="BK78" s="339"/>
      <c r="BL78" s="165">
        <v>0</v>
      </c>
      <c r="BM78" s="165">
        <v>0</v>
      </c>
      <c r="BN78" s="165">
        <v>0</v>
      </c>
      <c r="BO78" s="165">
        <v>0</v>
      </c>
      <c r="BP78" s="165">
        <v>0</v>
      </c>
      <c r="BQ78" s="165">
        <v>0</v>
      </c>
      <c r="BR78" s="120">
        <f t="shared" si="137"/>
        <v>0</v>
      </c>
      <c r="BS78" s="145">
        <f>T78+H78+BR78+N78</f>
        <v>2089</v>
      </c>
    </row>
    <row r="79" spans="1:71" ht="18.75">
      <c r="A79" s="337"/>
      <c r="B79" s="2" t="s">
        <v>11</v>
      </c>
      <c r="C79" s="162">
        <v>23</v>
      </c>
      <c r="D79" s="162">
        <v>6</v>
      </c>
      <c r="E79" s="162">
        <v>1</v>
      </c>
      <c r="F79" s="162">
        <v>149</v>
      </c>
      <c r="G79" s="162">
        <v>0</v>
      </c>
      <c r="H79" s="120">
        <f>SUM(C79:G79)</f>
        <v>179</v>
      </c>
      <c r="I79" s="65">
        <v>3</v>
      </c>
      <c r="J79" s="65">
        <v>0</v>
      </c>
      <c r="K79" s="65">
        <v>1</v>
      </c>
      <c r="L79" s="65">
        <v>6</v>
      </c>
      <c r="M79" s="65">
        <v>0</v>
      </c>
      <c r="N79" s="120">
        <f>SUM(I79:M79)</f>
        <v>10</v>
      </c>
      <c r="O79" s="228">
        <v>70</v>
      </c>
      <c r="P79" s="228">
        <v>17</v>
      </c>
      <c r="Q79" s="228">
        <v>42</v>
      </c>
      <c r="R79" s="228">
        <v>390</v>
      </c>
      <c r="S79" s="228">
        <v>0</v>
      </c>
      <c r="T79" s="120">
        <f>SUM(O79:S79)</f>
        <v>519</v>
      </c>
      <c r="U79" s="162">
        <f>20*C79</f>
        <v>460</v>
      </c>
      <c r="V79" s="162">
        <f>30*D79</f>
        <v>180</v>
      </c>
      <c r="W79" s="162">
        <f>65*E79</f>
        <v>65</v>
      </c>
      <c r="X79" s="162">
        <f>95*F79</f>
        <v>14155</v>
      </c>
      <c r="Y79" s="162">
        <f>125*G79</f>
        <v>0</v>
      </c>
      <c r="Z79" s="116">
        <f>SUM(U79:Y79)</f>
        <v>14860</v>
      </c>
      <c r="AA79" s="162">
        <f>20*I79</f>
        <v>60</v>
      </c>
      <c r="AB79" s="162">
        <f>30*J79</f>
        <v>0</v>
      </c>
      <c r="AC79" s="162">
        <f>65*K79</f>
        <v>65</v>
      </c>
      <c r="AD79" s="162">
        <f>95*L79</f>
        <v>570</v>
      </c>
      <c r="AE79" s="162">
        <f>125*M79</f>
        <v>0</v>
      </c>
      <c r="AF79" s="231">
        <f>SUM(AA79:AE79)</f>
        <v>695</v>
      </c>
      <c r="AG79" s="228">
        <f>20*O79</f>
        <v>1400</v>
      </c>
      <c r="AH79" s="228">
        <f>30*P79</f>
        <v>510</v>
      </c>
      <c r="AI79" s="228">
        <f>65*Q79</f>
        <v>2730</v>
      </c>
      <c r="AJ79" s="228">
        <f>95*R79</f>
        <v>37050</v>
      </c>
      <c r="AK79" s="228">
        <f>125*S79</f>
        <v>0</v>
      </c>
      <c r="AL79" s="120">
        <f>SUM(AG79:AK79)</f>
        <v>41690</v>
      </c>
      <c r="AM79" s="162">
        <v>0</v>
      </c>
      <c r="AN79" s="162">
        <v>0</v>
      </c>
      <c r="AO79" s="162">
        <v>0</v>
      </c>
      <c r="AP79" s="162">
        <v>0</v>
      </c>
      <c r="AQ79" s="166">
        <v>0</v>
      </c>
      <c r="AR79" s="104">
        <f>SUM(AM79:AQ79)</f>
        <v>0</v>
      </c>
      <c r="AS79" s="95">
        <v>0</v>
      </c>
      <c r="AT79" s="96">
        <v>0</v>
      </c>
      <c r="AU79" s="96">
        <v>0</v>
      </c>
      <c r="AV79" s="96">
        <v>0</v>
      </c>
      <c r="AW79" s="97">
        <v>0</v>
      </c>
      <c r="AX79" s="104">
        <f>SUM(AS79:AW79)</f>
        <v>0</v>
      </c>
      <c r="AY79" s="95">
        <v>0</v>
      </c>
      <c r="AZ79" s="96">
        <v>0</v>
      </c>
      <c r="BA79" s="96">
        <v>0</v>
      </c>
      <c r="BB79" s="96">
        <v>0</v>
      </c>
      <c r="BC79" s="97">
        <v>0</v>
      </c>
      <c r="BD79" s="104">
        <f>SUM(AY79:BC79)</f>
        <v>0</v>
      </c>
      <c r="BE79" s="95">
        <v>0</v>
      </c>
      <c r="BF79" s="125">
        <v>0</v>
      </c>
      <c r="BG79" s="93">
        <v>0</v>
      </c>
      <c r="BH79" s="129">
        <v>0</v>
      </c>
      <c r="BI79" s="130">
        <v>65</v>
      </c>
      <c r="BJ79" s="71">
        <f>Z79+AF79+AL79+AR79+AX79+BD79+BE79+BF79+BI79-BH79-BG79</f>
        <v>57310</v>
      </c>
      <c r="BK79" s="340"/>
      <c r="BL79" s="167">
        <v>0</v>
      </c>
      <c r="BM79" s="167">
        <v>0</v>
      </c>
      <c r="BN79" s="167">
        <v>0</v>
      </c>
      <c r="BO79" s="167">
        <v>0</v>
      </c>
      <c r="BP79" s="167">
        <v>0</v>
      </c>
      <c r="BQ79" s="167"/>
      <c r="BR79" s="120">
        <f t="shared" si="137"/>
        <v>0</v>
      </c>
      <c r="BS79" s="145">
        <f>T79+H79+BR79+N79</f>
        <v>708</v>
      </c>
    </row>
    <row r="80" spans="1:71" ht="19.5" thickBot="1">
      <c r="A80" s="343" t="s">
        <v>2</v>
      </c>
      <c r="B80" s="344"/>
      <c r="C80" s="132">
        <f t="shared" ref="C80:H80" si="138">SUM(C77:C79)</f>
        <v>607</v>
      </c>
      <c r="D80" s="132">
        <f t="shared" si="138"/>
        <v>132</v>
      </c>
      <c r="E80" s="132">
        <f t="shared" si="138"/>
        <v>43</v>
      </c>
      <c r="F80" s="132">
        <f t="shared" si="138"/>
        <v>275</v>
      </c>
      <c r="G80" s="132">
        <f t="shared" si="138"/>
        <v>0</v>
      </c>
      <c r="H80" s="139">
        <f t="shared" si="138"/>
        <v>1057</v>
      </c>
      <c r="I80" s="132">
        <f t="shared" ref="I80:N80" si="139">SUM(I77:I79)</f>
        <v>71</v>
      </c>
      <c r="J80" s="132">
        <f t="shared" si="139"/>
        <v>8</v>
      </c>
      <c r="K80" s="132">
        <f t="shared" si="139"/>
        <v>2</v>
      </c>
      <c r="L80" s="132">
        <f t="shared" si="139"/>
        <v>21</v>
      </c>
      <c r="M80" s="132">
        <f t="shared" si="139"/>
        <v>0</v>
      </c>
      <c r="N80" s="132">
        <f t="shared" si="139"/>
        <v>102</v>
      </c>
      <c r="O80" s="222">
        <f t="shared" ref="O80:T80" si="140">SUM(O77:O79)</f>
        <v>2171</v>
      </c>
      <c r="P80" s="222">
        <f t="shared" si="140"/>
        <v>193</v>
      </c>
      <c r="Q80" s="222">
        <f t="shared" si="140"/>
        <v>174</v>
      </c>
      <c r="R80" s="222">
        <f t="shared" si="140"/>
        <v>872</v>
      </c>
      <c r="S80" s="222">
        <f t="shared" si="140"/>
        <v>0</v>
      </c>
      <c r="T80" s="132">
        <f t="shared" si="140"/>
        <v>3410</v>
      </c>
      <c r="U80" s="132">
        <f>SUM(U77:U79)</f>
        <v>12140</v>
      </c>
      <c r="V80" s="132">
        <f>SUM(V77:V79)</f>
        <v>3960</v>
      </c>
      <c r="W80" s="132">
        <f>SUM(W77:W79)</f>
        <v>2795</v>
      </c>
      <c r="X80" s="132">
        <f>SUM(X77:X79)</f>
        <v>26125</v>
      </c>
      <c r="Y80" s="132">
        <f>SUM(Y77:Y79)</f>
        <v>0</v>
      </c>
      <c r="Z80" s="119">
        <f t="shared" ref="Z80:AF80" si="141">SUM(Z77:Z79)</f>
        <v>45020</v>
      </c>
      <c r="AA80" s="132">
        <f t="shared" si="141"/>
        <v>1420</v>
      </c>
      <c r="AB80" s="132">
        <f t="shared" si="141"/>
        <v>240</v>
      </c>
      <c r="AC80" s="132">
        <f t="shared" si="141"/>
        <v>130</v>
      </c>
      <c r="AD80" s="132">
        <f t="shared" si="141"/>
        <v>1995</v>
      </c>
      <c r="AE80" s="132">
        <f t="shared" si="141"/>
        <v>0</v>
      </c>
      <c r="AF80" s="119">
        <f t="shared" si="141"/>
        <v>3785</v>
      </c>
      <c r="AG80" s="233">
        <f t="shared" ref="AG80:AL80" si="142">SUM(AG77:AG79)</f>
        <v>43420</v>
      </c>
      <c r="AH80" s="233">
        <f t="shared" si="142"/>
        <v>5790</v>
      </c>
      <c r="AI80" s="233">
        <f t="shared" si="142"/>
        <v>11310</v>
      </c>
      <c r="AJ80" s="233">
        <f t="shared" si="142"/>
        <v>82840</v>
      </c>
      <c r="AK80" s="233">
        <f t="shared" si="142"/>
        <v>0</v>
      </c>
      <c r="AL80" s="133">
        <f t="shared" si="142"/>
        <v>143360</v>
      </c>
      <c r="AM80" s="108">
        <f t="shared" ref="AM80:AW80" si="143">SUM(AM77:AM79)</f>
        <v>670</v>
      </c>
      <c r="AN80" s="108">
        <f t="shared" si="143"/>
        <v>0</v>
      </c>
      <c r="AO80" s="108">
        <f t="shared" si="143"/>
        <v>0</v>
      </c>
      <c r="AP80" s="108">
        <f t="shared" si="143"/>
        <v>0</v>
      </c>
      <c r="AQ80" s="122">
        <f t="shared" si="143"/>
        <v>0</v>
      </c>
      <c r="AR80" s="121">
        <f t="shared" si="143"/>
        <v>670</v>
      </c>
      <c r="AS80" s="101">
        <f t="shared" si="143"/>
        <v>0</v>
      </c>
      <c r="AT80" s="101">
        <f t="shared" si="143"/>
        <v>0</v>
      </c>
      <c r="AU80" s="101">
        <f t="shared" si="143"/>
        <v>0</v>
      </c>
      <c r="AV80" s="101">
        <f t="shared" si="143"/>
        <v>0</v>
      </c>
      <c r="AW80" s="101">
        <f t="shared" si="143"/>
        <v>0</v>
      </c>
      <c r="AX80" s="121">
        <f t="shared" ref="AX80:BC80" si="144">SUM(AX77:AX79)</f>
        <v>0</v>
      </c>
      <c r="AY80" s="101">
        <f t="shared" si="144"/>
        <v>0</v>
      </c>
      <c r="AZ80" s="101">
        <f t="shared" si="144"/>
        <v>0</v>
      </c>
      <c r="BA80" s="101">
        <f t="shared" si="144"/>
        <v>0</v>
      </c>
      <c r="BB80" s="101">
        <f t="shared" si="144"/>
        <v>0</v>
      </c>
      <c r="BC80" s="101">
        <f t="shared" si="144"/>
        <v>0</v>
      </c>
      <c r="BD80" s="121">
        <f t="shared" ref="BD80:BQ80" si="145">SUM(BD77:BD79)</f>
        <v>0</v>
      </c>
      <c r="BE80" s="131">
        <f t="shared" si="145"/>
        <v>0</v>
      </c>
      <c r="BF80" s="131">
        <f t="shared" si="145"/>
        <v>0</v>
      </c>
      <c r="BG80" s="132">
        <f t="shared" si="145"/>
        <v>0</v>
      </c>
      <c r="BH80" s="133">
        <f t="shared" si="145"/>
        <v>0</v>
      </c>
      <c r="BI80" s="134">
        <f t="shared" si="145"/>
        <v>65</v>
      </c>
      <c r="BJ80" s="70">
        <f t="shared" si="145"/>
        <v>192900</v>
      </c>
      <c r="BK80" s="158">
        <f t="shared" si="145"/>
        <v>89960</v>
      </c>
      <c r="BL80" s="108">
        <f t="shared" si="145"/>
        <v>0</v>
      </c>
      <c r="BM80" s="108">
        <f t="shared" si="145"/>
        <v>0</v>
      </c>
      <c r="BN80" s="108">
        <f t="shared" si="145"/>
        <v>0</v>
      </c>
      <c r="BO80" s="108">
        <f t="shared" si="145"/>
        <v>0</v>
      </c>
      <c r="BP80" s="108">
        <f t="shared" si="145"/>
        <v>0</v>
      </c>
      <c r="BQ80" s="108">
        <f t="shared" si="145"/>
        <v>0</v>
      </c>
      <c r="BR80" s="155">
        <f t="shared" si="137"/>
        <v>0</v>
      </c>
      <c r="BS80" s="136">
        <f>SUM(BS77:BS79)</f>
        <v>4569</v>
      </c>
    </row>
    <row r="81" spans="1:71" ht="19.5" customHeight="1" thickBot="1">
      <c r="A81" s="335">
        <f>A77+1</f>
        <v>45309</v>
      </c>
      <c r="B81" s="5" t="s">
        <v>9</v>
      </c>
      <c r="C81" s="268">
        <v>263</v>
      </c>
      <c r="D81" s="191">
        <v>63</v>
      </c>
      <c r="E81" s="191">
        <v>19</v>
      </c>
      <c r="F81" s="191">
        <v>143</v>
      </c>
      <c r="G81" s="191">
        <v>0</v>
      </c>
      <c r="H81" s="120">
        <f>SUM(C81:G81)</f>
        <v>488</v>
      </c>
      <c r="I81" s="65">
        <v>22</v>
      </c>
      <c r="J81" s="65">
        <v>3</v>
      </c>
      <c r="K81" s="65">
        <v>0</v>
      </c>
      <c r="L81" s="65">
        <v>4</v>
      </c>
      <c r="M81" s="65">
        <v>0</v>
      </c>
      <c r="N81" s="120">
        <f>SUM(I81:M81)</f>
        <v>29</v>
      </c>
      <c r="O81" s="228">
        <v>1061</v>
      </c>
      <c r="P81" s="228">
        <v>94</v>
      </c>
      <c r="Q81" s="228">
        <v>61</v>
      </c>
      <c r="R81" s="228">
        <v>345</v>
      </c>
      <c r="S81" s="228">
        <v>0</v>
      </c>
      <c r="T81" s="120">
        <f>SUM(O81:S81)</f>
        <v>1561</v>
      </c>
      <c r="U81" s="162">
        <f>20*C81</f>
        <v>5260</v>
      </c>
      <c r="V81" s="162">
        <f>30*D81</f>
        <v>1890</v>
      </c>
      <c r="W81" s="162">
        <f>65*E81</f>
        <v>1235</v>
      </c>
      <c r="X81" s="162">
        <f>95*F81</f>
        <v>13585</v>
      </c>
      <c r="Y81" s="162">
        <f>125*G81</f>
        <v>0</v>
      </c>
      <c r="Z81" s="120">
        <f>SUM(U81:Y81)</f>
        <v>21970</v>
      </c>
      <c r="AA81" s="162">
        <f>20*I81</f>
        <v>440</v>
      </c>
      <c r="AB81" s="162">
        <f>30*J81</f>
        <v>90</v>
      </c>
      <c r="AC81" s="162">
        <f>65*K81</f>
        <v>0</v>
      </c>
      <c r="AD81" s="162">
        <f>95*L81</f>
        <v>380</v>
      </c>
      <c r="AE81" s="162">
        <f>125*M81</f>
        <v>0</v>
      </c>
      <c r="AF81" s="120">
        <f>SUM(AA81:AE81)</f>
        <v>910</v>
      </c>
      <c r="AG81" s="228">
        <f>20*O81</f>
        <v>21220</v>
      </c>
      <c r="AH81" s="228">
        <f>30*P81</f>
        <v>2820</v>
      </c>
      <c r="AI81" s="228">
        <f>65*Q81</f>
        <v>3965</v>
      </c>
      <c r="AJ81" s="228">
        <f>95*R81</f>
        <v>32775</v>
      </c>
      <c r="AK81" s="228">
        <f>125*S81</f>
        <v>0</v>
      </c>
      <c r="AL81" s="120">
        <f>SUM(AG81:AK81)</f>
        <v>60780</v>
      </c>
      <c r="AM81" s="162">
        <f>670+1000+670</f>
        <v>2340</v>
      </c>
      <c r="AN81" s="162">
        <v>0</v>
      </c>
      <c r="AO81" s="162">
        <v>0</v>
      </c>
      <c r="AP81" s="162">
        <v>0</v>
      </c>
      <c r="AQ81" s="163">
        <v>0</v>
      </c>
      <c r="AR81" s="103">
        <f>SUM(AM81:AQ81)</f>
        <v>2340</v>
      </c>
      <c r="AS81" s="89">
        <f>670+670+670</f>
        <v>2010</v>
      </c>
      <c r="AT81" s="90">
        <v>0</v>
      </c>
      <c r="AU81" s="90">
        <v>0</v>
      </c>
      <c r="AV81" s="90"/>
      <c r="AW81" s="91">
        <v>0</v>
      </c>
      <c r="AX81" s="123">
        <f>SUM(AS81:AW81)</f>
        <v>2010</v>
      </c>
      <c r="AY81" s="89">
        <v>0</v>
      </c>
      <c r="AZ81" s="90">
        <v>0</v>
      </c>
      <c r="BA81" s="90">
        <v>0</v>
      </c>
      <c r="BB81" s="90">
        <v>0</v>
      </c>
      <c r="BC81" s="91">
        <v>0</v>
      </c>
      <c r="BD81" s="123">
        <f>SUM(AY81:BC81)</f>
        <v>0</v>
      </c>
      <c r="BE81" s="150"/>
      <c r="BF81" s="177">
        <v>0</v>
      </c>
      <c r="BG81" s="151">
        <v>0</v>
      </c>
      <c r="BH81" s="152">
        <v>0</v>
      </c>
      <c r="BI81" s="143"/>
      <c r="BJ81" s="105">
        <f>Z81+AF81+AL81+AR81+AX81+BD81+BE81+BF81+BI81-BH81-BG81</f>
        <v>88010</v>
      </c>
      <c r="BK81" s="381" t="s">
        <v>8708</v>
      </c>
      <c r="BL81" s="164">
        <v>0</v>
      </c>
      <c r="BM81" s="164">
        <v>0</v>
      </c>
      <c r="BN81" s="164">
        <v>0</v>
      </c>
      <c r="BO81" s="164">
        <v>0</v>
      </c>
      <c r="BP81" s="164">
        <v>0</v>
      </c>
      <c r="BQ81" s="164">
        <v>0</v>
      </c>
      <c r="BR81" s="120">
        <f t="shared" si="137"/>
        <v>0</v>
      </c>
      <c r="BS81" s="145">
        <f>T81+H81+BR81+N81</f>
        <v>2078</v>
      </c>
    </row>
    <row r="82" spans="1:71" ht="19.5" thickBot="1">
      <c r="A82" s="336"/>
      <c r="B82" s="2" t="s">
        <v>10</v>
      </c>
      <c r="C82" s="191">
        <v>296</v>
      </c>
      <c r="D82" s="191">
        <v>86</v>
      </c>
      <c r="E82" s="191">
        <v>15</v>
      </c>
      <c r="F82" s="191">
        <v>164</v>
      </c>
      <c r="G82" s="162">
        <v>0</v>
      </c>
      <c r="H82" s="120">
        <f>SUM(C82:G82)</f>
        <v>561</v>
      </c>
      <c r="I82" s="65">
        <v>21</v>
      </c>
      <c r="J82" s="65">
        <v>2</v>
      </c>
      <c r="K82" s="65">
        <v>5</v>
      </c>
      <c r="L82" s="65">
        <v>7</v>
      </c>
      <c r="M82" s="65">
        <v>0</v>
      </c>
      <c r="N82" s="120">
        <f>SUM(I82:M82)</f>
        <v>35</v>
      </c>
      <c r="O82" s="228">
        <v>1151</v>
      </c>
      <c r="P82" s="228">
        <v>95</v>
      </c>
      <c r="Q82" s="228">
        <v>91</v>
      </c>
      <c r="R82" s="228">
        <v>331</v>
      </c>
      <c r="S82" s="228">
        <v>0</v>
      </c>
      <c r="T82" s="120">
        <f>SUM(O82:S82)</f>
        <v>1668</v>
      </c>
      <c r="U82" s="162">
        <f>20*C82</f>
        <v>5920</v>
      </c>
      <c r="V82" s="162">
        <f>30*D82</f>
        <v>2580</v>
      </c>
      <c r="W82" s="162">
        <f>65*E82</f>
        <v>975</v>
      </c>
      <c r="X82" s="162">
        <f>95*F82</f>
        <v>15580</v>
      </c>
      <c r="Y82" s="162">
        <f>125*G82</f>
        <v>0</v>
      </c>
      <c r="Z82" s="120">
        <f>SUM(U82:Y82)</f>
        <v>25055</v>
      </c>
      <c r="AA82" s="162">
        <f>20*I82</f>
        <v>420</v>
      </c>
      <c r="AB82" s="162">
        <f>30*J82</f>
        <v>60</v>
      </c>
      <c r="AC82" s="162">
        <f>65*K82</f>
        <v>325</v>
      </c>
      <c r="AD82" s="162">
        <f>95*L82</f>
        <v>665</v>
      </c>
      <c r="AE82" s="162">
        <f>125*M82</f>
        <v>0</v>
      </c>
      <c r="AF82" s="120">
        <f>SUM(AA82:AE82)</f>
        <v>1470</v>
      </c>
      <c r="AG82" s="228">
        <f>20*O82</f>
        <v>23020</v>
      </c>
      <c r="AH82" s="228">
        <f>30*P82</f>
        <v>2850</v>
      </c>
      <c r="AI82" s="228">
        <f>65*Q82</f>
        <v>5915</v>
      </c>
      <c r="AJ82" s="228">
        <f>95*R82</f>
        <v>31445</v>
      </c>
      <c r="AK82" s="228">
        <f>125*S82</f>
        <v>0</v>
      </c>
      <c r="AL82" s="120">
        <f>SUM(AG82:AK82)</f>
        <v>63230</v>
      </c>
      <c r="AM82" s="162"/>
      <c r="AN82" s="162">
        <v>0</v>
      </c>
      <c r="AO82" s="162">
        <v>0</v>
      </c>
      <c r="AP82" s="162">
        <v>0</v>
      </c>
      <c r="AQ82" s="163">
        <v>0</v>
      </c>
      <c r="AR82" s="103">
        <f>SUM(AM82:AQ82)</f>
        <v>0</v>
      </c>
      <c r="AS82" s="92">
        <v>0</v>
      </c>
      <c r="AT82" s="93">
        <v>0</v>
      </c>
      <c r="AU82" s="93">
        <v>0</v>
      </c>
      <c r="AV82" s="93">
        <v>0</v>
      </c>
      <c r="AW82" s="94">
        <v>0</v>
      </c>
      <c r="AX82" s="103">
        <f>SUM(AS82:AW82)</f>
        <v>0</v>
      </c>
      <c r="AY82" s="92">
        <v>0</v>
      </c>
      <c r="AZ82" s="93">
        <v>0</v>
      </c>
      <c r="BA82" s="93">
        <v>0</v>
      </c>
      <c r="BB82" s="93">
        <v>0</v>
      </c>
      <c r="BC82" s="94">
        <v>0</v>
      </c>
      <c r="BD82" s="103">
        <f>SUM(AY82:BC82)</f>
        <v>0</v>
      </c>
      <c r="BE82" s="153">
        <v>0</v>
      </c>
      <c r="BF82" s="92">
        <v>0</v>
      </c>
      <c r="BG82" s="93">
        <v>0</v>
      </c>
      <c r="BH82" s="129">
        <v>0</v>
      </c>
      <c r="BI82" s="130">
        <v>50</v>
      </c>
      <c r="BJ82" s="105">
        <f>Z82+AF82+AL82+AR82+AX82+BD82+BE82+BF82+BI82-BH82-BG82</f>
        <v>89805</v>
      </c>
      <c r="BK82" s="382"/>
      <c r="BL82" s="165">
        <v>0</v>
      </c>
      <c r="BM82" s="165">
        <v>0</v>
      </c>
      <c r="BN82" s="165">
        <v>0</v>
      </c>
      <c r="BO82" s="165">
        <v>0</v>
      </c>
      <c r="BP82" s="165">
        <v>0</v>
      </c>
      <c r="BQ82" s="165">
        <v>0</v>
      </c>
      <c r="BR82" s="120">
        <f t="shared" si="137"/>
        <v>0</v>
      </c>
      <c r="BS82" s="145">
        <f>T82+H82+BR82+N82</f>
        <v>2264</v>
      </c>
    </row>
    <row r="83" spans="1:71" ht="18.75">
      <c r="A83" s="337"/>
      <c r="B83" s="2" t="s">
        <v>11</v>
      </c>
      <c r="C83" s="191">
        <v>27</v>
      </c>
      <c r="D83" s="191">
        <v>4</v>
      </c>
      <c r="E83" s="191">
        <v>3</v>
      </c>
      <c r="F83" s="191">
        <v>151</v>
      </c>
      <c r="G83" s="162">
        <v>3</v>
      </c>
      <c r="H83" s="120">
        <f>SUM(C83:G83)</f>
        <v>188</v>
      </c>
      <c r="I83" s="65">
        <v>4</v>
      </c>
      <c r="J83" s="65">
        <v>2</v>
      </c>
      <c r="K83" s="65">
        <v>0</v>
      </c>
      <c r="L83" s="65">
        <v>6</v>
      </c>
      <c r="M83" s="65">
        <v>0</v>
      </c>
      <c r="N83" s="120">
        <f>SUM(I83:M83)</f>
        <v>12</v>
      </c>
      <c r="O83" s="228">
        <v>94</v>
      </c>
      <c r="P83" s="228">
        <v>19</v>
      </c>
      <c r="Q83" s="228">
        <v>39</v>
      </c>
      <c r="R83" s="228">
        <v>392</v>
      </c>
      <c r="S83" s="228">
        <v>0</v>
      </c>
      <c r="T83" s="120">
        <f>SUM(O83:S83)</f>
        <v>544</v>
      </c>
      <c r="U83" s="162">
        <f>20*C83</f>
        <v>540</v>
      </c>
      <c r="V83" s="162">
        <f>30*D83</f>
        <v>120</v>
      </c>
      <c r="W83" s="162">
        <f>65*E83</f>
        <v>195</v>
      </c>
      <c r="X83" s="162">
        <f>95*F83</f>
        <v>14345</v>
      </c>
      <c r="Y83" s="162">
        <f>125*G83</f>
        <v>375</v>
      </c>
      <c r="Z83" s="120">
        <f>SUM(U83:Y83)</f>
        <v>15575</v>
      </c>
      <c r="AA83" s="162">
        <f>20*I83</f>
        <v>80</v>
      </c>
      <c r="AB83" s="162">
        <f>30*J83</f>
        <v>60</v>
      </c>
      <c r="AC83" s="162">
        <f>65*K83</f>
        <v>0</v>
      </c>
      <c r="AD83" s="162">
        <f>95*L83</f>
        <v>570</v>
      </c>
      <c r="AE83" s="162">
        <f>125*M83</f>
        <v>0</v>
      </c>
      <c r="AF83" s="120">
        <f>SUM(AA83:AE83)</f>
        <v>710</v>
      </c>
      <c r="AG83" s="228">
        <f>20*O83</f>
        <v>1880</v>
      </c>
      <c r="AH83" s="228">
        <f>30*P83</f>
        <v>570</v>
      </c>
      <c r="AI83" s="228">
        <f>65*Q83</f>
        <v>2535</v>
      </c>
      <c r="AJ83" s="228">
        <f>95*R83</f>
        <v>37240</v>
      </c>
      <c r="AK83" s="228">
        <f>125*S83</f>
        <v>0</v>
      </c>
      <c r="AL83" s="120">
        <f>SUM(AG83:AK83)</f>
        <v>42225</v>
      </c>
      <c r="AM83" s="162">
        <v>0</v>
      </c>
      <c r="AN83" s="162">
        <v>0</v>
      </c>
      <c r="AO83" s="162">
        <v>0</v>
      </c>
      <c r="AP83" s="162">
        <v>0</v>
      </c>
      <c r="AQ83" s="166">
        <v>0</v>
      </c>
      <c r="AR83" s="104">
        <f>SUM(AM83:AQ83)</f>
        <v>0</v>
      </c>
      <c r="AS83" s="95">
        <v>0</v>
      </c>
      <c r="AT83" s="96">
        <v>0</v>
      </c>
      <c r="AU83" s="96">
        <v>0</v>
      </c>
      <c r="AV83" s="96">
        <v>0</v>
      </c>
      <c r="AW83" s="97">
        <v>0</v>
      </c>
      <c r="AX83" s="104">
        <f>SUM(AS83:AW83)</f>
        <v>0</v>
      </c>
      <c r="AY83" s="95">
        <v>0</v>
      </c>
      <c r="AZ83" s="96">
        <v>0</v>
      </c>
      <c r="BA83" s="96">
        <v>0</v>
      </c>
      <c r="BB83" s="96">
        <v>0</v>
      </c>
      <c r="BC83" s="97">
        <v>0</v>
      </c>
      <c r="BD83" s="104">
        <f>SUM(AY83:BC83)</f>
        <v>0</v>
      </c>
      <c r="BE83" s="154">
        <v>0</v>
      </c>
      <c r="BF83" s="125">
        <v>0</v>
      </c>
      <c r="BG83" s="93">
        <v>0</v>
      </c>
      <c r="BH83" s="129">
        <v>0</v>
      </c>
      <c r="BI83" s="130">
        <v>10</v>
      </c>
      <c r="BJ83" s="105">
        <f>Z83+AF83+AL83+AR83+AX83+BD83+BE83+BF83+BI83-BH83-BG83</f>
        <v>58520</v>
      </c>
      <c r="BK83" s="383"/>
      <c r="BL83" s="167">
        <v>0</v>
      </c>
      <c r="BM83" s="167">
        <v>0</v>
      </c>
      <c r="BN83" s="167">
        <v>0</v>
      </c>
      <c r="BO83" s="167">
        <v>0</v>
      </c>
      <c r="BP83" s="167">
        <v>0</v>
      </c>
      <c r="BQ83" s="167">
        <v>0</v>
      </c>
      <c r="BR83" s="120">
        <f t="shared" si="137"/>
        <v>0</v>
      </c>
      <c r="BS83" s="145">
        <f>T83+H83+BR83+N83</f>
        <v>744</v>
      </c>
    </row>
    <row r="84" spans="1:71" ht="19.5" thickBot="1">
      <c r="A84" s="343" t="s">
        <v>2</v>
      </c>
      <c r="B84" s="344"/>
      <c r="C84" s="132">
        <f t="shared" ref="C84:H84" si="146">SUM(C81:C83)</f>
        <v>586</v>
      </c>
      <c r="D84" s="132">
        <f t="shared" si="146"/>
        <v>153</v>
      </c>
      <c r="E84" s="132">
        <f t="shared" si="146"/>
        <v>37</v>
      </c>
      <c r="F84" s="132">
        <f t="shared" si="146"/>
        <v>458</v>
      </c>
      <c r="G84" s="132">
        <f t="shared" si="146"/>
        <v>3</v>
      </c>
      <c r="H84" s="139">
        <f t="shared" si="146"/>
        <v>1237</v>
      </c>
      <c r="I84" s="132">
        <f t="shared" ref="I84:N84" si="147">SUM(I81:I83)</f>
        <v>47</v>
      </c>
      <c r="J84" s="132">
        <f t="shared" si="147"/>
        <v>7</v>
      </c>
      <c r="K84" s="132">
        <f t="shared" si="147"/>
        <v>5</v>
      </c>
      <c r="L84" s="132">
        <f t="shared" si="147"/>
        <v>17</v>
      </c>
      <c r="M84" s="132">
        <f t="shared" si="147"/>
        <v>0</v>
      </c>
      <c r="N84" s="132">
        <f t="shared" si="147"/>
        <v>76</v>
      </c>
      <c r="O84" s="222">
        <f t="shared" ref="O84:T84" si="148">SUM(O81:O83)</f>
        <v>2306</v>
      </c>
      <c r="P84" s="222">
        <f t="shared" si="148"/>
        <v>208</v>
      </c>
      <c r="Q84" s="222">
        <f t="shared" si="148"/>
        <v>191</v>
      </c>
      <c r="R84" s="222">
        <f t="shared" si="148"/>
        <v>1068</v>
      </c>
      <c r="S84" s="222">
        <f t="shared" si="148"/>
        <v>0</v>
      </c>
      <c r="T84" s="132">
        <f t="shared" si="148"/>
        <v>3773</v>
      </c>
      <c r="U84" s="132">
        <f t="shared" ref="U84:Z84" si="149">SUM(U81:U83)</f>
        <v>11720</v>
      </c>
      <c r="V84" s="132">
        <f t="shared" si="149"/>
        <v>4590</v>
      </c>
      <c r="W84" s="132">
        <f t="shared" si="149"/>
        <v>2405</v>
      </c>
      <c r="X84" s="132">
        <f t="shared" si="149"/>
        <v>43510</v>
      </c>
      <c r="Y84" s="132">
        <f t="shared" si="149"/>
        <v>375</v>
      </c>
      <c r="Z84" s="109">
        <f t="shared" si="149"/>
        <v>62600</v>
      </c>
      <c r="AA84" s="132">
        <f t="shared" ref="AA84:AF84" si="150">SUM(AA81:AA83)</f>
        <v>940</v>
      </c>
      <c r="AB84" s="132">
        <f t="shared" si="150"/>
        <v>210</v>
      </c>
      <c r="AC84" s="132">
        <f t="shared" si="150"/>
        <v>325</v>
      </c>
      <c r="AD84" s="132">
        <f t="shared" si="150"/>
        <v>1615</v>
      </c>
      <c r="AE84" s="132">
        <f t="shared" si="150"/>
        <v>0</v>
      </c>
      <c r="AF84" s="109">
        <f t="shared" si="150"/>
        <v>3090</v>
      </c>
      <c r="AG84" s="237">
        <f t="shared" ref="AG84:AL84" si="151">SUM(AG81:AG83)</f>
        <v>46120</v>
      </c>
      <c r="AH84" s="237">
        <f t="shared" si="151"/>
        <v>6240</v>
      </c>
      <c r="AI84" s="237">
        <f t="shared" si="151"/>
        <v>12415</v>
      </c>
      <c r="AJ84" s="237">
        <f t="shared" si="151"/>
        <v>101460</v>
      </c>
      <c r="AK84" s="237">
        <f t="shared" si="151"/>
        <v>0</v>
      </c>
      <c r="AL84" s="122">
        <f t="shared" si="151"/>
        <v>166235</v>
      </c>
      <c r="AM84" s="108">
        <f t="shared" ref="AM84:AW84" si="152">SUM(AM81:AM83)</f>
        <v>2340</v>
      </c>
      <c r="AN84" s="108">
        <f t="shared" si="152"/>
        <v>0</v>
      </c>
      <c r="AO84" s="108">
        <f t="shared" si="152"/>
        <v>0</v>
      </c>
      <c r="AP84" s="108">
        <f t="shared" si="152"/>
        <v>0</v>
      </c>
      <c r="AQ84" s="122">
        <f t="shared" si="152"/>
        <v>0</v>
      </c>
      <c r="AR84" s="121">
        <f t="shared" si="152"/>
        <v>2340</v>
      </c>
      <c r="AS84" s="101">
        <f t="shared" si="152"/>
        <v>2010</v>
      </c>
      <c r="AT84" s="101">
        <f t="shared" si="152"/>
        <v>0</v>
      </c>
      <c r="AU84" s="101">
        <f t="shared" si="152"/>
        <v>0</v>
      </c>
      <c r="AV84" s="101">
        <f t="shared" si="152"/>
        <v>0</v>
      </c>
      <c r="AW84" s="101">
        <f t="shared" si="152"/>
        <v>0</v>
      </c>
      <c r="AX84" s="121">
        <f t="shared" ref="AX84:BC84" si="153">SUM(AX81:AX83)</f>
        <v>2010</v>
      </c>
      <c r="AY84" s="101">
        <f t="shared" si="153"/>
        <v>0</v>
      </c>
      <c r="AZ84" s="101">
        <f t="shared" si="153"/>
        <v>0</v>
      </c>
      <c r="BA84" s="101">
        <f t="shared" si="153"/>
        <v>0</v>
      </c>
      <c r="BB84" s="101">
        <f t="shared" si="153"/>
        <v>0</v>
      </c>
      <c r="BC84" s="101">
        <f t="shared" si="153"/>
        <v>0</v>
      </c>
      <c r="BD84" s="121">
        <f t="shared" ref="BD84:BS84" si="154">SUM(BD81:BD83)</f>
        <v>0</v>
      </c>
      <c r="BE84" s="135">
        <f t="shared" si="154"/>
        <v>0</v>
      </c>
      <c r="BF84" s="101">
        <f t="shared" si="154"/>
        <v>0</v>
      </c>
      <c r="BG84" s="108">
        <f t="shared" si="154"/>
        <v>0</v>
      </c>
      <c r="BH84" s="122">
        <f t="shared" si="154"/>
        <v>0</v>
      </c>
      <c r="BI84" s="144">
        <f t="shared" si="154"/>
        <v>60</v>
      </c>
      <c r="BJ84" s="114">
        <f t="shared" si="154"/>
        <v>236335</v>
      </c>
      <c r="BK84" s="158">
        <f t="shared" si="154"/>
        <v>0</v>
      </c>
      <c r="BL84" s="108">
        <f t="shared" si="154"/>
        <v>0</v>
      </c>
      <c r="BM84" s="108">
        <f t="shared" si="154"/>
        <v>0</v>
      </c>
      <c r="BN84" s="108">
        <f t="shared" si="154"/>
        <v>0</v>
      </c>
      <c r="BO84" s="108">
        <f t="shared" si="154"/>
        <v>0</v>
      </c>
      <c r="BP84" s="108">
        <f t="shared" si="154"/>
        <v>0</v>
      </c>
      <c r="BQ84" s="108">
        <f t="shared" si="154"/>
        <v>0</v>
      </c>
      <c r="BR84" s="139">
        <f t="shared" si="154"/>
        <v>0</v>
      </c>
      <c r="BS84" s="146">
        <f t="shared" si="154"/>
        <v>5086</v>
      </c>
    </row>
    <row r="85" spans="1:71" ht="19.5" customHeight="1">
      <c r="A85" s="335">
        <f>A81+1</f>
        <v>45310</v>
      </c>
      <c r="B85" s="5" t="s">
        <v>9</v>
      </c>
      <c r="C85" s="162">
        <v>294</v>
      </c>
      <c r="D85" s="162">
        <v>87</v>
      </c>
      <c r="E85" s="162">
        <v>13</v>
      </c>
      <c r="F85" s="162">
        <v>122</v>
      </c>
      <c r="G85" s="162">
        <v>0</v>
      </c>
      <c r="H85" s="120">
        <f>SUM(C85:G85)</f>
        <v>516</v>
      </c>
      <c r="I85" s="65">
        <v>43</v>
      </c>
      <c r="J85" s="65">
        <v>11</v>
      </c>
      <c r="K85" s="65">
        <v>1</v>
      </c>
      <c r="L85" s="65">
        <v>2</v>
      </c>
      <c r="M85" s="65">
        <v>0</v>
      </c>
      <c r="N85" s="120">
        <f>SUM(I85:M85)</f>
        <v>57</v>
      </c>
      <c r="O85" s="228">
        <v>971</v>
      </c>
      <c r="P85" s="228">
        <v>110</v>
      </c>
      <c r="Q85" s="228">
        <v>56</v>
      </c>
      <c r="R85" s="228">
        <v>306</v>
      </c>
      <c r="S85" s="228">
        <v>0</v>
      </c>
      <c r="T85" s="120">
        <f>SUM(O85:S85)</f>
        <v>1443</v>
      </c>
      <c r="U85" s="162">
        <f>20*C85</f>
        <v>5880</v>
      </c>
      <c r="V85" s="162">
        <f>30*D85</f>
        <v>2610</v>
      </c>
      <c r="W85" s="162">
        <f>65*E85</f>
        <v>845</v>
      </c>
      <c r="X85" s="162">
        <f>95*F85</f>
        <v>11590</v>
      </c>
      <c r="Y85" s="162">
        <f>125*G85</f>
        <v>0</v>
      </c>
      <c r="Z85" s="120">
        <f>SUM(U85:Y85)</f>
        <v>20925</v>
      </c>
      <c r="AA85" s="162">
        <f>20*I85</f>
        <v>860</v>
      </c>
      <c r="AB85" s="162">
        <f>30*J85</f>
        <v>330</v>
      </c>
      <c r="AC85" s="162">
        <f>65*K85</f>
        <v>65</v>
      </c>
      <c r="AD85" s="162">
        <f>95*L85</f>
        <v>190</v>
      </c>
      <c r="AE85" s="162">
        <f>125*M85</f>
        <v>0</v>
      </c>
      <c r="AF85" s="120">
        <f>SUM(AA85:AE85)</f>
        <v>1445</v>
      </c>
      <c r="AG85" s="228">
        <f>20*O85</f>
        <v>19420</v>
      </c>
      <c r="AH85" s="228">
        <f>30*P85</f>
        <v>3300</v>
      </c>
      <c r="AI85" s="228">
        <f>65*Q85</f>
        <v>3640</v>
      </c>
      <c r="AJ85" s="228">
        <f>95*R85</f>
        <v>29070</v>
      </c>
      <c r="AK85" s="228">
        <f>125*S85</f>
        <v>0</v>
      </c>
      <c r="AL85" s="120">
        <f>SUM(AG85:AK85)</f>
        <v>55430</v>
      </c>
      <c r="AM85" s="191"/>
      <c r="AN85" s="162">
        <v>0</v>
      </c>
      <c r="AO85" s="162">
        <v>0</v>
      </c>
      <c r="AP85" s="162">
        <v>0</v>
      </c>
      <c r="AQ85" s="163">
        <v>0</v>
      </c>
      <c r="AR85" s="103">
        <f>SUM(AM85:AQ85)</f>
        <v>0</v>
      </c>
      <c r="AS85" s="89">
        <v>670</v>
      </c>
      <c r="AT85" s="90">
        <v>0</v>
      </c>
      <c r="AU85" s="90">
        <v>0</v>
      </c>
      <c r="AV85" s="90"/>
      <c r="AW85" s="91">
        <v>0</v>
      </c>
      <c r="AX85" s="123">
        <f>SUM(AS85:AW85)</f>
        <v>670</v>
      </c>
      <c r="AY85" s="89">
        <v>0</v>
      </c>
      <c r="AZ85" s="90">
        <v>0</v>
      </c>
      <c r="BA85" s="90">
        <v>0</v>
      </c>
      <c r="BB85" s="90">
        <v>0</v>
      </c>
      <c r="BC85" s="91">
        <v>0</v>
      </c>
      <c r="BD85" s="123">
        <f>SUM(AY85:BC85)</f>
        <v>0</v>
      </c>
      <c r="BE85" s="125">
        <v>0</v>
      </c>
      <c r="BF85" s="125">
        <v>0</v>
      </c>
      <c r="BG85" s="126">
        <v>0</v>
      </c>
      <c r="BH85" s="127">
        <v>0</v>
      </c>
      <c r="BI85" s="128">
        <v>5</v>
      </c>
      <c r="BJ85" s="71">
        <f>Z85+AF85+AL85+AR85+AX85+BD85+BE85+BF85+BI85-BH85-BG85</f>
        <v>78475</v>
      </c>
      <c r="BK85" s="338">
        <v>110755</v>
      </c>
      <c r="BL85" s="164"/>
      <c r="BM85" s="164">
        <v>0</v>
      </c>
      <c r="BN85" s="164">
        <v>0</v>
      </c>
      <c r="BO85" s="164">
        <v>0</v>
      </c>
      <c r="BP85" s="164">
        <v>0</v>
      </c>
      <c r="BQ85" s="164">
        <v>0</v>
      </c>
      <c r="BR85" s="120">
        <f>SUM(BL85:BQ85)</f>
        <v>0</v>
      </c>
      <c r="BS85" s="145">
        <f>T85+H85+BR85+N85</f>
        <v>2016</v>
      </c>
    </row>
    <row r="86" spans="1:71" ht="18.75">
      <c r="A86" s="336"/>
      <c r="B86" s="2" t="s">
        <v>10</v>
      </c>
      <c r="C86" s="162">
        <v>328</v>
      </c>
      <c r="D86" s="162">
        <v>90</v>
      </c>
      <c r="E86" s="162">
        <v>22</v>
      </c>
      <c r="F86" s="162">
        <v>155</v>
      </c>
      <c r="G86" s="162">
        <v>1</v>
      </c>
      <c r="H86" s="120">
        <f>SUM(C86:G86)</f>
        <v>596</v>
      </c>
      <c r="I86" s="65">
        <v>42</v>
      </c>
      <c r="J86" s="65">
        <v>8</v>
      </c>
      <c r="K86" s="65">
        <v>0</v>
      </c>
      <c r="L86" s="65">
        <v>5</v>
      </c>
      <c r="M86" s="65">
        <v>0</v>
      </c>
      <c r="N86" s="120">
        <f>SUM(I86:M86)</f>
        <v>55</v>
      </c>
      <c r="O86" s="228">
        <v>1101</v>
      </c>
      <c r="P86" s="228">
        <v>114</v>
      </c>
      <c r="Q86" s="228">
        <v>96</v>
      </c>
      <c r="R86" s="228">
        <v>340</v>
      </c>
      <c r="S86" s="228">
        <v>0</v>
      </c>
      <c r="T86" s="120">
        <f>SUM(O86:S86)</f>
        <v>1651</v>
      </c>
      <c r="U86" s="162">
        <f>20*C86</f>
        <v>6560</v>
      </c>
      <c r="V86" s="162">
        <f>30*D86</f>
        <v>2700</v>
      </c>
      <c r="W86" s="162">
        <f>65*E86</f>
        <v>1430</v>
      </c>
      <c r="X86" s="162">
        <f>95*F86</f>
        <v>14725</v>
      </c>
      <c r="Y86" s="162">
        <f>125*G86</f>
        <v>125</v>
      </c>
      <c r="Z86" s="120">
        <f>SUM(U86:Y86)</f>
        <v>25540</v>
      </c>
      <c r="AA86" s="162">
        <f>20*I86</f>
        <v>840</v>
      </c>
      <c r="AB86" s="162">
        <f>30*J86</f>
        <v>240</v>
      </c>
      <c r="AC86" s="162">
        <f>65*K86</f>
        <v>0</v>
      </c>
      <c r="AD86" s="162">
        <f>95*L86</f>
        <v>475</v>
      </c>
      <c r="AE86" s="162">
        <f>125*M86</f>
        <v>0</v>
      </c>
      <c r="AF86" s="120">
        <f>SUM(AA86:AE86)</f>
        <v>1555</v>
      </c>
      <c r="AG86" s="228">
        <f>20*O86</f>
        <v>22020</v>
      </c>
      <c r="AH86" s="228">
        <f>30*P86</f>
        <v>3420</v>
      </c>
      <c r="AI86" s="228">
        <f>65*Q86</f>
        <v>6240</v>
      </c>
      <c r="AJ86" s="228">
        <f>95*R86</f>
        <v>32300</v>
      </c>
      <c r="AK86" s="228">
        <f>125*S86</f>
        <v>0</v>
      </c>
      <c r="AL86" s="120">
        <f>SUM(AG86:AK86)</f>
        <v>63980</v>
      </c>
      <c r="AM86" s="162">
        <v>0</v>
      </c>
      <c r="AN86" s="162">
        <v>0</v>
      </c>
      <c r="AO86" s="162">
        <v>0</v>
      </c>
      <c r="AP86" s="162">
        <v>0</v>
      </c>
      <c r="AQ86" s="163">
        <v>0</v>
      </c>
      <c r="AR86" s="103">
        <f>SUM(AM86:AQ86)</f>
        <v>0</v>
      </c>
      <c r="AS86" s="92">
        <v>0</v>
      </c>
      <c r="AT86" s="93">
        <v>0</v>
      </c>
      <c r="AU86" s="93">
        <v>0</v>
      </c>
      <c r="AV86" s="93">
        <v>0</v>
      </c>
      <c r="AW86" s="94">
        <v>0</v>
      </c>
      <c r="AX86" s="103">
        <f>SUM(AS86:AW86)</f>
        <v>0</v>
      </c>
      <c r="AY86" s="92">
        <v>0</v>
      </c>
      <c r="AZ86" s="93">
        <v>0</v>
      </c>
      <c r="BA86" s="93"/>
      <c r="BB86" s="93"/>
      <c r="BC86" s="94">
        <v>0</v>
      </c>
      <c r="BD86" s="103">
        <f>SUM(AY86:BC86)</f>
        <v>0</v>
      </c>
      <c r="BE86" s="92">
        <v>0</v>
      </c>
      <c r="BF86" s="92">
        <v>0</v>
      </c>
      <c r="BG86" s="93">
        <v>0</v>
      </c>
      <c r="BH86" s="129">
        <v>0</v>
      </c>
      <c r="BI86" s="130">
        <v>5</v>
      </c>
      <c r="BJ86" s="71">
        <f>Z86+AF86+AL86+AR86+AX86+BD86+BE86+BF86+BI86-BH86-BG86</f>
        <v>91080</v>
      </c>
      <c r="BK86" s="339"/>
      <c r="BL86" s="165">
        <v>0</v>
      </c>
      <c r="BM86" s="165">
        <v>0</v>
      </c>
      <c r="BN86" s="165">
        <v>0</v>
      </c>
      <c r="BO86" s="165">
        <v>0</v>
      </c>
      <c r="BP86" s="165">
        <v>0</v>
      </c>
      <c r="BQ86" s="165">
        <v>0</v>
      </c>
      <c r="BR86" s="120">
        <f>SUM(BL86:BQ86)</f>
        <v>0</v>
      </c>
      <c r="BS86" s="145">
        <f>T86+H86+BR86+N86</f>
        <v>2302</v>
      </c>
    </row>
    <row r="87" spans="1:71" ht="18.75">
      <c r="A87" s="337"/>
      <c r="B87" s="2" t="s">
        <v>11</v>
      </c>
      <c r="C87" s="162">
        <v>19</v>
      </c>
      <c r="D87" s="162">
        <v>3</v>
      </c>
      <c r="E87" s="162">
        <v>3</v>
      </c>
      <c r="F87" s="162">
        <v>147</v>
      </c>
      <c r="G87" s="162">
        <v>0</v>
      </c>
      <c r="H87" s="120">
        <f>SUM(C87:G87)</f>
        <v>172</v>
      </c>
      <c r="I87" s="65">
        <v>4</v>
      </c>
      <c r="J87" s="65">
        <v>0</v>
      </c>
      <c r="K87" s="65">
        <v>0</v>
      </c>
      <c r="L87" s="65">
        <v>4</v>
      </c>
      <c r="M87" s="65">
        <v>0</v>
      </c>
      <c r="N87" s="120">
        <f>SUM(I87:M87)</f>
        <v>8</v>
      </c>
      <c r="O87" s="228">
        <v>86</v>
      </c>
      <c r="P87" s="228">
        <v>24</v>
      </c>
      <c r="Q87" s="228">
        <v>36</v>
      </c>
      <c r="R87" s="228">
        <v>357</v>
      </c>
      <c r="S87" s="228">
        <v>0</v>
      </c>
      <c r="T87" s="120">
        <f>SUM(O87:S87)</f>
        <v>503</v>
      </c>
      <c r="U87" s="162">
        <f>20*C87</f>
        <v>380</v>
      </c>
      <c r="V87" s="162">
        <f>30*D87</f>
        <v>90</v>
      </c>
      <c r="W87" s="162">
        <f>65*E87</f>
        <v>195</v>
      </c>
      <c r="X87" s="162">
        <f>95*F87</f>
        <v>13965</v>
      </c>
      <c r="Y87" s="162">
        <f>125*G87</f>
        <v>0</v>
      </c>
      <c r="Z87" s="120">
        <f>SUM(U87:Y87)</f>
        <v>14630</v>
      </c>
      <c r="AA87" s="162">
        <f>20*I87</f>
        <v>80</v>
      </c>
      <c r="AB87" s="162">
        <f>30*J87</f>
        <v>0</v>
      </c>
      <c r="AC87" s="162">
        <f>65*K87</f>
        <v>0</v>
      </c>
      <c r="AD87" s="162">
        <f>95*L87</f>
        <v>380</v>
      </c>
      <c r="AE87" s="162">
        <f>125*M87</f>
        <v>0</v>
      </c>
      <c r="AF87" s="120">
        <f>SUM(AA87:AE87)</f>
        <v>460</v>
      </c>
      <c r="AG87" s="228">
        <f>20*O87</f>
        <v>1720</v>
      </c>
      <c r="AH87" s="228">
        <f>30*P87</f>
        <v>720</v>
      </c>
      <c r="AI87" s="228">
        <f>65*Q87</f>
        <v>2340</v>
      </c>
      <c r="AJ87" s="228">
        <f>95*R87</f>
        <v>33915</v>
      </c>
      <c r="AK87" s="228">
        <f>125*S87</f>
        <v>0</v>
      </c>
      <c r="AL87" s="120">
        <f>SUM(AG87:AK87)</f>
        <v>38695</v>
      </c>
      <c r="AM87" s="162">
        <v>0</v>
      </c>
      <c r="AN87" s="162">
        <v>0</v>
      </c>
      <c r="AO87" s="162">
        <v>0</v>
      </c>
      <c r="AP87" s="162">
        <v>0</v>
      </c>
      <c r="AQ87" s="166">
        <v>0</v>
      </c>
      <c r="AR87" s="104">
        <f>SUM(AM87:AQ87)</f>
        <v>0</v>
      </c>
      <c r="AS87" s="95">
        <v>0</v>
      </c>
      <c r="AT87" s="96">
        <v>0</v>
      </c>
      <c r="AU87" s="96">
        <v>0</v>
      </c>
      <c r="AV87" s="96">
        <v>0</v>
      </c>
      <c r="AW87" s="97">
        <v>0</v>
      </c>
      <c r="AX87" s="104">
        <f>SUM(AS87:AW87)</f>
        <v>0</v>
      </c>
      <c r="AY87" s="95">
        <v>0</v>
      </c>
      <c r="AZ87" s="96">
        <v>0</v>
      </c>
      <c r="BA87" s="96">
        <v>0</v>
      </c>
      <c r="BB87" s="96">
        <v>0</v>
      </c>
      <c r="BC87" s="97">
        <v>0</v>
      </c>
      <c r="BD87" s="104">
        <f>SUM(AY87:BC87)</f>
        <v>0</v>
      </c>
      <c r="BE87" s="95">
        <v>0</v>
      </c>
      <c r="BF87" s="125">
        <v>0</v>
      </c>
      <c r="BG87" s="93">
        <v>0</v>
      </c>
      <c r="BH87" s="129">
        <v>0</v>
      </c>
      <c r="BI87" s="130">
        <v>5</v>
      </c>
      <c r="BJ87" s="71">
        <f>Z87+AF87+AL87+AR87+AX87+BD87+BE87+BF87+BI87-BH87-BG87</f>
        <v>53790</v>
      </c>
      <c r="BK87" s="340"/>
      <c r="BL87" s="167">
        <v>0</v>
      </c>
      <c r="BM87" s="167">
        <v>0</v>
      </c>
      <c r="BN87" s="167">
        <v>0</v>
      </c>
      <c r="BO87" s="167">
        <v>0</v>
      </c>
      <c r="BP87" s="167">
        <v>0</v>
      </c>
      <c r="BQ87" s="167">
        <v>0</v>
      </c>
      <c r="BR87" s="120">
        <f>SUM(BL87:BQ87)</f>
        <v>0</v>
      </c>
      <c r="BS87" s="145">
        <f>T87+H87+BR87+N87</f>
        <v>683</v>
      </c>
    </row>
    <row r="88" spans="1:71" ht="19.5" thickBot="1">
      <c r="A88" s="343" t="s">
        <v>2</v>
      </c>
      <c r="B88" s="344"/>
      <c r="C88" s="132">
        <f t="shared" ref="C88:BS88" si="155">SUM(C85:C87)</f>
        <v>641</v>
      </c>
      <c r="D88" s="132">
        <f t="shared" si="155"/>
        <v>180</v>
      </c>
      <c r="E88" s="132">
        <f t="shared" si="155"/>
        <v>38</v>
      </c>
      <c r="F88" s="132">
        <f t="shared" si="155"/>
        <v>424</v>
      </c>
      <c r="G88" s="132">
        <f t="shared" si="155"/>
        <v>1</v>
      </c>
      <c r="H88" s="139">
        <f t="shared" si="155"/>
        <v>1284</v>
      </c>
      <c r="I88" s="132">
        <f t="shared" ref="I88:N88" si="156">SUM(I85:I87)</f>
        <v>89</v>
      </c>
      <c r="J88" s="132">
        <f t="shared" si="156"/>
        <v>19</v>
      </c>
      <c r="K88" s="132">
        <f t="shared" si="156"/>
        <v>1</v>
      </c>
      <c r="L88" s="132">
        <f t="shared" si="156"/>
        <v>11</v>
      </c>
      <c r="M88" s="132">
        <f t="shared" si="156"/>
        <v>0</v>
      </c>
      <c r="N88" s="132">
        <f t="shared" si="156"/>
        <v>120</v>
      </c>
      <c r="O88" s="222">
        <f t="shared" ref="O88:T88" si="157">SUM(O85:O87)</f>
        <v>2158</v>
      </c>
      <c r="P88" s="222">
        <f t="shared" si="157"/>
        <v>248</v>
      </c>
      <c r="Q88" s="222">
        <f t="shared" si="157"/>
        <v>188</v>
      </c>
      <c r="R88" s="222">
        <f t="shared" si="157"/>
        <v>1003</v>
      </c>
      <c r="S88" s="222">
        <f t="shared" si="157"/>
        <v>0</v>
      </c>
      <c r="T88" s="132">
        <f t="shared" si="157"/>
        <v>3597</v>
      </c>
      <c r="U88" s="132">
        <f t="shared" si="155"/>
        <v>12820</v>
      </c>
      <c r="V88" s="132">
        <f t="shared" si="155"/>
        <v>5400</v>
      </c>
      <c r="W88" s="132">
        <f t="shared" si="155"/>
        <v>2470</v>
      </c>
      <c r="X88" s="132">
        <f t="shared" si="155"/>
        <v>40280</v>
      </c>
      <c r="Y88" s="132">
        <f t="shared" si="155"/>
        <v>125</v>
      </c>
      <c r="Z88" s="109">
        <f t="shared" si="155"/>
        <v>61095</v>
      </c>
      <c r="AA88" s="132">
        <f t="shared" ref="AA88:AF88" si="158">SUM(AA85:AA87)</f>
        <v>1780</v>
      </c>
      <c r="AB88" s="132">
        <f t="shared" si="158"/>
        <v>570</v>
      </c>
      <c r="AC88" s="132">
        <f t="shared" si="158"/>
        <v>65</v>
      </c>
      <c r="AD88" s="132">
        <f t="shared" si="158"/>
        <v>1045</v>
      </c>
      <c r="AE88" s="132">
        <f t="shared" si="158"/>
        <v>0</v>
      </c>
      <c r="AF88" s="109">
        <f t="shared" si="158"/>
        <v>3460</v>
      </c>
      <c r="AG88" s="237">
        <f t="shared" ref="AG88:AL88" si="159">SUM(AG85:AG87)</f>
        <v>43160</v>
      </c>
      <c r="AH88" s="237">
        <f t="shared" si="159"/>
        <v>7440</v>
      </c>
      <c r="AI88" s="237">
        <f t="shared" si="159"/>
        <v>12220</v>
      </c>
      <c r="AJ88" s="237">
        <f t="shared" si="159"/>
        <v>95285</v>
      </c>
      <c r="AK88" s="237">
        <f t="shared" si="159"/>
        <v>0</v>
      </c>
      <c r="AL88" s="122">
        <f t="shared" si="159"/>
        <v>158105</v>
      </c>
      <c r="AM88" s="108">
        <f t="shared" si="155"/>
        <v>0</v>
      </c>
      <c r="AN88" s="108">
        <f t="shared" si="155"/>
        <v>0</v>
      </c>
      <c r="AO88" s="108">
        <f t="shared" si="155"/>
        <v>0</v>
      </c>
      <c r="AP88" s="108">
        <f t="shared" si="155"/>
        <v>0</v>
      </c>
      <c r="AQ88" s="122">
        <f>SUM(AQ85:AQ87)</f>
        <v>0</v>
      </c>
      <c r="AR88" s="121">
        <f t="shared" si="155"/>
        <v>0</v>
      </c>
      <c r="AS88" s="101">
        <f t="shared" si="155"/>
        <v>670</v>
      </c>
      <c r="AT88" s="101">
        <f t="shared" si="155"/>
        <v>0</v>
      </c>
      <c r="AU88" s="101">
        <f t="shared" si="155"/>
        <v>0</v>
      </c>
      <c r="AV88" s="101">
        <f t="shared" si="155"/>
        <v>0</v>
      </c>
      <c r="AW88" s="101">
        <f t="shared" si="155"/>
        <v>0</v>
      </c>
      <c r="AX88" s="121">
        <f t="shared" ref="AX88:BC88" si="160">SUM(AX85:AX87)</f>
        <v>670</v>
      </c>
      <c r="AY88" s="101">
        <f t="shared" si="160"/>
        <v>0</v>
      </c>
      <c r="AZ88" s="101">
        <f t="shared" si="160"/>
        <v>0</v>
      </c>
      <c r="BA88" s="101">
        <f t="shared" si="160"/>
        <v>0</v>
      </c>
      <c r="BB88" s="101">
        <f t="shared" si="160"/>
        <v>0</v>
      </c>
      <c r="BC88" s="101">
        <f t="shared" si="160"/>
        <v>0</v>
      </c>
      <c r="BD88" s="121">
        <f>SUM(BD85:BD87)</f>
        <v>0</v>
      </c>
      <c r="BE88" s="131">
        <f>SUM(BE85:BE87)</f>
        <v>0</v>
      </c>
      <c r="BF88" s="131">
        <f>SUM(BF85:BF87)</f>
        <v>0</v>
      </c>
      <c r="BG88" s="132">
        <f t="shared" si="155"/>
        <v>0</v>
      </c>
      <c r="BH88" s="133">
        <f t="shared" si="155"/>
        <v>0</v>
      </c>
      <c r="BI88" s="134">
        <f>SUM(BI85:BI87)</f>
        <v>15</v>
      </c>
      <c r="BJ88" s="70">
        <f t="shared" si="155"/>
        <v>223345</v>
      </c>
      <c r="BK88" s="158">
        <f t="shared" si="155"/>
        <v>110755</v>
      </c>
      <c r="BL88" s="108">
        <f t="shared" si="155"/>
        <v>0</v>
      </c>
      <c r="BM88" s="108">
        <f t="shared" si="155"/>
        <v>0</v>
      </c>
      <c r="BN88" s="108">
        <f t="shared" si="155"/>
        <v>0</v>
      </c>
      <c r="BO88" s="108">
        <f t="shared" si="155"/>
        <v>0</v>
      </c>
      <c r="BP88" s="108">
        <f t="shared" si="155"/>
        <v>0</v>
      </c>
      <c r="BQ88" s="108">
        <f t="shared" si="155"/>
        <v>0</v>
      </c>
      <c r="BR88" s="155">
        <f t="shared" si="155"/>
        <v>0</v>
      </c>
      <c r="BS88" s="136">
        <f t="shared" si="155"/>
        <v>5001</v>
      </c>
    </row>
    <row r="89" spans="1:71" ht="19.5" customHeight="1" thickBot="1">
      <c r="A89" s="335">
        <f>A85+1</f>
        <v>45311</v>
      </c>
      <c r="B89" s="5" t="s">
        <v>9</v>
      </c>
      <c r="C89" s="162">
        <v>258</v>
      </c>
      <c r="D89" s="162">
        <v>147</v>
      </c>
      <c r="E89" s="162">
        <v>15</v>
      </c>
      <c r="F89" s="162">
        <v>140</v>
      </c>
      <c r="G89" s="162">
        <v>0</v>
      </c>
      <c r="H89" s="120">
        <f>SUM(C89:G89)</f>
        <v>560</v>
      </c>
      <c r="I89" s="65">
        <v>29</v>
      </c>
      <c r="J89" s="65">
        <v>7</v>
      </c>
      <c r="K89" s="65">
        <v>4</v>
      </c>
      <c r="L89" s="65">
        <v>6</v>
      </c>
      <c r="M89" s="65">
        <v>0</v>
      </c>
      <c r="N89" s="120">
        <f>SUM(I89:M89)</f>
        <v>46</v>
      </c>
      <c r="O89" s="228">
        <v>930</v>
      </c>
      <c r="P89" s="228">
        <v>134</v>
      </c>
      <c r="Q89" s="228">
        <v>64</v>
      </c>
      <c r="R89" s="228">
        <v>318</v>
      </c>
      <c r="S89" s="228">
        <v>1</v>
      </c>
      <c r="T89" s="120">
        <f>SUM(O89:S89)</f>
        <v>1447</v>
      </c>
      <c r="U89" s="162">
        <f>20*C89</f>
        <v>5160</v>
      </c>
      <c r="V89" s="162">
        <f>30*D89</f>
        <v>4410</v>
      </c>
      <c r="W89" s="162">
        <f>65*E89</f>
        <v>975</v>
      </c>
      <c r="X89" s="162">
        <f>95*F89</f>
        <v>13300</v>
      </c>
      <c r="Y89" s="162">
        <f>125*G89</f>
        <v>0</v>
      </c>
      <c r="Z89" s="120">
        <f>SUM(U89:Y89)</f>
        <v>23845</v>
      </c>
      <c r="AA89" s="162">
        <f>20*I89</f>
        <v>580</v>
      </c>
      <c r="AB89" s="162">
        <f>30*J89</f>
        <v>210</v>
      </c>
      <c r="AC89" s="162">
        <f>65*K89</f>
        <v>260</v>
      </c>
      <c r="AD89" s="162">
        <f>95*L89</f>
        <v>570</v>
      </c>
      <c r="AE89" s="162">
        <f>125*M89</f>
        <v>0</v>
      </c>
      <c r="AF89" s="120">
        <f>SUM(AA89:AE89)</f>
        <v>1620</v>
      </c>
      <c r="AG89" s="228">
        <f>20*O89</f>
        <v>18600</v>
      </c>
      <c r="AH89" s="228">
        <f>30*P89</f>
        <v>4020</v>
      </c>
      <c r="AI89" s="228">
        <f>65*Q89</f>
        <v>4160</v>
      </c>
      <c r="AJ89" s="228">
        <f>95*R89</f>
        <v>30210</v>
      </c>
      <c r="AK89" s="228">
        <f>125*S89</f>
        <v>125</v>
      </c>
      <c r="AL89" s="120">
        <f>SUM(AG89:AK89)</f>
        <v>57115</v>
      </c>
      <c r="AM89" s="162"/>
      <c r="AN89" s="162">
        <v>0</v>
      </c>
      <c r="AO89" s="162">
        <v>0</v>
      </c>
      <c r="AP89" s="162">
        <v>0</v>
      </c>
      <c r="AQ89" s="166">
        <v>0</v>
      </c>
      <c r="AR89" s="104">
        <f>SUM(AM89:AQ89)</f>
        <v>0</v>
      </c>
      <c r="AS89" s="89"/>
      <c r="AT89" s="90">
        <v>0</v>
      </c>
      <c r="AU89" s="90">
        <v>0</v>
      </c>
      <c r="AV89" s="90"/>
      <c r="AW89" s="91">
        <v>0</v>
      </c>
      <c r="AX89" s="104">
        <f>SUM(AS89:AW89)</f>
        <v>0</v>
      </c>
      <c r="AY89" s="89">
        <v>0</v>
      </c>
      <c r="AZ89" s="90">
        <v>0</v>
      </c>
      <c r="BA89" s="90">
        <v>0</v>
      </c>
      <c r="BB89" s="90">
        <v>0</v>
      </c>
      <c r="BC89" s="91">
        <v>0</v>
      </c>
      <c r="BD89" s="104">
        <f>SUM(AY89:BC89)</f>
        <v>0</v>
      </c>
      <c r="BE89" s="150">
        <v>0</v>
      </c>
      <c r="BF89" s="177"/>
      <c r="BG89" s="151">
        <v>0</v>
      </c>
      <c r="BH89" s="152">
        <v>0</v>
      </c>
      <c r="BI89" s="143"/>
      <c r="BJ89" s="105">
        <f>Z89+AF89+AL89+AR89+AX89+BD89+BE89+BF89+BI89-BH89-BG89</f>
        <v>82580</v>
      </c>
      <c r="BK89" s="381" t="s">
        <v>8708</v>
      </c>
      <c r="BL89" s="164">
        <v>0</v>
      </c>
      <c r="BM89" s="164"/>
      <c r="BN89" s="164">
        <v>0</v>
      </c>
      <c r="BO89" s="164">
        <v>0</v>
      </c>
      <c r="BP89" s="164">
        <v>0</v>
      </c>
      <c r="BQ89" s="164">
        <v>0</v>
      </c>
      <c r="BR89" s="120">
        <f>SUM(BL89:BQ89)</f>
        <v>0</v>
      </c>
      <c r="BS89" s="145">
        <f>T89+H89+BR89+N89</f>
        <v>2053</v>
      </c>
    </row>
    <row r="90" spans="1:71" ht="21.75" customHeight="1" thickBot="1">
      <c r="A90" s="336"/>
      <c r="B90" s="2" t="s">
        <v>10</v>
      </c>
      <c r="C90" s="162">
        <v>364</v>
      </c>
      <c r="D90" s="162">
        <v>103</v>
      </c>
      <c r="E90" s="162">
        <v>17</v>
      </c>
      <c r="F90" s="162">
        <v>136</v>
      </c>
      <c r="G90" s="162">
        <v>1</v>
      </c>
      <c r="H90" s="120">
        <f>SUM(C90:G90)</f>
        <v>621</v>
      </c>
      <c r="I90" s="65">
        <v>27</v>
      </c>
      <c r="J90" s="65">
        <v>7</v>
      </c>
      <c r="K90" s="65">
        <v>1</v>
      </c>
      <c r="L90" s="65">
        <v>6</v>
      </c>
      <c r="M90" s="65">
        <v>0</v>
      </c>
      <c r="N90" s="120">
        <f>SUM(I90:M90)</f>
        <v>41</v>
      </c>
      <c r="O90" s="228">
        <v>1129</v>
      </c>
      <c r="P90" s="228">
        <v>140</v>
      </c>
      <c r="Q90" s="228">
        <v>92</v>
      </c>
      <c r="R90" s="228">
        <v>355</v>
      </c>
      <c r="S90" s="228">
        <v>1</v>
      </c>
      <c r="T90" s="120">
        <f>SUM(O90:S90)</f>
        <v>1717</v>
      </c>
      <c r="U90" s="162">
        <f>20*C90</f>
        <v>7280</v>
      </c>
      <c r="V90" s="162">
        <f>30*D90</f>
        <v>3090</v>
      </c>
      <c r="W90" s="162">
        <f>65*E90</f>
        <v>1105</v>
      </c>
      <c r="X90" s="162">
        <f>95*F90</f>
        <v>12920</v>
      </c>
      <c r="Y90" s="162">
        <f>125*G90</f>
        <v>125</v>
      </c>
      <c r="Z90" s="120">
        <f>SUM(U90:Y90)</f>
        <v>24520</v>
      </c>
      <c r="AA90" s="162">
        <f>20*I90</f>
        <v>540</v>
      </c>
      <c r="AB90" s="162">
        <f>30*J90</f>
        <v>210</v>
      </c>
      <c r="AC90" s="162">
        <f>65*K90</f>
        <v>65</v>
      </c>
      <c r="AD90" s="162">
        <f>95*L90</f>
        <v>570</v>
      </c>
      <c r="AE90" s="162">
        <f>125*M90</f>
        <v>0</v>
      </c>
      <c r="AF90" s="120">
        <f>SUM(AA90:AE90)</f>
        <v>1385</v>
      </c>
      <c r="AG90" s="228">
        <f>20*O90</f>
        <v>22580</v>
      </c>
      <c r="AH90" s="228">
        <f>30*P90</f>
        <v>4200</v>
      </c>
      <c r="AI90" s="228">
        <f>65*Q90</f>
        <v>5980</v>
      </c>
      <c r="AJ90" s="228">
        <f>95*R90</f>
        <v>33725</v>
      </c>
      <c r="AK90" s="228">
        <f>125*S90</f>
        <v>125</v>
      </c>
      <c r="AL90" s="120">
        <f>SUM(AG90:AK90)</f>
        <v>66610</v>
      </c>
      <c r="AM90" s="162">
        <v>0</v>
      </c>
      <c r="AN90" s="162">
        <v>0</v>
      </c>
      <c r="AO90" s="162">
        <v>0</v>
      </c>
      <c r="AP90" s="162">
        <v>0</v>
      </c>
      <c r="AQ90" s="163">
        <v>0</v>
      </c>
      <c r="AR90" s="103">
        <f>SUM(AM90:AQ90)</f>
        <v>0</v>
      </c>
      <c r="AS90" s="92"/>
      <c r="AT90" s="93">
        <v>0</v>
      </c>
      <c r="AU90" s="93">
        <v>0</v>
      </c>
      <c r="AV90" s="93">
        <v>0</v>
      </c>
      <c r="AW90" s="94">
        <v>0</v>
      </c>
      <c r="AX90" s="103">
        <f>SUM(AS90:AW90)</f>
        <v>0</v>
      </c>
      <c r="AY90" s="92">
        <v>0</v>
      </c>
      <c r="AZ90" s="93">
        <v>0</v>
      </c>
      <c r="BA90" s="93">
        <v>0</v>
      </c>
      <c r="BB90" s="93">
        <v>0</v>
      </c>
      <c r="BC90" s="94">
        <v>0</v>
      </c>
      <c r="BD90" s="103">
        <f>SUM(AY90:BC90)</f>
        <v>0</v>
      </c>
      <c r="BE90" s="153"/>
      <c r="BF90" s="92">
        <v>0</v>
      </c>
      <c r="BG90" s="93">
        <v>0</v>
      </c>
      <c r="BH90" s="129">
        <v>0</v>
      </c>
      <c r="BI90" s="130">
        <v>10</v>
      </c>
      <c r="BJ90" s="105">
        <f>Z90+AF90+AL90+AR90+AX90+BD90+BE90+BF90+BI90-BH90-BG90</f>
        <v>92525</v>
      </c>
      <c r="BK90" s="382"/>
      <c r="BL90" s="165"/>
      <c r="BM90" s="165">
        <v>0</v>
      </c>
      <c r="BN90" s="165">
        <v>0</v>
      </c>
      <c r="BO90" s="165">
        <v>0</v>
      </c>
      <c r="BP90" s="165">
        <v>0</v>
      </c>
      <c r="BQ90" s="165">
        <v>0</v>
      </c>
      <c r="BR90" s="120">
        <f>SUM(BL90:BQ90)</f>
        <v>0</v>
      </c>
      <c r="BS90" s="145">
        <f>T90+H90+BR90+N90</f>
        <v>2379</v>
      </c>
    </row>
    <row r="91" spans="1:71" ht="18.75">
      <c r="A91" s="337"/>
      <c r="B91" s="2" t="s">
        <v>11</v>
      </c>
      <c r="C91" s="162">
        <v>32</v>
      </c>
      <c r="D91" s="162">
        <v>7</v>
      </c>
      <c r="E91" s="162">
        <v>3</v>
      </c>
      <c r="F91" s="162">
        <v>163</v>
      </c>
      <c r="G91" s="162">
        <v>0</v>
      </c>
      <c r="H91" s="120">
        <f>SUM(C91:G91)</f>
        <v>205</v>
      </c>
      <c r="I91" s="65">
        <v>1</v>
      </c>
      <c r="J91" s="65">
        <v>0</v>
      </c>
      <c r="K91" s="65">
        <v>0</v>
      </c>
      <c r="L91" s="65">
        <v>7</v>
      </c>
      <c r="M91" s="65">
        <v>0</v>
      </c>
      <c r="N91" s="120">
        <f>SUM(I91:M91)</f>
        <v>8</v>
      </c>
      <c r="O91" s="228">
        <v>120</v>
      </c>
      <c r="P91" s="228">
        <v>25</v>
      </c>
      <c r="Q91" s="228">
        <v>35</v>
      </c>
      <c r="R91" s="228">
        <v>349</v>
      </c>
      <c r="S91" s="228">
        <v>0</v>
      </c>
      <c r="T91" s="120">
        <f>SUM(O91:S91)</f>
        <v>529</v>
      </c>
      <c r="U91" s="162">
        <f>20*C91</f>
        <v>640</v>
      </c>
      <c r="V91" s="162">
        <f>30*D91</f>
        <v>210</v>
      </c>
      <c r="W91" s="162">
        <f>65*E91</f>
        <v>195</v>
      </c>
      <c r="X91" s="162">
        <f>95*F91</f>
        <v>15485</v>
      </c>
      <c r="Y91" s="162">
        <f>125*G91</f>
        <v>0</v>
      </c>
      <c r="Z91" s="120">
        <f>SUM(U91:Y91)</f>
        <v>16530</v>
      </c>
      <c r="AA91" s="162">
        <f>20*I91</f>
        <v>20</v>
      </c>
      <c r="AB91" s="162">
        <f>30*J91</f>
        <v>0</v>
      </c>
      <c r="AC91" s="162">
        <f>65*K91</f>
        <v>0</v>
      </c>
      <c r="AD91" s="162">
        <f>95*L91</f>
        <v>665</v>
      </c>
      <c r="AE91" s="162">
        <f>125*M91</f>
        <v>0</v>
      </c>
      <c r="AF91" s="120">
        <f>SUM(AA91:AE91)</f>
        <v>685</v>
      </c>
      <c r="AG91" s="228">
        <f>20*O91</f>
        <v>2400</v>
      </c>
      <c r="AH91" s="228">
        <f>30*P91</f>
        <v>750</v>
      </c>
      <c r="AI91" s="228">
        <f>65*Q91</f>
        <v>2275</v>
      </c>
      <c r="AJ91" s="228">
        <f>95*R91</f>
        <v>33155</v>
      </c>
      <c r="AK91" s="228">
        <f>125*S91</f>
        <v>0</v>
      </c>
      <c r="AL91" s="120">
        <f>SUM(AG91:AK91)</f>
        <v>38580</v>
      </c>
      <c r="AM91" s="162">
        <v>0</v>
      </c>
      <c r="AN91" s="162">
        <v>0</v>
      </c>
      <c r="AO91" s="162">
        <v>0</v>
      </c>
      <c r="AP91" s="162">
        <v>0</v>
      </c>
      <c r="AQ91" s="166">
        <v>0</v>
      </c>
      <c r="AR91" s="104">
        <f>SUM(AM91:AQ91)</f>
        <v>0</v>
      </c>
      <c r="AS91" s="95">
        <v>0</v>
      </c>
      <c r="AT91" s="96">
        <v>0</v>
      </c>
      <c r="AU91" s="96">
        <v>0</v>
      </c>
      <c r="AV91" s="96">
        <v>0</v>
      </c>
      <c r="AW91" s="97">
        <v>0</v>
      </c>
      <c r="AX91" s="104">
        <f>SUM(AS91:AW91)</f>
        <v>0</v>
      </c>
      <c r="AY91" s="95">
        <v>0</v>
      </c>
      <c r="AZ91" s="96">
        <v>0</v>
      </c>
      <c r="BA91" s="96">
        <v>0</v>
      </c>
      <c r="BB91" s="96">
        <v>0</v>
      </c>
      <c r="BC91" s="97">
        <v>0</v>
      </c>
      <c r="BD91" s="104">
        <f>SUM(AY91:BC91)</f>
        <v>0</v>
      </c>
      <c r="BE91" s="154">
        <v>0</v>
      </c>
      <c r="BF91" s="125">
        <v>0</v>
      </c>
      <c r="BG91" s="93">
        <v>0</v>
      </c>
      <c r="BH91" s="129">
        <v>0</v>
      </c>
      <c r="BI91" s="130">
        <v>0</v>
      </c>
      <c r="BJ91" s="105">
        <f>Z91+AF91+AL91+AR91+AX91+BD91+BE91+BF91+BI91-BH91-BG91</f>
        <v>55795</v>
      </c>
      <c r="BK91" s="383"/>
      <c r="BL91" s="167">
        <v>0</v>
      </c>
      <c r="BM91" s="167">
        <v>0</v>
      </c>
      <c r="BN91" s="167">
        <v>0</v>
      </c>
      <c r="BO91" s="167">
        <v>0</v>
      </c>
      <c r="BP91" s="167">
        <v>0</v>
      </c>
      <c r="BQ91" s="167">
        <v>0</v>
      </c>
      <c r="BR91" s="120">
        <f>SUM(BL91:BQ91)</f>
        <v>0</v>
      </c>
      <c r="BS91" s="145">
        <f>T91+H91+BR91+N91</f>
        <v>742</v>
      </c>
    </row>
    <row r="92" spans="1:71" ht="19.5" thickBot="1">
      <c r="A92" s="343" t="s">
        <v>2</v>
      </c>
      <c r="B92" s="344"/>
      <c r="C92" s="132">
        <f t="shared" ref="C92:BS92" si="161">SUM(C89:C91)</f>
        <v>654</v>
      </c>
      <c r="D92" s="132">
        <f t="shared" si="161"/>
        <v>257</v>
      </c>
      <c r="E92" s="132">
        <f t="shared" si="161"/>
        <v>35</v>
      </c>
      <c r="F92" s="132">
        <f t="shared" si="161"/>
        <v>439</v>
      </c>
      <c r="G92" s="132">
        <f t="shared" si="161"/>
        <v>1</v>
      </c>
      <c r="H92" s="139">
        <f t="shared" si="161"/>
        <v>1386</v>
      </c>
      <c r="I92" s="132">
        <f t="shared" ref="I92:N92" si="162">SUM(I89:I91)</f>
        <v>57</v>
      </c>
      <c r="J92" s="132">
        <f t="shared" si="162"/>
        <v>14</v>
      </c>
      <c r="K92" s="132">
        <f t="shared" si="162"/>
        <v>5</v>
      </c>
      <c r="L92" s="132">
        <f t="shared" si="162"/>
        <v>19</v>
      </c>
      <c r="M92" s="132">
        <f t="shared" si="162"/>
        <v>0</v>
      </c>
      <c r="N92" s="132">
        <f t="shared" si="162"/>
        <v>95</v>
      </c>
      <c r="O92" s="222">
        <f t="shared" ref="O92:T92" si="163">SUM(O89:O91)</f>
        <v>2179</v>
      </c>
      <c r="P92" s="222">
        <f t="shared" si="163"/>
        <v>299</v>
      </c>
      <c r="Q92" s="222">
        <f t="shared" si="163"/>
        <v>191</v>
      </c>
      <c r="R92" s="222">
        <f t="shared" si="163"/>
        <v>1022</v>
      </c>
      <c r="S92" s="222">
        <f t="shared" si="163"/>
        <v>2</v>
      </c>
      <c r="T92" s="132">
        <f t="shared" si="163"/>
        <v>3693</v>
      </c>
      <c r="U92" s="132">
        <f t="shared" si="161"/>
        <v>13080</v>
      </c>
      <c r="V92" s="132">
        <f t="shared" si="161"/>
        <v>7710</v>
      </c>
      <c r="W92" s="132">
        <f t="shared" si="161"/>
        <v>2275</v>
      </c>
      <c r="X92" s="132">
        <f t="shared" si="161"/>
        <v>41705</v>
      </c>
      <c r="Y92" s="132">
        <f t="shared" si="161"/>
        <v>125</v>
      </c>
      <c r="Z92" s="109">
        <f t="shared" si="161"/>
        <v>64895</v>
      </c>
      <c r="AA92" s="132">
        <f t="shared" ref="AA92:AF92" si="164">SUM(AA89:AA91)</f>
        <v>1140</v>
      </c>
      <c r="AB92" s="132">
        <f t="shared" si="164"/>
        <v>420</v>
      </c>
      <c r="AC92" s="132">
        <f t="shared" si="164"/>
        <v>325</v>
      </c>
      <c r="AD92" s="132">
        <f t="shared" si="164"/>
        <v>1805</v>
      </c>
      <c r="AE92" s="132">
        <f t="shared" si="164"/>
        <v>0</v>
      </c>
      <c r="AF92" s="109">
        <f t="shared" si="164"/>
        <v>3690</v>
      </c>
      <c r="AG92" s="237">
        <f t="shared" ref="AG92:AL92" si="165">SUM(AG89:AG91)</f>
        <v>43580</v>
      </c>
      <c r="AH92" s="237">
        <f t="shared" si="165"/>
        <v>8970</v>
      </c>
      <c r="AI92" s="237">
        <f t="shared" si="165"/>
        <v>12415</v>
      </c>
      <c r="AJ92" s="237">
        <f t="shared" si="165"/>
        <v>97090</v>
      </c>
      <c r="AK92" s="237">
        <f t="shared" si="165"/>
        <v>250</v>
      </c>
      <c r="AL92" s="122">
        <f t="shared" si="165"/>
        <v>162305</v>
      </c>
      <c r="AM92" s="108">
        <f t="shared" si="161"/>
        <v>0</v>
      </c>
      <c r="AN92" s="108">
        <f t="shared" si="161"/>
        <v>0</v>
      </c>
      <c r="AO92" s="108">
        <f t="shared" si="161"/>
        <v>0</v>
      </c>
      <c r="AP92" s="108">
        <f t="shared" si="161"/>
        <v>0</v>
      </c>
      <c r="AQ92" s="122"/>
      <c r="AR92" s="121">
        <f t="shared" si="161"/>
        <v>0</v>
      </c>
      <c r="AS92" s="101">
        <f t="shared" si="161"/>
        <v>0</v>
      </c>
      <c r="AT92" s="101">
        <f t="shared" si="161"/>
        <v>0</v>
      </c>
      <c r="AU92" s="101">
        <f t="shared" si="161"/>
        <v>0</v>
      </c>
      <c r="AV92" s="101">
        <f t="shared" si="161"/>
        <v>0</v>
      </c>
      <c r="AW92" s="101">
        <f t="shared" si="161"/>
        <v>0</v>
      </c>
      <c r="AX92" s="121">
        <f t="shared" ref="AX92:BC92" si="166">SUM(AX89:AX91)</f>
        <v>0</v>
      </c>
      <c r="AY92" s="101">
        <f t="shared" si="166"/>
        <v>0</v>
      </c>
      <c r="AZ92" s="101">
        <f t="shared" si="166"/>
        <v>0</v>
      </c>
      <c r="BA92" s="101">
        <f t="shared" si="166"/>
        <v>0</v>
      </c>
      <c r="BB92" s="101">
        <f t="shared" si="166"/>
        <v>0</v>
      </c>
      <c r="BC92" s="101">
        <f t="shared" si="166"/>
        <v>0</v>
      </c>
      <c r="BD92" s="121">
        <f>SUM(BD89:BD91)</f>
        <v>0</v>
      </c>
      <c r="BE92" s="135">
        <f>SUM(BE89:BE91)</f>
        <v>0</v>
      </c>
      <c r="BF92" s="101">
        <f>SUM(BF89:BF91)</f>
        <v>0</v>
      </c>
      <c r="BG92" s="108">
        <f t="shared" si="161"/>
        <v>0</v>
      </c>
      <c r="BH92" s="122">
        <f t="shared" si="161"/>
        <v>0</v>
      </c>
      <c r="BI92" s="144">
        <f>SUM(BI89:BI91)</f>
        <v>10</v>
      </c>
      <c r="BJ92" s="69">
        <f t="shared" si="161"/>
        <v>230900</v>
      </c>
      <c r="BK92" s="158">
        <f t="shared" si="161"/>
        <v>0</v>
      </c>
      <c r="BL92" s="108">
        <f t="shared" si="161"/>
        <v>0</v>
      </c>
      <c r="BM92" s="108">
        <f t="shared" si="161"/>
        <v>0</v>
      </c>
      <c r="BN92" s="108">
        <f t="shared" si="161"/>
        <v>0</v>
      </c>
      <c r="BO92" s="108">
        <f t="shared" si="161"/>
        <v>0</v>
      </c>
      <c r="BP92" s="108">
        <f t="shared" si="161"/>
        <v>0</v>
      </c>
      <c r="BQ92" s="108">
        <f t="shared" si="161"/>
        <v>0</v>
      </c>
      <c r="BR92" s="155">
        <f t="shared" si="161"/>
        <v>0</v>
      </c>
      <c r="BS92" s="136">
        <f t="shared" si="161"/>
        <v>5174</v>
      </c>
    </row>
    <row r="93" spans="1:71" ht="19.5" customHeight="1">
      <c r="A93" s="335">
        <f>A89+1</f>
        <v>45312</v>
      </c>
      <c r="B93" s="5" t="s">
        <v>9</v>
      </c>
      <c r="C93" s="162">
        <v>235</v>
      </c>
      <c r="D93" s="162">
        <v>88</v>
      </c>
      <c r="E93" s="162">
        <v>15</v>
      </c>
      <c r="F93" s="162">
        <v>87</v>
      </c>
      <c r="G93" s="162">
        <v>0</v>
      </c>
      <c r="H93" s="120">
        <f>SUM(C93:G93)</f>
        <v>425</v>
      </c>
      <c r="I93" s="65">
        <v>32</v>
      </c>
      <c r="J93" s="65">
        <v>4</v>
      </c>
      <c r="K93" s="65">
        <v>0</v>
      </c>
      <c r="L93" s="65">
        <v>6</v>
      </c>
      <c r="M93" s="65">
        <v>0</v>
      </c>
      <c r="N93" s="120">
        <f>SUM(I93:M93)</f>
        <v>42</v>
      </c>
      <c r="O93" s="228">
        <v>120</v>
      </c>
      <c r="P93" s="228">
        <v>25</v>
      </c>
      <c r="Q93" s="228">
        <v>35</v>
      </c>
      <c r="R93" s="228">
        <v>349</v>
      </c>
      <c r="S93" s="228">
        <v>0</v>
      </c>
      <c r="T93" s="120">
        <f>SUM(O93:S93)</f>
        <v>529</v>
      </c>
      <c r="U93" s="162">
        <f>20*C93</f>
        <v>4700</v>
      </c>
      <c r="V93" s="162">
        <f>30*D93</f>
        <v>2640</v>
      </c>
      <c r="W93" s="162">
        <f>65*E93</f>
        <v>975</v>
      </c>
      <c r="X93" s="162">
        <f>95*F93</f>
        <v>8265</v>
      </c>
      <c r="Y93" s="162">
        <f>125*G93</f>
        <v>0</v>
      </c>
      <c r="Z93" s="120">
        <f>SUM(U93:Y93)</f>
        <v>16580</v>
      </c>
      <c r="AA93" s="162">
        <f>20*I93</f>
        <v>640</v>
      </c>
      <c r="AB93" s="162">
        <f>30*J93</f>
        <v>120</v>
      </c>
      <c r="AC93" s="162">
        <f>65*K93</f>
        <v>0</v>
      </c>
      <c r="AD93" s="162">
        <f>95*L93</f>
        <v>570</v>
      </c>
      <c r="AE93" s="162">
        <f>125*M93</f>
        <v>0</v>
      </c>
      <c r="AF93" s="120">
        <f>SUM(AA93:AE93)</f>
        <v>1330</v>
      </c>
      <c r="AG93" s="228">
        <f>20*O93</f>
        <v>2400</v>
      </c>
      <c r="AH93" s="228">
        <f>30*P93</f>
        <v>750</v>
      </c>
      <c r="AI93" s="228">
        <f>65*Q93</f>
        <v>2275</v>
      </c>
      <c r="AJ93" s="228">
        <f>95*R93</f>
        <v>33155</v>
      </c>
      <c r="AK93" s="228">
        <f>125*S93</f>
        <v>0</v>
      </c>
      <c r="AL93" s="120">
        <f>SUM(AG93:AK93)</f>
        <v>38580</v>
      </c>
      <c r="AM93" s="162">
        <v>0</v>
      </c>
      <c r="AN93" s="162">
        <v>0</v>
      </c>
      <c r="AO93" s="162">
        <v>0</v>
      </c>
      <c r="AP93" s="162">
        <v>0</v>
      </c>
      <c r="AQ93" s="163">
        <v>0</v>
      </c>
      <c r="AR93" s="103">
        <f>SUM(AM93:AQ93)</f>
        <v>0</v>
      </c>
      <c r="AS93" s="89">
        <v>0</v>
      </c>
      <c r="AT93" s="90">
        <v>0</v>
      </c>
      <c r="AU93" s="90">
        <v>0</v>
      </c>
      <c r="AV93" s="90">
        <v>0</v>
      </c>
      <c r="AW93" s="91">
        <v>0</v>
      </c>
      <c r="AX93" s="123">
        <f>SUM(AS93:AW93)</f>
        <v>0</v>
      </c>
      <c r="AY93" s="89">
        <v>0</v>
      </c>
      <c r="AZ93" s="90">
        <v>0</v>
      </c>
      <c r="BA93" s="90">
        <v>0</v>
      </c>
      <c r="BB93" s="90">
        <v>0</v>
      </c>
      <c r="BC93" s="91">
        <v>0</v>
      </c>
      <c r="BD93" s="123">
        <f>SUM(AY93:BC93)</f>
        <v>0</v>
      </c>
      <c r="BE93" s="125">
        <v>0</v>
      </c>
      <c r="BF93" s="125">
        <v>0</v>
      </c>
      <c r="BG93" s="126">
        <v>0</v>
      </c>
      <c r="BH93" s="127">
        <v>0</v>
      </c>
      <c r="BI93" s="128"/>
      <c r="BJ93" s="71">
        <f>Z93+AF93+AL93+AR93+AX93+BD93+BE93+BF93+BI93-BH93-BG93</f>
        <v>56490</v>
      </c>
      <c r="BK93" s="381" t="s">
        <v>8708</v>
      </c>
      <c r="BL93" s="164">
        <v>1</v>
      </c>
      <c r="BM93" s="164">
        <v>0</v>
      </c>
      <c r="BN93" s="164">
        <v>0</v>
      </c>
      <c r="BO93" s="164"/>
      <c r="BP93" s="164">
        <v>0</v>
      </c>
      <c r="BQ93" s="164">
        <v>0</v>
      </c>
      <c r="BR93" s="120">
        <f>SUM(BL93:BQ93)</f>
        <v>1</v>
      </c>
      <c r="BS93" s="145">
        <f>T93+H93+BR93+N93</f>
        <v>997</v>
      </c>
    </row>
    <row r="94" spans="1:71" ht="18.75">
      <c r="A94" s="336"/>
      <c r="B94" s="2" t="s">
        <v>10</v>
      </c>
      <c r="C94" s="162">
        <v>374</v>
      </c>
      <c r="D94" s="191">
        <v>97</v>
      </c>
      <c r="E94" s="162">
        <v>7</v>
      </c>
      <c r="F94" s="162">
        <v>50</v>
      </c>
      <c r="G94" s="162">
        <v>0</v>
      </c>
      <c r="H94" s="120">
        <f>SUM(C94:G94)</f>
        <v>528</v>
      </c>
      <c r="I94" s="65">
        <v>39</v>
      </c>
      <c r="J94" s="65">
        <v>3</v>
      </c>
      <c r="K94" s="65">
        <v>2</v>
      </c>
      <c r="L94" s="65">
        <v>4</v>
      </c>
      <c r="M94" s="65">
        <v>0</v>
      </c>
      <c r="N94" s="120">
        <f>SUM(I94:M94)</f>
        <v>48</v>
      </c>
      <c r="O94" s="228">
        <v>1055</v>
      </c>
      <c r="P94" s="228">
        <v>75</v>
      </c>
      <c r="Q94" s="228">
        <v>56</v>
      </c>
      <c r="R94" s="228">
        <v>213</v>
      </c>
      <c r="S94" s="228">
        <v>1</v>
      </c>
      <c r="T94" s="120">
        <f>SUM(O94:S94)</f>
        <v>1400</v>
      </c>
      <c r="U94" s="162">
        <f>20*C94</f>
        <v>7480</v>
      </c>
      <c r="V94" s="162">
        <f>30*D94</f>
        <v>2910</v>
      </c>
      <c r="W94" s="162">
        <f>65*E94</f>
        <v>455</v>
      </c>
      <c r="X94" s="162">
        <f>95*F94</f>
        <v>4750</v>
      </c>
      <c r="Y94" s="162">
        <f>125*G94</f>
        <v>0</v>
      </c>
      <c r="Z94" s="120">
        <f>SUM(U94:Y94)</f>
        <v>15595</v>
      </c>
      <c r="AA94" s="162">
        <f>20*I94</f>
        <v>780</v>
      </c>
      <c r="AB94" s="162">
        <f>30*J94</f>
        <v>90</v>
      </c>
      <c r="AC94" s="162">
        <f>65*K94</f>
        <v>130</v>
      </c>
      <c r="AD94" s="162">
        <f>95*L94</f>
        <v>380</v>
      </c>
      <c r="AE94" s="162">
        <f>125*M94</f>
        <v>0</v>
      </c>
      <c r="AF94" s="120">
        <f>SUM(AA94:AE94)</f>
        <v>1380</v>
      </c>
      <c r="AG94" s="228">
        <f>20*O94</f>
        <v>21100</v>
      </c>
      <c r="AH94" s="228">
        <f>30*P94</f>
        <v>2250</v>
      </c>
      <c r="AI94" s="228">
        <f>65*Q94</f>
        <v>3640</v>
      </c>
      <c r="AJ94" s="228">
        <f>95*R94</f>
        <v>20235</v>
      </c>
      <c r="AK94" s="228">
        <f>125*S94</f>
        <v>125</v>
      </c>
      <c r="AL94" s="120">
        <f>SUM(AG94:AK94)</f>
        <v>47350</v>
      </c>
      <c r="AM94" s="162"/>
      <c r="AN94" s="162">
        <v>0</v>
      </c>
      <c r="AO94" s="162">
        <v>0</v>
      </c>
      <c r="AP94" s="162">
        <v>0</v>
      </c>
      <c r="AQ94" s="163">
        <v>0</v>
      </c>
      <c r="AR94" s="103">
        <f>SUM(AM94:AQ94)</f>
        <v>0</v>
      </c>
      <c r="AS94" s="92">
        <v>0</v>
      </c>
      <c r="AT94" s="93">
        <v>0</v>
      </c>
      <c r="AU94" s="93">
        <v>0</v>
      </c>
      <c r="AV94" s="93">
        <v>0</v>
      </c>
      <c r="AW94" s="94">
        <v>0</v>
      </c>
      <c r="AX94" s="103">
        <f>SUM(AS94:AW94)</f>
        <v>0</v>
      </c>
      <c r="AY94" s="92">
        <v>0</v>
      </c>
      <c r="AZ94" s="93">
        <v>0</v>
      </c>
      <c r="BA94" s="93">
        <v>0</v>
      </c>
      <c r="BB94" s="93">
        <v>0</v>
      </c>
      <c r="BC94" s="94">
        <v>0</v>
      </c>
      <c r="BD94" s="103">
        <f>SUM(AY94:BC94)</f>
        <v>0</v>
      </c>
      <c r="BE94" s="92"/>
      <c r="BF94" s="92">
        <v>0</v>
      </c>
      <c r="BG94" s="93">
        <v>0</v>
      </c>
      <c r="BH94" s="129">
        <v>0</v>
      </c>
      <c r="BI94" s="130"/>
      <c r="BJ94" s="71">
        <f>Z94+AF94+AL94+AR94+AX94+BD94+BE94+BF94+BI94-BH94-BG94</f>
        <v>64325</v>
      </c>
      <c r="BK94" s="382"/>
      <c r="BL94" s="165">
        <v>0</v>
      </c>
      <c r="BM94" s="165">
        <v>0</v>
      </c>
      <c r="BN94" s="165">
        <v>0</v>
      </c>
      <c r="BO94" s="165">
        <v>0</v>
      </c>
      <c r="BP94" s="165">
        <v>0</v>
      </c>
      <c r="BQ94" s="165">
        <v>0</v>
      </c>
      <c r="BR94" s="120">
        <f>SUM(BL94:BQ94)</f>
        <v>0</v>
      </c>
      <c r="BS94" s="145">
        <f>T94+H94+BR94+N94</f>
        <v>1976</v>
      </c>
    </row>
    <row r="95" spans="1:71" ht="18.75">
      <c r="A95" s="337"/>
      <c r="B95" s="2" t="s">
        <v>11</v>
      </c>
      <c r="C95" s="162">
        <v>29</v>
      </c>
      <c r="D95" s="162">
        <v>7</v>
      </c>
      <c r="E95" s="162">
        <v>3</v>
      </c>
      <c r="F95" s="162">
        <v>141</v>
      </c>
      <c r="G95" s="162">
        <v>0</v>
      </c>
      <c r="H95" s="120">
        <f>SUM(C95:G95)</f>
        <v>180</v>
      </c>
      <c r="I95" s="65">
        <v>12</v>
      </c>
      <c r="J95" s="65">
        <v>0</v>
      </c>
      <c r="K95" s="65">
        <v>1</v>
      </c>
      <c r="L95" s="65">
        <v>3</v>
      </c>
      <c r="M95" s="65">
        <v>0</v>
      </c>
      <c r="N95" s="120">
        <f>SUM(I95:M95)</f>
        <v>16</v>
      </c>
      <c r="O95" s="228">
        <v>158</v>
      </c>
      <c r="P95" s="228">
        <v>23</v>
      </c>
      <c r="Q95" s="228">
        <v>34</v>
      </c>
      <c r="R95" s="228">
        <v>288</v>
      </c>
      <c r="S95" s="228">
        <v>0</v>
      </c>
      <c r="T95" s="120">
        <f>SUM(O95:S95)</f>
        <v>503</v>
      </c>
      <c r="U95" s="162">
        <f>20*C95</f>
        <v>580</v>
      </c>
      <c r="V95" s="162">
        <f>30*D95</f>
        <v>210</v>
      </c>
      <c r="W95" s="162">
        <f>65*E95</f>
        <v>195</v>
      </c>
      <c r="X95" s="162">
        <f>95*F95</f>
        <v>13395</v>
      </c>
      <c r="Y95" s="162">
        <f>125*G95</f>
        <v>0</v>
      </c>
      <c r="Z95" s="120">
        <f>SUM(U95:Y95)</f>
        <v>14380</v>
      </c>
      <c r="AA95" s="162">
        <f>20*I95</f>
        <v>240</v>
      </c>
      <c r="AB95" s="162">
        <f>30*J95</f>
        <v>0</v>
      </c>
      <c r="AC95" s="162">
        <f>65*K95</f>
        <v>65</v>
      </c>
      <c r="AD95" s="162">
        <f>95*L95</f>
        <v>285</v>
      </c>
      <c r="AE95" s="162">
        <f>125*M95</f>
        <v>0</v>
      </c>
      <c r="AF95" s="120">
        <f>SUM(AA95:AE95)</f>
        <v>590</v>
      </c>
      <c r="AG95" s="228">
        <f>20*O95</f>
        <v>3160</v>
      </c>
      <c r="AH95" s="228">
        <f>30*P95</f>
        <v>690</v>
      </c>
      <c r="AI95" s="228">
        <f>65*Q95</f>
        <v>2210</v>
      </c>
      <c r="AJ95" s="228">
        <f>95*R95</f>
        <v>27360</v>
      </c>
      <c r="AK95" s="228">
        <f>125*S95</f>
        <v>0</v>
      </c>
      <c r="AL95" s="120">
        <f>SUM(AG95:AK95)</f>
        <v>33420</v>
      </c>
      <c r="AM95" s="162">
        <v>0</v>
      </c>
      <c r="AN95" s="162">
        <v>0</v>
      </c>
      <c r="AO95" s="162">
        <v>0</v>
      </c>
      <c r="AP95" s="162">
        <v>0</v>
      </c>
      <c r="AQ95" s="166">
        <v>0</v>
      </c>
      <c r="AR95" s="104">
        <f>SUM(AM95:AQ95)</f>
        <v>0</v>
      </c>
      <c r="AS95" s="95">
        <v>0</v>
      </c>
      <c r="AT95" s="96">
        <v>0</v>
      </c>
      <c r="AU95" s="96">
        <v>0</v>
      </c>
      <c r="AV95" s="96">
        <v>0</v>
      </c>
      <c r="AW95" s="97">
        <v>0</v>
      </c>
      <c r="AX95" s="104">
        <f>SUM(AS95:AW95)</f>
        <v>0</v>
      </c>
      <c r="AY95" s="95">
        <v>0</v>
      </c>
      <c r="AZ95" s="96">
        <v>0</v>
      </c>
      <c r="BA95" s="96">
        <v>0</v>
      </c>
      <c r="BB95" s="96">
        <v>0</v>
      </c>
      <c r="BC95" s="97">
        <v>0</v>
      </c>
      <c r="BD95" s="104">
        <f>SUM(AY95:BC95)</f>
        <v>0</v>
      </c>
      <c r="BE95" s="95">
        <v>0</v>
      </c>
      <c r="BF95" s="125">
        <v>0</v>
      </c>
      <c r="BG95" s="93">
        <v>0</v>
      </c>
      <c r="BH95" s="129">
        <v>0</v>
      </c>
      <c r="BI95" s="130">
        <v>0</v>
      </c>
      <c r="BJ95" s="71">
        <f>Z95+AF95+AL95+AR95+AX95+BD95+BE95+BF95+BI95-BH95-BG95</f>
        <v>48390</v>
      </c>
      <c r="BK95" s="383"/>
      <c r="BL95" s="167">
        <v>0</v>
      </c>
      <c r="BM95" s="167">
        <v>0</v>
      </c>
      <c r="BN95" s="167">
        <v>0</v>
      </c>
      <c r="BO95" s="167">
        <v>0</v>
      </c>
      <c r="BP95" s="167">
        <v>0</v>
      </c>
      <c r="BQ95" s="167">
        <v>0</v>
      </c>
      <c r="BR95" s="120">
        <f>SUM(BL95:BQ95)</f>
        <v>0</v>
      </c>
      <c r="BS95" s="145">
        <f>T95+H95+BR95+N95</f>
        <v>699</v>
      </c>
    </row>
    <row r="96" spans="1:71" ht="19.5" thickBot="1">
      <c r="A96" s="343" t="s">
        <v>2</v>
      </c>
      <c r="B96" s="344"/>
      <c r="C96" s="149">
        <f t="shared" ref="C96:BS96" si="167">SUM(C93:C95)</f>
        <v>638</v>
      </c>
      <c r="D96" s="149">
        <f t="shared" si="167"/>
        <v>192</v>
      </c>
      <c r="E96" s="149">
        <f t="shared" si="167"/>
        <v>25</v>
      </c>
      <c r="F96" s="149">
        <f t="shared" si="167"/>
        <v>278</v>
      </c>
      <c r="G96" s="132">
        <f t="shared" si="167"/>
        <v>0</v>
      </c>
      <c r="H96" s="139">
        <f t="shared" si="167"/>
        <v>1133</v>
      </c>
      <c r="I96" s="132">
        <f t="shared" ref="I96:N96" si="168">SUM(I93:I95)</f>
        <v>83</v>
      </c>
      <c r="J96" s="132">
        <f t="shared" si="168"/>
        <v>7</v>
      </c>
      <c r="K96" s="132">
        <f t="shared" si="168"/>
        <v>3</v>
      </c>
      <c r="L96" s="132">
        <f t="shared" si="168"/>
        <v>13</v>
      </c>
      <c r="M96" s="132">
        <f t="shared" si="168"/>
        <v>0</v>
      </c>
      <c r="N96" s="132">
        <f t="shared" si="168"/>
        <v>106</v>
      </c>
      <c r="O96" s="222">
        <f t="shared" ref="O96:T96" si="169">SUM(O93:O95)</f>
        <v>1333</v>
      </c>
      <c r="P96" s="222">
        <f t="shared" si="169"/>
        <v>123</v>
      </c>
      <c r="Q96" s="222">
        <f t="shared" si="169"/>
        <v>125</v>
      </c>
      <c r="R96" s="222">
        <f t="shared" si="169"/>
        <v>850</v>
      </c>
      <c r="S96" s="222">
        <f t="shared" si="169"/>
        <v>1</v>
      </c>
      <c r="T96" s="132">
        <f t="shared" si="169"/>
        <v>2432</v>
      </c>
      <c r="U96" s="132">
        <f t="shared" si="167"/>
        <v>12760</v>
      </c>
      <c r="V96" s="132">
        <f t="shared" si="167"/>
        <v>5760</v>
      </c>
      <c r="W96" s="132">
        <f t="shared" si="167"/>
        <v>1625</v>
      </c>
      <c r="X96" s="132">
        <f t="shared" si="167"/>
        <v>26410</v>
      </c>
      <c r="Y96" s="132">
        <f t="shared" si="167"/>
        <v>0</v>
      </c>
      <c r="Z96" s="109">
        <f t="shared" si="167"/>
        <v>46555</v>
      </c>
      <c r="AA96" s="132">
        <f t="shared" ref="AA96:AF96" si="170">SUM(AA93:AA95)</f>
        <v>1660</v>
      </c>
      <c r="AB96" s="132">
        <f t="shared" si="170"/>
        <v>210</v>
      </c>
      <c r="AC96" s="132">
        <f t="shared" si="170"/>
        <v>195</v>
      </c>
      <c r="AD96" s="132">
        <f t="shared" si="170"/>
        <v>1235</v>
      </c>
      <c r="AE96" s="132">
        <f t="shared" si="170"/>
        <v>0</v>
      </c>
      <c r="AF96" s="109">
        <f t="shared" si="170"/>
        <v>3300</v>
      </c>
      <c r="AG96" s="237">
        <f t="shared" ref="AG96:AL96" si="171">SUM(AG93:AG95)</f>
        <v>26660</v>
      </c>
      <c r="AH96" s="237">
        <f t="shared" si="171"/>
        <v>3690</v>
      </c>
      <c r="AI96" s="237">
        <f t="shared" si="171"/>
        <v>8125</v>
      </c>
      <c r="AJ96" s="237">
        <f t="shared" si="171"/>
        <v>80750</v>
      </c>
      <c r="AK96" s="237">
        <f t="shared" si="171"/>
        <v>125</v>
      </c>
      <c r="AL96" s="122">
        <f t="shared" si="171"/>
        <v>119350</v>
      </c>
      <c r="AM96" s="108">
        <f t="shared" si="167"/>
        <v>0</v>
      </c>
      <c r="AN96" s="108">
        <f t="shared" si="167"/>
        <v>0</v>
      </c>
      <c r="AO96" s="108">
        <f t="shared" si="167"/>
        <v>0</v>
      </c>
      <c r="AP96" s="108">
        <f t="shared" si="167"/>
        <v>0</v>
      </c>
      <c r="AQ96" s="122"/>
      <c r="AR96" s="121">
        <f t="shared" si="167"/>
        <v>0</v>
      </c>
      <c r="AS96" s="101">
        <f t="shared" si="167"/>
        <v>0</v>
      </c>
      <c r="AT96" s="101">
        <f t="shared" si="167"/>
        <v>0</v>
      </c>
      <c r="AU96" s="101">
        <f t="shared" si="167"/>
        <v>0</v>
      </c>
      <c r="AV96" s="101">
        <f t="shared" si="167"/>
        <v>0</v>
      </c>
      <c r="AW96" s="101">
        <f t="shared" si="167"/>
        <v>0</v>
      </c>
      <c r="AX96" s="121">
        <f t="shared" ref="AX96:BC96" si="172">SUM(AX93:AX95)</f>
        <v>0</v>
      </c>
      <c r="AY96" s="101">
        <f t="shared" si="172"/>
        <v>0</v>
      </c>
      <c r="AZ96" s="101">
        <f t="shared" si="172"/>
        <v>0</v>
      </c>
      <c r="BA96" s="101">
        <f t="shared" si="172"/>
        <v>0</v>
      </c>
      <c r="BB96" s="101">
        <f t="shared" si="172"/>
        <v>0</v>
      </c>
      <c r="BC96" s="101">
        <f t="shared" si="172"/>
        <v>0</v>
      </c>
      <c r="BD96" s="121">
        <f>SUM(BD93:BD95)</f>
        <v>0</v>
      </c>
      <c r="BE96" s="131">
        <f>SUM(BE93:BE95)</f>
        <v>0</v>
      </c>
      <c r="BF96" s="131">
        <f>SUM(BF93:BF95)</f>
        <v>0</v>
      </c>
      <c r="BG96" s="132">
        <f t="shared" si="167"/>
        <v>0</v>
      </c>
      <c r="BH96" s="133">
        <f t="shared" si="167"/>
        <v>0</v>
      </c>
      <c r="BI96" s="134">
        <f>SUM(BI93:BI95)</f>
        <v>0</v>
      </c>
      <c r="BJ96" s="70">
        <f t="shared" si="167"/>
        <v>169205</v>
      </c>
      <c r="BK96" s="158">
        <f t="shared" si="167"/>
        <v>0</v>
      </c>
      <c r="BL96" s="108">
        <f t="shared" si="167"/>
        <v>1</v>
      </c>
      <c r="BM96" s="108">
        <f t="shared" si="167"/>
        <v>0</v>
      </c>
      <c r="BN96" s="108">
        <f t="shared" si="167"/>
        <v>0</v>
      </c>
      <c r="BO96" s="108">
        <f t="shared" si="167"/>
        <v>0</v>
      </c>
      <c r="BP96" s="108">
        <f t="shared" si="167"/>
        <v>0</v>
      </c>
      <c r="BQ96" s="108">
        <f t="shared" si="167"/>
        <v>0</v>
      </c>
      <c r="BR96" s="155">
        <f t="shared" si="167"/>
        <v>1</v>
      </c>
      <c r="BS96" s="136">
        <f t="shared" si="167"/>
        <v>3672</v>
      </c>
    </row>
    <row r="97" spans="1:71" ht="19.5" customHeight="1" thickBot="1">
      <c r="A97" s="335">
        <f>A93+1</f>
        <v>45313</v>
      </c>
      <c r="B97" s="5" t="s">
        <v>9</v>
      </c>
      <c r="C97" s="162">
        <v>249</v>
      </c>
      <c r="D97" s="162">
        <v>67</v>
      </c>
      <c r="E97" s="162">
        <v>13</v>
      </c>
      <c r="F97" s="162">
        <v>119</v>
      </c>
      <c r="G97" s="162">
        <v>0</v>
      </c>
      <c r="H97" s="120">
        <f>SUM(C97:G97)</f>
        <v>448</v>
      </c>
      <c r="I97" s="65">
        <v>31</v>
      </c>
      <c r="J97" s="65">
        <v>3</v>
      </c>
      <c r="K97" s="65">
        <v>0</v>
      </c>
      <c r="L97" s="65">
        <v>4</v>
      </c>
      <c r="M97" s="65">
        <v>0</v>
      </c>
      <c r="N97" s="120">
        <f>SUM(I97:M97)</f>
        <v>38</v>
      </c>
      <c r="O97" s="228">
        <v>842</v>
      </c>
      <c r="P97" s="228">
        <v>95</v>
      </c>
      <c r="Q97" s="228">
        <v>53</v>
      </c>
      <c r="R97" s="228">
        <v>246</v>
      </c>
      <c r="S97" s="228">
        <v>0</v>
      </c>
      <c r="T97" s="120">
        <f>SUM(O97:S97)</f>
        <v>1236</v>
      </c>
      <c r="U97" s="162">
        <f>20*C97</f>
        <v>4980</v>
      </c>
      <c r="V97" s="162">
        <f>30*D97</f>
        <v>2010</v>
      </c>
      <c r="W97" s="162">
        <f>65*E97</f>
        <v>845</v>
      </c>
      <c r="X97" s="162">
        <f>95*F97</f>
        <v>11305</v>
      </c>
      <c r="Y97" s="162">
        <f>125*G97</f>
        <v>0</v>
      </c>
      <c r="Z97" s="120">
        <f>SUM(U97:Y97)</f>
        <v>19140</v>
      </c>
      <c r="AA97" s="162">
        <f>20*I97</f>
        <v>620</v>
      </c>
      <c r="AB97" s="162">
        <f>30*J97</f>
        <v>90</v>
      </c>
      <c r="AC97" s="162">
        <f>65*K97</f>
        <v>0</v>
      </c>
      <c r="AD97" s="162">
        <f>95*L97</f>
        <v>380</v>
      </c>
      <c r="AE97" s="162">
        <f>125*M97</f>
        <v>0</v>
      </c>
      <c r="AF97" s="120">
        <f>SUM(AA97:AE97)</f>
        <v>1090</v>
      </c>
      <c r="AG97" s="228">
        <f>20*O97</f>
        <v>16840</v>
      </c>
      <c r="AH97" s="228">
        <f>30*P97</f>
        <v>2850</v>
      </c>
      <c r="AI97" s="228">
        <f>65*Q97</f>
        <v>3445</v>
      </c>
      <c r="AJ97" s="228">
        <f>95*R97</f>
        <v>23370</v>
      </c>
      <c r="AK97" s="228">
        <f>125*S97</f>
        <v>0</v>
      </c>
      <c r="AL97" s="120">
        <f>SUM(AG97:AK97)</f>
        <v>46505</v>
      </c>
      <c r="AM97" s="162">
        <v>1340</v>
      </c>
      <c r="AN97" s="162">
        <v>0</v>
      </c>
      <c r="AO97" s="162">
        <v>0</v>
      </c>
      <c r="AP97" s="162">
        <v>0</v>
      </c>
      <c r="AQ97" s="163">
        <v>0</v>
      </c>
      <c r="AR97" s="103">
        <f>SUM(AM97:AQ97)</f>
        <v>1340</v>
      </c>
      <c r="AS97" s="89">
        <v>0</v>
      </c>
      <c r="AT97" s="90">
        <v>0</v>
      </c>
      <c r="AU97" s="90">
        <v>0</v>
      </c>
      <c r="AV97" s="90"/>
      <c r="AW97" s="91">
        <v>0</v>
      </c>
      <c r="AX97" s="123">
        <f>SUM(AS97:AW97)</f>
        <v>0</v>
      </c>
      <c r="AY97" s="89">
        <v>0</v>
      </c>
      <c r="AZ97" s="90">
        <v>0</v>
      </c>
      <c r="BA97" s="90">
        <v>0</v>
      </c>
      <c r="BB97" s="90">
        <v>0</v>
      </c>
      <c r="BC97" s="91">
        <v>0</v>
      </c>
      <c r="BD97" s="123">
        <f>SUM(AY97:BC97)</f>
        <v>0</v>
      </c>
      <c r="BE97" s="150">
        <v>0</v>
      </c>
      <c r="BF97" s="177">
        <v>0</v>
      </c>
      <c r="BG97" s="151">
        <v>0</v>
      </c>
      <c r="BH97" s="152">
        <v>0</v>
      </c>
      <c r="BI97" s="143"/>
      <c r="BJ97" s="105">
        <f>Z97+AF97+AL97+AR97+AX97+BD97+BE97+BF97+BI97-BH97-BG97</f>
        <v>68075</v>
      </c>
      <c r="BK97" s="381" t="s">
        <v>8708</v>
      </c>
      <c r="BL97" s="164">
        <v>0</v>
      </c>
      <c r="BM97" s="164">
        <v>0</v>
      </c>
      <c r="BN97" s="164">
        <v>0</v>
      </c>
      <c r="BO97" s="164">
        <v>0</v>
      </c>
      <c r="BP97" s="164">
        <v>0</v>
      </c>
      <c r="BQ97" s="164">
        <v>0</v>
      </c>
      <c r="BR97" s="120">
        <f>SUM(BL97:BQ97)</f>
        <v>0</v>
      </c>
      <c r="BS97" s="145">
        <f>T97+H97+BR97+N97</f>
        <v>1722</v>
      </c>
    </row>
    <row r="98" spans="1:71" ht="19.5" thickBot="1">
      <c r="A98" s="336"/>
      <c r="B98" s="2" t="s">
        <v>10</v>
      </c>
      <c r="C98" s="162">
        <v>285</v>
      </c>
      <c r="D98" s="162">
        <v>86</v>
      </c>
      <c r="E98" s="162">
        <v>10</v>
      </c>
      <c r="F98" s="162">
        <v>90</v>
      </c>
      <c r="G98" s="162">
        <v>0</v>
      </c>
      <c r="H98" s="120">
        <f>SUM(C98:G98)</f>
        <v>471</v>
      </c>
      <c r="I98" s="65">
        <v>29</v>
      </c>
      <c r="J98" s="65">
        <v>5</v>
      </c>
      <c r="K98" s="65">
        <v>1</v>
      </c>
      <c r="L98" s="65">
        <v>3</v>
      </c>
      <c r="M98" s="65">
        <v>0</v>
      </c>
      <c r="N98" s="120">
        <f>SUM(I98:M98)</f>
        <v>38</v>
      </c>
      <c r="O98" s="228">
        <v>860</v>
      </c>
      <c r="P98" s="228">
        <v>81</v>
      </c>
      <c r="Q98" s="228">
        <v>62</v>
      </c>
      <c r="R98" s="228">
        <v>216</v>
      </c>
      <c r="S98" s="228">
        <v>0</v>
      </c>
      <c r="T98" s="120">
        <f>SUM(O98:S98)</f>
        <v>1219</v>
      </c>
      <c r="U98" s="162">
        <f>20*C98</f>
        <v>5700</v>
      </c>
      <c r="V98" s="162">
        <f>30*D98</f>
        <v>2580</v>
      </c>
      <c r="W98" s="162">
        <f>65*E98</f>
        <v>650</v>
      </c>
      <c r="X98" s="162">
        <f>95*F98</f>
        <v>8550</v>
      </c>
      <c r="Y98" s="162">
        <f>125*G98</f>
        <v>0</v>
      </c>
      <c r="Z98" s="120">
        <f>SUM(U98:Y98)</f>
        <v>17480</v>
      </c>
      <c r="AA98" s="162">
        <f>20*I98</f>
        <v>580</v>
      </c>
      <c r="AB98" s="162">
        <f>30*J98</f>
        <v>150</v>
      </c>
      <c r="AC98" s="162">
        <f>65*K98</f>
        <v>65</v>
      </c>
      <c r="AD98" s="162">
        <f>95*L98</f>
        <v>285</v>
      </c>
      <c r="AE98" s="162">
        <f>125*M98</f>
        <v>0</v>
      </c>
      <c r="AF98" s="120">
        <f>SUM(AA98:AE98)</f>
        <v>1080</v>
      </c>
      <c r="AG98" s="228">
        <f>20*O98</f>
        <v>17200</v>
      </c>
      <c r="AH98" s="228">
        <f>30*P98</f>
        <v>2430</v>
      </c>
      <c r="AI98" s="228">
        <f>65*Q98</f>
        <v>4030</v>
      </c>
      <c r="AJ98" s="228">
        <f>95*R98</f>
        <v>20520</v>
      </c>
      <c r="AK98" s="228">
        <f>125*S98</f>
        <v>0</v>
      </c>
      <c r="AL98" s="120">
        <f>SUM(AG98:AK98)</f>
        <v>44180</v>
      </c>
      <c r="AM98" s="162">
        <v>670</v>
      </c>
      <c r="AN98" s="162">
        <v>0</v>
      </c>
      <c r="AO98" s="162">
        <v>0</v>
      </c>
      <c r="AP98" s="162">
        <v>0</v>
      </c>
      <c r="AQ98" s="163">
        <v>0</v>
      </c>
      <c r="AR98" s="103">
        <f>SUM(AM98:AQ98)</f>
        <v>670</v>
      </c>
      <c r="AS98" s="92">
        <v>0</v>
      </c>
      <c r="AT98" s="93">
        <v>0</v>
      </c>
      <c r="AU98" s="93">
        <v>0</v>
      </c>
      <c r="AV98" s="93">
        <v>0</v>
      </c>
      <c r="AW98" s="94">
        <v>0</v>
      </c>
      <c r="AX98" s="103">
        <f>SUM(AS98:AW98)</f>
        <v>0</v>
      </c>
      <c r="AY98" s="92">
        <v>0</v>
      </c>
      <c r="AZ98" s="93">
        <v>0</v>
      </c>
      <c r="BA98" s="93"/>
      <c r="BB98" s="93">
        <v>0</v>
      </c>
      <c r="BC98" s="94">
        <v>0</v>
      </c>
      <c r="BD98" s="103">
        <f>SUM(AY98:BC98)</f>
        <v>0</v>
      </c>
      <c r="BE98" s="153">
        <v>0</v>
      </c>
      <c r="BF98" s="92">
        <v>0</v>
      </c>
      <c r="BG98" s="93">
        <v>0</v>
      </c>
      <c r="BH98" s="129">
        <v>0</v>
      </c>
      <c r="BI98" s="130"/>
      <c r="BJ98" s="105">
        <f>Z98+AF98+AL98+AR98+AX98+BD98+BE98+BF98+BI98-BH98-BG98</f>
        <v>63410</v>
      </c>
      <c r="BK98" s="382"/>
      <c r="BL98" s="165">
        <v>0</v>
      </c>
      <c r="BM98" s="165">
        <v>0</v>
      </c>
      <c r="BN98" s="165">
        <v>0</v>
      </c>
      <c r="BO98" s="165">
        <v>0</v>
      </c>
      <c r="BP98" s="165">
        <v>0</v>
      </c>
      <c r="BQ98" s="165">
        <v>0</v>
      </c>
      <c r="BR98" s="120">
        <f>SUM(BL98:BQ98)</f>
        <v>0</v>
      </c>
      <c r="BS98" s="145">
        <f>T98+H98+BR98+N98</f>
        <v>1728</v>
      </c>
    </row>
    <row r="99" spans="1:71" ht="18.75">
      <c r="A99" s="337"/>
      <c r="B99" s="2" t="s">
        <v>11</v>
      </c>
      <c r="C99" s="162">
        <v>31</v>
      </c>
      <c r="D99" s="162">
        <v>2</v>
      </c>
      <c r="E99" s="162">
        <v>4</v>
      </c>
      <c r="F99" s="162">
        <v>203</v>
      </c>
      <c r="G99" s="162">
        <v>0</v>
      </c>
      <c r="H99" s="120">
        <f>SUM(C99:G99)</f>
        <v>240</v>
      </c>
      <c r="I99" s="65">
        <v>7</v>
      </c>
      <c r="J99" s="65">
        <v>3</v>
      </c>
      <c r="K99" s="65">
        <v>1</v>
      </c>
      <c r="L99" s="65">
        <v>12</v>
      </c>
      <c r="M99" s="65">
        <v>0</v>
      </c>
      <c r="N99" s="120">
        <f>SUM(I99:M99)</f>
        <v>23</v>
      </c>
      <c r="O99" s="228">
        <v>85</v>
      </c>
      <c r="P99" s="228">
        <v>19</v>
      </c>
      <c r="Q99" s="228">
        <v>52</v>
      </c>
      <c r="R99" s="228">
        <v>360</v>
      </c>
      <c r="S99" s="228">
        <v>0</v>
      </c>
      <c r="T99" s="120">
        <f>SUM(O99:S99)</f>
        <v>516</v>
      </c>
      <c r="U99" s="162">
        <f>20*C99</f>
        <v>620</v>
      </c>
      <c r="V99" s="162">
        <f>30*D99</f>
        <v>60</v>
      </c>
      <c r="W99" s="162">
        <f>65*E99</f>
        <v>260</v>
      </c>
      <c r="X99" s="162">
        <f>95*F99</f>
        <v>19285</v>
      </c>
      <c r="Y99" s="162">
        <f>125*G99</f>
        <v>0</v>
      </c>
      <c r="Z99" s="120">
        <f>SUM(U99:Y99)</f>
        <v>20225</v>
      </c>
      <c r="AA99" s="162">
        <f>20*I99</f>
        <v>140</v>
      </c>
      <c r="AB99" s="162">
        <f>30*J99</f>
        <v>90</v>
      </c>
      <c r="AC99" s="162">
        <f>65*K99</f>
        <v>65</v>
      </c>
      <c r="AD99" s="162">
        <f>95*L99</f>
        <v>1140</v>
      </c>
      <c r="AE99" s="162">
        <f>125*M99</f>
        <v>0</v>
      </c>
      <c r="AF99" s="120">
        <f>SUM(AA99:AE99)</f>
        <v>1435</v>
      </c>
      <c r="AG99" s="228">
        <f>20*O99</f>
        <v>1700</v>
      </c>
      <c r="AH99" s="228">
        <f>30*P99</f>
        <v>570</v>
      </c>
      <c r="AI99" s="228">
        <f>65*Q99</f>
        <v>3380</v>
      </c>
      <c r="AJ99" s="228">
        <f>95*R99</f>
        <v>34200</v>
      </c>
      <c r="AK99" s="228">
        <f>125*S99</f>
        <v>0</v>
      </c>
      <c r="AL99" s="120">
        <f>SUM(AG99:AK99)</f>
        <v>39850</v>
      </c>
      <c r="AM99" s="162">
        <v>0</v>
      </c>
      <c r="AN99" s="162">
        <v>0</v>
      </c>
      <c r="AO99" s="162">
        <v>0</v>
      </c>
      <c r="AP99" s="162">
        <v>0</v>
      </c>
      <c r="AQ99" s="166">
        <v>0</v>
      </c>
      <c r="AR99" s="103">
        <f>SUM(AM99:AQ99)</f>
        <v>0</v>
      </c>
      <c r="AS99" s="95">
        <v>0</v>
      </c>
      <c r="AT99" s="96">
        <v>0</v>
      </c>
      <c r="AU99" s="96">
        <v>0</v>
      </c>
      <c r="AV99" s="96">
        <v>0</v>
      </c>
      <c r="AW99" s="97">
        <v>0</v>
      </c>
      <c r="AX99" s="104">
        <f>SUM(AS99:AW99)</f>
        <v>0</v>
      </c>
      <c r="AY99" s="95">
        <v>0</v>
      </c>
      <c r="AZ99" s="96">
        <v>0</v>
      </c>
      <c r="BA99" s="96">
        <v>0</v>
      </c>
      <c r="BB99" s="96">
        <v>0</v>
      </c>
      <c r="BC99" s="97">
        <v>0</v>
      </c>
      <c r="BD99" s="104">
        <f>SUM(AY99:BC99)</f>
        <v>0</v>
      </c>
      <c r="BE99" s="154">
        <v>0</v>
      </c>
      <c r="BF99" s="125">
        <v>0</v>
      </c>
      <c r="BG99" s="93">
        <v>0</v>
      </c>
      <c r="BH99" s="129">
        <v>0</v>
      </c>
      <c r="BI99" s="130"/>
      <c r="BJ99" s="105">
        <f>Z99+AF99+AL99+AR99+AX99+BD99+BE99+BF99+BI99-BH99-BG99</f>
        <v>61510</v>
      </c>
      <c r="BK99" s="383"/>
      <c r="BL99" s="167">
        <v>0</v>
      </c>
      <c r="BM99" s="167">
        <v>0</v>
      </c>
      <c r="BN99" s="167">
        <v>0</v>
      </c>
      <c r="BO99" s="167">
        <v>0</v>
      </c>
      <c r="BP99" s="167"/>
      <c r="BQ99" s="167">
        <v>0</v>
      </c>
      <c r="BR99" s="120">
        <f>SUM(BL99:BQ99)</f>
        <v>0</v>
      </c>
      <c r="BS99" s="145">
        <f>T99+H99+BR99+N99</f>
        <v>779</v>
      </c>
    </row>
    <row r="100" spans="1:71" ht="19.5" thickBot="1">
      <c r="A100" s="343" t="s">
        <v>2</v>
      </c>
      <c r="B100" s="344"/>
      <c r="C100" s="149">
        <f t="shared" ref="C100:H100" si="173">SUM(C97:C99)</f>
        <v>565</v>
      </c>
      <c r="D100" s="149">
        <f t="shared" si="173"/>
        <v>155</v>
      </c>
      <c r="E100" s="149">
        <f t="shared" si="173"/>
        <v>27</v>
      </c>
      <c r="F100" s="149">
        <f t="shared" si="173"/>
        <v>412</v>
      </c>
      <c r="G100" s="132">
        <f t="shared" si="173"/>
        <v>0</v>
      </c>
      <c r="H100" s="139">
        <f t="shared" si="173"/>
        <v>1159</v>
      </c>
      <c r="I100" s="132">
        <f t="shared" ref="I100:N100" si="174">SUM(I97:I99)</f>
        <v>67</v>
      </c>
      <c r="J100" s="132">
        <f t="shared" si="174"/>
        <v>11</v>
      </c>
      <c r="K100" s="132">
        <f t="shared" si="174"/>
        <v>2</v>
      </c>
      <c r="L100" s="132">
        <f t="shared" si="174"/>
        <v>19</v>
      </c>
      <c r="M100" s="132">
        <f t="shared" si="174"/>
        <v>0</v>
      </c>
      <c r="N100" s="132">
        <f t="shared" si="174"/>
        <v>99</v>
      </c>
      <c r="O100" s="222">
        <f t="shared" ref="O100:T100" si="175">SUM(O97:O99)</f>
        <v>1787</v>
      </c>
      <c r="P100" s="222">
        <f t="shared" si="175"/>
        <v>195</v>
      </c>
      <c r="Q100" s="222">
        <f t="shared" si="175"/>
        <v>167</v>
      </c>
      <c r="R100" s="222">
        <f t="shared" si="175"/>
        <v>822</v>
      </c>
      <c r="S100" s="222">
        <f t="shared" si="175"/>
        <v>0</v>
      </c>
      <c r="T100" s="132">
        <f t="shared" si="175"/>
        <v>2971</v>
      </c>
      <c r="U100" s="132">
        <f t="shared" ref="U100:Z100" si="176">SUM(U97:U99)</f>
        <v>11300</v>
      </c>
      <c r="V100" s="132">
        <f t="shared" si="176"/>
        <v>4650</v>
      </c>
      <c r="W100" s="132">
        <f t="shared" si="176"/>
        <v>1755</v>
      </c>
      <c r="X100" s="132">
        <f t="shared" si="176"/>
        <v>39140</v>
      </c>
      <c r="Y100" s="132">
        <f t="shared" si="176"/>
        <v>0</v>
      </c>
      <c r="Z100" s="109">
        <f t="shared" si="176"/>
        <v>56845</v>
      </c>
      <c r="AA100" s="132">
        <f t="shared" ref="AA100:AM100" si="177">SUM(AA97:AA99)</f>
        <v>1340</v>
      </c>
      <c r="AB100" s="132">
        <f t="shared" si="177"/>
        <v>330</v>
      </c>
      <c r="AC100" s="132">
        <f t="shared" si="177"/>
        <v>130</v>
      </c>
      <c r="AD100" s="132">
        <f t="shared" si="177"/>
        <v>1805</v>
      </c>
      <c r="AE100" s="132">
        <f t="shared" si="177"/>
        <v>0</v>
      </c>
      <c r="AF100" s="109">
        <f t="shared" si="177"/>
        <v>3605</v>
      </c>
      <c r="AG100" s="237">
        <f t="shared" ref="AG100:AL100" si="178">SUM(AG97:AG99)</f>
        <v>35740</v>
      </c>
      <c r="AH100" s="237">
        <f t="shared" si="178"/>
        <v>5850</v>
      </c>
      <c r="AI100" s="237">
        <f t="shared" si="178"/>
        <v>10855</v>
      </c>
      <c r="AJ100" s="237">
        <f t="shared" si="178"/>
        <v>78090</v>
      </c>
      <c r="AK100" s="237">
        <f t="shared" si="178"/>
        <v>0</v>
      </c>
      <c r="AL100" s="122">
        <f t="shared" si="178"/>
        <v>130535</v>
      </c>
      <c r="AM100" s="108">
        <f t="shared" si="177"/>
        <v>2010</v>
      </c>
      <c r="AN100" s="108">
        <f>SUM(AN97:AN99)</f>
        <v>0</v>
      </c>
      <c r="AO100" s="108">
        <f>SUM(AO97:AO99)</f>
        <v>0</v>
      </c>
      <c r="AP100" s="108">
        <f>SUM(AP97:AP99)</f>
        <v>0</v>
      </c>
      <c r="AQ100" s="122"/>
      <c r="AR100" s="121">
        <f t="shared" ref="AR100:AW100" si="179">SUM(AR97:AR99)</f>
        <v>2010</v>
      </c>
      <c r="AS100" s="101">
        <f t="shared" si="179"/>
        <v>0</v>
      </c>
      <c r="AT100" s="101">
        <f t="shared" si="179"/>
        <v>0</v>
      </c>
      <c r="AU100" s="101">
        <f t="shared" si="179"/>
        <v>0</v>
      </c>
      <c r="AV100" s="101">
        <f t="shared" si="179"/>
        <v>0</v>
      </c>
      <c r="AW100" s="101">
        <f t="shared" si="179"/>
        <v>0</v>
      </c>
      <c r="AX100" s="121">
        <f t="shared" ref="AX100:BC100" si="180">SUM(AX97:AX99)</f>
        <v>0</v>
      </c>
      <c r="AY100" s="101">
        <f t="shared" si="180"/>
        <v>0</v>
      </c>
      <c r="AZ100" s="101">
        <f t="shared" si="180"/>
        <v>0</v>
      </c>
      <c r="BA100" s="101">
        <f t="shared" si="180"/>
        <v>0</v>
      </c>
      <c r="BB100" s="101">
        <f t="shared" si="180"/>
        <v>0</v>
      </c>
      <c r="BC100" s="101">
        <f t="shared" si="180"/>
        <v>0</v>
      </c>
      <c r="BD100" s="121">
        <f t="shared" ref="BD100:BS100" si="181">SUM(BD97:BD99)</f>
        <v>0</v>
      </c>
      <c r="BE100" s="135">
        <f t="shared" si="181"/>
        <v>0</v>
      </c>
      <c r="BF100" s="101">
        <f t="shared" si="181"/>
        <v>0</v>
      </c>
      <c r="BG100" s="108">
        <f t="shared" si="181"/>
        <v>0</v>
      </c>
      <c r="BH100" s="122">
        <f t="shared" si="181"/>
        <v>0</v>
      </c>
      <c r="BI100" s="144">
        <f t="shared" si="181"/>
        <v>0</v>
      </c>
      <c r="BJ100" s="69">
        <f t="shared" si="181"/>
        <v>192995</v>
      </c>
      <c r="BK100" s="158">
        <f t="shared" si="181"/>
        <v>0</v>
      </c>
      <c r="BL100" s="108">
        <f t="shared" si="181"/>
        <v>0</v>
      </c>
      <c r="BM100" s="108">
        <f t="shared" si="181"/>
        <v>0</v>
      </c>
      <c r="BN100" s="108">
        <f t="shared" si="181"/>
        <v>0</v>
      </c>
      <c r="BO100" s="108">
        <f t="shared" si="181"/>
        <v>0</v>
      </c>
      <c r="BP100" s="108">
        <f t="shared" si="181"/>
        <v>0</v>
      </c>
      <c r="BQ100" s="108">
        <f t="shared" si="181"/>
        <v>0</v>
      </c>
      <c r="BR100" s="155">
        <f t="shared" si="181"/>
        <v>0</v>
      </c>
      <c r="BS100" s="136">
        <f t="shared" si="181"/>
        <v>4229</v>
      </c>
    </row>
    <row r="101" spans="1:71" ht="19.5" customHeight="1">
      <c r="A101" s="335">
        <f>A97+1</f>
        <v>45314</v>
      </c>
      <c r="B101" s="5" t="s">
        <v>9</v>
      </c>
      <c r="C101" s="162">
        <v>310</v>
      </c>
      <c r="D101" s="162">
        <v>110</v>
      </c>
      <c r="E101" s="162">
        <v>20</v>
      </c>
      <c r="F101" s="162">
        <v>144</v>
      </c>
      <c r="G101" s="162">
        <v>0</v>
      </c>
      <c r="H101" s="120">
        <f>SUM(C101:G101)</f>
        <v>584</v>
      </c>
      <c r="I101" s="65">
        <v>34</v>
      </c>
      <c r="J101" s="65">
        <v>2</v>
      </c>
      <c r="K101" s="65">
        <v>2</v>
      </c>
      <c r="L101" s="65">
        <v>8</v>
      </c>
      <c r="M101" s="65">
        <v>0</v>
      </c>
      <c r="N101" s="120">
        <f>SUM(I101:M101)</f>
        <v>46</v>
      </c>
      <c r="O101" s="228">
        <v>1092</v>
      </c>
      <c r="P101" s="228">
        <v>138</v>
      </c>
      <c r="Q101" s="228">
        <v>81</v>
      </c>
      <c r="R101" s="228">
        <v>379</v>
      </c>
      <c r="S101" s="228">
        <v>0</v>
      </c>
      <c r="T101" s="120">
        <f>SUM(O101:S101)</f>
        <v>1690</v>
      </c>
      <c r="U101" s="162">
        <f>20*C101</f>
        <v>6200</v>
      </c>
      <c r="V101" s="162">
        <f>30*D101</f>
        <v>3300</v>
      </c>
      <c r="W101" s="162">
        <f>65*E101</f>
        <v>1300</v>
      </c>
      <c r="X101" s="162">
        <f>95*F101</f>
        <v>13680</v>
      </c>
      <c r="Y101" s="162">
        <f>125*G101</f>
        <v>0</v>
      </c>
      <c r="Z101" s="120">
        <f>SUM(U101:Y101)</f>
        <v>24480</v>
      </c>
      <c r="AA101" s="162">
        <f>20*I101</f>
        <v>680</v>
      </c>
      <c r="AB101" s="162">
        <f>30*J101</f>
        <v>60</v>
      </c>
      <c r="AC101" s="162">
        <f>65*K101</f>
        <v>130</v>
      </c>
      <c r="AD101" s="162">
        <f>95*L101</f>
        <v>760</v>
      </c>
      <c r="AE101" s="162">
        <f>125*M101</f>
        <v>0</v>
      </c>
      <c r="AF101" s="120">
        <f>SUM(AA101:AE101)</f>
        <v>1630</v>
      </c>
      <c r="AG101" s="228">
        <f>20*O101</f>
        <v>21840</v>
      </c>
      <c r="AH101" s="228">
        <f>30*P101</f>
        <v>4140</v>
      </c>
      <c r="AI101" s="228">
        <f>65*Q101</f>
        <v>5265</v>
      </c>
      <c r="AJ101" s="228">
        <f>95*R101</f>
        <v>36005</v>
      </c>
      <c r="AK101" s="228">
        <f>125*S101</f>
        <v>0</v>
      </c>
      <c r="AL101" s="120">
        <f>SUM(AG101:AK101)</f>
        <v>67250</v>
      </c>
      <c r="AM101" s="162">
        <v>0</v>
      </c>
      <c r="AN101" s="162">
        <v>0</v>
      </c>
      <c r="AO101" s="162">
        <v>0</v>
      </c>
      <c r="AP101" s="162">
        <v>0</v>
      </c>
      <c r="AQ101" s="163">
        <v>0</v>
      </c>
      <c r="AR101" s="103">
        <f>SUM(AM101:AQ101)</f>
        <v>0</v>
      </c>
      <c r="AS101" s="89"/>
      <c r="AT101" s="90">
        <v>0</v>
      </c>
      <c r="AU101" s="90">
        <v>0</v>
      </c>
      <c r="AV101" s="90">
        <v>0</v>
      </c>
      <c r="AW101" s="91">
        <v>0</v>
      </c>
      <c r="AX101" s="123">
        <f>SUM(AS101:AW101)</f>
        <v>0</v>
      </c>
      <c r="AY101" s="89">
        <v>0</v>
      </c>
      <c r="AZ101" s="90">
        <v>0</v>
      </c>
      <c r="BA101" s="90">
        <v>0</v>
      </c>
      <c r="BB101" s="90">
        <v>0</v>
      </c>
      <c r="BC101" s="91">
        <v>0</v>
      </c>
      <c r="BD101" s="123">
        <f>SUM(AY101:BC101)</f>
        <v>0</v>
      </c>
      <c r="BE101" s="125">
        <v>0</v>
      </c>
      <c r="BF101" s="125">
        <v>0</v>
      </c>
      <c r="BG101" s="126">
        <v>0</v>
      </c>
      <c r="BH101" s="127">
        <v>0</v>
      </c>
      <c r="BI101" s="128">
        <v>15</v>
      </c>
      <c r="BJ101" s="71">
        <f>Z101+AF101+AL101+AR101+AX101+BD101+BE101+BF101+BI101-BH101-BG101</f>
        <v>93375</v>
      </c>
      <c r="BK101" s="384">
        <v>231425</v>
      </c>
      <c r="BL101" s="164">
        <v>0</v>
      </c>
      <c r="BM101" s="164">
        <v>0</v>
      </c>
      <c r="BN101" s="164">
        <v>0</v>
      </c>
      <c r="BO101" s="164">
        <v>0</v>
      </c>
      <c r="BP101" s="164">
        <v>0</v>
      </c>
      <c r="BQ101" s="164">
        <v>0</v>
      </c>
      <c r="BR101" s="120">
        <f>SUM(BL101:BQ101)</f>
        <v>0</v>
      </c>
      <c r="BS101" s="145">
        <f>T101+H101+BR101+N101</f>
        <v>2320</v>
      </c>
    </row>
    <row r="102" spans="1:71" ht="18.75">
      <c r="A102" s="336"/>
      <c r="B102" s="2" t="s">
        <v>10</v>
      </c>
      <c r="C102" s="162">
        <v>331</v>
      </c>
      <c r="D102" s="191">
        <v>111</v>
      </c>
      <c r="E102" s="162">
        <v>17</v>
      </c>
      <c r="F102" s="162">
        <v>227</v>
      </c>
      <c r="G102" s="162">
        <v>0</v>
      </c>
      <c r="H102" s="120">
        <f>SUM(C102:G102)</f>
        <v>686</v>
      </c>
      <c r="I102" s="65">
        <v>33</v>
      </c>
      <c r="J102" s="65">
        <v>4</v>
      </c>
      <c r="K102" s="65">
        <v>0</v>
      </c>
      <c r="L102" s="65">
        <v>16</v>
      </c>
      <c r="M102" s="65">
        <v>0</v>
      </c>
      <c r="N102" s="120">
        <f>SUM(I102:M102)</f>
        <v>53</v>
      </c>
      <c r="O102" s="228">
        <v>1111</v>
      </c>
      <c r="P102" s="228">
        <v>125</v>
      </c>
      <c r="Q102" s="228">
        <v>91</v>
      </c>
      <c r="R102" s="228">
        <v>351</v>
      </c>
      <c r="S102" s="228">
        <v>0</v>
      </c>
      <c r="T102" s="120">
        <f>SUM(O102:S102)</f>
        <v>1678</v>
      </c>
      <c r="U102" s="162">
        <f>20*C102</f>
        <v>6620</v>
      </c>
      <c r="V102" s="162">
        <f>30*D102</f>
        <v>3330</v>
      </c>
      <c r="W102" s="162">
        <f>65*E102</f>
        <v>1105</v>
      </c>
      <c r="X102" s="162">
        <f>95*F102</f>
        <v>21565</v>
      </c>
      <c r="Y102" s="162">
        <f>125*G102</f>
        <v>0</v>
      </c>
      <c r="Z102" s="120">
        <f>SUM(U102:Y102)</f>
        <v>32620</v>
      </c>
      <c r="AA102" s="162">
        <f>20*I102</f>
        <v>660</v>
      </c>
      <c r="AB102" s="162">
        <f>30*J102</f>
        <v>120</v>
      </c>
      <c r="AC102" s="162">
        <f>65*K102</f>
        <v>0</v>
      </c>
      <c r="AD102" s="162">
        <f>95*L102</f>
        <v>1520</v>
      </c>
      <c r="AE102" s="162">
        <f>125*M102</f>
        <v>0</v>
      </c>
      <c r="AF102" s="120">
        <f>SUM(AA102:AE102)</f>
        <v>2300</v>
      </c>
      <c r="AG102" s="228">
        <f>20*O102</f>
        <v>22220</v>
      </c>
      <c r="AH102" s="228">
        <f>30*P102</f>
        <v>3750</v>
      </c>
      <c r="AI102" s="228">
        <f>65*Q102</f>
        <v>5915</v>
      </c>
      <c r="AJ102" s="228">
        <f>95*R102</f>
        <v>33345</v>
      </c>
      <c r="AK102" s="228">
        <f>125*S102</f>
        <v>0</v>
      </c>
      <c r="AL102" s="120">
        <f>SUM(AG102:AK102)</f>
        <v>65230</v>
      </c>
      <c r="AM102" s="162">
        <v>1500</v>
      </c>
      <c r="AN102" s="162">
        <v>0</v>
      </c>
      <c r="AO102" s="162">
        <v>0</v>
      </c>
      <c r="AP102" s="162"/>
      <c r="AQ102" s="163">
        <v>0</v>
      </c>
      <c r="AR102" s="103">
        <f>SUM(AM102:AQ102)</f>
        <v>1500</v>
      </c>
      <c r="AS102" s="92">
        <f>670+670+670</f>
        <v>2010</v>
      </c>
      <c r="AT102" s="93"/>
      <c r="AU102" s="93">
        <v>0</v>
      </c>
      <c r="AV102" s="93">
        <v>0</v>
      </c>
      <c r="AW102" s="94">
        <v>0</v>
      </c>
      <c r="AX102" s="103">
        <f>SUM(AS102:AW102)</f>
        <v>2010</v>
      </c>
      <c r="AY102" s="92">
        <v>0</v>
      </c>
      <c r="AZ102" s="93">
        <v>0</v>
      </c>
      <c r="BA102" s="93">
        <v>0</v>
      </c>
      <c r="BB102" s="93">
        <v>0</v>
      </c>
      <c r="BC102" s="94">
        <v>0</v>
      </c>
      <c r="BD102" s="103">
        <f>SUM(AY102:BC102)</f>
        <v>0</v>
      </c>
      <c r="BE102" s="92">
        <v>0</v>
      </c>
      <c r="BF102" s="92">
        <v>0</v>
      </c>
      <c r="BG102" s="93">
        <v>0</v>
      </c>
      <c r="BH102" s="129">
        <v>0</v>
      </c>
      <c r="BI102" s="130">
        <v>25</v>
      </c>
      <c r="BJ102" s="71">
        <f>Z102+AF102+AL102+AR102+AX102+BD102+BE102+BF102+BI102-BH102-BG102</f>
        <v>103685</v>
      </c>
      <c r="BK102" s="385"/>
      <c r="BL102" s="165">
        <v>0</v>
      </c>
      <c r="BM102" s="165">
        <v>0</v>
      </c>
      <c r="BN102" s="165">
        <v>0</v>
      </c>
      <c r="BO102" s="165">
        <v>0</v>
      </c>
      <c r="BP102" s="165"/>
      <c r="BQ102" s="165">
        <v>0</v>
      </c>
      <c r="BR102" s="120">
        <f>SUM(BL102:BQ102)</f>
        <v>0</v>
      </c>
      <c r="BS102" s="145">
        <f>T102+H102+BR102+N102</f>
        <v>2417</v>
      </c>
    </row>
    <row r="103" spans="1:71" ht="18.75">
      <c r="A103" s="337"/>
      <c r="B103" s="2" t="s">
        <v>11</v>
      </c>
      <c r="C103" s="162">
        <v>17</v>
      </c>
      <c r="D103" s="162">
        <v>7</v>
      </c>
      <c r="E103" s="162">
        <v>2</v>
      </c>
      <c r="F103" s="162">
        <v>179</v>
      </c>
      <c r="G103" s="162">
        <v>0</v>
      </c>
      <c r="H103" s="120">
        <f>SUM(C103:G103)</f>
        <v>205</v>
      </c>
      <c r="I103" s="65">
        <v>2</v>
      </c>
      <c r="J103" s="65">
        <v>1</v>
      </c>
      <c r="K103" s="65">
        <v>1</v>
      </c>
      <c r="L103" s="65">
        <v>11</v>
      </c>
      <c r="M103" s="65">
        <v>0</v>
      </c>
      <c r="N103" s="120">
        <f>SUM(I103:M103)</f>
        <v>15</v>
      </c>
      <c r="O103" s="228">
        <v>72</v>
      </c>
      <c r="P103" s="228">
        <v>26</v>
      </c>
      <c r="Q103" s="228">
        <v>52</v>
      </c>
      <c r="R103" s="228">
        <v>377</v>
      </c>
      <c r="S103" s="228">
        <v>0</v>
      </c>
      <c r="T103" s="120">
        <f>SUM(O103:S103)</f>
        <v>527</v>
      </c>
      <c r="U103" s="162">
        <f>20*C103</f>
        <v>340</v>
      </c>
      <c r="V103" s="162">
        <f>30*D103</f>
        <v>210</v>
      </c>
      <c r="W103" s="162">
        <f>65*E103</f>
        <v>130</v>
      </c>
      <c r="X103" s="162">
        <f>95*F103</f>
        <v>17005</v>
      </c>
      <c r="Y103" s="162">
        <f>125*G103</f>
        <v>0</v>
      </c>
      <c r="Z103" s="120">
        <f>SUM(U103:Y103)</f>
        <v>17685</v>
      </c>
      <c r="AA103" s="162">
        <f>20*I103</f>
        <v>40</v>
      </c>
      <c r="AB103" s="162">
        <f>30*J103</f>
        <v>30</v>
      </c>
      <c r="AC103" s="162">
        <f>65*K103</f>
        <v>65</v>
      </c>
      <c r="AD103" s="162">
        <f>95*L103</f>
        <v>1045</v>
      </c>
      <c r="AE103" s="162">
        <f>125*M103</f>
        <v>0</v>
      </c>
      <c r="AF103" s="120">
        <f>SUM(AA103:AE103)</f>
        <v>1180</v>
      </c>
      <c r="AG103" s="228">
        <f>20*O103</f>
        <v>1440</v>
      </c>
      <c r="AH103" s="228">
        <f>30*P103</f>
        <v>780</v>
      </c>
      <c r="AI103" s="228">
        <f>65*Q103</f>
        <v>3380</v>
      </c>
      <c r="AJ103" s="228">
        <f>95*R103</f>
        <v>35815</v>
      </c>
      <c r="AK103" s="228">
        <f>125*S103</f>
        <v>0</v>
      </c>
      <c r="AL103" s="120">
        <f>SUM(AG103:AK103)</f>
        <v>41415</v>
      </c>
      <c r="AM103" s="162">
        <v>0</v>
      </c>
      <c r="AN103" s="162">
        <v>0</v>
      </c>
      <c r="AO103" s="162">
        <v>0</v>
      </c>
      <c r="AP103" s="162">
        <v>0</v>
      </c>
      <c r="AQ103" s="166">
        <v>0</v>
      </c>
      <c r="AR103" s="104">
        <f>SUM(AM103:AQ103)</f>
        <v>0</v>
      </c>
      <c r="AS103" s="95">
        <v>0</v>
      </c>
      <c r="AT103" s="96">
        <v>0</v>
      </c>
      <c r="AU103" s="96">
        <v>0</v>
      </c>
      <c r="AV103" s="96">
        <v>0</v>
      </c>
      <c r="AW103" s="97">
        <v>0</v>
      </c>
      <c r="AX103" s="104">
        <f>SUM(AS103:AW103)</f>
        <v>0</v>
      </c>
      <c r="AY103" s="95">
        <v>0</v>
      </c>
      <c r="AZ103" s="96">
        <v>0</v>
      </c>
      <c r="BA103" s="96">
        <v>0</v>
      </c>
      <c r="BB103" s="96">
        <v>0</v>
      </c>
      <c r="BC103" s="97">
        <v>0</v>
      </c>
      <c r="BD103" s="104">
        <f>SUM(AY103:BC103)</f>
        <v>0</v>
      </c>
      <c r="BE103" s="95">
        <v>0</v>
      </c>
      <c r="BF103" s="125">
        <v>0</v>
      </c>
      <c r="BG103" s="93">
        <v>0</v>
      </c>
      <c r="BH103" s="129">
        <v>0</v>
      </c>
      <c r="BI103" s="130"/>
      <c r="BJ103" s="71">
        <f>Z103+AF103+AL103+AR103+AX103+BD103+BE103+BF103+BI103-BH103-BG103</f>
        <v>60280</v>
      </c>
      <c r="BK103" s="386"/>
      <c r="BL103" s="167">
        <v>0</v>
      </c>
      <c r="BM103" s="167">
        <v>0</v>
      </c>
      <c r="BN103" s="167">
        <v>0</v>
      </c>
      <c r="BO103" s="167">
        <v>0</v>
      </c>
      <c r="BP103" s="167">
        <v>0</v>
      </c>
      <c r="BQ103" s="167">
        <v>0</v>
      </c>
      <c r="BR103" s="120">
        <f>SUM(BL103:BQ103)</f>
        <v>0</v>
      </c>
      <c r="BS103" s="145">
        <f>T103+H103+BR103+N103</f>
        <v>747</v>
      </c>
    </row>
    <row r="104" spans="1:71" ht="19.5" thickBot="1">
      <c r="A104" s="343" t="s">
        <v>2</v>
      </c>
      <c r="B104" s="344"/>
      <c r="C104" s="139">
        <f t="shared" ref="C104:BS104" si="182">SUM(C101:C103)</f>
        <v>658</v>
      </c>
      <c r="D104" s="139">
        <f t="shared" si="182"/>
        <v>228</v>
      </c>
      <c r="E104" s="139">
        <f t="shared" si="182"/>
        <v>39</v>
      </c>
      <c r="F104" s="139">
        <f t="shared" si="182"/>
        <v>550</v>
      </c>
      <c r="G104" s="139">
        <f t="shared" si="182"/>
        <v>0</v>
      </c>
      <c r="H104" s="139">
        <f t="shared" si="182"/>
        <v>1475</v>
      </c>
      <c r="I104" s="139">
        <f t="shared" ref="I104:N104" si="183">SUM(I101:I103)</f>
        <v>69</v>
      </c>
      <c r="J104" s="139">
        <f t="shared" si="183"/>
        <v>7</v>
      </c>
      <c r="K104" s="139">
        <f t="shared" si="183"/>
        <v>3</v>
      </c>
      <c r="L104" s="139">
        <f t="shared" si="183"/>
        <v>35</v>
      </c>
      <c r="M104" s="139">
        <f t="shared" si="183"/>
        <v>0</v>
      </c>
      <c r="N104" s="139">
        <f t="shared" si="183"/>
        <v>114</v>
      </c>
      <c r="O104" s="148">
        <f t="shared" ref="O104:T104" si="184">SUM(O101:O103)</f>
        <v>2275</v>
      </c>
      <c r="P104" s="148">
        <f t="shared" si="184"/>
        <v>289</v>
      </c>
      <c r="Q104" s="148">
        <f t="shared" si="184"/>
        <v>224</v>
      </c>
      <c r="R104" s="148">
        <f t="shared" si="184"/>
        <v>1107</v>
      </c>
      <c r="S104" s="148">
        <f t="shared" si="184"/>
        <v>0</v>
      </c>
      <c r="T104" s="139">
        <f t="shared" si="184"/>
        <v>3895</v>
      </c>
      <c r="U104" s="139">
        <f t="shared" si="182"/>
        <v>13160</v>
      </c>
      <c r="V104" s="139">
        <f t="shared" si="182"/>
        <v>6840</v>
      </c>
      <c r="W104" s="139">
        <f t="shared" si="182"/>
        <v>2535</v>
      </c>
      <c r="X104" s="139">
        <f t="shared" si="182"/>
        <v>52250</v>
      </c>
      <c r="Y104" s="139">
        <f t="shared" si="182"/>
        <v>0</v>
      </c>
      <c r="Z104" s="122">
        <f t="shared" si="182"/>
        <v>74785</v>
      </c>
      <c r="AA104" s="139">
        <f t="shared" ref="AA104:AF104" si="185">SUM(AA101:AA103)</f>
        <v>1380</v>
      </c>
      <c r="AB104" s="139">
        <f t="shared" si="185"/>
        <v>210</v>
      </c>
      <c r="AC104" s="139">
        <f t="shared" si="185"/>
        <v>195</v>
      </c>
      <c r="AD104" s="139">
        <f t="shared" si="185"/>
        <v>3325</v>
      </c>
      <c r="AE104" s="139">
        <f t="shared" si="185"/>
        <v>0</v>
      </c>
      <c r="AF104" s="109">
        <f t="shared" si="185"/>
        <v>5110</v>
      </c>
      <c r="AG104" s="237">
        <f t="shared" ref="AG104:AL104" si="186">SUM(AG101:AG103)</f>
        <v>45500</v>
      </c>
      <c r="AH104" s="237">
        <f t="shared" si="186"/>
        <v>8670</v>
      </c>
      <c r="AI104" s="237">
        <f t="shared" si="186"/>
        <v>14560</v>
      </c>
      <c r="AJ104" s="237">
        <f t="shared" si="186"/>
        <v>105165</v>
      </c>
      <c r="AK104" s="237">
        <f t="shared" si="186"/>
        <v>0</v>
      </c>
      <c r="AL104" s="122">
        <f t="shared" si="186"/>
        <v>173895</v>
      </c>
      <c r="AM104" s="108">
        <f t="shared" si="182"/>
        <v>1500</v>
      </c>
      <c r="AN104" s="108">
        <f t="shared" si="182"/>
        <v>0</v>
      </c>
      <c r="AO104" s="108">
        <f t="shared" si="182"/>
        <v>0</v>
      </c>
      <c r="AP104" s="108">
        <f t="shared" si="182"/>
        <v>0</v>
      </c>
      <c r="AQ104" s="122"/>
      <c r="AR104" s="121">
        <f t="shared" si="182"/>
        <v>1500</v>
      </c>
      <c r="AS104" s="101">
        <f t="shared" si="182"/>
        <v>2010</v>
      </c>
      <c r="AT104" s="101">
        <f t="shared" si="182"/>
        <v>0</v>
      </c>
      <c r="AU104" s="101">
        <f t="shared" si="182"/>
        <v>0</v>
      </c>
      <c r="AV104" s="101">
        <f t="shared" si="182"/>
        <v>0</v>
      </c>
      <c r="AW104" s="101">
        <f t="shared" si="182"/>
        <v>0</v>
      </c>
      <c r="AX104" s="121">
        <f t="shared" ref="AX104:BC104" si="187">SUM(AX101:AX103)</f>
        <v>2010</v>
      </c>
      <c r="AY104" s="101">
        <f t="shared" si="187"/>
        <v>0</v>
      </c>
      <c r="AZ104" s="101">
        <f t="shared" si="187"/>
        <v>0</v>
      </c>
      <c r="BA104" s="101">
        <f t="shared" si="187"/>
        <v>0</v>
      </c>
      <c r="BB104" s="101">
        <f t="shared" si="187"/>
        <v>0</v>
      </c>
      <c r="BC104" s="101">
        <f t="shared" si="187"/>
        <v>0</v>
      </c>
      <c r="BD104" s="121">
        <f>SUM(BD101:BD103)</f>
        <v>0</v>
      </c>
      <c r="BE104" s="131">
        <f>SUM(BE101:BE103)</f>
        <v>0</v>
      </c>
      <c r="BF104" s="131">
        <f>SUM(BF101:BF103)</f>
        <v>0</v>
      </c>
      <c r="BG104" s="132">
        <f t="shared" si="182"/>
        <v>0</v>
      </c>
      <c r="BH104" s="133">
        <f t="shared" si="182"/>
        <v>0</v>
      </c>
      <c r="BI104" s="134">
        <f>SUM(BI101:BI103)</f>
        <v>40</v>
      </c>
      <c r="BJ104" s="70">
        <f t="shared" si="182"/>
        <v>257340</v>
      </c>
      <c r="BK104" s="158">
        <f t="shared" si="182"/>
        <v>231425</v>
      </c>
      <c r="BL104" s="108">
        <f t="shared" si="182"/>
        <v>0</v>
      </c>
      <c r="BM104" s="108">
        <f t="shared" si="182"/>
        <v>0</v>
      </c>
      <c r="BN104" s="108">
        <f t="shared" si="182"/>
        <v>0</v>
      </c>
      <c r="BO104" s="108">
        <f t="shared" si="182"/>
        <v>0</v>
      </c>
      <c r="BP104" s="108">
        <f t="shared" si="182"/>
        <v>0</v>
      </c>
      <c r="BQ104" s="108">
        <f t="shared" si="182"/>
        <v>0</v>
      </c>
      <c r="BR104" s="155">
        <f t="shared" si="182"/>
        <v>0</v>
      </c>
      <c r="BS104" s="136">
        <f t="shared" si="182"/>
        <v>5484</v>
      </c>
    </row>
    <row r="105" spans="1:71" ht="19.5" customHeight="1" thickBot="1">
      <c r="A105" s="335">
        <f>A101+1</f>
        <v>45315</v>
      </c>
      <c r="B105" s="5" t="s">
        <v>9</v>
      </c>
      <c r="C105" s="162">
        <v>293</v>
      </c>
      <c r="D105" s="162">
        <v>127</v>
      </c>
      <c r="E105" s="162">
        <v>18</v>
      </c>
      <c r="F105" s="162">
        <v>127</v>
      </c>
      <c r="G105" s="162">
        <v>0</v>
      </c>
      <c r="H105" s="120">
        <f>SUM(C105:G105)</f>
        <v>565</v>
      </c>
      <c r="I105" s="65">
        <v>45</v>
      </c>
      <c r="J105" s="65">
        <v>5</v>
      </c>
      <c r="K105" s="65">
        <v>0</v>
      </c>
      <c r="L105" s="65">
        <v>7</v>
      </c>
      <c r="M105" s="65">
        <v>0</v>
      </c>
      <c r="N105" s="120">
        <f>SUM(I105:M105)</f>
        <v>57</v>
      </c>
      <c r="O105" s="228">
        <v>1062</v>
      </c>
      <c r="P105" s="228">
        <v>117</v>
      </c>
      <c r="Q105" s="228">
        <v>58</v>
      </c>
      <c r="R105" s="228">
        <v>385</v>
      </c>
      <c r="S105" s="228">
        <v>0</v>
      </c>
      <c r="T105" s="120">
        <f>SUM(O105:S105)</f>
        <v>1622</v>
      </c>
      <c r="U105" s="162">
        <f>20*C105</f>
        <v>5860</v>
      </c>
      <c r="V105" s="162">
        <f>30*D105</f>
        <v>3810</v>
      </c>
      <c r="W105" s="162">
        <f>65*E105</f>
        <v>1170</v>
      </c>
      <c r="X105" s="162">
        <f>95*F105</f>
        <v>12065</v>
      </c>
      <c r="Y105" s="162">
        <f>125*G105</f>
        <v>0</v>
      </c>
      <c r="Z105" s="120">
        <f>SUM(U105:Y105)</f>
        <v>22905</v>
      </c>
      <c r="AA105" s="162">
        <f>20*I105</f>
        <v>900</v>
      </c>
      <c r="AB105" s="162">
        <f>30*J105</f>
        <v>150</v>
      </c>
      <c r="AC105" s="162">
        <f>65*K105</f>
        <v>0</v>
      </c>
      <c r="AD105" s="162">
        <f>95*L105</f>
        <v>665</v>
      </c>
      <c r="AE105" s="162">
        <f>125*M105</f>
        <v>0</v>
      </c>
      <c r="AF105" s="120">
        <f>SUM(AA105:AE105)</f>
        <v>1715</v>
      </c>
      <c r="AG105" s="228">
        <f>20*O105</f>
        <v>21240</v>
      </c>
      <c r="AH105" s="228">
        <f>30*P105</f>
        <v>3510</v>
      </c>
      <c r="AI105" s="228">
        <f>65*Q105</f>
        <v>3770</v>
      </c>
      <c r="AJ105" s="228">
        <f>95*R105</f>
        <v>36575</v>
      </c>
      <c r="AK105" s="228">
        <f>125*S105</f>
        <v>0</v>
      </c>
      <c r="AL105" s="120">
        <f>SUM(AG105:AK105)</f>
        <v>65095</v>
      </c>
      <c r="AM105" s="162">
        <f>670+670</f>
        <v>1340</v>
      </c>
      <c r="AN105" s="162"/>
      <c r="AO105" s="162">
        <v>0</v>
      </c>
      <c r="AP105" s="162">
        <v>0</v>
      </c>
      <c r="AQ105" s="163">
        <v>0</v>
      </c>
      <c r="AR105" s="103">
        <f>SUM(AM105:AQ105)</f>
        <v>1340</v>
      </c>
      <c r="AS105" s="89">
        <v>670</v>
      </c>
      <c r="AT105" s="90"/>
      <c r="AU105" s="90">
        <v>0</v>
      </c>
      <c r="AV105" s="90"/>
      <c r="AW105" s="91">
        <v>0</v>
      </c>
      <c r="AX105" s="123">
        <f>SUM(AS105:AW105)</f>
        <v>670</v>
      </c>
      <c r="AY105" s="89">
        <v>0</v>
      </c>
      <c r="AZ105" s="90">
        <v>0</v>
      </c>
      <c r="BA105" s="90">
        <v>0</v>
      </c>
      <c r="BB105" s="90">
        <v>0</v>
      </c>
      <c r="BC105" s="91">
        <v>0</v>
      </c>
      <c r="BD105" s="123">
        <f>SUM(AY105:BC105)</f>
        <v>0</v>
      </c>
      <c r="BE105" s="150">
        <v>0</v>
      </c>
      <c r="BF105" s="177">
        <v>0</v>
      </c>
      <c r="BG105" s="151">
        <v>0</v>
      </c>
      <c r="BH105" s="152">
        <v>0</v>
      </c>
      <c r="BI105" s="143">
        <v>10</v>
      </c>
      <c r="BJ105" s="105">
        <f>Z105+AF105+AL105+AR105+AX105+BD105+BE105+BF105+BI105-BH105-BG105</f>
        <v>91735</v>
      </c>
      <c r="BK105" s="381" t="s">
        <v>8708</v>
      </c>
      <c r="BL105" s="164">
        <v>0</v>
      </c>
      <c r="BM105" s="164">
        <v>0</v>
      </c>
      <c r="BN105" s="164">
        <v>0</v>
      </c>
      <c r="BO105" s="164">
        <v>0</v>
      </c>
      <c r="BP105" s="164">
        <v>0</v>
      </c>
      <c r="BQ105" s="164">
        <v>0</v>
      </c>
      <c r="BR105" s="120">
        <f>SUM(BL105:BQ105)</f>
        <v>0</v>
      </c>
      <c r="BS105" s="145">
        <f>T105+H105+BR105+N105</f>
        <v>2244</v>
      </c>
    </row>
    <row r="106" spans="1:71" ht="19.5" thickBot="1">
      <c r="A106" s="336"/>
      <c r="B106" s="2" t="s">
        <v>10</v>
      </c>
      <c r="C106" s="162">
        <v>351</v>
      </c>
      <c r="D106" s="162">
        <v>119</v>
      </c>
      <c r="E106" s="162">
        <v>27</v>
      </c>
      <c r="F106" s="162">
        <v>214</v>
      </c>
      <c r="G106" s="162">
        <v>0</v>
      </c>
      <c r="H106" s="120">
        <f>SUM(C106:G106)</f>
        <v>711</v>
      </c>
      <c r="I106" s="65">
        <v>49</v>
      </c>
      <c r="J106" s="65">
        <v>4</v>
      </c>
      <c r="K106" s="65">
        <v>1</v>
      </c>
      <c r="L106" s="65">
        <v>5</v>
      </c>
      <c r="M106" s="65">
        <v>0</v>
      </c>
      <c r="N106" s="120">
        <f>SUM(I106:M106)</f>
        <v>59</v>
      </c>
      <c r="O106" s="228">
        <v>1232</v>
      </c>
      <c r="P106" s="228">
        <v>126</v>
      </c>
      <c r="Q106" s="228">
        <v>85</v>
      </c>
      <c r="R106" s="228">
        <v>363</v>
      </c>
      <c r="S106" s="228">
        <v>1</v>
      </c>
      <c r="T106" s="120">
        <f>SUM(O106:S106)</f>
        <v>1807</v>
      </c>
      <c r="U106" s="162">
        <f>20*C106</f>
        <v>7020</v>
      </c>
      <c r="V106" s="162">
        <f>30*D106</f>
        <v>3570</v>
      </c>
      <c r="W106" s="162">
        <f>65*E106</f>
        <v>1755</v>
      </c>
      <c r="X106" s="162">
        <f>95*F106</f>
        <v>20330</v>
      </c>
      <c r="Y106" s="162">
        <f>125*G106</f>
        <v>0</v>
      </c>
      <c r="Z106" s="120">
        <f>SUM(U106:Y106)</f>
        <v>32675</v>
      </c>
      <c r="AA106" s="162">
        <f>20*I106</f>
        <v>980</v>
      </c>
      <c r="AB106" s="162">
        <f>30*J106</f>
        <v>120</v>
      </c>
      <c r="AC106" s="162">
        <f>65*K106</f>
        <v>65</v>
      </c>
      <c r="AD106" s="162">
        <f>95*L106</f>
        <v>475</v>
      </c>
      <c r="AE106" s="162">
        <f>125*M106</f>
        <v>0</v>
      </c>
      <c r="AF106" s="120">
        <f>SUM(AA106:AE106)</f>
        <v>1640</v>
      </c>
      <c r="AG106" s="228">
        <f>20*O106</f>
        <v>24640</v>
      </c>
      <c r="AH106" s="228">
        <f>30*P106</f>
        <v>3780</v>
      </c>
      <c r="AI106" s="228">
        <f>65*Q106</f>
        <v>5525</v>
      </c>
      <c r="AJ106" s="228">
        <f>95*R106</f>
        <v>34485</v>
      </c>
      <c r="AK106" s="228">
        <f>125*S106</f>
        <v>125</v>
      </c>
      <c r="AL106" s="120">
        <f>SUM(AG106:AK106)</f>
        <v>68555</v>
      </c>
      <c r="AM106" s="162">
        <v>670</v>
      </c>
      <c r="AN106" s="162">
        <v>0</v>
      </c>
      <c r="AO106" s="162">
        <v>0</v>
      </c>
      <c r="AP106" s="162">
        <v>0</v>
      </c>
      <c r="AQ106" s="163">
        <v>0</v>
      </c>
      <c r="AR106" s="103">
        <f>SUM(AM106:AQ106)</f>
        <v>670</v>
      </c>
      <c r="AS106" s="92">
        <v>670</v>
      </c>
      <c r="AT106" s="93">
        <v>0</v>
      </c>
      <c r="AU106" s="93">
        <v>0</v>
      </c>
      <c r="AV106" s="93"/>
      <c r="AW106" s="94">
        <v>0</v>
      </c>
      <c r="AX106" s="103">
        <f>SUM(AS106:AW106)</f>
        <v>670</v>
      </c>
      <c r="AY106" s="92">
        <v>0</v>
      </c>
      <c r="AZ106" s="93">
        <v>0</v>
      </c>
      <c r="BA106" s="93">
        <v>0</v>
      </c>
      <c r="BB106" s="93">
        <v>0</v>
      </c>
      <c r="BC106" s="94">
        <v>0</v>
      </c>
      <c r="BD106" s="103">
        <f>SUM(AY106:BC106)</f>
        <v>0</v>
      </c>
      <c r="BE106" s="153">
        <v>0</v>
      </c>
      <c r="BF106" s="92">
        <v>0</v>
      </c>
      <c r="BG106" s="93">
        <v>0</v>
      </c>
      <c r="BH106" s="129">
        <v>0</v>
      </c>
      <c r="BI106" s="130">
        <v>30</v>
      </c>
      <c r="BJ106" s="105">
        <f>Z106+AF106+AL106+AR106+AX106+BD106+BE106+BF106+BI106-BH106-BG106</f>
        <v>104240</v>
      </c>
      <c r="BK106" s="382"/>
      <c r="BL106" s="165"/>
      <c r="BM106" s="165">
        <v>0</v>
      </c>
      <c r="BN106" s="165">
        <v>0</v>
      </c>
      <c r="BO106" s="165">
        <v>0</v>
      </c>
      <c r="BP106" s="165">
        <v>0</v>
      </c>
      <c r="BQ106" s="165">
        <v>0</v>
      </c>
      <c r="BR106" s="120">
        <f>SUM(BL106:BQ106)</f>
        <v>0</v>
      </c>
      <c r="BS106" s="145">
        <f>T106+H106+BR106+N106</f>
        <v>2577</v>
      </c>
    </row>
    <row r="107" spans="1:71" ht="18.75">
      <c r="A107" s="337"/>
      <c r="B107" s="2" t="s">
        <v>11</v>
      </c>
      <c r="C107" s="162">
        <v>32</v>
      </c>
      <c r="D107" s="162">
        <v>9</v>
      </c>
      <c r="E107" s="162">
        <v>3</v>
      </c>
      <c r="F107" s="162">
        <v>153</v>
      </c>
      <c r="G107" s="162">
        <v>0</v>
      </c>
      <c r="H107" s="120">
        <f>SUM(C107:G107)</f>
        <v>197</v>
      </c>
      <c r="I107" s="65">
        <v>7</v>
      </c>
      <c r="J107" s="65">
        <v>2</v>
      </c>
      <c r="K107" s="65">
        <v>0</v>
      </c>
      <c r="L107" s="65">
        <v>4</v>
      </c>
      <c r="M107" s="65">
        <v>0</v>
      </c>
      <c r="N107" s="120">
        <f>SUM(I107:M107)</f>
        <v>13</v>
      </c>
      <c r="O107" s="228">
        <v>97</v>
      </c>
      <c r="P107" s="228">
        <v>18</v>
      </c>
      <c r="Q107" s="228">
        <v>48</v>
      </c>
      <c r="R107" s="228">
        <v>346</v>
      </c>
      <c r="S107" s="228">
        <v>0</v>
      </c>
      <c r="T107" s="120">
        <f>SUM(O107:S107)</f>
        <v>509</v>
      </c>
      <c r="U107" s="162">
        <f>20*C107</f>
        <v>640</v>
      </c>
      <c r="V107" s="162">
        <f>30*D107</f>
        <v>270</v>
      </c>
      <c r="W107" s="162">
        <f>65*E107</f>
        <v>195</v>
      </c>
      <c r="X107" s="162">
        <f>95*F107</f>
        <v>14535</v>
      </c>
      <c r="Y107" s="162">
        <f>125*G107</f>
        <v>0</v>
      </c>
      <c r="Z107" s="120">
        <f>SUM(U107:Y107)</f>
        <v>15640</v>
      </c>
      <c r="AA107" s="162">
        <f>20*I107</f>
        <v>140</v>
      </c>
      <c r="AB107" s="162">
        <f>30*J107</f>
        <v>60</v>
      </c>
      <c r="AC107" s="162">
        <f>65*K107</f>
        <v>0</v>
      </c>
      <c r="AD107" s="162">
        <f>95*L107</f>
        <v>380</v>
      </c>
      <c r="AE107" s="162">
        <f>125*M107</f>
        <v>0</v>
      </c>
      <c r="AF107" s="120">
        <f>SUM(AA107:AE107)</f>
        <v>580</v>
      </c>
      <c r="AG107" s="228">
        <f>20*O107</f>
        <v>1940</v>
      </c>
      <c r="AH107" s="228">
        <f>30*P107</f>
        <v>540</v>
      </c>
      <c r="AI107" s="228">
        <f>65*Q107</f>
        <v>3120</v>
      </c>
      <c r="AJ107" s="228">
        <f>95*R107</f>
        <v>32870</v>
      </c>
      <c r="AK107" s="228">
        <f>125*S107</f>
        <v>0</v>
      </c>
      <c r="AL107" s="120">
        <f>SUM(AG107:AK107)</f>
        <v>38470</v>
      </c>
      <c r="AM107" s="162">
        <v>0</v>
      </c>
      <c r="AN107" s="162">
        <v>0</v>
      </c>
      <c r="AO107" s="162">
        <v>0</v>
      </c>
      <c r="AP107" s="162">
        <v>0</v>
      </c>
      <c r="AQ107" s="166">
        <v>0</v>
      </c>
      <c r="AR107" s="104">
        <f>SUM(AM107:AQ107)</f>
        <v>0</v>
      </c>
      <c r="AS107" s="95">
        <v>0</v>
      </c>
      <c r="AT107" s="96">
        <v>0</v>
      </c>
      <c r="AU107" s="96">
        <v>0</v>
      </c>
      <c r="AV107" s="96">
        <v>0</v>
      </c>
      <c r="AW107" s="97">
        <v>0</v>
      </c>
      <c r="AX107" s="104">
        <f>SUM(AS107:AW107)</f>
        <v>0</v>
      </c>
      <c r="AY107" s="95">
        <v>0</v>
      </c>
      <c r="AZ107" s="96">
        <v>0</v>
      </c>
      <c r="BA107" s="96">
        <v>0</v>
      </c>
      <c r="BB107" s="96">
        <v>0</v>
      </c>
      <c r="BC107" s="97">
        <v>0</v>
      </c>
      <c r="BD107" s="104">
        <f>SUM(AY107:BC107)</f>
        <v>0</v>
      </c>
      <c r="BE107" s="154">
        <v>0</v>
      </c>
      <c r="BF107" s="125">
        <v>0</v>
      </c>
      <c r="BG107" s="93">
        <v>0</v>
      </c>
      <c r="BH107" s="94">
        <v>0</v>
      </c>
      <c r="BI107" s="130">
        <v>0</v>
      </c>
      <c r="BJ107" s="105">
        <f>Z107+AF107+AL107+AR107+AX107+BD107+BE107+BF107+BI107-BH107-BG107</f>
        <v>54690</v>
      </c>
      <c r="BK107" s="383"/>
      <c r="BL107" s="167">
        <v>0</v>
      </c>
      <c r="BM107" s="167">
        <v>0</v>
      </c>
      <c r="BN107" s="167">
        <v>0</v>
      </c>
      <c r="BO107" s="167"/>
      <c r="BP107" s="167">
        <v>0</v>
      </c>
      <c r="BQ107" s="167">
        <v>0</v>
      </c>
      <c r="BR107" s="120">
        <f>SUM(BL107:BQ107)</f>
        <v>0</v>
      </c>
      <c r="BS107" s="145">
        <f>T107+H107+BR107+N107</f>
        <v>719</v>
      </c>
    </row>
    <row r="108" spans="1:71" ht="19.5" thickBot="1">
      <c r="A108" s="343" t="s">
        <v>2</v>
      </c>
      <c r="B108" s="344"/>
      <c r="C108" s="149">
        <f t="shared" ref="C108:H108" si="188">SUM(C105:C107)</f>
        <v>676</v>
      </c>
      <c r="D108" s="149">
        <f t="shared" si="188"/>
        <v>255</v>
      </c>
      <c r="E108" s="149">
        <f t="shared" si="188"/>
        <v>48</v>
      </c>
      <c r="F108" s="149">
        <f t="shared" si="188"/>
        <v>494</v>
      </c>
      <c r="G108" s="132">
        <f t="shared" si="188"/>
        <v>0</v>
      </c>
      <c r="H108" s="139">
        <f t="shared" si="188"/>
        <v>1473</v>
      </c>
      <c r="I108" s="132">
        <f t="shared" ref="I108:N108" si="189">SUM(I105:I107)</f>
        <v>101</v>
      </c>
      <c r="J108" s="132">
        <f t="shared" si="189"/>
        <v>11</v>
      </c>
      <c r="K108" s="132">
        <f t="shared" si="189"/>
        <v>1</v>
      </c>
      <c r="L108" s="132">
        <f t="shared" si="189"/>
        <v>16</v>
      </c>
      <c r="M108" s="132">
        <f t="shared" si="189"/>
        <v>0</v>
      </c>
      <c r="N108" s="132">
        <f t="shared" si="189"/>
        <v>129</v>
      </c>
      <c r="O108" s="222">
        <f t="shared" ref="O108:T108" si="190">SUM(O105:O107)</f>
        <v>2391</v>
      </c>
      <c r="P108" s="222">
        <f t="shared" si="190"/>
        <v>261</v>
      </c>
      <c r="Q108" s="222">
        <f t="shared" si="190"/>
        <v>191</v>
      </c>
      <c r="R108" s="222">
        <f t="shared" si="190"/>
        <v>1094</v>
      </c>
      <c r="S108" s="222">
        <f t="shared" si="190"/>
        <v>1</v>
      </c>
      <c r="T108" s="132">
        <f t="shared" si="190"/>
        <v>3938</v>
      </c>
      <c r="U108" s="132">
        <f t="shared" ref="U108:Z108" si="191">SUM(U105:U107)</f>
        <v>13520</v>
      </c>
      <c r="V108" s="132">
        <f t="shared" si="191"/>
        <v>7650</v>
      </c>
      <c r="W108" s="132">
        <f t="shared" si="191"/>
        <v>3120</v>
      </c>
      <c r="X108" s="132">
        <f t="shared" si="191"/>
        <v>46930</v>
      </c>
      <c r="Y108" s="132">
        <f t="shared" si="191"/>
        <v>0</v>
      </c>
      <c r="Z108" s="109">
        <f t="shared" si="191"/>
        <v>71220</v>
      </c>
      <c r="AA108" s="132">
        <f t="shared" ref="AA108:AF108" si="192">SUM(AA105:AA107)</f>
        <v>2020</v>
      </c>
      <c r="AB108" s="132">
        <f t="shared" si="192"/>
        <v>330</v>
      </c>
      <c r="AC108" s="132">
        <f t="shared" si="192"/>
        <v>65</v>
      </c>
      <c r="AD108" s="132">
        <f t="shared" si="192"/>
        <v>1520</v>
      </c>
      <c r="AE108" s="132">
        <f t="shared" si="192"/>
        <v>0</v>
      </c>
      <c r="AF108" s="109">
        <f t="shared" si="192"/>
        <v>3935</v>
      </c>
      <c r="AG108" s="237">
        <f t="shared" ref="AG108:AL108" si="193">SUM(AG105:AG107)</f>
        <v>47820</v>
      </c>
      <c r="AH108" s="237">
        <f t="shared" si="193"/>
        <v>7830</v>
      </c>
      <c r="AI108" s="237">
        <f t="shared" si="193"/>
        <v>12415</v>
      </c>
      <c r="AJ108" s="237">
        <f t="shared" si="193"/>
        <v>103930</v>
      </c>
      <c r="AK108" s="237">
        <f t="shared" si="193"/>
        <v>125</v>
      </c>
      <c r="AL108" s="122">
        <f t="shared" si="193"/>
        <v>172120</v>
      </c>
      <c r="AM108" s="108">
        <f t="shared" ref="AM108:AW108" si="194">SUM(AM105:AM107)</f>
        <v>2010</v>
      </c>
      <c r="AN108" s="108">
        <f t="shared" si="194"/>
        <v>0</v>
      </c>
      <c r="AO108" s="108">
        <f t="shared" si="194"/>
        <v>0</v>
      </c>
      <c r="AP108" s="108">
        <f t="shared" si="194"/>
        <v>0</v>
      </c>
      <c r="AQ108" s="122">
        <f t="shared" si="194"/>
        <v>0</v>
      </c>
      <c r="AR108" s="121">
        <f t="shared" si="194"/>
        <v>2010</v>
      </c>
      <c r="AS108" s="131">
        <f t="shared" si="194"/>
        <v>1340</v>
      </c>
      <c r="AT108" s="101">
        <f t="shared" si="194"/>
        <v>0</v>
      </c>
      <c r="AU108" s="101">
        <f t="shared" si="194"/>
        <v>0</v>
      </c>
      <c r="AV108" s="101">
        <f t="shared" si="194"/>
        <v>0</v>
      </c>
      <c r="AW108" s="101">
        <f t="shared" si="194"/>
        <v>0</v>
      </c>
      <c r="AX108" s="121">
        <f t="shared" ref="AX108:BC108" si="195">SUM(AX105:AX107)</f>
        <v>1340</v>
      </c>
      <c r="AY108" s="101">
        <f t="shared" si="195"/>
        <v>0</v>
      </c>
      <c r="AZ108" s="101">
        <f t="shared" si="195"/>
        <v>0</v>
      </c>
      <c r="BA108" s="101">
        <f t="shared" si="195"/>
        <v>0</v>
      </c>
      <c r="BB108" s="101">
        <f t="shared" si="195"/>
        <v>0</v>
      </c>
      <c r="BC108" s="101">
        <f t="shared" si="195"/>
        <v>0</v>
      </c>
      <c r="BD108" s="121">
        <f t="shared" ref="BD108:BS108" si="196">SUM(BD105:BD107)</f>
        <v>0</v>
      </c>
      <c r="BE108" s="135">
        <f t="shared" si="196"/>
        <v>0</v>
      </c>
      <c r="BF108" s="101">
        <f t="shared" si="196"/>
        <v>0</v>
      </c>
      <c r="BG108" s="108">
        <f t="shared" si="196"/>
        <v>0</v>
      </c>
      <c r="BH108" s="122">
        <f t="shared" si="196"/>
        <v>0</v>
      </c>
      <c r="BI108" s="144">
        <f t="shared" si="196"/>
        <v>40</v>
      </c>
      <c r="BJ108" s="69">
        <f t="shared" si="196"/>
        <v>250665</v>
      </c>
      <c r="BK108" s="158">
        <f t="shared" si="196"/>
        <v>0</v>
      </c>
      <c r="BL108" s="108">
        <f t="shared" si="196"/>
        <v>0</v>
      </c>
      <c r="BM108" s="108">
        <f t="shared" si="196"/>
        <v>0</v>
      </c>
      <c r="BN108" s="108">
        <f t="shared" si="196"/>
        <v>0</v>
      </c>
      <c r="BO108" s="108">
        <f t="shared" si="196"/>
        <v>0</v>
      </c>
      <c r="BP108" s="108">
        <f t="shared" si="196"/>
        <v>0</v>
      </c>
      <c r="BQ108" s="108">
        <f t="shared" si="196"/>
        <v>0</v>
      </c>
      <c r="BR108" s="155">
        <f t="shared" si="196"/>
        <v>0</v>
      </c>
      <c r="BS108" s="136">
        <f t="shared" si="196"/>
        <v>5540</v>
      </c>
    </row>
    <row r="109" spans="1:71" ht="19.5" customHeight="1">
      <c r="A109" s="335">
        <f>A105+1</f>
        <v>45316</v>
      </c>
      <c r="B109" s="5" t="s">
        <v>9</v>
      </c>
      <c r="C109" s="162">
        <v>294</v>
      </c>
      <c r="D109" s="162">
        <v>119</v>
      </c>
      <c r="E109" s="162">
        <v>25</v>
      </c>
      <c r="F109" s="162">
        <v>144</v>
      </c>
      <c r="G109" s="162">
        <v>0</v>
      </c>
      <c r="H109" s="120">
        <f>SUM(C109:G109)</f>
        <v>582</v>
      </c>
      <c r="I109" s="65">
        <v>25</v>
      </c>
      <c r="J109" s="65">
        <v>8</v>
      </c>
      <c r="K109" s="65">
        <v>2</v>
      </c>
      <c r="L109" s="65">
        <v>9</v>
      </c>
      <c r="M109" s="65">
        <v>0</v>
      </c>
      <c r="N109" s="120">
        <f>SUM(I109:M109)</f>
        <v>44</v>
      </c>
      <c r="O109" s="228">
        <v>1067</v>
      </c>
      <c r="P109" s="228">
        <v>141</v>
      </c>
      <c r="Q109" s="228">
        <v>81</v>
      </c>
      <c r="R109" s="228">
        <v>363</v>
      </c>
      <c r="S109" s="228">
        <v>0</v>
      </c>
      <c r="T109" s="120">
        <f>SUM(O109:S109)</f>
        <v>1652</v>
      </c>
      <c r="U109" s="162">
        <f>20*C109</f>
        <v>5880</v>
      </c>
      <c r="V109" s="162">
        <f>30*D109</f>
        <v>3570</v>
      </c>
      <c r="W109" s="162">
        <f>65*E109</f>
        <v>1625</v>
      </c>
      <c r="X109" s="162">
        <f>95*F109</f>
        <v>13680</v>
      </c>
      <c r="Y109" s="162">
        <f>125*G109</f>
        <v>0</v>
      </c>
      <c r="Z109" s="120">
        <f>SUM(U109:Y109)</f>
        <v>24755</v>
      </c>
      <c r="AA109" s="162">
        <f>20*I109</f>
        <v>500</v>
      </c>
      <c r="AB109" s="162">
        <f>30*J109</f>
        <v>240</v>
      </c>
      <c r="AC109" s="162">
        <f>65*K109</f>
        <v>130</v>
      </c>
      <c r="AD109" s="162">
        <f>95*L109</f>
        <v>855</v>
      </c>
      <c r="AE109" s="162">
        <f>125*M109</f>
        <v>0</v>
      </c>
      <c r="AF109" s="120">
        <f>SUM(AA109:AE109)</f>
        <v>1725</v>
      </c>
      <c r="AG109" s="228">
        <f>20*O109</f>
        <v>21340</v>
      </c>
      <c r="AH109" s="228">
        <f>30*P109</f>
        <v>4230</v>
      </c>
      <c r="AI109" s="228">
        <f>65*Q109</f>
        <v>5265</v>
      </c>
      <c r="AJ109" s="228">
        <f>95*R109</f>
        <v>34485</v>
      </c>
      <c r="AK109" s="228">
        <f>125*S109</f>
        <v>0</v>
      </c>
      <c r="AL109" s="120">
        <f>SUM(AG109:AK109)</f>
        <v>65320</v>
      </c>
      <c r="AM109" s="162">
        <f>670+670</f>
        <v>1340</v>
      </c>
      <c r="AN109" s="162">
        <v>0</v>
      </c>
      <c r="AO109" s="162">
        <v>0</v>
      </c>
      <c r="AP109" s="162">
        <v>0</v>
      </c>
      <c r="AQ109" s="163">
        <v>0</v>
      </c>
      <c r="AR109" s="286">
        <f>SUM(AM109:AQ109)</f>
        <v>1340</v>
      </c>
      <c r="AS109" s="93">
        <f>670+670</f>
        <v>1340</v>
      </c>
      <c r="AT109" s="90">
        <v>0</v>
      </c>
      <c r="AU109" s="90">
        <v>0</v>
      </c>
      <c r="AV109" s="90">
        <v>0</v>
      </c>
      <c r="AW109" s="91">
        <v>0</v>
      </c>
      <c r="AX109" s="123">
        <f>SUM(AS109:AW109)</f>
        <v>1340</v>
      </c>
      <c r="AY109" s="89">
        <v>0</v>
      </c>
      <c r="AZ109" s="90">
        <v>0</v>
      </c>
      <c r="BA109" s="90">
        <v>0</v>
      </c>
      <c r="BB109" s="90">
        <v>0</v>
      </c>
      <c r="BC109" s="91">
        <v>0</v>
      </c>
      <c r="BD109" s="123">
        <f>SUM(AY109:BC109)</f>
        <v>0</v>
      </c>
      <c r="BE109" s="125">
        <v>0</v>
      </c>
      <c r="BF109" s="125"/>
      <c r="BG109" s="126">
        <v>0</v>
      </c>
      <c r="BH109" s="127">
        <v>0</v>
      </c>
      <c r="BI109" s="128">
        <v>10</v>
      </c>
      <c r="BJ109" s="71">
        <f>Z109+AF109+AL109+AR109+AX109+BD109+BE109+BF109+BI109-BH109-BG109</f>
        <v>94490</v>
      </c>
      <c r="BK109" s="338">
        <v>149595</v>
      </c>
      <c r="BL109" s="164">
        <v>0</v>
      </c>
      <c r="BM109" s="164">
        <v>0</v>
      </c>
      <c r="BN109" s="164">
        <v>0</v>
      </c>
      <c r="BO109" s="164">
        <v>0</v>
      </c>
      <c r="BP109" s="164">
        <v>0</v>
      </c>
      <c r="BQ109" s="164">
        <v>0</v>
      </c>
      <c r="BR109" s="120">
        <f>SUM(BL109:BQ109)</f>
        <v>0</v>
      </c>
      <c r="BS109" s="145">
        <f>T109+H109+BR109+N109</f>
        <v>2278</v>
      </c>
    </row>
    <row r="110" spans="1:71" ht="18.75">
      <c r="A110" s="336"/>
      <c r="B110" s="2" t="s">
        <v>10</v>
      </c>
      <c r="C110" s="157">
        <v>332</v>
      </c>
      <c r="D110" s="162">
        <v>118</v>
      </c>
      <c r="E110" s="162">
        <v>28</v>
      </c>
      <c r="F110" s="162">
        <v>233</v>
      </c>
      <c r="G110" s="162">
        <v>0</v>
      </c>
      <c r="H110" s="120">
        <f>SUM(C110:G110)</f>
        <v>711</v>
      </c>
      <c r="I110" s="65">
        <v>45</v>
      </c>
      <c r="J110" s="65">
        <v>6</v>
      </c>
      <c r="K110" s="65">
        <v>3</v>
      </c>
      <c r="L110" s="65">
        <v>7</v>
      </c>
      <c r="M110" s="65">
        <v>0</v>
      </c>
      <c r="N110" s="120">
        <f>SUM(I110:M110)</f>
        <v>61</v>
      </c>
      <c r="O110" s="228">
        <v>1173</v>
      </c>
      <c r="P110" s="228">
        <v>134</v>
      </c>
      <c r="Q110" s="228">
        <v>108</v>
      </c>
      <c r="R110" s="228">
        <v>393</v>
      </c>
      <c r="S110" s="228">
        <v>0</v>
      </c>
      <c r="T110" s="120">
        <f>SUM(O110:S110)</f>
        <v>1808</v>
      </c>
      <c r="U110" s="162">
        <f>20*C110</f>
        <v>6640</v>
      </c>
      <c r="V110" s="162">
        <f>30*D110</f>
        <v>3540</v>
      </c>
      <c r="W110" s="162">
        <f>65*E110</f>
        <v>1820</v>
      </c>
      <c r="X110" s="162">
        <f>95*F110</f>
        <v>22135</v>
      </c>
      <c r="Y110" s="162">
        <f>125*G110</f>
        <v>0</v>
      </c>
      <c r="Z110" s="120">
        <f>SUM(U110:Y110)</f>
        <v>34135</v>
      </c>
      <c r="AA110" s="162">
        <f>20*I110</f>
        <v>900</v>
      </c>
      <c r="AB110" s="162">
        <f>30*J110</f>
        <v>180</v>
      </c>
      <c r="AC110" s="162">
        <f>65*K110</f>
        <v>195</v>
      </c>
      <c r="AD110" s="162">
        <f>95*L110</f>
        <v>665</v>
      </c>
      <c r="AE110" s="162">
        <f>125*M110</f>
        <v>0</v>
      </c>
      <c r="AF110" s="120">
        <f>SUM(AA110:AE110)</f>
        <v>1940</v>
      </c>
      <c r="AG110" s="228">
        <f>20*O110</f>
        <v>23460</v>
      </c>
      <c r="AH110" s="228">
        <f>30*P110</f>
        <v>4020</v>
      </c>
      <c r="AI110" s="228">
        <f>65*Q110</f>
        <v>7020</v>
      </c>
      <c r="AJ110" s="228">
        <f>95*R110</f>
        <v>37335</v>
      </c>
      <c r="AK110" s="228">
        <f>125*S110</f>
        <v>0</v>
      </c>
      <c r="AL110" s="120">
        <f>SUM(AG110:AK110)</f>
        <v>71835</v>
      </c>
      <c r="AM110" s="92">
        <v>670</v>
      </c>
      <c r="AN110" s="162">
        <v>0</v>
      </c>
      <c r="AO110" s="162">
        <v>0</v>
      </c>
      <c r="AP110" s="162">
        <v>0</v>
      </c>
      <c r="AQ110" s="163">
        <v>0</v>
      </c>
      <c r="AR110" s="286">
        <f>SUM(AM110:AQ110)</f>
        <v>670</v>
      </c>
      <c r="AS110" s="93">
        <v>0</v>
      </c>
      <c r="AT110" s="93">
        <v>0</v>
      </c>
      <c r="AU110" s="93">
        <v>0</v>
      </c>
      <c r="AV110" s="93">
        <v>0</v>
      </c>
      <c r="AW110" s="94">
        <v>0</v>
      </c>
      <c r="AX110" s="123">
        <f>SUM(AS110:AW110)</f>
        <v>0</v>
      </c>
      <c r="AY110" s="92">
        <v>0</v>
      </c>
      <c r="AZ110" s="93">
        <v>0</v>
      </c>
      <c r="BA110" s="93">
        <v>0</v>
      </c>
      <c r="BB110" s="93">
        <v>0</v>
      </c>
      <c r="BC110" s="94">
        <v>0</v>
      </c>
      <c r="BD110" s="103">
        <f>SUM(AY110:BC110)</f>
        <v>0</v>
      </c>
      <c r="BE110" s="92">
        <v>0</v>
      </c>
      <c r="BF110" s="92"/>
      <c r="BG110" s="93">
        <v>0</v>
      </c>
      <c r="BH110" s="94">
        <v>0</v>
      </c>
      <c r="BI110" s="130"/>
      <c r="BJ110" s="71">
        <f>Z110+AF110+AL110+AR110+AX110+BD110+BE110+BF110+BI110-BH110-BG110</f>
        <v>108580</v>
      </c>
      <c r="BK110" s="339"/>
      <c r="BL110" s="165">
        <v>0</v>
      </c>
      <c r="BM110" s="165">
        <v>0</v>
      </c>
      <c r="BN110" s="165">
        <v>0</v>
      </c>
      <c r="BO110" s="165"/>
      <c r="BP110" s="165">
        <v>0</v>
      </c>
      <c r="BQ110" s="165">
        <v>0</v>
      </c>
      <c r="BR110" s="120">
        <f>SUM(BL110:BQ110)</f>
        <v>0</v>
      </c>
      <c r="BS110" s="145">
        <f>T110+H110+BR110+N110</f>
        <v>2580</v>
      </c>
    </row>
    <row r="111" spans="1:71" ht="18.75">
      <c r="A111" s="337"/>
      <c r="B111" s="2" t="s">
        <v>11</v>
      </c>
      <c r="C111" s="162">
        <v>23</v>
      </c>
      <c r="D111" s="162">
        <v>8</v>
      </c>
      <c r="E111" s="162">
        <v>1</v>
      </c>
      <c r="F111" s="162">
        <v>145</v>
      </c>
      <c r="G111" s="162">
        <v>0</v>
      </c>
      <c r="H111" s="120">
        <f>SUM(C111:G111)</f>
        <v>177</v>
      </c>
      <c r="I111" s="65">
        <v>2</v>
      </c>
      <c r="J111" s="65">
        <v>0</v>
      </c>
      <c r="K111" s="65">
        <v>0</v>
      </c>
      <c r="L111" s="65">
        <v>3</v>
      </c>
      <c r="M111" s="65">
        <v>0</v>
      </c>
      <c r="N111" s="120">
        <f>SUM(I111:M111)</f>
        <v>5</v>
      </c>
      <c r="O111" s="228">
        <v>81</v>
      </c>
      <c r="P111" s="228">
        <v>20</v>
      </c>
      <c r="Q111" s="228">
        <v>43</v>
      </c>
      <c r="R111" s="298">
        <v>368</v>
      </c>
      <c r="S111" s="228">
        <v>0</v>
      </c>
      <c r="T111" s="120">
        <f>SUM(O111:S111)</f>
        <v>512</v>
      </c>
      <c r="U111" s="162">
        <f>20*C111</f>
        <v>460</v>
      </c>
      <c r="V111" s="162">
        <f>30*D111</f>
        <v>240</v>
      </c>
      <c r="W111" s="162">
        <f>65*E111</f>
        <v>65</v>
      </c>
      <c r="X111" s="162">
        <f>95*F111</f>
        <v>13775</v>
      </c>
      <c r="Y111" s="162">
        <f>125*G111</f>
        <v>0</v>
      </c>
      <c r="Z111" s="120">
        <f>SUM(U111:Y111)</f>
        <v>14540</v>
      </c>
      <c r="AA111" s="162">
        <f>20*I111</f>
        <v>40</v>
      </c>
      <c r="AB111" s="162">
        <f>30*J111</f>
        <v>0</v>
      </c>
      <c r="AC111" s="162">
        <f>65*K111</f>
        <v>0</v>
      </c>
      <c r="AD111" s="162">
        <f>95*L111</f>
        <v>285</v>
      </c>
      <c r="AE111" s="162">
        <f>125*M111</f>
        <v>0</v>
      </c>
      <c r="AF111" s="120">
        <f>SUM(AA111:AE111)</f>
        <v>325</v>
      </c>
      <c r="AG111" s="228">
        <f>20*O111</f>
        <v>1620</v>
      </c>
      <c r="AH111" s="228">
        <f>30*P111</f>
        <v>600</v>
      </c>
      <c r="AI111" s="228">
        <f>65*Q111</f>
        <v>2795</v>
      </c>
      <c r="AJ111" s="228">
        <f>95*R111</f>
        <v>34960</v>
      </c>
      <c r="AK111" s="228">
        <f>125*S111</f>
        <v>0</v>
      </c>
      <c r="AL111" s="120">
        <f>SUM(AG111:AK111)</f>
        <v>39975</v>
      </c>
      <c r="AM111" s="162">
        <v>0</v>
      </c>
      <c r="AN111" s="162">
        <v>0</v>
      </c>
      <c r="AO111" s="162">
        <v>0</v>
      </c>
      <c r="AP111" s="162">
        <v>0</v>
      </c>
      <c r="AQ111" s="166">
        <v>0</v>
      </c>
      <c r="AR111" s="287">
        <f>SUM(AM111:AQ111)</f>
        <v>0</v>
      </c>
      <c r="AS111" s="93">
        <v>0</v>
      </c>
      <c r="AT111" s="96">
        <v>0</v>
      </c>
      <c r="AU111" s="96">
        <v>0</v>
      </c>
      <c r="AV111" s="96">
        <v>0</v>
      </c>
      <c r="AW111" s="97">
        <v>0</v>
      </c>
      <c r="AX111" s="123">
        <f>SUM(AS111:AW111)</f>
        <v>0</v>
      </c>
      <c r="AY111" s="95">
        <v>0</v>
      </c>
      <c r="AZ111" s="96">
        <v>0</v>
      </c>
      <c r="BA111" s="96">
        <v>0</v>
      </c>
      <c r="BB111" s="96">
        <v>0</v>
      </c>
      <c r="BC111" s="97">
        <v>0</v>
      </c>
      <c r="BD111" s="104">
        <f>SUM(AY111:BC111)</f>
        <v>0</v>
      </c>
      <c r="BE111" s="95">
        <v>0</v>
      </c>
      <c r="BF111" s="125"/>
      <c r="BG111" s="93">
        <v>0</v>
      </c>
      <c r="BH111" s="129">
        <v>0</v>
      </c>
      <c r="BI111" s="130">
        <v>0</v>
      </c>
      <c r="BJ111" s="71">
        <f>Z111+AF111+AL111+AR111+AX111+BD111+BE111+BF111+BI111-BH111-BG111</f>
        <v>54840</v>
      </c>
      <c r="BK111" s="340"/>
      <c r="BL111" s="167">
        <v>0</v>
      </c>
      <c r="BM111" s="167"/>
      <c r="BN111" s="167">
        <v>0</v>
      </c>
      <c r="BO111" s="167">
        <v>0</v>
      </c>
      <c r="BP111" s="167">
        <v>0</v>
      </c>
      <c r="BQ111" s="167">
        <v>0</v>
      </c>
      <c r="BR111" s="120">
        <f>SUM(BL111:BQ111)</f>
        <v>0</v>
      </c>
      <c r="BS111" s="145">
        <f>T111+H111+BR111+N111</f>
        <v>694</v>
      </c>
    </row>
    <row r="112" spans="1:71" ht="19.5" thickBot="1">
      <c r="A112" s="343" t="s">
        <v>2</v>
      </c>
      <c r="B112" s="344"/>
      <c r="C112" s="149">
        <f t="shared" ref="C112:BS112" si="197">SUM(C109:C111)</f>
        <v>649</v>
      </c>
      <c r="D112" s="149">
        <f t="shared" si="197"/>
        <v>245</v>
      </c>
      <c r="E112" s="149">
        <f t="shared" si="197"/>
        <v>54</v>
      </c>
      <c r="F112" s="149">
        <f t="shared" si="197"/>
        <v>522</v>
      </c>
      <c r="G112" s="132">
        <f t="shared" si="197"/>
        <v>0</v>
      </c>
      <c r="H112" s="139">
        <f t="shared" si="197"/>
        <v>1470</v>
      </c>
      <c r="I112" s="132">
        <f t="shared" ref="I112:N112" si="198">SUM(I109:I111)</f>
        <v>72</v>
      </c>
      <c r="J112" s="132">
        <f t="shared" si="198"/>
        <v>14</v>
      </c>
      <c r="K112" s="132">
        <f t="shared" si="198"/>
        <v>5</v>
      </c>
      <c r="L112" s="132">
        <f t="shared" si="198"/>
        <v>19</v>
      </c>
      <c r="M112" s="132">
        <f t="shared" si="198"/>
        <v>0</v>
      </c>
      <c r="N112" s="132">
        <f t="shared" si="198"/>
        <v>110</v>
      </c>
      <c r="O112" s="222">
        <f t="shared" ref="O112:T112" si="199">SUM(O109:O111)</f>
        <v>2321</v>
      </c>
      <c r="P112" s="222">
        <f t="shared" si="199"/>
        <v>295</v>
      </c>
      <c r="Q112" s="222">
        <f t="shared" si="199"/>
        <v>232</v>
      </c>
      <c r="R112" s="222">
        <f t="shared" si="199"/>
        <v>1124</v>
      </c>
      <c r="S112" s="222">
        <f t="shared" si="199"/>
        <v>0</v>
      </c>
      <c r="T112" s="132">
        <f t="shared" si="199"/>
        <v>3972</v>
      </c>
      <c r="U112" s="132">
        <f t="shared" si="197"/>
        <v>12980</v>
      </c>
      <c r="V112" s="132">
        <f t="shared" si="197"/>
        <v>7350</v>
      </c>
      <c r="W112" s="132">
        <f t="shared" si="197"/>
        <v>3510</v>
      </c>
      <c r="X112" s="132">
        <f t="shared" si="197"/>
        <v>49590</v>
      </c>
      <c r="Y112" s="132">
        <f t="shared" si="197"/>
        <v>0</v>
      </c>
      <c r="Z112" s="109">
        <f t="shared" si="197"/>
        <v>73430</v>
      </c>
      <c r="AA112" s="132">
        <f t="shared" ref="AA112:AF112" si="200">SUM(AA109:AA111)</f>
        <v>1440</v>
      </c>
      <c r="AB112" s="132">
        <f t="shared" si="200"/>
        <v>420</v>
      </c>
      <c r="AC112" s="132">
        <f t="shared" si="200"/>
        <v>325</v>
      </c>
      <c r="AD112" s="132">
        <f t="shared" si="200"/>
        <v>1805</v>
      </c>
      <c r="AE112" s="132">
        <f t="shared" si="200"/>
        <v>0</v>
      </c>
      <c r="AF112" s="109">
        <f t="shared" si="200"/>
        <v>3990</v>
      </c>
      <c r="AG112" s="237">
        <f t="shared" ref="AG112:AL112" si="201">SUM(AG109:AG111)</f>
        <v>46420</v>
      </c>
      <c r="AH112" s="237">
        <f t="shared" si="201"/>
        <v>8850</v>
      </c>
      <c r="AI112" s="237">
        <f t="shared" si="201"/>
        <v>15080</v>
      </c>
      <c r="AJ112" s="237">
        <f t="shared" si="201"/>
        <v>106780</v>
      </c>
      <c r="AK112" s="237">
        <f t="shared" si="201"/>
        <v>0</v>
      </c>
      <c r="AL112" s="122">
        <f t="shared" si="201"/>
        <v>177130</v>
      </c>
      <c r="AM112" s="108">
        <f t="shared" si="197"/>
        <v>2010</v>
      </c>
      <c r="AN112" s="108">
        <f t="shared" si="197"/>
        <v>0</v>
      </c>
      <c r="AO112" s="108">
        <f t="shared" si="197"/>
        <v>0</v>
      </c>
      <c r="AP112" s="108">
        <f t="shared" si="197"/>
        <v>0</v>
      </c>
      <c r="AQ112" s="122"/>
      <c r="AR112" s="121">
        <f t="shared" si="197"/>
        <v>2010</v>
      </c>
      <c r="AS112" s="101">
        <f t="shared" si="197"/>
        <v>1340</v>
      </c>
      <c r="AT112" s="101">
        <f t="shared" si="197"/>
        <v>0</v>
      </c>
      <c r="AU112" s="101">
        <f t="shared" si="197"/>
        <v>0</v>
      </c>
      <c r="AV112" s="101">
        <f t="shared" si="197"/>
        <v>0</v>
      </c>
      <c r="AW112" s="101">
        <f t="shared" si="197"/>
        <v>0</v>
      </c>
      <c r="AX112" s="121">
        <f t="shared" ref="AX112:BC112" si="202">SUM(AX109:AX111)</f>
        <v>1340</v>
      </c>
      <c r="AY112" s="101">
        <f t="shared" si="202"/>
        <v>0</v>
      </c>
      <c r="AZ112" s="101">
        <f t="shared" si="202"/>
        <v>0</v>
      </c>
      <c r="BA112" s="101">
        <f t="shared" si="202"/>
        <v>0</v>
      </c>
      <c r="BB112" s="101">
        <f t="shared" si="202"/>
        <v>0</v>
      </c>
      <c r="BC112" s="101">
        <f t="shared" si="202"/>
        <v>0</v>
      </c>
      <c r="BD112" s="121">
        <f>SUM(BD109:BD111)</f>
        <v>0</v>
      </c>
      <c r="BE112" s="131">
        <f>SUM(BE109:BE111)</f>
        <v>0</v>
      </c>
      <c r="BF112" s="131">
        <f>SUM(BF109:BF111)</f>
        <v>0</v>
      </c>
      <c r="BG112" s="132">
        <f t="shared" si="197"/>
        <v>0</v>
      </c>
      <c r="BH112" s="133">
        <f t="shared" si="197"/>
        <v>0</v>
      </c>
      <c r="BI112" s="134">
        <f>SUM(BI109:BI111)</f>
        <v>10</v>
      </c>
      <c r="BJ112" s="70">
        <f t="shared" si="197"/>
        <v>257910</v>
      </c>
      <c r="BK112" s="158">
        <f t="shared" si="197"/>
        <v>149595</v>
      </c>
      <c r="BL112" s="108">
        <f t="shared" si="197"/>
        <v>0</v>
      </c>
      <c r="BM112" s="108">
        <f t="shared" si="197"/>
        <v>0</v>
      </c>
      <c r="BN112" s="108">
        <f t="shared" si="197"/>
        <v>0</v>
      </c>
      <c r="BO112" s="108">
        <f t="shared" si="197"/>
        <v>0</v>
      </c>
      <c r="BP112" s="108">
        <f t="shared" si="197"/>
        <v>0</v>
      </c>
      <c r="BQ112" s="108">
        <f t="shared" si="197"/>
        <v>0</v>
      </c>
      <c r="BR112" s="155">
        <f t="shared" si="197"/>
        <v>0</v>
      </c>
      <c r="BS112" s="136">
        <f t="shared" si="197"/>
        <v>5552</v>
      </c>
    </row>
    <row r="113" spans="1:74" ht="19.5" customHeight="1" thickBot="1">
      <c r="A113" s="335">
        <f>A109+1</f>
        <v>45317</v>
      </c>
      <c r="B113" s="5" t="s">
        <v>9</v>
      </c>
      <c r="C113" s="162">
        <v>262</v>
      </c>
      <c r="D113" s="162">
        <v>88</v>
      </c>
      <c r="E113" s="162">
        <v>5</v>
      </c>
      <c r="F113" s="162">
        <v>43</v>
      </c>
      <c r="G113" s="162">
        <v>0</v>
      </c>
      <c r="H113" s="120">
        <f>SUM(C113:G113)</f>
        <v>398</v>
      </c>
      <c r="I113" s="65">
        <v>44</v>
      </c>
      <c r="J113" s="65">
        <v>3</v>
      </c>
      <c r="K113" s="65">
        <v>0</v>
      </c>
      <c r="L113" s="65">
        <v>5</v>
      </c>
      <c r="M113" s="65">
        <v>0</v>
      </c>
      <c r="N113" s="120">
        <f>SUM(I113:M113)</f>
        <v>52</v>
      </c>
      <c r="O113" s="228">
        <v>767</v>
      </c>
      <c r="P113" s="228">
        <v>85</v>
      </c>
      <c r="Q113" s="228">
        <v>34</v>
      </c>
      <c r="R113" s="228">
        <v>221</v>
      </c>
      <c r="S113" s="228">
        <v>0</v>
      </c>
      <c r="T113" s="120">
        <f>SUM(O113:S113)</f>
        <v>1107</v>
      </c>
      <c r="U113" s="162">
        <f>20*C113</f>
        <v>5240</v>
      </c>
      <c r="V113" s="162">
        <f>30*D113</f>
        <v>2640</v>
      </c>
      <c r="W113" s="162">
        <f>65*E113</f>
        <v>325</v>
      </c>
      <c r="X113" s="162">
        <f>95*F113</f>
        <v>4085</v>
      </c>
      <c r="Y113" s="162">
        <f>125*G113</f>
        <v>0</v>
      </c>
      <c r="Z113" s="120">
        <f>SUM(U113:Y113)</f>
        <v>12290</v>
      </c>
      <c r="AA113" s="162">
        <f>20*I113</f>
        <v>880</v>
      </c>
      <c r="AB113" s="162">
        <f>30*J113</f>
        <v>90</v>
      </c>
      <c r="AC113" s="162">
        <f>65*K113</f>
        <v>0</v>
      </c>
      <c r="AD113" s="162">
        <f>95*L113</f>
        <v>475</v>
      </c>
      <c r="AE113" s="162">
        <f>125*M113</f>
        <v>0</v>
      </c>
      <c r="AF113" s="120">
        <f>SUM(AA113:AE113)</f>
        <v>1445</v>
      </c>
      <c r="AG113" s="228">
        <f>20*O113</f>
        <v>15340</v>
      </c>
      <c r="AH113" s="228">
        <f>30*P113</f>
        <v>2550</v>
      </c>
      <c r="AI113" s="228">
        <f>65*Q113</f>
        <v>2210</v>
      </c>
      <c r="AJ113" s="228">
        <f>95*R113</f>
        <v>20995</v>
      </c>
      <c r="AK113" s="228">
        <f>125*S113</f>
        <v>0</v>
      </c>
      <c r="AL113" s="120">
        <f>SUM(AG113:AK113)</f>
        <v>41095</v>
      </c>
      <c r="AM113" s="162"/>
      <c r="AN113" s="162">
        <v>0</v>
      </c>
      <c r="AO113" s="162">
        <v>0</v>
      </c>
      <c r="AP113" s="162">
        <v>0</v>
      </c>
      <c r="AQ113" s="163">
        <v>0</v>
      </c>
      <c r="AR113" s="103">
        <f>SUM(AM113:AQ113)</f>
        <v>0</v>
      </c>
      <c r="AS113" s="89">
        <v>670</v>
      </c>
      <c r="AT113" s="90">
        <v>0</v>
      </c>
      <c r="AU113" s="90">
        <v>0</v>
      </c>
      <c r="AV113" s="90"/>
      <c r="AW113" s="91">
        <v>0</v>
      </c>
      <c r="AX113" s="123">
        <f>SUM(AS113:AW113)</f>
        <v>670</v>
      </c>
      <c r="AY113" s="89">
        <v>0</v>
      </c>
      <c r="AZ113" s="90">
        <v>0</v>
      </c>
      <c r="BA113" s="90">
        <v>0</v>
      </c>
      <c r="BB113" s="90">
        <v>0</v>
      </c>
      <c r="BC113" s="91">
        <v>0</v>
      </c>
      <c r="BD113" s="123">
        <f>SUM(AY113:BC113)</f>
        <v>0</v>
      </c>
      <c r="BE113" s="150"/>
      <c r="BF113" s="177">
        <v>0</v>
      </c>
      <c r="BG113" s="151">
        <v>0</v>
      </c>
      <c r="BH113" s="152">
        <v>0</v>
      </c>
      <c r="BI113" s="143"/>
      <c r="BJ113" s="105">
        <f>Z113+AF113+AL113+AR113+AX113+BD113+BE113+BF113+BI113-BH113-BG113</f>
        <v>55500</v>
      </c>
      <c r="BK113" s="381" t="s">
        <v>8708</v>
      </c>
      <c r="BL113" s="164">
        <v>0</v>
      </c>
      <c r="BM113" s="164">
        <v>0</v>
      </c>
      <c r="BN113" s="164">
        <v>0</v>
      </c>
      <c r="BO113" s="164">
        <v>0</v>
      </c>
      <c r="BP113" s="164">
        <v>0</v>
      </c>
      <c r="BQ113" s="164">
        <v>0</v>
      </c>
      <c r="BR113" s="120">
        <f>SUM(BL113:BQ113)</f>
        <v>0</v>
      </c>
      <c r="BS113" s="145">
        <f>T113+H113+BR113+N113</f>
        <v>1557</v>
      </c>
    </row>
    <row r="114" spans="1:74" ht="19.5" thickBot="1">
      <c r="A114" s="336"/>
      <c r="B114" s="2" t="s">
        <v>10</v>
      </c>
      <c r="C114" s="157">
        <v>263</v>
      </c>
      <c r="D114" s="162">
        <v>60</v>
      </c>
      <c r="E114" s="162">
        <v>2</v>
      </c>
      <c r="F114" s="162">
        <v>33</v>
      </c>
      <c r="G114" s="162">
        <v>0</v>
      </c>
      <c r="H114" s="120">
        <f>SUM(C114:G114)</f>
        <v>358</v>
      </c>
      <c r="I114" s="65">
        <v>29</v>
      </c>
      <c r="J114" s="65">
        <v>2</v>
      </c>
      <c r="K114" s="65">
        <v>2</v>
      </c>
      <c r="L114" s="65">
        <v>1</v>
      </c>
      <c r="M114" s="65">
        <v>0</v>
      </c>
      <c r="N114" s="120">
        <f>SUM(I114:M114)</f>
        <v>34</v>
      </c>
      <c r="O114" s="65">
        <v>704</v>
      </c>
      <c r="P114" s="65">
        <v>57</v>
      </c>
      <c r="Q114" s="65">
        <v>38</v>
      </c>
      <c r="R114" s="65">
        <v>177</v>
      </c>
      <c r="S114" s="228">
        <v>0</v>
      </c>
      <c r="T114" s="120">
        <f>SUM(O114:S114)</f>
        <v>976</v>
      </c>
      <c r="U114" s="162">
        <f>20*C114</f>
        <v>5260</v>
      </c>
      <c r="V114" s="162">
        <f>30*D114</f>
        <v>1800</v>
      </c>
      <c r="W114" s="162">
        <f>65*E114</f>
        <v>130</v>
      </c>
      <c r="X114" s="162">
        <f>95*F114</f>
        <v>3135</v>
      </c>
      <c r="Y114" s="162">
        <f>125*G114</f>
        <v>0</v>
      </c>
      <c r="Z114" s="120">
        <f>SUM(U114:Y114)</f>
        <v>10325</v>
      </c>
      <c r="AA114" s="162">
        <f>20*I114</f>
        <v>580</v>
      </c>
      <c r="AB114" s="162">
        <f>30*J114</f>
        <v>60</v>
      </c>
      <c r="AC114" s="162">
        <f>65*K114</f>
        <v>130</v>
      </c>
      <c r="AD114" s="162">
        <f>95*L114</f>
        <v>95</v>
      </c>
      <c r="AE114" s="162">
        <f>125*M114</f>
        <v>0</v>
      </c>
      <c r="AF114" s="120">
        <f>SUM(AA114:AE114)</f>
        <v>865</v>
      </c>
      <c r="AG114" s="228">
        <f>20*O114</f>
        <v>14080</v>
      </c>
      <c r="AH114" s="228">
        <f>30*P114</f>
        <v>1710</v>
      </c>
      <c r="AI114" s="228">
        <f>65*Q114</f>
        <v>2470</v>
      </c>
      <c r="AJ114" s="228">
        <f>95*R114</f>
        <v>16815</v>
      </c>
      <c r="AK114" s="228">
        <f>125*S114</f>
        <v>0</v>
      </c>
      <c r="AL114" s="120">
        <f>SUM(AG114:AK114)</f>
        <v>35075</v>
      </c>
      <c r="AM114" s="162"/>
      <c r="AN114" s="162">
        <v>0</v>
      </c>
      <c r="AO114" s="162">
        <v>0</v>
      </c>
      <c r="AP114" s="162">
        <v>0</v>
      </c>
      <c r="AQ114" s="163">
        <v>0</v>
      </c>
      <c r="AR114" s="103">
        <f>SUM(AM114:AQ114)</f>
        <v>0</v>
      </c>
      <c r="AS114" s="92"/>
      <c r="AT114" s="93">
        <v>0</v>
      </c>
      <c r="AU114" s="93">
        <v>0</v>
      </c>
      <c r="AV114" s="93"/>
      <c r="AW114" s="94">
        <v>0</v>
      </c>
      <c r="AX114" s="103">
        <f>SUM(AS114:AW114)</f>
        <v>0</v>
      </c>
      <c r="AY114" s="92">
        <v>0</v>
      </c>
      <c r="AZ114" s="93">
        <v>0</v>
      </c>
      <c r="BA114" s="93">
        <v>0</v>
      </c>
      <c r="BB114" s="93">
        <v>0</v>
      </c>
      <c r="BC114" s="94">
        <v>0</v>
      </c>
      <c r="BD114" s="103">
        <f>SUM(AY114:BC114)</f>
        <v>0</v>
      </c>
      <c r="BE114" s="153">
        <v>0</v>
      </c>
      <c r="BF114" s="92">
        <v>0</v>
      </c>
      <c r="BG114" s="93">
        <v>0</v>
      </c>
      <c r="BH114" s="129">
        <v>0</v>
      </c>
      <c r="BI114" s="130">
        <v>10</v>
      </c>
      <c r="BJ114" s="105">
        <f>Z114+AF114+AL114+AR114+AX114+BD114+BE114+BF114+BI114-BH114-BG114</f>
        <v>46275</v>
      </c>
      <c r="BK114" s="382"/>
      <c r="BL114" s="165">
        <v>0</v>
      </c>
      <c r="BM114" s="165"/>
      <c r="BN114" s="165">
        <v>0</v>
      </c>
      <c r="BO114" s="165">
        <v>0</v>
      </c>
      <c r="BP114" s="165">
        <v>0</v>
      </c>
      <c r="BQ114" s="165">
        <v>0</v>
      </c>
      <c r="BR114" s="120">
        <f>SUM(BL114:BQ114)</f>
        <v>0</v>
      </c>
      <c r="BS114" s="145">
        <f>T114+H114+BR114+N114</f>
        <v>1368</v>
      </c>
    </row>
    <row r="115" spans="1:74" ht="18.75">
      <c r="A115" s="337"/>
      <c r="B115" s="2" t="s">
        <v>11</v>
      </c>
      <c r="C115" s="162">
        <v>30</v>
      </c>
      <c r="D115" s="162">
        <v>4</v>
      </c>
      <c r="E115" s="162">
        <v>3</v>
      </c>
      <c r="F115" s="162">
        <v>115</v>
      </c>
      <c r="G115" s="162">
        <v>0</v>
      </c>
      <c r="H115" s="120">
        <f>SUM(C115:G115)</f>
        <v>152</v>
      </c>
      <c r="I115" s="65">
        <v>1</v>
      </c>
      <c r="J115" s="65">
        <v>0</v>
      </c>
      <c r="K115" s="65">
        <v>0</v>
      </c>
      <c r="L115" s="65">
        <v>6</v>
      </c>
      <c r="M115" s="65">
        <v>0</v>
      </c>
      <c r="N115" s="120">
        <f>SUM(I115:M115)</f>
        <v>7</v>
      </c>
      <c r="O115" s="228">
        <v>95</v>
      </c>
      <c r="P115" s="228">
        <v>9</v>
      </c>
      <c r="Q115" s="228">
        <v>20</v>
      </c>
      <c r="R115" s="298">
        <v>254</v>
      </c>
      <c r="S115" s="228">
        <v>0</v>
      </c>
      <c r="T115" s="120">
        <f>SUM(O115:S115)</f>
        <v>378</v>
      </c>
      <c r="U115" s="162">
        <f>20*C115</f>
        <v>600</v>
      </c>
      <c r="V115" s="162">
        <f>30*D115</f>
        <v>120</v>
      </c>
      <c r="W115" s="162">
        <f>65*E115</f>
        <v>195</v>
      </c>
      <c r="X115" s="162">
        <f>95*F115</f>
        <v>10925</v>
      </c>
      <c r="Y115" s="162">
        <f>125*G115</f>
        <v>0</v>
      </c>
      <c r="Z115" s="120">
        <f>SUM(U115:Y115)</f>
        <v>11840</v>
      </c>
      <c r="AA115" s="162">
        <f>20*I115</f>
        <v>20</v>
      </c>
      <c r="AB115" s="162">
        <f>30*J115</f>
        <v>0</v>
      </c>
      <c r="AC115" s="162">
        <f>65*K115</f>
        <v>0</v>
      </c>
      <c r="AD115" s="162">
        <f>95*L115</f>
        <v>570</v>
      </c>
      <c r="AE115" s="162">
        <f>125*M115</f>
        <v>0</v>
      </c>
      <c r="AF115" s="120">
        <f>SUM(AA115:AE115)</f>
        <v>590</v>
      </c>
      <c r="AG115" s="228">
        <f>20*O115</f>
        <v>1900</v>
      </c>
      <c r="AH115" s="228">
        <f>30*P115</f>
        <v>270</v>
      </c>
      <c r="AI115" s="228">
        <f>65*Q115</f>
        <v>1300</v>
      </c>
      <c r="AJ115" s="228">
        <f>95*R115</f>
        <v>24130</v>
      </c>
      <c r="AK115" s="228">
        <f>125*S115</f>
        <v>0</v>
      </c>
      <c r="AL115" s="120">
        <f>SUM(AG115:AK115)</f>
        <v>27600</v>
      </c>
      <c r="AM115" s="162">
        <v>0</v>
      </c>
      <c r="AN115" s="162">
        <v>0</v>
      </c>
      <c r="AO115" s="162">
        <v>0</v>
      </c>
      <c r="AP115" s="162">
        <v>0</v>
      </c>
      <c r="AQ115" s="166">
        <v>0</v>
      </c>
      <c r="AR115" s="104">
        <f>SUM(AM115:AQ115)</f>
        <v>0</v>
      </c>
      <c r="AS115" s="95">
        <v>0</v>
      </c>
      <c r="AT115" s="96">
        <v>0</v>
      </c>
      <c r="AU115" s="96">
        <v>0</v>
      </c>
      <c r="AV115" s="96">
        <v>0</v>
      </c>
      <c r="AW115" s="97">
        <v>0</v>
      </c>
      <c r="AX115" s="104">
        <f>SUM(AS115:AW115)</f>
        <v>0</v>
      </c>
      <c r="AY115" s="95">
        <v>0</v>
      </c>
      <c r="AZ115" s="96">
        <v>0</v>
      </c>
      <c r="BA115" s="96">
        <v>0</v>
      </c>
      <c r="BB115" s="96">
        <v>0</v>
      </c>
      <c r="BC115" s="97">
        <v>0</v>
      </c>
      <c r="BD115" s="104">
        <f>SUM(AY115:BC115)</f>
        <v>0</v>
      </c>
      <c r="BE115" s="154">
        <v>0</v>
      </c>
      <c r="BF115" s="125">
        <v>0</v>
      </c>
      <c r="BG115" s="93">
        <v>0</v>
      </c>
      <c r="BH115" s="129">
        <v>0</v>
      </c>
      <c r="BI115" s="130">
        <v>0</v>
      </c>
      <c r="BJ115" s="105">
        <f>Z115+AF115+AL115+AR115+AX115+BD115+BE115+BF115+BI115-BH115-BG115</f>
        <v>40030</v>
      </c>
      <c r="BK115" s="383"/>
      <c r="BL115" s="167">
        <v>0</v>
      </c>
      <c r="BM115" s="167">
        <v>0</v>
      </c>
      <c r="BN115" s="167">
        <v>0</v>
      </c>
      <c r="BO115" s="167">
        <v>0</v>
      </c>
      <c r="BP115" s="167"/>
      <c r="BQ115" s="167">
        <v>0</v>
      </c>
      <c r="BR115" s="120">
        <f>SUM(BL115:BQ115)</f>
        <v>0</v>
      </c>
      <c r="BS115" s="145">
        <f>T115+H115+BR115+N115</f>
        <v>537</v>
      </c>
      <c r="BV115">
        <f>185+345</f>
        <v>530</v>
      </c>
    </row>
    <row r="116" spans="1:74" ht="19.5" thickBot="1">
      <c r="A116" s="343" t="s">
        <v>2</v>
      </c>
      <c r="B116" s="344"/>
      <c r="C116" s="159">
        <f t="shared" ref="C116:H116" si="203">SUM(C113:C115)</f>
        <v>555</v>
      </c>
      <c r="D116" s="159">
        <f t="shared" si="203"/>
        <v>152</v>
      </c>
      <c r="E116" s="159">
        <f t="shared" si="203"/>
        <v>10</v>
      </c>
      <c r="F116" s="159">
        <f t="shared" si="203"/>
        <v>191</v>
      </c>
      <c r="G116" s="132">
        <f t="shared" si="203"/>
        <v>0</v>
      </c>
      <c r="H116" s="139">
        <f t="shared" si="203"/>
        <v>908</v>
      </c>
      <c r="I116" s="132">
        <f t="shared" ref="I116:N116" si="204">SUM(I113:I115)</f>
        <v>74</v>
      </c>
      <c r="J116" s="132">
        <f t="shared" si="204"/>
        <v>5</v>
      </c>
      <c r="K116" s="132">
        <f t="shared" si="204"/>
        <v>2</v>
      </c>
      <c r="L116" s="132">
        <f t="shared" si="204"/>
        <v>12</v>
      </c>
      <c r="M116" s="132">
        <f t="shared" si="204"/>
        <v>0</v>
      </c>
      <c r="N116" s="132">
        <f t="shared" si="204"/>
        <v>93</v>
      </c>
      <c r="O116" s="222">
        <f t="shared" ref="O116:T116" si="205">SUM(O113:O115)</f>
        <v>1566</v>
      </c>
      <c r="P116" s="222">
        <f t="shared" si="205"/>
        <v>151</v>
      </c>
      <c r="Q116" s="222">
        <f t="shared" si="205"/>
        <v>92</v>
      </c>
      <c r="R116" s="222">
        <f t="shared" si="205"/>
        <v>652</v>
      </c>
      <c r="S116" s="222">
        <f t="shared" si="205"/>
        <v>0</v>
      </c>
      <c r="T116" s="132">
        <f t="shared" si="205"/>
        <v>2461</v>
      </c>
      <c r="U116" s="132">
        <f t="shared" ref="U116:BS116" si="206">SUM(U113:U115)</f>
        <v>11100</v>
      </c>
      <c r="V116" s="132">
        <f t="shared" si="206"/>
        <v>4560</v>
      </c>
      <c r="W116" s="132">
        <f t="shared" si="206"/>
        <v>650</v>
      </c>
      <c r="X116" s="132">
        <f t="shared" si="206"/>
        <v>18145</v>
      </c>
      <c r="Y116" s="132">
        <f t="shared" si="206"/>
        <v>0</v>
      </c>
      <c r="Z116" s="109">
        <f t="shared" si="206"/>
        <v>34455</v>
      </c>
      <c r="AA116" s="132">
        <f t="shared" ref="AA116:AF116" si="207">SUM(AA113:AA115)</f>
        <v>1480</v>
      </c>
      <c r="AB116" s="132">
        <f t="shared" si="207"/>
        <v>150</v>
      </c>
      <c r="AC116" s="132">
        <f t="shared" si="207"/>
        <v>130</v>
      </c>
      <c r="AD116" s="132">
        <f t="shared" si="207"/>
        <v>1140</v>
      </c>
      <c r="AE116" s="132">
        <f t="shared" si="207"/>
        <v>0</v>
      </c>
      <c r="AF116" s="109">
        <f t="shared" si="207"/>
        <v>2900</v>
      </c>
      <c r="AG116" s="237">
        <f t="shared" ref="AG116:AL116" si="208">SUM(AG113:AG115)</f>
        <v>31320</v>
      </c>
      <c r="AH116" s="237">
        <f t="shared" si="208"/>
        <v>4530</v>
      </c>
      <c r="AI116" s="237">
        <f t="shared" si="208"/>
        <v>5980</v>
      </c>
      <c r="AJ116" s="237">
        <f t="shared" si="208"/>
        <v>61940</v>
      </c>
      <c r="AK116" s="237">
        <f t="shared" si="208"/>
        <v>0</v>
      </c>
      <c r="AL116" s="122">
        <f t="shared" si="208"/>
        <v>103770</v>
      </c>
      <c r="AM116" s="108">
        <f t="shared" si="206"/>
        <v>0</v>
      </c>
      <c r="AN116" s="108">
        <f t="shared" si="206"/>
        <v>0</v>
      </c>
      <c r="AO116" s="108">
        <f t="shared" si="206"/>
        <v>0</v>
      </c>
      <c r="AP116" s="108">
        <f t="shared" si="206"/>
        <v>0</v>
      </c>
      <c r="AQ116" s="122">
        <f>SUM(AQ113:AQ115)</f>
        <v>0</v>
      </c>
      <c r="AR116" s="121">
        <f t="shared" si="206"/>
        <v>0</v>
      </c>
      <c r="AS116" s="101">
        <f t="shared" si="206"/>
        <v>670</v>
      </c>
      <c r="AT116" s="101">
        <f t="shared" si="206"/>
        <v>0</v>
      </c>
      <c r="AU116" s="101">
        <f t="shared" si="206"/>
        <v>0</v>
      </c>
      <c r="AV116" s="101">
        <f t="shared" si="206"/>
        <v>0</v>
      </c>
      <c r="AW116" s="101">
        <f t="shared" si="206"/>
        <v>0</v>
      </c>
      <c r="AX116" s="121">
        <f t="shared" ref="AX116:BC116" si="209">SUM(AX113:AX115)</f>
        <v>670</v>
      </c>
      <c r="AY116" s="101">
        <f t="shared" si="209"/>
        <v>0</v>
      </c>
      <c r="AZ116" s="101">
        <f t="shared" si="209"/>
        <v>0</v>
      </c>
      <c r="BA116" s="101">
        <f t="shared" si="209"/>
        <v>0</v>
      </c>
      <c r="BB116" s="101">
        <f t="shared" si="209"/>
        <v>0</v>
      </c>
      <c r="BC116" s="101">
        <f t="shared" si="209"/>
        <v>0</v>
      </c>
      <c r="BD116" s="121">
        <f>SUM(BD113:BD115)</f>
        <v>0</v>
      </c>
      <c r="BE116" s="135">
        <f>SUM(BE113:BE115)</f>
        <v>0</v>
      </c>
      <c r="BF116" s="101">
        <f>SUM(BF113:BF115)</f>
        <v>0</v>
      </c>
      <c r="BG116" s="108">
        <f t="shared" si="206"/>
        <v>0</v>
      </c>
      <c r="BH116" s="122">
        <f t="shared" si="206"/>
        <v>0</v>
      </c>
      <c r="BI116" s="144">
        <f>SUM(BI113:BI115)</f>
        <v>10</v>
      </c>
      <c r="BJ116" s="69">
        <f t="shared" si="206"/>
        <v>141805</v>
      </c>
      <c r="BK116" s="158">
        <f t="shared" si="206"/>
        <v>0</v>
      </c>
      <c r="BL116" s="108">
        <f t="shared" si="206"/>
        <v>0</v>
      </c>
      <c r="BM116" s="108">
        <f t="shared" si="206"/>
        <v>0</v>
      </c>
      <c r="BN116" s="108">
        <f t="shared" si="206"/>
        <v>0</v>
      </c>
      <c r="BO116" s="108">
        <f t="shared" si="206"/>
        <v>0</v>
      </c>
      <c r="BP116" s="108">
        <f t="shared" si="206"/>
        <v>0</v>
      </c>
      <c r="BQ116" s="108">
        <f t="shared" si="206"/>
        <v>0</v>
      </c>
      <c r="BR116" s="155">
        <f t="shared" si="206"/>
        <v>0</v>
      </c>
      <c r="BS116" s="136">
        <f t="shared" si="206"/>
        <v>3462</v>
      </c>
    </row>
    <row r="117" spans="1:74" ht="19.5" customHeight="1">
      <c r="A117" s="335">
        <f>A113+1</f>
        <v>45318</v>
      </c>
      <c r="B117" s="5" t="s">
        <v>9</v>
      </c>
      <c r="C117" s="162">
        <v>306</v>
      </c>
      <c r="D117" s="162">
        <v>122</v>
      </c>
      <c r="E117" s="162">
        <v>18</v>
      </c>
      <c r="F117" s="162">
        <v>139</v>
      </c>
      <c r="G117" s="162">
        <v>0</v>
      </c>
      <c r="H117" s="120">
        <f>SUM(C117:G117)</f>
        <v>585</v>
      </c>
      <c r="I117" s="65">
        <v>40</v>
      </c>
      <c r="J117" s="65">
        <v>1</v>
      </c>
      <c r="K117" s="65">
        <v>3</v>
      </c>
      <c r="L117" s="65">
        <v>5</v>
      </c>
      <c r="M117" s="65">
        <v>0</v>
      </c>
      <c r="N117" s="120">
        <f>SUM(I117:M117)</f>
        <v>49</v>
      </c>
      <c r="O117" s="228">
        <v>955</v>
      </c>
      <c r="P117" s="228">
        <v>111</v>
      </c>
      <c r="Q117" s="228">
        <v>81</v>
      </c>
      <c r="R117" s="228">
        <v>279</v>
      </c>
      <c r="S117" s="228">
        <v>0</v>
      </c>
      <c r="T117" s="120">
        <f>SUM(O117:S117)</f>
        <v>1426</v>
      </c>
      <c r="U117" s="162">
        <f>20*C117</f>
        <v>6120</v>
      </c>
      <c r="V117" s="162">
        <f>30*D117</f>
        <v>3660</v>
      </c>
      <c r="W117" s="162">
        <f>65*E117</f>
        <v>1170</v>
      </c>
      <c r="X117" s="162">
        <f>95*F117</f>
        <v>13205</v>
      </c>
      <c r="Y117" s="162">
        <f>125*G117</f>
        <v>0</v>
      </c>
      <c r="Z117" s="120">
        <f>SUM(U117:Y117)</f>
        <v>24155</v>
      </c>
      <c r="AA117" s="162">
        <f>20*I117</f>
        <v>800</v>
      </c>
      <c r="AB117" s="162">
        <f>30*J117</f>
        <v>30</v>
      </c>
      <c r="AC117" s="162">
        <f>65*K117</f>
        <v>195</v>
      </c>
      <c r="AD117" s="162">
        <f>95*L117</f>
        <v>475</v>
      </c>
      <c r="AE117" s="162">
        <f>125*M117</f>
        <v>0</v>
      </c>
      <c r="AF117" s="120">
        <f>SUM(AA117:AE117)</f>
        <v>1500</v>
      </c>
      <c r="AG117" s="228">
        <f>20*O117</f>
        <v>19100</v>
      </c>
      <c r="AH117" s="228">
        <f>30*P117</f>
        <v>3330</v>
      </c>
      <c r="AI117" s="228">
        <f>65*Q117</f>
        <v>5265</v>
      </c>
      <c r="AJ117" s="228">
        <f>95*R117</f>
        <v>26505</v>
      </c>
      <c r="AK117" s="228">
        <f>125*S117</f>
        <v>0</v>
      </c>
      <c r="AL117" s="120">
        <f>SUM(AG117:AK117)</f>
        <v>54200</v>
      </c>
      <c r="AM117" s="162"/>
      <c r="AN117" s="162">
        <v>0</v>
      </c>
      <c r="AO117" s="162">
        <v>0</v>
      </c>
      <c r="AP117" s="162"/>
      <c r="AQ117" s="163">
        <v>0</v>
      </c>
      <c r="AR117" s="103">
        <f>SUM(AM117:AQ117)</f>
        <v>0</v>
      </c>
      <c r="AS117" s="89">
        <v>670</v>
      </c>
      <c r="AT117" s="90">
        <v>0</v>
      </c>
      <c r="AU117" s="90">
        <v>0</v>
      </c>
      <c r="AV117" s="90">
        <v>0</v>
      </c>
      <c r="AW117" s="91">
        <v>0</v>
      </c>
      <c r="AX117" s="123">
        <f>SUM(AS117:AW117)</f>
        <v>670</v>
      </c>
      <c r="AY117" s="89">
        <v>0</v>
      </c>
      <c r="AZ117" s="90">
        <v>0</v>
      </c>
      <c r="BA117" s="90">
        <v>0</v>
      </c>
      <c r="BB117" s="90">
        <v>0</v>
      </c>
      <c r="BC117" s="91">
        <v>0</v>
      </c>
      <c r="BD117" s="123">
        <f>SUM(AY117:BC117)</f>
        <v>0</v>
      </c>
      <c r="BE117" s="125"/>
      <c r="BF117" s="125">
        <v>0</v>
      </c>
      <c r="BG117" s="126">
        <v>0</v>
      </c>
      <c r="BH117" s="127">
        <v>0</v>
      </c>
      <c r="BI117" s="128">
        <v>120</v>
      </c>
      <c r="BJ117" s="71">
        <f>Z117+AF117+AL117+AR117+AX117+BD117+BE117+BF117+BI117-BH117-BG117</f>
        <v>80645</v>
      </c>
      <c r="BK117" s="381" t="s">
        <v>8708</v>
      </c>
      <c r="BL117" s="164">
        <v>2</v>
      </c>
      <c r="BM117" s="164">
        <v>0</v>
      </c>
      <c r="BN117" s="164">
        <v>0</v>
      </c>
      <c r="BO117" s="164">
        <v>0</v>
      </c>
      <c r="BP117" s="164">
        <v>0</v>
      </c>
      <c r="BQ117" s="164">
        <v>0</v>
      </c>
      <c r="BR117" s="120">
        <f>SUM(BL117:BQ117)</f>
        <v>2</v>
      </c>
      <c r="BS117" s="145">
        <f>T117+H117+BR117+N117</f>
        <v>2062</v>
      </c>
    </row>
    <row r="118" spans="1:74" ht="18.75">
      <c r="A118" s="336"/>
      <c r="B118" s="2" t="s">
        <v>10</v>
      </c>
      <c r="C118" s="162">
        <v>340</v>
      </c>
      <c r="D118" s="162">
        <v>104</v>
      </c>
      <c r="E118" s="162">
        <v>35</v>
      </c>
      <c r="F118" s="162">
        <v>192</v>
      </c>
      <c r="G118" s="162">
        <v>0</v>
      </c>
      <c r="H118" s="120">
        <f>SUM(C118:G118)</f>
        <v>671</v>
      </c>
      <c r="I118" s="65">
        <v>28</v>
      </c>
      <c r="J118" s="65">
        <v>5</v>
      </c>
      <c r="K118" s="65">
        <v>0</v>
      </c>
      <c r="L118" s="65">
        <v>14</v>
      </c>
      <c r="M118" s="65">
        <v>0</v>
      </c>
      <c r="N118" s="120">
        <f>SUM(I118:M118)</f>
        <v>47</v>
      </c>
      <c r="O118" s="228">
        <v>1131</v>
      </c>
      <c r="P118" s="228">
        <v>139</v>
      </c>
      <c r="Q118" s="228">
        <v>86</v>
      </c>
      <c r="R118" s="228">
        <v>310</v>
      </c>
      <c r="S118" s="228">
        <v>2</v>
      </c>
      <c r="T118" s="120">
        <f>SUM(O118:S118)</f>
        <v>1668</v>
      </c>
      <c r="U118" s="162">
        <f>20*C118</f>
        <v>6800</v>
      </c>
      <c r="V118" s="162">
        <f>30*D118</f>
        <v>3120</v>
      </c>
      <c r="W118" s="162">
        <f>65*E118</f>
        <v>2275</v>
      </c>
      <c r="X118" s="162">
        <f>95*F118</f>
        <v>18240</v>
      </c>
      <c r="Y118" s="162">
        <f>125*G118</f>
        <v>0</v>
      </c>
      <c r="Z118" s="120">
        <f>SUM(U118:Y118)</f>
        <v>30435</v>
      </c>
      <c r="AA118" s="162">
        <f>20*I118</f>
        <v>560</v>
      </c>
      <c r="AB118" s="162">
        <f>30*J118</f>
        <v>150</v>
      </c>
      <c r="AC118" s="162">
        <f>65*K118</f>
        <v>0</v>
      </c>
      <c r="AD118" s="162">
        <f>95*L118</f>
        <v>1330</v>
      </c>
      <c r="AE118" s="162">
        <f>125*M118</f>
        <v>0</v>
      </c>
      <c r="AF118" s="120">
        <f>SUM(AA118:AE118)</f>
        <v>2040</v>
      </c>
      <c r="AG118" s="228">
        <f>20*O118</f>
        <v>22620</v>
      </c>
      <c r="AH118" s="228">
        <f>30*P118</f>
        <v>4170</v>
      </c>
      <c r="AI118" s="228">
        <f>65*Q118</f>
        <v>5590</v>
      </c>
      <c r="AJ118" s="228">
        <f>95*R118</f>
        <v>29450</v>
      </c>
      <c r="AK118" s="228">
        <f>125*S118</f>
        <v>250</v>
      </c>
      <c r="AL118" s="120">
        <f>SUM(AG118:AK118)</f>
        <v>62080</v>
      </c>
      <c r="AM118" s="162">
        <v>670</v>
      </c>
      <c r="AN118" s="162">
        <v>0</v>
      </c>
      <c r="AO118" s="162">
        <v>0</v>
      </c>
      <c r="AP118" s="162">
        <v>0</v>
      </c>
      <c r="AQ118" s="163">
        <v>0</v>
      </c>
      <c r="AR118" s="103">
        <f>SUM(AM118:AQ118)</f>
        <v>670</v>
      </c>
      <c r="AS118" s="92">
        <v>670</v>
      </c>
      <c r="AT118" s="93">
        <v>0</v>
      </c>
      <c r="AU118" s="93">
        <v>0</v>
      </c>
      <c r="AV118" s="93"/>
      <c r="AW118" s="94">
        <v>0</v>
      </c>
      <c r="AX118" s="103">
        <f>SUM(AS118:AW118)</f>
        <v>670</v>
      </c>
      <c r="AY118" s="92">
        <v>0</v>
      </c>
      <c r="AZ118" s="93">
        <v>0</v>
      </c>
      <c r="BA118" s="93">
        <v>0</v>
      </c>
      <c r="BB118" s="93">
        <v>0</v>
      </c>
      <c r="BC118" s="94">
        <v>0</v>
      </c>
      <c r="BD118" s="103">
        <f>SUM(AY118:BC118)</f>
        <v>0</v>
      </c>
      <c r="BE118" s="92">
        <v>0</v>
      </c>
      <c r="BF118" s="92">
        <v>0</v>
      </c>
      <c r="BG118" s="160">
        <v>0</v>
      </c>
      <c r="BH118" s="129">
        <v>0</v>
      </c>
      <c r="BI118" s="130"/>
      <c r="BJ118" s="71">
        <f>Z118+AF118+AL118+AR118+AX118+BD118+BE118+BF118+BI118-BH118-BG118</f>
        <v>95895</v>
      </c>
      <c r="BK118" s="382"/>
      <c r="BL118" s="165">
        <v>0</v>
      </c>
      <c r="BM118" s="165">
        <v>0</v>
      </c>
      <c r="BN118" s="165">
        <v>0</v>
      </c>
      <c r="BO118" s="165"/>
      <c r="BP118" s="165">
        <v>0</v>
      </c>
      <c r="BQ118" s="165">
        <v>0</v>
      </c>
      <c r="BR118" s="120">
        <f>SUM(BL118:BQ118)</f>
        <v>0</v>
      </c>
      <c r="BS118" s="145">
        <f>T118+H118+BR118+N118</f>
        <v>2386</v>
      </c>
    </row>
    <row r="119" spans="1:74" ht="18.75">
      <c r="A119" s="337"/>
      <c r="B119" s="2" t="s">
        <v>11</v>
      </c>
      <c r="C119" s="162">
        <v>52</v>
      </c>
      <c r="D119" s="162">
        <v>3</v>
      </c>
      <c r="E119" s="162">
        <v>0</v>
      </c>
      <c r="F119" s="162">
        <v>159</v>
      </c>
      <c r="G119" s="162">
        <v>0</v>
      </c>
      <c r="H119" s="120">
        <f>SUM(C119:G119)</f>
        <v>214</v>
      </c>
      <c r="I119" s="65">
        <v>7</v>
      </c>
      <c r="J119" s="65">
        <v>0</v>
      </c>
      <c r="K119" s="65">
        <v>0</v>
      </c>
      <c r="L119" s="65">
        <v>11</v>
      </c>
      <c r="M119" s="65">
        <v>0</v>
      </c>
      <c r="N119" s="120">
        <f>SUM(I119:M119)</f>
        <v>18</v>
      </c>
      <c r="O119" s="228">
        <v>146</v>
      </c>
      <c r="P119" s="228">
        <v>23</v>
      </c>
      <c r="Q119" s="228">
        <v>53</v>
      </c>
      <c r="R119" s="298">
        <v>379</v>
      </c>
      <c r="S119" s="228">
        <v>1</v>
      </c>
      <c r="T119" s="120">
        <f>SUM(O119:S119)</f>
        <v>602</v>
      </c>
      <c r="U119" s="162">
        <f>20*C119</f>
        <v>1040</v>
      </c>
      <c r="V119" s="162">
        <f>30*D119</f>
        <v>90</v>
      </c>
      <c r="W119" s="162">
        <f>65*E119</f>
        <v>0</v>
      </c>
      <c r="X119" s="162">
        <f>95*F119</f>
        <v>15105</v>
      </c>
      <c r="Y119" s="162">
        <f>125*G119</f>
        <v>0</v>
      </c>
      <c r="Z119" s="120">
        <f>SUM(U119:Y119)</f>
        <v>16235</v>
      </c>
      <c r="AA119" s="162">
        <f>20*I119</f>
        <v>140</v>
      </c>
      <c r="AB119" s="162">
        <f>30*J119</f>
        <v>0</v>
      </c>
      <c r="AC119" s="162">
        <f>65*K119</f>
        <v>0</v>
      </c>
      <c r="AD119" s="162">
        <f>95*L119</f>
        <v>1045</v>
      </c>
      <c r="AE119" s="162">
        <f>125*M119</f>
        <v>0</v>
      </c>
      <c r="AF119" s="120">
        <f>SUM(AA119:AE119)</f>
        <v>1185</v>
      </c>
      <c r="AG119" s="228">
        <f>20*O119</f>
        <v>2920</v>
      </c>
      <c r="AH119" s="228">
        <f>30*P119</f>
        <v>690</v>
      </c>
      <c r="AI119" s="228">
        <f>65*Q119</f>
        <v>3445</v>
      </c>
      <c r="AJ119" s="228">
        <f>95*R119</f>
        <v>36005</v>
      </c>
      <c r="AK119" s="228">
        <f>125*S119</f>
        <v>125</v>
      </c>
      <c r="AL119" s="120">
        <f>SUM(AG119:AK119)</f>
        <v>43185</v>
      </c>
      <c r="AM119" s="162">
        <v>0</v>
      </c>
      <c r="AN119" s="162">
        <v>0</v>
      </c>
      <c r="AO119" s="162">
        <v>0</v>
      </c>
      <c r="AP119" s="162">
        <v>0</v>
      </c>
      <c r="AQ119" s="166">
        <v>0</v>
      </c>
      <c r="AR119" s="104">
        <f>SUM(AM119:AQ119)</f>
        <v>0</v>
      </c>
      <c r="AS119" s="95">
        <v>0</v>
      </c>
      <c r="AT119" s="96">
        <v>0</v>
      </c>
      <c r="AU119" s="96">
        <v>0</v>
      </c>
      <c r="AV119" s="96">
        <v>0</v>
      </c>
      <c r="AW119" s="97">
        <v>0</v>
      </c>
      <c r="AX119" s="104">
        <f>SUM(AS119:AW119)</f>
        <v>0</v>
      </c>
      <c r="AY119" s="95">
        <v>0</v>
      </c>
      <c r="AZ119" s="96">
        <v>0</v>
      </c>
      <c r="BA119" s="96">
        <v>0</v>
      </c>
      <c r="BB119" s="96">
        <v>0</v>
      </c>
      <c r="BC119" s="97">
        <v>0</v>
      </c>
      <c r="BD119" s="104">
        <f>SUM(AY119:BC119)</f>
        <v>0</v>
      </c>
      <c r="BE119" s="95">
        <v>0</v>
      </c>
      <c r="BF119" s="125">
        <v>0</v>
      </c>
      <c r="BG119" s="93">
        <v>0</v>
      </c>
      <c r="BH119" s="129">
        <v>0</v>
      </c>
      <c r="BI119" s="130">
        <v>0</v>
      </c>
      <c r="BJ119" s="71">
        <f>Z119+AF119+AL119+AR119+AX119+BD119+BE119+BF119+BI119-BH119-BG119</f>
        <v>60605</v>
      </c>
      <c r="BK119" s="383"/>
      <c r="BL119" s="167">
        <v>0</v>
      </c>
      <c r="BM119" s="167">
        <v>0</v>
      </c>
      <c r="BN119" s="167">
        <v>0</v>
      </c>
      <c r="BO119" s="167">
        <v>0</v>
      </c>
      <c r="BP119" s="167">
        <v>0</v>
      </c>
      <c r="BQ119" s="167">
        <v>0</v>
      </c>
      <c r="BR119" s="120">
        <f>SUM(BL119:BQ119)</f>
        <v>0</v>
      </c>
      <c r="BS119" s="145">
        <f>T119+H119+BR119+N119</f>
        <v>834</v>
      </c>
    </row>
    <row r="120" spans="1:74" ht="19.5" thickBot="1">
      <c r="A120" s="343" t="s">
        <v>2</v>
      </c>
      <c r="B120" s="344"/>
      <c r="C120" s="149">
        <f t="shared" ref="C120:H120" si="210">SUM(C117:C119)</f>
        <v>698</v>
      </c>
      <c r="D120" s="149">
        <f t="shared" si="210"/>
        <v>229</v>
      </c>
      <c r="E120" s="149">
        <f t="shared" si="210"/>
        <v>53</v>
      </c>
      <c r="F120" s="149">
        <f t="shared" si="210"/>
        <v>490</v>
      </c>
      <c r="G120" s="132">
        <f t="shared" si="210"/>
        <v>0</v>
      </c>
      <c r="H120" s="139">
        <f t="shared" si="210"/>
        <v>1470</v>
      </c>
      <c r="I120" s="132">
        <f t="shared" ref="I120:N120" si="211">SUM(I117:I119)</f>
        <v>75</v>
      </c>
      <c r="J120" s="132">
        <f t="shared" si="211"/>
        <v>6</v>
      </c>
      <c r="K120" s="132">
        <f t="shared" si="211"/>
        <v>3</v>
      </c>
      <c r="L120" s="132">
        <f t="shared" si="211"/>
        <v>30</v>
      </c>
      <c r="M120" s="132">
        <f t="shared" si="211"/>
        <v>0</v>
      </c>
      <c r="N120" s="132">
        <f t="shared" si="211"/>
        <v>114</v>
      </c>
      <c r="O120" s="222">
        <f t="shared" ref="O120:T120" si="212">SUM(O117:O119)</f>
        <v>2232</v>
      </c>
      <c r="P120" s="222">
        <f t="shared" si="212"/>
        <v>273</v>
      </c>
      <c r="Q120" s="222">
        <f t="shared" si="212"/>
        <v>220</v>
      </c>
      <c r="R120" s="222">
        <f t="shared" si="212"/>
        <v>968</v>
      </c>
      <c r="S120" s="222">
        <f t="shared" si="212"/>
        <v>3</v>
      </c>
      <c r="T120" s="132">
        <f t="shared" si="212"/>
        <v>3696</v>
      </c>
      <c r="U120" s="132">
        <f t="shared" ref="U120:Z120" si="213">SUM(U117:U119)</f>
        <v>13960</v>
      </c>
      <c r="V120" s="132">
        <f t="shared" si="213"/>
        <v>6870</v>
      </c>
      <c r="W120" s="132">
        <f t="shared" si="213"/>
        <v>3445</v>
      </c>
      <c r="X120" s="132">
        <f t="shared" si="213"/>
        <v>46550</v>
      </c>
      <c r="Y120" s="132">
        <f t="shared" si="213"/>
        <v>0</v>
      </c>
      <c r="Z120" s="109">
        <f t="shared" si="213"/>
        <v>70825</v>
      </c>
      <c r="AA120" s="132">
        <f t="shared" ref="AA120:AF120" si="214">SUM(AA117:AA119)</f>
        <v>1500</v>
      </c>
      <c r="AB120" s="132">
        <f t="shared" si="214"/>
        <v>180</v>
      </c>
      <c r="AC120" s="132">
        <f t="shared" si="214"/>
        <v>195</v>
      </c>
      <c r="AD120" s="132">
        <f t="shared" si="214"/>
        <v>2850</v>
      </c>
      <c r="AE120" s="132">
        <f t="shared" si="214"/>
        <v>0</v>
      </c>
      <c r="AF120" s="109">
        <f t="shared" si="214"/>
        <v>4725</v>
      </c>
      <c r="AG120" s="237">
        <f t="shared" ref="AG120:AL120" si="215">SUM(AG117:AG119)</f>
        <v>44640</v>
      </c>
      <c r="AH120" s="237">
        <f t="shared" si="215"/>
        <v>8190</v>
      </c>
      <c r="AI120" s="237">
        <f t="shared" si="215"/>
        <v>14300</v>
      </c>
      <c r="AJ120" s="237">
        <f t="shared" si="215"/>
        <v>91960</v>
      </c>
      <c r="AK120" s="237">
        <f t="shared" si="215"/>
        <v>375</v>
      </c>
      <c r="AL120" s="122">
        <f t="shared" si="215"/>
        <v>159465</v>
      </c>
      <c r="AM120" s="108">
        <f>SUM(AM117:AM119)</f>
        <v>670</v>
      </c>
      <c r="AN120" s="108">
        <f>SUM(AN117:AN119)</f>
        <v>0</v>
      </c>
      <c r="AO120" s="108">
        <f>SUM(AO117:AO119)</f>
        <v>0</v>
      </c>
      <c r="AP120" s="108">
        <f>SUM(AP117:AP119)</f>
        <v>0</v>
      </c>
      <c r="AQ120" s="122"/>
      <c r="AR120" s="121">
        <f t="shared" ref="AR120:AW120" si="216">SUM(AR117:AR119)</f>
        <v>670</v>
      </c>
      <c r="AS120" s="101">
        <f t="shared" si="216"/>
        <v>1340</v>
      </c>
      <c r="AT120" s="101">
        <f t="shared" si="216"/>
        <v>0</v>
      </c>
      <c r="AU120" s="101">
        <f t="shared" si="216"/>
        <v>0</v>
      </c>
      <c r="AV120" s="101">
        <f t="shared" si="216"/>
        <v>0</v>
      </c>
      <c r="AW120" s="101">
        <f t="shared" si="216"/>
        <v>0</v>
      </c>
      <c r="AX120" s="121">
        <f t="shared" ref="AX120:BC120" si="217">SUM(AX117:AX119)</f>
        <v>1340</v>
      </c>
      <c r="AY120" s="101">
        <f t="shared" si="217"/>
        <v>0</v>
      </c>
      <c r="AZ120" s="101">
        <f t="shared" si="217"/>
        <v>0</v>
      </c>
      <c r="BA120" s="101">
        <f t="shared" si="217"/>
        <v>0</v>
      </c>
      <c r="BB120" s="101">
        <f t="shared" si="217"/>
        <v>0</v>
      </c>
      <c r="BC120" s="101">
        <f t="shared" si="217"/>
        <v>0</v>
      </c>
      <c r="BD120" s="121">
        <f t="shared" ref="BD120:BS120" si="218">SUM(BD117:BD119)</f>
        <v>0</v>
      </c>
      <c r="BE120" s="131">
        <f t="shared" si="218"/>
        <v>0</v>
      </c>
      <c r="BF120" s="131">
        <f t="shared" si="218"/>
        <v>0</v>
      </c>
      <c r="BG120" s="132">
        <f t="shared" si="218"/>
        <v>0</v>
      </c>
      <c r="BH120" s="133">
        <f t="shared" si="218"/>
        <v>0</v>
      </c>
      <c r="BI120" s="134">
        <f t="shared" si="218"/>
        <v>120</v>
      </c>
      <c r="BJ120" s="70">
        <f t="shared" si="218"/>
        <v>237145</v>
      </c>
      <c r="BK120" s="158">
        <f t="shared" si="218"/>
        <v>0</v>
      </c>
      <c r="BL120" s="108">
        <f t="shared" si="218"/>
        <v>2</v>
      </c>
      <c r="BM120" s="108">
        <f t="shared" si="218"/>
        <v>0</v>
      </c>
      <c r="BN120" s="108">
        <f t="shared" si="218"/>
        <v>0</v>
      </c>
      <c r="BO120" s="108">
        <f t="shared" si="218"/>
        <v>0</v>
      </c>
      <c r="BP120" s="108">
        <f t="shared" si="218"/>
        <v>0</v>
      </c>
      <c r="BQ120" s="108">
        <f t="shared" si="218"/>
        <v>0</v>
      </c>
      <c r="BR120" s="155">
        <f t="shared" si="218"/>
        <v>2</v>
      </c>
      <c r="BS120" s="136">
        <f t="shared" si="218"/>
        <v>5282</v>
      </c>
    </row>
    <row r="121" spans="1:74" ht="19.5" customHeight="1" thickBot="1">
      <c r="A121" s="335">
        <f>A117+1</f>
        <v>45319</v>
      </c>
      <c r="B121" s="5" t="s">
        <v>9</v>
      </c>
      <c r="C121" s="162">
        <v>272</v>
      </c>
      <c r="D121" s="162">
        <v>82</v>
      </c>
      <c r="E121" s="162">
        <v>13</v>
      </c>
      <c r="F121" s="162">
        <v>115</v>
      </c>
      <c r="G121" s="162">
        <v>0</v>
      </c>
      <c r="H121" s="120">
        <f>SUM(C121:G121)</f>
        <v>482</v>
      </c>
      <c r="I121" s="65">
        <v>25</v>
      </c>
      <c r="J121" s="65">
        <v>1</v>
      </c>
      <c r="K121" s="65">
        <v>0</v>
      </c>
      <c r="L121" s="65">
        <v>4</v>
      </c>
      <c r="M121" s="65">
        <v>0</v>
      </c>
      <c r="N121" s="120">
        <f>SUM(I121:M121)</f>
        <v>30</v>
      </c>
      <c r="O121" s="228">
        <v>827</v>
      </c>
      <c r="P121" s="228">
        <v>87</v>
      </c>
      <c r="Q121" s="228">
        <v>45</v>
      </c>
      <c r="R121" s="228">
        <v>254</v>
      </c>
      <c r="S121" s="228">
        <v>0</v>
      </c>
      <c r="T121" s="120">
        <f>SUM(O121:S121)</f>
        <v>1213</v>
      </c>
      <c r="U121" s="162">
        <f>20*C121</f>
        <v>5440</v>
      </c>
      <c r="V121" s="162">
        <f>30*D121</f>
        <v>2460</v>
      </c>
      <c r="W121" s="162">
        <f>65*E121</f>
        <v>845</v>
      </c>
      <c r="X121" s="162">
        <f>95*F121</f>
        <v>10925</v>
      </c>
      <c r="Y121" s="162">
        <f>125*G121</f>
        <v>0</v>
      </c>
      <c r="Z121" s="120">
        <f>SUM(U121:Y121)</f>
        <v>19670</v>
      </c>
      <c r="AA121" s="162">
        <f>20*I121</f>
        <v>500</v>
      </c>
      <c r="AB121" s="162">
        <f>30*J121</f>
        <v>30</v>
      </c>
      <c r="AC121" s="162">
        <f>65*K121</f>
        <v>0</v>
      </c>
      <c r="AD121" s="162">
        <f>95*L121</f>
        <v>380</v>
      </c>
      <c r="AE121" s="162">
        <f>125*M121</f>
        <v>0</v>
      </c>
      <c r="AF121" s="120">
        <f>SUM(AA121:AE121)</f>
        <v>910</v>
      </c>
      <c r="AG121" s="228">
        <f>20*O121</f>
        <v>16540</v>
      </c>
      <c r="AH121" s="228">
        <f>30*P121</f>
        <v>2610</v>
      </c>
      <c r="AI121" s="228">
        <f>65*Q121</f>
        <v>2925</v>
      </c>
      <c r="AJ121" s="228">
        <f>95*R121</f>
        <v>24130</v>
      </c>
      <c r="AK121" s="228">
        <f>125*S121</f>
        <v>0</v>
      </c>
      <c r="AL121" s="120">
        <f>SUM(AG121:AK121)</f>
        <v>46205</v>
      </c>
      <c r="AM121" s="162">
        <v>0</v>
      </c>
      <c r="AN121" s="162">
        <v>0</v>
      </c>
      <c r="AO121" s="162">
        <v>0</v>
      </c>
      <c r="AP121" s="162">
        <v>0</v>
      </c>
      <c r="AQ121" s="163">
        <v>0</v>
      </c>
      <c r="AR121" s="103">
        <f>SUM(AM121:AQ121)</f>
        <v>0</v>
      </c>
      <c r="AS121" s="89">
        <v>670</v>
      </c>
      <c r="AT121" s="90">
        <v>0</v>
      </c>
      <c r="AU121" s="90">
        <v>0</v>
      </c>
      <c r="AV121" s="90">
        <v>0</v>
      </c>
      <c r="AW121" s="91">
        <v>0</v>
      </c>
      <c r="AX121" s="123">
        <f>SUM(AS121:AW121)</f>
        <v>670</v>
      </c>
      <c r="AY121" s="89">
        <v>0</v>
      </c>
      <c r="AZ121" s="90">
        <v>0</v>
      </c>
      <c r="BA121" s="90">
        <v>0</v>
      </c>
      <c r="BB121" s="90">
        <v>0</v>
      </c>
      <c r="BC121" s="91">
        <v>0</v>
      </c>
      <c r="BD121" s="123">
        <f>SUM(AY121:BC121)</f>
        <v>0</v>
      </c>
      <c r="BE121" s="150"/>
      <c r="BF121" s="177">
        <v>0</v>
      </c>
      <c r="BG121" s="151">
        <v>0</v>
      </c>
      <c r="BH121" s="152">
        <v>0</v>
      </c>
      <c r="BI121" s="143"/>
      <c r="BJ121" s="105">
        <f>Z121+AF121+AL121+AR121+AX121+BD121+BE121+BF121+BI121-BH121-BG121</f>
        <v>67455</v>
      </c>
      <c r="BK121" s="381" t="s">
        <v>8708</v>
      </c>
      <c r="BL121" s="164">
        <v>0</v>
      </c>
      <c r="BM121" s="164">
        <v>0</v>
      </c>
      <c r="BN121" s="164">
        <v>0</v>
      </c>
      <c r="BO121" s="164">
        <v>0</v>
      </c>
      <c r="BP121" s="164">
        <v>0</v>
      </c>
      <c r="BQ121" s="164">
        <v>0</v>
      </c>
      <c r="BR121" s="120">
        <f t="shared" ref="BR121:BR127" si="219">SUM(BL121:BQ121)</f>
        <v>0</v>
      </c>
      <c r="BS121" s="145">
        <f>T121+H121+BR121+N121</f>
        <v>1725</v>
      </c>
    </row>
    <row r="122" spans="1:74" ht="19.5" thickBot="1">
      <c r="A122" s="336"/>
      <c r="B122" s="2" t="s">
        <v>10</v>
      </c>
      <c r="C122" s="162">
        <v>327</v>
      </c>
      <c r="D122" s="162">
        <v>54</v>
      </c>
      <c r="E122" s="162">
        <v>7</v>
      </c>
      <c r="F122" s="162">
        <v>84</v>
      </c>
      <c r="G122" s="162">
        <v>0</v>
      </c>
      <c r="H122" s="120">
        <f>SUM(C122:G122)</f>
        <v>472</v>
      </c>
      <c r="I122" s="65">
        <v>29</v>
      </c>
      <c r="J122" s="65">
        <v>4</v>
      </c>
      <c r="K122" s="65">
        <v>0</v>
      </c>
      <c r="L122" s="65">
        <v>2</v>
      </c>
      <c r="M122" s="65">
        <v>0</v>
      </c>
      <c r="N122" s="120">
        <f>SUM(I122:M122)</f>
        <v>35</v>
      </c>
      <c r="O122" s="228">
        <v>986</v>
      </c>
      <c r="P122" s="228">
        <v>54</v>
      </c>
      <c r="Q122" s="228">
        <v>44</v>
      </c>
      <c r="R122" s="228">
        <v>252</v>
      </c>
      <c r="S122" s="228">
        <v>0</v>
      </c>
      <c r="T122" s="120">
        <f>SUM(O122:S122)</f>
        <v>1336</v>
      </c>
      <c r="U122" s="162">
        <f>20*C122</f>
        <v>6540</v>
      </c>
      <c r="V122" s="162">
        <f>30*D122</f>
        <v>1620</v>
      </c>
      <c r="W122" s="162">
        <f>65*E122</f>
        <v>455</v>
      </c>
      <c r="X122" s="162">
        <f>95*F122</f>
        <v>7980</v>
      </c>
      <c r="Y122" s="162">
        <f>125*G122</f>
        <v>0</v>
      </c>
      <c r="Z122" s="120">
        <f>SUM(U122:Y122)</f>
        <v>16595</v>
      </c>
      <c r="AA122" s="162">
        <f>20*I122</f>
        <v>580</v>
      </c>
      <c r="AB122" s="162">
        <f>30*J122</f>
        <v>120</v>
      </c>
      <c r="AC122" s="162">
        <f>65*K122</f>
        <v>0</v>
      </c>
      <c r="AD122" s="162">
        <f>95*L122</f>
        <v>190</v>
      </c>
      <c r="AE122" s="162">
        <f>125*M122</f>
        <v>0</v>
      </c>
      <c r="AF122" s="120">
        <f>SUM(AA122:AE122)</f>
        <v>890</v>
      </c>
      <c r="AG122" s="228">
        <f>20*O122</f>
        <v>19720</v>
      </c>
      <c r="AH122" s="228">
        <f>30*P122</f>
        <v>1620</v>
      </c>
      <c r="AI122" s="228">
        <f>65*Q122</f>
        <v>2860</v>
      </c>
      <c r="AJ122" s="228">
        <f>95*R122</f>
        <v>23940</v>
      </c>
      <c r="AK122" s="228">
        <f>125*S122</f>
        <v>0</v>
      </c>
      <c r="AL122" s="120">
        <f>SUM(AG122:AK122)</f>
        <v>48140</v>
      </c>
      <c r="AM122" s="162"/>
      <c r="AN122" s="162">
        <v>0</v>
      </c>
      <c r="AO122" s="162">
        <v>0</v>
      </c>
      <c r="AP122" s="162">
        <v>0</v>
      </c>
      <c r="AQ122" s="163">
        <v>0</v>
      </c>
      <c r="AR122" s="103">
        <f>SUM(AM122:AQ122)</f>
        <v>0</v>
      </c>
      <c r="AS122" s="92">
        <v>0</v>
      </c>
      <c r="AT122" s="93">
        <v>0</v>
      </c>
      <c r="AU122" s="93">
        <v>0</v>
      </c>
      <c r="AV122" s="93">
        <v>0</v>
      </c>
      <c r="AW122" s="94">
        <v>0</v>
      </c>
      <c r="AX122" s="103">
        <f>SUM(AS122:AW122)</f>
        <v>0</v>
      </c>
      <c r="AY122" s="92">
        <v>0</v>
      </c>
      <c r="AZ122" s="93">
        <v>0</v>
      </c>
      <c r="BA122" s="93">
        <v>0</v>
      </c>
      <c r="BB122" s="93">
        <v>0</v>
      </c>
      <c r="BC122" s="94">
        <v>0</v>
      </c>
      <c r="BD122" s="103">
        <f>SUM(AY122:BC122)</f>
        <v>0</v>
      </c>
      <c r="BE122" s="153">
        <v>0</v>
      </c>
      <c r="BF122" s="92">
        <v>0</v>
      </c>
      <c r="BG122" s="93">
        <v>0</v>
      </c>
      <c r="BH122" s="129">
        <v>0</v>
      </c>
      <c r="BI122" s="130">
        <v>20</v>
      </c>
      <c r="BJ122" s="105">
        <f>Z122+AF122+AL122+AR122+AX122+BD122+BE122+BF122+BI122-BH122-BG122</f>
        <v>65645</v>
      </c>
      <c r="BK122" s="382"/>
      <c r="BL122" s="165">
        <v>0</v>
      </c>
      <c r="BM122" s="165">
        <v>0</v>
      </c>
      <c r="BN122" s="165">
        <v>0</v>
      </c>
      <c r="BO122" s="165">
        <v>0</v>
      </c>
      <c r="BP122" s="165"/>
      <c r="BQ122" s="165">
        <v>0</v>
      </c>
      <c r="BR122" s="120">
        <f t="shared" si="219"/>
        <v>0</v>
      </c>
      <c r="BS122" s="145">
        <f>T122+H122+BR122+N122</f>
        <v>1843</v>
      </c>
    </row>
    <row r="123" spans="1:74" ht="18.75">
      <c r="A123" s="337"/>
      <c r="B123" s="2" t="s">
        <v>11</v>
      </c>
      <c r="C123" s="162">
        <v>24</v>
      </c>
      <c r="D123" s="162">
        <v>5</v>
      </c>
      <c r="E123" s="162">
        <v>3</v>
      </c>
      <c r="F123" s="191">
        <v>132</v>
      </c>
      <c r="G123" s="162">
        <v>3</v>
      </c>
      <c r="H123" s="120">
        <f>SUM(C123:G123)</f>
        <v>167</v>
      </c>
      <c r="I123" s="65">
        <v>5</v>
      </c>
      <c r="J123" s="65">
        <v>0</v>
      </c>
      <c r="K123" s="65">
        <v>0</v>
      </c>
      <c r="L123" s="65">
        <v>6</v>
      </c>
      <c r="M123" s="65">
        <v>0</v>
      </c>
      <c r="N123" s="120">
        <f>SUM(I123:M123)</f>
        <v>11</v>
      </c>
      <c r="O123" s="228">
        <v>84</v>
      </c>
      <c r="P123" s="228">
        <v>13</v>
      </c>
      <c r="Q123" s="228">
        <v>32</v>
      </c>
      <c r="R123" s="228">
        <v>328</v>
      </c>
      <c r="S123" s="228">
        <v>0</v>
      </c>
      <c r="T123" s="120">
        <f>SUM(O123:S123)</f>
        <v>457</v>
      </c>
      <c r="U123" s="162">
        <f>20*C123</f>
        <v>480</v>
      </c>
      <c r="V123" s="162">
        <f>30*D123</f>
        <v>150</v>
      </c>
      <c r="W123" s="162">
        <f>65*E123</f>
        <v>195</v>
      </c>
      <c r="X123" s="162">
        <f>95*F123</f>
        <v>12540</v>
      </c>
      <c r="Y123" s="162">
        <f>125*G123</f>
        <v>375</v>
      </c>
      <c r="Z123" s="120">
        <f>SUM(U123:Y123)</f>
        <v>13740</v>
      </c>
      <c r="AA123" s="162">
        <f>20*I123</f>
        <v>100</v>
      </c>
      <c r="AB123" s="162">
        <f>30*J123</f>
        <v>0</v>
      </c>
      <c r="AC123" s="162">
        <f>65*K123</f>
        <v>0</v>
      </c>
      <c r="AD123" s="162">
        <f>95*L123</f>
        <v>570</v>
      </c>
      <c r="AE123" s="162">
        <f>125*M123</f>
        <v>0</v>
      </c>
      <c r="AF123" s="120">
        <f>SUM(AA123:AE123)</f>
        <v>670</v>
      </c>
      <c r="AG123" s="228">
        <f>20*O123</f>
        <v>1680</v>
      </c>
      <c r="AH123" s="228">
        <f>30*P123</f>
        <v>390</v>
      </c>
      <c r="AI123" s="228">
        <f>65*Q123</f>
        <v>2080</v>
      </c>
      <c r="AJ123" s="228">
        <f>95*R123</f>
        <v>31160</v>
      </c>
      <c r="AK123" s="228">
        <f>125*S123</f>
        <v>0</v>
      </c>
      <c r="AL123" s="120">
        <f>SUM(AG123:AK123)</f>
        <v>35310</v>
      </c>
      <c r="AM123" s="162">
        <v>0</v>
      </c>
      <c r="AN123" s="162">
        <v>0</v>
      </c>
      <c r="AO123" s="162">
        <v>0</v>
      </c>
      <c r="AP123" s="162">
        <v>0</v>
      </c>
      <c r="AQ123" s="166">
        <v>0</v>
      </c>
      <c r="AR123" s="104">
        <f>SUM(AM123:AQ123)</f>
        <v>0</v>
      </c>
      <c r="AS123" s="95">
        <v>0</v>
      </c>
      <c r="AT123" s="96">
        <v>0</v>
      </c>
      <c r="AU123" s="96">
        <v>0</v>
      </c>
      <c r="AV123" s="96">
        <v>0</v>
      </c>
      <c r="AW123" s="97">
        <v>0</v>
      </c>
      <c r="AX123" s="104">
        <f>SUM(AS123:AW123)</f>
        <v>0</v>
      </c>
      <c r="AY123" s="95">
        <v>0</v>
      </c>
      <c r="AZ123" s="96">
        <v>0</v>
      </c>
      <c r="BA123" s="96">
        <v>0</v>
      </c>
      <c r="BB123" s="96">
        <v>0</v>
      </c>
      <c r="BC123" s="97">
        <v>0</v>
      </c>
      <c r="BD123" s="104">
        <f>SUM(AY123:BC123)</f>
        <v>0</v>
      </c>
      <c r="BE123" s="154">
        <v>0</v>
      </c>
      <c r="BF123" s="125">
        <v>0</v>
      </c>
      <c r="BG123" s="93">
        <v>0</v>
      </c>
      <c r="BH123" s="129">
        <v>0</v>
      </c>
      <c r="BI123" s="130"/>
      <c r="BJ123" s="105">
        <f>Z123+AF123+AL123+AR123+AX123+BD123+BE123+BF123+BI123-BH123-BG123</f>
        <v>49720</v>
      </c>
      <c r="BK123" s="383"/>
      <c r="BL123" s="167">
        <v>0</v>
      </c>
      <c r="BM123" s="167">
        <v>0</v>
      </c>
      <c r="BN123" s="167">
        <v>0</v>
      </c>
      <c r="BO123" s="167">
        <v>0</v>
      </c>
      <c r="BP123" s="167">
        <v>0</v>
      </c>
      <c r="BQ123" s="167">
        <v>0</v>
      </c>
      <c r="BR123" s="120">
        <f t="shared" si="219"/>
        <v>0</v>
      </c>
      <c r="BS123" s="145">
        <f>T123+H123+BR123+N123</f>
        <v>635</v>
      </c>
    </row>
    <row r="124" spans="1:74" ht="19.5" thickBot="1">
      <c r="A124" s="343" t="s">
        <v>2</v>
      </c>
      <c r="B124" s="344"/>
      <c r="C124" s="149">
        <f t="shared" ref="C124:BQ124" si="220">SUM(C121:C123)</f>
        <v>623</v>
      </c>
      <c r="D124" s="149">
        <f t="shared" si="220"/>
        <v>141</v>
      </c>
      <c r="E124" s="149">
        <f t="shared" si="220"/>
        <v>23</v>
      </c>
      <c r="F124" s="149">
        <f t="shared" si="220"/>
        <v>331</v>
      </c>
      <c r="G124" s="132">
        <f t="shared" si="220"/>
        <v>3</v>
      </c>
      <c r="H124" s="139">
        <f t="shared" si="220"/>
        <v>1121</v>
      </c>
      <c r="I124" s="132">
        <f t="shared" ref="I124:N124" si="221">SUM(I121:I123)</f>
        <v>59</v>
      </c>
      <c r="J124" s="132">
        <f t="shared" si="221"/>
        <v>5</v>
      </c>
      <c r="K124" s="132">
        <f t="shared" si="221"/>
        <v>0</v>
      </c>
      <c r="L124" s="132">
        <f t="shared" si="221"/>
        <v>12</v>
      </c>
      <c r="M124" s="132">
        <f t="shared" si="221"/>
        <v>0</v>
      </c>
      <c r="N124" s="132">
        <f t="shared" si="221"/>
        <v>76</v>
      </c>
      <c r="O124" s="222">
        <f t="shared" ref="O124:T124" si="222">SUM(O121:O123)</f>
        <v>1897</v>
      </c>
      <c r="P124" s="222">
        <f t="shared" si="222"/>
        <v>154</v>
      </c>
      <c r="Q124" s="222">
        <f t="shared" si="222"/>
        <v>121</v>
      </c>
      <c r="R124" s="222">
        <f t="shared" si="222"/>
        <v>834</v>
      </c>
      <c r="S124" s="222">
        <f t="shared" si="222"/>
        <v>0</v>
      </c>
      <c r="T124" s="132">
        <f t="shared" si="222"/>
        <v>3006</v>
      </c>
      <c r="U124" s="132">
        <f t="shared" si="220"/>
        <v>12460</v>
      </c>
      <c r="V124" s="132">
        <f t="shared" si="220"/>
        <v>4230</v>
      </c>
      <c r="W124" s="132">
        <f t="shared" si="220"/>
        <v>1495</v>
      </c>
      <c r="X124" s="132">
        <f t="shared" si="220"/>
        <v>31445</v>
      </c>
      <c r="Y124" s="132">
        <f t="shared" si="220"/>
        <v>375</v>
      </c>
      <c r="Z124" s="109">
        <f t="shared" si="220"/>
        <v>50005</v>
      </c>
      <c r="AA124" s="132">
        <f t="shared" ref="AA124:AF124" si="223">SUM(AA121:AA123)</f>
        <v>1180</v>
      </c>
      <c r="AB124" s="132">
        <f t="shared" si="223"/>
        <v>150</v>
      </c>
      <c r="AC124" s="132">
        <f t="shared" si="223"/>
        <v>0</v>
      </c>
      <c r="AD124" s="132">
        <f t="shared" si="223"/>
        <v>1140</v>
      </c>
      <c r="AE124" s="132">
        <f t="shared" si="223"/>
        <v>0</v>
      </c>
      <c r="AF124" s="109">
        <f t="shared" si="223"/>
        <v>2470</v>
      </c>
      <c r="AG124" s="237">
        <f t="shared" ref="AG124:AL124" si="224">SUM(AG121:AG123)</f>
        <v>37940</v>
      </c>
      <c r="AH124" s="237">
        <f t="shared" si="224"/>
        <v>4620</v>
      </c>
      <c r="AI124" s="237">
        <f t="shared" si="224"/>
        <v>7865</v>
      </c>
      <c r="AJ124" s="237">
        <f t="shared" si="224"/>
        <v>79230</v>
      </c>
      <c r="AK124" s="237">
        <f t="shared" si="224"/>
        <v>0</v>
      </c>
      <c r="AL124" s="122">
        <f t="shared" si="224"/>
        <v>129655</v>
      </c>
      <c r="AM124" s="108">
        <f t="shared" si="220"/>
        <v>0</v>
      </c>
      <c r="AN124" s="108">
        <f t="shared" si="220"/>
        <v>0</v>
      </c>
      <c r="AO124" s="108">
        <f t="shared" si="220"/>
        <v>0</v>
      </c>
      <c r="AP124" s="108">
        <f t="shared" si="220"/>
        <v>0</v>
      </c>
      <c r="AQ124" s="122">
        <f t="shared" si="220"/>
        <v>0</v>
      </c>
      <c r="AR124" s="121">
        <f t="shared" si="220"/>
        <v>0</v>
      </c>
      <c r="AS124" s="101">
        <f t="shared" si="220"/>
        <v>670</v>
      </c>
      <c r="AT124" s="101">
        <f t="shared" si="220"/>
        <v>0</v>
      </c>
      <c r="AU124" s="101">
        <f t="shared" si="220"/>
        <v>0</v>
      </c>
      <c r="AV124" s="101">
        <f t="shared" si="220"/>
        <v>0</v>
      </c>
      <c r="AW124" s="101">
        <f t="shared" si="220"/>
        <v>0</v>
      </c>
      <c r="AX124" s="121">
        <f t="shared" ref="AX124:BC124" si="225">SUM(AX121:AX123)</f>
        <v>670</v>
      </c>
      <c r="AY124" s="101">
        <f t="shared" si="225"/>
        <v>0</v>
      </c>
      <c r="AZ124" s="101">
        <f t="shared" si="225"/>
        <v>0</v>
      </c>
      <c r="BA124" s="101">
        <f t="shared" si="225"/>
        <v>0</v>
      </c>
      <c r="BB124" s="101">
        <f t="shared" si="225"/>
        <v>0</v>
      </c>
      <c r="BC124" s="101">
        <f t="shared" si="225"/>
        <v>0</v>
      </c>
      <c r="BD124" s="121">
        <f>SUM(BD121:BD123)</f>
        <v>0</v>
      </c>
      <c r="BE124" s="135">
        <f>SUM(BE121:BE123)</f>
        <v>0</v>
      </c>
      <c r="BF124" s="101">
        <f>SUM(BF121:BF123)</f>
        <v>0</v>
      </c>
      <c r="BG124" s="108">
        <f t="shared" si="220"/>
        <v>0</v>
      </c>
      <c r="BH124" s="122">
        <f t="shared" si="220"/>
        <v>0</v>
      </c>
      <c r="BI124" s="144">
        <f>SUM(BI121:BI123)</f>
        <v>20</v>
      </c>
      <c r="BJ124" s="69">
        <f t="shared" si="220"/>
        <v>182820</v>
      </c>
      <c r="BK124" s="158">
        <f t="shared" si="220"/>
        <v>0</v>
      </c>
      <c r="BL124" s="108">
        <f t="shared" si="220"/>
        <v>0</v>
      </c>
      <c r="BM124" s="108">
        <f t="shared" si="220"/>
        <v>0</v>
      </c>
      <c r="BN124" s="108">
        <f t="shared" si="220"/>
        <v>0</v>
      </c>
      <c r="BO124" s="108">
        <f t="shared" si="220"/>
        <v>0</v>
      </c>
      <c r="BP124" s="108">
        <f t="shared" si="220"/>
        <v>0</v>
      </c>
      <c r="BQ124" s="108">
        <f t="shared" si="220"/>
        <v>0</v>
      </c>
      <c r="BR124" s="155">
        <f t="shared" si="219"/>
        <v>0</v>
      </c>
      <c r="BS124" s="136">
        <f>SUM(BS121:BS123)</f>
        <v>4203</v>
      </c>
    </row>
    <row r="125" spans="1:74" ht="19.5" customHeight="1">
      <c r="A125" s="335">
        <f>A121+1</f>
        <v>45320</v>
      </c>
      <c r="B125" s="5" t="s">
        <v>9</v>
      </c>
      <c r="C125" s="162">
        <v>273</v>
      </c>
      <c r="D125" s="162">
        <v>108</v>
      </c>
      <c r="E125" s="162">
        <v>16</v>
      </c>
      <c r="F125" s="162">
        <v>141</v>
      </c>
      <c r="G125" s="162">
        <v>1</v>
      </c>
      <c r="H125" s="120">
        <f>SUM(C125:G125)</f>
        <v>539</v>
      </c>
      <c r="I125" s="65">
        <v>43</v>
      </c>
      <c r="J125" s="65">
        <v>4</v>
      </c>
      <c r="K125" s="65">
        <v>0</v>
      </c>
      <c r="L125" s="65">
        <v>9</v>
      </c>
      <c r="M125" s="65">
        <v>0</v>
      </c>
      <c r="N125" s="120">
        <f>SUM(I125:M125)</f>
        <v>56</v>
      </c>
      <c r="O125" s="228">
        <v>1023</v>
      </c>
      <c r="P125" s="228">
        <v>119</v>
      </c>
      <c r="Q125" s="228">
        <v>44</v>
      </c>
      <c r="R125" s="228">
        <v>294</v>
      </c>
      <c r="S125" s="228">
        <v>0</v>
      </c>
      <c r="T125" s="120">
        <f>SUM(O125:S125)</f>
        <v>1480</v>
      </c>
      <c r="U125" s="162">
        <f>20*C125</f>
        <v>5460</v>
      </c>
      <c r="V125" s="162">
        <f>30*D125</f>
        <v>3240</v>
      </c>
      <c r="W125" s="162">
        <f>65*E125</f>
        <v>1040</v>
      </c>
      <c r="X125" s="162">
        <f>95*F125</f>
        <v>13395</v>
      </c>
      <c r="Y125" s="162">
        <f>125*G125</f>
        <v>125</v>
      </c>
      <c r="Z125" s="120">
        <f>SUM(U125:Y125)</f>
        <v>23260</v>
      </c>
      <c r="AA125" s="162">
        <f>20*I125</f>
        <v>860</v>
      </c>
      <c r="AB125" s="162">
        <f>30*J125</f>
        <v>120</v>
      </c>
      <c r="AC125" s="162">
        <f>65*K125</f>
        <v>0</v>
      </c>
      <c r="AD125" s="162">
        <f>95*L125</f>
        <v>855</v>
      </c>
      <c r="AE125" s="162">
        <f>125*M125</f>
        <v>0</v>
      </c>
      <c r="AF125" s="120">
        <f>SUM(AA125:AE125)</f>
        <v>1835</v>
      </c>
      <c r="AG125" s="228">
        <f>20*O125</f>
        <v>20460</v>
      </c>
      <c r="AH125" s="228">
        <f>30*P125</f>
        <v>3570</v>
      </c>
      <c r="AI125" s="228">
        <f>65*Q125</f>
        <v>2860</v>
      </c>
      <c r="AJ125" s="228">
        <f>95*R125</f>
        <v>27930</v>
      </c>
      <c r="AK125" s="228">
        <f>125*S125</f>
        <v>0</v>
      </c>
      <c r="AL125" s="120">
        <f>SUM(AG125:AK125)</f>
        <v>54820</v>
      </c>
      <c r="AM125" s="162">
        <v>670</v>
      </c>
      <c r="AN125" s="162">
        <v>0</v>
      </c>
      <c r="AO125" s="162">
        <v>0</v>
      </c>
      <c r="AP125" s="162">
        <v>0</v>
      </c>
      <c r="AQ125" s="163">
        <v>0</v>
      </c>
      <c r="AR125" s="103">
        <f>SUM(AM125:AQ125)</f>
        <v>670</v>
      </c>
      <c r="AS125" s="89"/>
      <c r="AT125" s="90">
        <v>0</v>
      </c>
      <c r="AU125" s="90">
        <v>0</v>
      </c>
      <c r="AV125" s="90">
        <v>0</v>
      </c>
      <c r="AW125" s="91">
        <v>0</v>
      </c>
      <c r="AX125" s="123">
        <f>SUM(AS125:AW125)</f>
        <v>0</v>
      </c>
      <c r="AY125" s="89">
        <v>0</v>
      </c>
      <c r="AZ125" s="90">
        <v>0</v>
      </c>
      <c r="BA125" s="90">
        <v>0</v>
      </c>
      <c r="BB125" s="90">
        <v>0</v>
      </c>
      <c r="BC125" s="91">
        <v>0</v>
      </c>
      <c r="BD125" s="123">
        <f>SUM(AY125:BC125)</f>
        <v>0</v>
      </c>
      <c r="BE125" s="125">
        <v>0</v>
      </c>
      <c r="BF125" s="125">
        <v>0</v>
      </c>
      <c r="BG125" s="126">
        <v>0</v>
      </c>
      <c r="BH125" s="127">
        <v>0</v>
      </c>
      <c r="BI125" s="128">
        <v>60</v>
      </c>
      <c r="BJ125" s="71">
        <f>Z125+AF125+AL125+AR125+AX125+BD125+BE125+BF125+BI125-BH125-BG125</f>
        <v>80645</v>
      </c>
      <c r="BK125" s="338">
        <v>231555</v>
      </c>
      <c r="BL125" s="164">
        <v>1</v>
      </c>
      <c r="BM125" s="164">
        <v>0</v>
      </c>
      <c r="BN125" s="164">
        <v>0</v>
      </c>
      <c r="BO125" s="164">
        <v>0</v>
      </c>
      <c r="BP125" s="164">
        <v>0</v>
      </c>
      <c r="BQ125" s="164">
        <v>0</v>
      </c>
      <c r="BR125" s="120">
        <f t="shared" si="219"/>
        <v>1</v>
      </c>
      <c r="BS125" s="145">
        <f>T125+H125+BR125+N125</f>
        <v>2076</v>
      </c>
    </row>
    <row r="126" spans="1:74" ht="18.75">
      <c r="A126" s="336"/>
      <c r="B126" s="2" t="s">
        <v>10</v>
      </c>
      <c r="C126" s="162">
        <v>290</v>
      </c>
      <c r="D126" s="162">
        <v>109</v>
      </c>
      <c r="E126" s="162">
        <v>27</v>
      </c>
      <c r="F126" s="162">
        <v>136</v>
      </c>
      <c r="G126" s="162">
        <v>0</v>
      </c>
      <c r="H126" s="120">
        <f>SUM(C126:G126)</f>
        <v>562</v>
      </c>
      <c r="I126" s="65">
        <v>41</v>
      </c>
      <c r="J126" s="65">
        <v>3</v>
      </c>
      <c r="K126" s="65">
        <v>1</v>
      </c>
      <c r="L126" s="65">
        <v>7</v>
      </c>
      <c r="M126" s="65">
        <v>0</v>
      </c>
      <c r="N126" s="120">
        <f>SUM(I126:M126)</f>
        <v>52</v>
      </c>
      <c r="O126" s="228">
        <v>1130</v>
      </c>
      <c r="P126" s="228">
        <v>104</v>
      </c>
      <c r="Q126" s="228">
        <v>107</v>
      </c>
      <c r="R126" s="228">
        <v>373</v>
      </c>
      <c r="S126" s="228">
        <v>0</v>
      </c>
      <c r="T126" s="120">
        <f>SUM(O126:S126)</f>
        <v>1714</v>
      </c>
      <c r="U126" s="162">
        <f>20*C126</f>
        <v>5800</v>
      </c>
      <c r="V126" s="162">
        <f>30*D126</f>
        <v>3270</v>
      </c>
      <c r="W126" s="162">
        <f>65*E126</f>
        <v>1755</v>
      </c>
      <c r="X126" s="162">
        <f>95*F126</f>
        <v>12920</v>
      </c>
      <c r="Y126" s="162">
        <f>125*G126</f>
        <v>0</v>
      </c>
      <c r="Z126" s="120">
        <f>SUM(U126:Y126)</f>
        <v>23745</v>
      </c>
      <c r="AA126" s="162">
        <f>20*I126</f>
        <v>820</v>
      </c>
      <c r="AB126" s="162">
        <f>30*J126</f>
        <v>90</v>
      </c>
      <c r="AC126" s="162">
        <f>65*K126</f>
        <v>65</v>
      </c>
      <c r="AD126" s="162">
        <f>95*L126</f>
        <v>665</v>
      </c>
      <c r="AE126" s="162">
        <f>125*M126</f>
        <v>0</v>
      </c>
      <c r="AF126" s="120">
        <f>SUM(AA126:AE126)</f>
        <v>1640</v>
      </c>
      <c r="AG126" s="228">
        <f>20*O126</f>
        <v>22600</v>
      </c>
      <c r="AH126" s="228">
        <f>30*P126</f>
        <v>3120</v>
      </c>
      <c r="AI126" s="228">
        <f>65*Q126</f>
        <v>6955</v>
      </c>
      <c r="AJ126" s="228">
        <f>95*R126</f>
        <v>35435</v>
      </c>
      <c r="AK126" s="228">
        <f>125*S126</f>
        <v>0</v>
      </c>
      <c r="AL126" s="120">
        <f>SUM(AG126:AK126)</f>
        <v>68110</v>
      </c>
      <c r="AM126" s="295">
        <v>670</v>
      </c>
      <c r="AN126" s="162">
        <v>0</v>
      </c>
      <c r="AO126" s="162">
        <v>0</v>
      </c>
      <c r="AP126" s="162">
        <v>0</v>
      </c>
      <c r="AQ126" s="163">
        <v>0</v>
      </c>
      <c r="AR126" s="103">
        <f>SUM(AM126:AP126)</f>
        <v>670</v>
      </c>
      <c r="AS126" s="92">
        <v>670</v>
      </c>
      <c r="AT126" s="93">
        <v>0</v>
      </c>
      <c r="AU126" s="93">
        <v>0</v>
      </c>
      <c r="AV126" s="93">
        <v>855</v>
      </c>
      <c r="AW126" s="94">
        <v>0</v>
      </c>
      <c r="AX126" s="103">
        <f>SUM(AS126:AW126)</f>
        <v>1525</v>
      </c>
      <c r="AY126" s="92">
        <v>0</v>
      </c>
      <c r="AZ126" s="93">
        <v>0</v>
      </c>
      <c r="BA126" s="93">
        <v>0</v>
      </c>
      <c r="BB126" s="93">
        <v>0</v>
      </c>
      <c r="BC126" s="94">
        <v>0</v>
      </c>
      <c r="BD126" s="103">
        <f>SUM(AY126:BC126)</f>
        <v>0</v>
      </c>
      <c r="BE126" s="92">
        <v>0</v>
      </c>
      <c r="BF126" s="92">
        <v>0</v>
      </c>
      <c r="BG126" s="93">
        <v>0</v>
      </c>
      <c r="BH126" s="129">
        <v>0</v>
      </c>
      <c r="BI126" s="130">
        <v>0</v>
      </c>
      <c r="BJ126" s="71">
        <f>Z126+AF126+AL126+AR126+AX126+BD126+BE126+BF126+BI126-BH126-BG126</f>
        <v>95690</v>
      </c>
      <c r="BK126" s="339"/>
      <c r="BL126" s="165"/>
      <c r="BM126" s="165">
        <v>0</v>
      </c>
      <c r="BN126" s="165">
        <v>0</v>
      </c>
      <c r="BO126" s="165">
        <v>0</v>
      </c>
      <c r="BP126" s="165">
        <v>0</v>
      </c>
      <c r="BQ126" s="165">
        <v>0</v>
      </c>
      <c r="BR126" s="120">
        <f t="shared" si="219"/>
        <v>0</v>
      </c>
      <c r="BS126" s="145">
        <f>T126+H126+BR126+N126</f>
        <v>2328</v>
      </c>
    </row>
    <row r="127" spans="1:74" ht="18.75">
      <c r="A127" s="337"/>
      <c r="B127" s="2" t="s">
        <v>11</v>
      </c>
      <c r="C127" s="162">
        <v>14</v>
      </c>
      <c r="D127" s="162">
        <v>8</v>
      </c>
      <c r="E127" s="162">
        <v>3</v>
      </c>
      <c r="F127" s="162">
        <v>158</v>
      </c>
      <c r="G127" s="162">
        <v>0</v>
      </c>
      <c r="H127" s="120">
        <f>SUM(C127:G127)</f>
        <v>183</v>
      </c>
      <c r="I127" s="65">
        <v>8</v>
      </c>
      <c r="J127" s="65">
        <v>0</v>
      </c>
      <c r="K127" s="65">
        <v>0</v>
      </c>
      <c r="L127" s="65">
        <v>14</v>
      </c>
      <c r="M127" s="65">
        <v>0</v>
      </c>
      <c r="N127" s="120">
        <f>SUM(I127:M127)</f>
        <v>22</v>
      </c>
      <c r="O127" s="228">
        <v>68</v>
      </c>
      <c r="P127" s="228">
        <v>26</v>
      </c>
      <c r="Q127" s="228">
        <v>50</v>
      </c>
      <c r="R127" s="228">
        <v>400</v>
      </c>
      <c r="S127" s="228">
        <v>0</v>
      </c>
      <c r="T127" s="120">
        <f>SUM(O127:S127)</f>
        <v>544</v>
      </c>
      <c r="U127" s="162">
        <f>20*C127</f>
        <v>280</v>
      </c>
      <c r="V127" s="162">
        <f>30*D127</f>
        <v>240</v>
      </c>
      <c r="W127" s="162">
        <f>65*E127</f>
        <v>195</v>
      </c>
      <c r="X127" s="162">
        <f>95*F127</f>
        <v>15010</v>
      </c>
      <c r="Y127" s="162">
        <f>125*G127</f>
        <v>0</v>
      </c>
      <c r="Z127" s="120">
        <f>SUM(U127:Y127)</f>
        <v>15725</v>
      </c>
      <c r="AA127" s="162">
        <f>20*I127</f>
        <v>160</v>
      </c>
      <c r="AB127" s="162">
        <f>30*J127</f>
        <v>0</v>
      </c>
      <c r="AC127" s="162">
        <f>65*K127</f>
        <v>0</v>
      </c>
      <c r="AD127" s="162">
        <f>95*L127</f>
        <v>1330</v>
      </c>
      <c r="AE127" s="162">
        <f>125*M127</f>
        <v>0</v>
      </c>
      <c r="AF127" s="120">
        <f>SUM(AA127:AE127)</f>
        <v>1490</v>
      </c>
      <c r="AG127" s="228">
        <f>20*O127</f>
        <v>1360</v>
      </c>
      <c r="AH127" s="228">
        <f>30*P127</f>
        <v>780</v>
      </c>
      <c r="AI127" s="228">
        <f>65*Q127</f>
        <v>3250</v>
      </c>
      <c r="AJ127" s="228">
        <f>95*R127</f>
        <v>38000</v>
      </c>
      <c r="AK127" s="228">
        <f>125*S127</f>
        <v>0</v>
      </c>
      <c r="AL127" s="120">
        <f>SUM(AG127:AK127)</f>
        <v>43390</v>
      </c>
      <c r="AM127" s="162">
        <v>0</v>
      </c>
      <c r="AN127" s="162">
        <v>0</v>
      </c>
      <c r="AO127" s="162">
        <v>0</v>
      </c>
      <c r="AP127" s="162">
        <v>0</v>
      </c>
      <c r="AQ127" s="166">
        <v>0</v>
      </c>
      <c r="AR127" s="104">
        <f>SUM(AM127:AQ127)</f>
        <v>0</v>
      </c>
      <c r="AS127" s="95">
        <v>0</v>
      </c>
      <c r="AT127" s="96">
        <v>0</v>
      </c>
      <c r="AU127" s="96">
        <v>0</v>
      </c>
      <c r="AV127" s="96">
        <v>0</v>
      </c>
      <c r="AW127" s="97">
        <v>0</v>
      </c>
      <c r="AX127" s="104">
        <f>SUM(AS127:AW127)</f>
        <v>0</v>
      </c>
      <c r="AY127" s="95">
        <v>0</v>
      </c>
      <c r="AZ127" s="96">
        <v>0</v>
      </c>
      <c r="BA127" s="96">
        <v>0</v>
      </c>
      <c r="BB127" s="96">
        <v>0</v>
      </c>
      <c r="BC127" s="97">
        <v>0</v>
      </c>
      <c r="BD127" s="104">
        <f>SUM(AY127:BC127)</f>
        <v>0</v>
      </c>
      <c r="BE127" s="95">
        <v>0</v>
      </c>
      <c r="BF127" s="125">
        <v>0</v>
      </c>
      <c r="BG127" s="93">
        <v>0</v>
      </c>
      <c r="BH127" s="129">
        <v>0</v>
      </c>
      <c r="BI127" s="130">
        <v>95</v>
      </c>
      <c r="BJ127" s="71">
        <f>Z127+AF127+AL127+AR127+AX127+BD127+BE127+BF127+BI127-BH127-BG127</f>
        <v>60700</v>
      </c>
      <c r="BK127" s="340"/>
      <c r="BL127" s="167">
        <v>0</v>
      </c>
      <c r="BM127" s="167">
        <v>0</v>
      </c>
      <c r="BN127" s="167">
        <v>0</v>
      </c>
      <c r="BO127" s="167">
        <v>0</v>
      </c>
      <c r="BP127" s="167">
        <v>0</v>
      </c>
      <c r="BQ127" s="167">
        <v>0</v>
      </c>
      <c r="BR127" s="120">
        <f t="shared" si="219"/>
        <v>0</v>
      </c>
      <c r="BS127" s="145">
        <f>T127+H127+BR127+N127</f>
        <v>749</v>
      </c>
    </row>
    <row r="128" spans="1:74" ht="19.5" thickBot="1">
      <c r="A128" s="343" t="s">
        <v>2</v>
      </c>
      <c r="B128" s="344"/>
      <c r="C128" s="149">
        <f t="shared" ref="C128:H128" si="226">SUM(C125:C127)</f>
        <v>577</v>
      </c>
      <c r="D128" s="149">
        <f t="shared" si="226"/>
        <v>225</v>
      </c>
      <c r="E128" s="149">
        <f t="shared" si="226"/>
        <v>46</v>
      </c>
      <c r="F128" s="149">
        <f t="shared" si="226"/>
        <v>435</v>
      </c>
      <c r="G128" s="132">
        <f t="shared" si="226"/>
        <v>1</v>
      </c>
      <c r="H128" s="139">
        <f t="shared" si="226"/>
        <v>1284</v>
      </c>
      <c r="I128" s="132">
        <f t="shared" ref="I128:N128" si="227">SUM(I125:I127)</f>
        <v>92</v>
      </c>
      <c r="J128" s="132">
        <f t="shared" si="227"/>
        <v>7</v>
      </c>
      <c r="K128" s="132">
        <f t="shared" si="227"/>
        <v>1</v>
      </c>
      <c r="L128" s="132">
        <f t="shared" si="227"/>
        <v>30</v>
      </c>
      <c r="M128" s="132">
        <f t="shared" si="227"/>
        <v>0</v>
      </c>
      <c r="N128" s="132">
        <f t="shared" si="227"/>
        <v>130</v>
      </c>
      <c r="O128" s="222">
        <f t="shared" ref="O128:T128" si="228">SUM(O125:O127)</f>
        <v>2221</v>
      </c>
      <c r="P128" s="222">
        <f t="shared" si="228"/>
        <v>249</v>
      </c>
      <c r="Q128" s="222">
        <f t="shared" si="228"/>
        <v>201</v>
      </c>
      <c r="R128" s="222">
        <f t="shared" si="228"/>
        <v>1067</v>
      </c>
      <c r="S128" s="222">
        <f t="shared" si="228"/>
        <v>0</v>
      </c>
      <c r="T128" s="132">
        <f t="shared" si="228"/>
        <v>3738</v>
      </c>
      <c r="U128" s="132">
        <f t="shared" ref="U128:Z128" si="229">SUM(U125:U127)</f>
        <v>11540</v>
      </c>
      <c r="V128" s="132">
        <f t="shared" si="229"/>
        <v>6750</v>
      </c>
      <c r="W128" s="132">
        <f t="shared" si="229"/>
        <v>2990</v>
      </c>
      <c r="X128" s="132">
        <f t="shared" si="229"/>
        <v>41325</v>
      </c>
      <c r="Y128" s="132">
        <f t="shared" si="229"/>
        <v>125</v>
      </c>
      <c r="Z128" s="109">
        <f t="shared" si="229"/>
        <v>62730</v>
      </c>
      <c r="AA128" s="132">
        <f t="shared" ref="AA128:AF128" si="230">SUM(AA125:AA127)</f>
        <v>1840</v>
      </c>
      <c r="AB128" s="132">
        <f t="shared" si="230"/>
        <v>210</v>
      </c>
      <c r="AC128" s="132">
        <f t="shared" si="230"/>
        <v>65</v>
      </c>
      <c r="AD128" s="132">
        <f t="shared" si="230"/>
        <v>2850</v>
      </c>
      <c r="AE128" s="132">
        <f t="shared" si="230"/>
        <v>0</v>
      </c>
      <c r="AF128" s="109">
        <f t="shared" si="230"/>
        <v>4965</v>
      </c>
      <c r="AG128" s="237">
        <f t="shared" ref="AG128:AL128" si="231">SUM(AG125:AG127)</f>
        <v>44420</v>
      </c>
      <c r="AH128" s="237">
        <f t="shared" si="231"/>
        <v>7470</v>
      </c>
      <c r="AI128" s="237">
        <f t="shared" si="231"/>
        <v>13065</v>
      </c>
      <c r="AJ128" s="237">
        <f t="shared" si="231"/>
        <v>101365</v>
      </c>
      <c r="AK128" s="237">
        <f t="shared" si="231"/>
        <v>0</v>
      </c>
      <c r="AL128" s="122">
        <f t="shared" si="231"/>
        <v>166320</v>
      </c>
      <c r="AM128" s="108">
        <f t="shared" ref="AM128:AW128" si="232">SUM(AM125:AM127)</f>
        <v>1340</v>
      </c>
      <c r="AN128" s="108">
        <f t="shared" si="232"/>
        <v>0</v>
      </c>
      <c r="AO128" s="108">
        <f t="shared" si="232"/>
        <v>0</v>
      </c>
      <c r="AP128" s="108">
        <f t="shared" si="232"/>
        <v>0</v>
      </c>
      <c r="AQ128" s="122">
        <f t="shared" si="232"/>
        <v>0</v>
      </c>
      <c r="AR128" s="121">
        <f t="shared" si="232"/>
        <v>1340</v>
      </c>
      <c r="AS128" s="101">
        <f t="shared" si="232"/>
        <v>670</v>
      </c>
      <c r="AT128" s="101">
        <f t="shared" si="232"/>
        <v>0</v>
      </c>
      <c r="AU128" s="101">
        <f t="shared" si="232"/>
        <v>0</v>
      </c>
      <c r="AV128" s="101">
        <f t="shared" si="232"/>
        <v>855</v>
      </c>
      <c r="AW128" s="101">
        <f t="shared" si="232"/>
        <v>0</v>
      </c>
      <c r="AX128" s="121">
        <f t="shared" ref="AX128:BC128" si="233">SUM(AX125:AX127)</f>
        <v>1525</v>
      </c>
      <c r="AY128" s="101">
        <f t="shared" si="233"/>
        <v>0</v>
      </c>
      <c r="AZ128" s="101">
        <f t="shared" si="233"/>
        <v>0</v>
      </c>
      <c r="BA128" s="101">
        <f t="shared" si="233"/>
        <v>0</v>
      </c>
      <c r="BB128" s="101">
        <f t="shared" si="233"/>
        <v>0</v>
      </c>
      <c r="BC128" s="101">
        <f t="shared" si="233"/>
        <v>0</v>
      </c>
      <c r="BD128" s="121">
        <f t="shared" ref="BD128:BK128" si="234">SUM(BD125:BD127)</f>
        <v>0</v>
      </c>
      <c r="BE128" s="131">
        <f t="shared" si="234"/>
        <v>0</v>
      </c>
      <c r="BF128" s="131">
        <f t="shared" si="234"/>
        <v>0</v>
      </c>
      <c r="BG128" s="132">
        <f t="shared" si="234"/>
        <v>0</v>
      </c>
      <c r="BH128" s="133">
        <f t="shared" si="234"/>
        <v>0</v>
      </c>
      <c r="BI128" s="134">
        <f t="shared" si="234"/>
        <v>155</v>
      </c>
      <c r="BJ128" s="70">
        <f t="shared" si="234"/>
        <v>237035</v>
      </c>
      <c r="BK128" s="72">
        <f t="shared" si="234"/>
        <v>231555</v>
      </c>
      <c r="BL128" s="108">
        <f t="shared" ref="BL128:BS128" si="235">SUM(BL125:BL127)</f>
        <v>1</v>
      </c>
      <c r="BM128" s="108">
        <f t="shared" si="235"/>
        <v>0</v>
      </c>
      <c r="BN128" s="108">
        <f t="shared" si="235"/>
        <v>0</v>
      </c>
      <c r="BO128" s="108">
        <f t="shared" si="235"/>
        <v>0</v>
      </c>
      <c r="BP128" s="108">
        <f t="shared" si="235"/>
        <v>0</v>
      </c>
      <c r="BQ128" s="108">
        <f t="shared" si="235"/>
        <v>0</v>
      </c>
      <c r="BR128" s="155">
        <f t="shared" si="235"/>
        <v>1</v>
      </c>
      <c r="BS128" s="136">
        <f t="shared" si="235"/>
        <v>5153</v>
      </c>
    </row>
    <row r="129" spans="1:71" ht="19.5" customHeight="1" thickBot="1">
      <c r="A129" s="335">
        <f>A125+1</f>
        <v>45321</v>
      </c>
      <c r="B129" s="5" t="s">
        <v>9</v>
      </c>
      <c r="C129" s="162">
        <v>291</v>
      </c>
      <c r="D129" s="162">
        <v>110</v>
      </c>
      <c r="E129" s="162">
        <v>23</v>
      </c>
      <c r="F129" s="162">
        <v>163</v>
      </c>
      <c r="G129" s="162">
        <v>0</v>
      </c>
      <c r="H129" s="120">
        <f>SUM(C129:G129)</f>
        <v>587</v>
      </c>
      <c r="I129" s="65">
        <v>36</v>
      </c>
      <c r="J129" s="65">
        <v>8</v>
      </c>
      <c r="K129" s="65">
        <v>0</v>
      </c>
      <c r="L129" s="65">
        <v>8</v>
      </c>
      <c r="M129" s="65">
        <v>0</v>
      </c>
      <c r="N129" s="120">
        <f>SUM(I129:M129)</f>
        <v>52</v>
      </c>
      <c r="O129" s="228">
        <v>1097</v>
      </c>
      <c r="P129" s="228">
        <v>125</v>
      </c>
      <c r="Q129" s="228">
        <v>79</v>
      </c>
      <c r="R129" s="228">
        <v>348</v>
      </c>
      <c r="S129" s="228">
        <v>0</v>
      </c>
      <c r="T129" s="120">
        <f>SUM(O129:S129)</f>
        <v>1649</v>
      </c>
      <c r="U129" s="162">
        <f>20*C129</f>
        <v>5820</v>
      </c>
      <c r="V129" s="162">
        <f>30*D129</f>
        <v>3300</v>
      </c>
      <c r="W129" s="162">
        <f>65*E129</f>
        <v>1495</v>
      </c>
      <c r="X129" s="162">
        <f>95*F129</f>
        <v>15485</v>
      </c>
      <c r="Y129" s="162">
        <f>125*G129</f>
        <v>0</v>
      </c>
      <c r="Z129" s="120">
        <f>SUM(U129:Y129)</f>
        <v>26100</v>
      </c>
      <c r="AA129" s="162">
        <f>20*I129</f>
        <v>720</v>
      </c>
      <c r="AB129" s="162">
        <f>30*J129</f>
        <v>240</v>
      </c>
      <c r="AC129" s="162">
        <f>65*K129</f>
        <v>0</v>
      </c>
      <c r="AD129" s="162">
        <f>95*L129</f>
        <v>760</v>
      </c>
      <c r="AE129" s="162">
        <f>125*M129</f>
        <v>0</v>
      </c>
      <c r="AF129" s="120">
        <f>SUM(AA129:AE129)</f>
        <v>1720</v>
      </c>
      <c r="AG129" s="228">
        <f>20*O129</f>
        <v>21940</v>
      </c>
      <c r="AH129" s="228">
        <f>30*P129</f>
        <v>3750</v>
      </c>
      <c r="AI129" s="228">
        <f>65*Q129</f>
        <v>5135</v>
      </c>
      <c r="AJ129" s="228">
        <f>95*R129</f>
        <v>33060</v>
      </c>
      <c r="AK129" s="228">
        <f>125*S129</f>
        <v>0</v>
      </c>
      <c r="AL129" s="120">
        <f>SUM(AG129:AK129)</f>
        <v>63885</v>
      </c>
      <c r="AM129" s="162">
        <v>1000</v>
      </c>
      <c r="AN129" s="162">
        <v>0</v>
      </c>
      <c r="AO129" s="162">
        <v>0</v>
      </c>
      <c r="AP129" s="162">
        <v>0</v>
      </c>
      <c r="AQ129" s="163">
        <v>0</v>
      </c>
      <c r="AR129" s="103">
        <f>SUM(AM129:AQ129)</f>
        <v>1000</v>
      </c>
      <c r="AS129" s="89">
        <v>670</v>
      </c>
      <c r="AT129" s="90">
        <v>0</v>
      </c>
      <c r="AU129" s="90">
        <v>0</v>
      </c>
      <c r="AV129" s="90"/>
      <c r="AW129" s="91">
        <v>0</v>
      </c>
      <c r="AX129" s="123">
        <f>SUM(AS129:AW129)</f>
        <v>670</v>
      </c>
      <c r="AY129" s="89">
        <v>0</v>
      </c>
      <c r="AZ129" s="90">
        <v>0</v>
      </c>
      <c r="BA129" s="90">
        <v>0</v>
      </c>
      <c r="BB129" s="90">
        <v>0</v>
      </c>
      <c r="BC129" s="91">
        <v>0</v>
      </c>
      <c r="BD129" s="123">
        <f>SUM(AY129:BC129)</f>
        <v>0</v>
      </c>
      <c r="BE129" s="150">
        <v>0</v>
      </c>
      <c r="BF129" s="177">
        <v>0</v>
      </c>
      <c r="BG129" s="151">
        <v>0</v>
      </c>
      <c r="BH129" s="152">
        <v>0</v>
      </c>
      <c r="BI129" s="143">
        <v>10</v>
      </c>
      <c r="BJ129" s="105">
        <f>Z129+AF129+AL129+AR129+AX129+BD129+BE129+BF129+BI129-BH129-BG129</f>
        <v>93385</v>
      </c>
      <c r="BK129" s="381" t="s">
        <v>8708</v>
      </c>
      <c r="BL129" s="164">
        <v>0</v>
      </c>
      <c r="BM129" s="164">
        <v>0</v>
      </c>
      <c r="BN129" s="164">
        <v>0</v>
      </c>
      <c r="BO129" s="164">
        <v>0</v>
      </c>
      <c r="BP129" s="164">
        <v>0</v>
      </c>
      <c r="BQ129" s="164"/>
      <c r="BR129" s="120">
        <f>SUM(BL129:BQ129)</f>
        <v>0</v>
      </c>
      <c r="BS129" s="145">
        <f>T129+H129+BR129+N129</f>
        <v>2288</v>
      </c>
    </row>
    <row r="130" spans="1:71" ht="19.5" customHeight="1" thickBot="1">
      <c r="A130" s="336"/>
      <c r="B130" s="2" t="s">
        <v>10</v>
      </c>
      <c r="C130" s="162">
        <v>335</v>
      </c>
      <c r="D130" s="162">
        <v>116</v>
      </c>
      <c r="E130" s="162">
        <v>15</v>
      </c>
      <c r="F130" s="162">
        <v>159</v>
      </c>
      <c r="G130" s="162">
        <v>0</v>
      </c>
      <c r="H130" s="120">
        <f>SUM(C130:G130)</f>
        <v>625</v>
      </c>
      <c r="I130" s="65">
        <v>39</v>
      </c>
      <c r="J130" s="65">
        <v>5</v>
      </c>
      <c r="K130" s="65">
        <v>0</v>
      </c>
      <c r="L130" s="65">
        <v>10</v>
      </c>
      <c r="M130" s="65">
        <v>0</v>
      </c>
      <c r="N130" s="120">
        <f>SUM(I130:M130)</f>
        <v>54</v>
      </c>
      <c r="O130" s="228">
        <v>1158</v>
      </c>
      <c r="P130" s="228">
        <v>120</v>
      </c>
      <c r="Q130" s="228">
        <v>95</v>
      </c>
      <c r="R130" s="228">
        <v>393</v>
      </c>
      <c r="S130" s="228">
        <v>1</v>
      </c>
      <c r="T130" s="120">
        <f>SUM(O130:S130)</f>
        <v>1767</v>
      </c>
      <c r="U130" s="162">
        <f>20*C130</f>
        <v>6700</v>
      </c>
      <c r="V130" s="162">
        <f>30*D130</f>
        <v>3480</v>
      </c>
      <c r="W130" s="162">
        <f>65*E130</f>
        <v>975</v>
      </c>
      <c r="X130" s="162">
        <f>95*F130</f>
        <v>15105</v>
      </c>
      <c r="Y130" s="162">
        <f>125*G130</f>
        <v>0</v>
      </c>
      <c r="Z130" s="120">
        <f>SUM(U130:Y130)</f>
        <v>26260</v>
      </c>
      <c r="AA130" s="162">
        <f>20*I130</f>
        <v>780</v>
      </c>
      <c r="AB130" s="162">
        <f>30*J130</f>
        <v>150</v>
      </c>
      <c r="AC130" s="162">
        <f>65*K130</f>
        <v>0</v>
      </c>
      <c r="AD130" s="162">
        <f>95*L130</f>
        <v>950</v>
      </c>
      <c r="AE130" s="162">
        <f>125*M130</f>
        <v>0</v>
      </c>
      <c r="AF130" s="120">
        <f>SUM(AA130:AE130)</f>
        <v>1880</v>
      </c>
      <c r="AG130" s="228">
        <f>20*O130</f>
        <v>23160</v>
      </c>
      <c r="AH130" s="228">
        <f>30*P130</f>
        <v>3600</v>
      </c>
      <c r="AI130" s="228">
        <f>65*Q130</f>
        <v>6175</v>
      </c>
      <c r="AJ130" s="228">
        <f>95*R130</f>
        <v>37335</v>
      </c>
      <c r="AK130" s="228">
        <f>125*S130</f>
        <v>125</v>
      </c>
      <c r="AL130" s="120">
        <f>SUM(AG130:AK130)</f>
        <v>70395</v>
      </c>
      <c r="AM130" s="162">
        <v>0</v>
      </c>
      <c r="AN130" s="162">
        <v>0</v>
      </c>
      <c r="AO130" s="162">
        <v>0</v>
      </c>
      <c r="AP130" s="162">
        <v>0</v>
      </c>
      <c r="AQ130" s="163">
        <v>0</v>
      </c>
      <c r="AR130" s="103">
        <f>SUM(AM130:AQ130)</f>
        <v>0</v>
      </c>
      <c r="AS130" s="92"/>
      <c r="AT130" s="93"/>
      <c r="AU130" s="93">
        <v>0</v>
      </c>
      <c r="AV130" s="93">
        <v>0</v>
      </c>
      <c r="AW130" s="94">
        <v>0</v>
      </c>
      <c r="AX130" s="103">
        <f>SUM(AS130:AW130)</f>
        <v>0</v>
      </c>
      <c r="AY130" s="92">
        <v>0</v>
      </c>
      <c r="AZ130" s="93">
        <v>0</v>
      </c>
      <c r="BA130" s="93">
        <v>0</v>
      </c>
      <c r="BB130" s="93">
        <v>0</v>
      </c>
      <c r="BC130" s="94">
        <v>0</v>
      </c>
      <c r="BD130" s="103">
        <f>SUM(AY130:BC130)</f>
        <v>0</v>
      </c>
      <c r="BE130" s="153">
        <v>0</v>
      </c>
      <c r="BF130" s="92"/>
      <c r="BG130" s="93">
        <v>0</v>
      </c>
      <c r="BH130" s="129">
        <v>0</v>
      </c>
      <c r="BI130" s="130">
        <v>0</v>
      </c>
      <c r="BJ130" s="105">
        <f>Z130+AF130+AL130+AR130+AX130+BD130+BE130+BF130+BI130-BH130-BG130</f>
        <v>98535</v>
      </c>
      <c r="BK130" s="382"/>
      <c r="BL130" s="165"/>
      <c r="BM130" s="165">
        <v>0</v>
      </c>
      <c r="BN130" s="165">
        <v>0</v>
      </c>
      <c r="BO130" s="165"/>
      <c r="BP130" s="165">
        <v>0</v>
      </c>
      <c r="BQ130" s="165">
        <v>0</v>
      </c>
      <c r="BR130" s="120">
        <f>SUM(BL130:BQ130)</f>
        <v>0</v>
      </c>
      <c r="BS130" s="145">
        <f>T130+H130+BR130+N130</f>
        <v>2446</v>
      </c>
    </row>
    <row r="131" spans="1:71" ht="19.5" customHeight="1" thickBot="1">
      <c r="A131" s="337"/>
      <c r="B131" s="2" t="s">
        <v>11</v>
      </c>
      <c r="C131" s="162">
        <v>35</v>
      </c>
      <c r="D131" s="162">
        <v>13</v>
      </c>
      <c r="E131" s="162">
        <v>4</v>
      </c>
      <c r="F131" s="162">
        <v>149</v>
      </c>
      <c r="G131" s="162">
        <v>3</v>
      </c>
      <c r="H131" s="120">
        <f>SUM(C131:G131)</f>
        <v>204</v>
      </c>
      <c r="I131" s="65">
        <v>1</v>
      </c>
      <c r="J131" s="65">
        <v>1</v>
      </c>
      <c r="K131" s="65">
        <v>0</v>
      </c>
      <c r="L131" s="65">
        <v>6</v>
      </c>
      <c r="M131" s="65">
        <v>0</v>
      </c>
      <c r="N131" s="120">
        <f>SUM(I131:M131)</f>
        <v>8</v>
      </c>
      <c r="O131" s="228">
        <v>118</v>
      </c>
      <c r="P131" s="228">
        <v>25</v>
      </c>
      <c r="Q131" s="228">
        <v>45</v>
      </c>
      <c r="R131" s="228">
        <v>394</v>
      </c>
      <c r="S131" s="228">
        <v>0</v>
      </c>
      <c r="T131" s="120">
        <f>SUM(O131:S131)</f>
        <v>582</v>
      </c>
      <c r="U131" s="162">
        <f>20*C131</f>
        <v>700</v>
      </c>
      <c r="V131" s="162">
        <f>30*D131</f>
        <v>390</v>
      </c>
      <c r="W131" s="162">
        <f>65*E131</f>
        <v>260</v>
      </c>
      <c r="X131" s="162">
        <f>95*F131</f>
        <v>14155</v>
      </c>
      <c r="Y131" s="162">
        <f>125*G131</f>
        <v>375</v>
      </c>
      <c r="Z131" s="120">
        <f>SUM(U131:Y131)</f>
        <v>15880</v>
      </c>
      <c r="AA131" s="162">
        <f>20*I131</f>
        <v>20</v>
      </c>
      <c r="AB131" s="162">
        <f>30*J131</f>
        <v>30</v>
      </c>
      <c r="AC131" s="162">
        <f>65*K131</f>
        <v>0</v>
      </c>
      <c r="AD131" s="162">
        <f>95*L131</f>
        <v>570</v>
      </c>
      <c r="AE131" s="162">
        <f>125*M131</f>
        <v>0</v>
      </c>
      <c r="AF131" s="120">
        <f>SUM(AA131:AE131)</f>
        <v>620</v>
      </c>
      <c r="AG131" s="228">
        <f>20*O131</f>
        <v>2360</v>
      </c>
      <c r="AH131" s="228">
        <f>30*P131</f>
        <v>750</v>
      </c>
      <c r="AI131" s="228">
        <f>65*Q131</f>
        <v>2925</v>
      </c>
      <c r="AJ131" s="228">
        <f>95*R131</f>
        <v>37430</v>
      </c>
      <c r="AK131" s="228">
        <f>125*S131</f>
        <v>0</v>
      </c>
      <c r="AL131" s="120">
        <f>SUM(AG131:AK131)</f>
        <v>43465</v>
      </c>
      <c r="AM131" s="162">
        <v>0</v>
      </c>
      <c r="AN131" s="162">
        <v>0</v>
      </c>
      <c r="AO131" s="162">
        <v>0</v>
      </c>
      <c r="AP131" s="162">
        <v>0</v>
      </c>
      <c r="AQ131" s="166">
        <v>0</v>
      </c>
      <c r="AR131" s="104">
        <f>SUM(AM131:AQ131)</f>
        <v>0</v>
      </c>
      <c r="AS131" s="95">
        <v>0</v>
      </c>
      <c r="AT131" s="96">
        <v>0</v>
      </c>
      <c r="AU131" s="96">
        <v>0</v>
      </c>
      <c r="AV131" s="96">
        <v>0</v>
      </c>
      <c r="AW131" s="97">
        <v>0</v>
      </c>
      <c r="AX131" s="104">
        <f>SUM(AS131:AW131)</f>
        <v>0</v>
      </c>
      <c r="AY131" s="95">
        <v>0</v>
      </c>
      <c r="AZ131" s="96">
        <v>0</v>
      </c>
      <c r="BA131" s="96">
        <v>0</v>
      </c>
      <c r="BB131" s="96">
        <v>0</v>
      </c>
      <c r="BC131" s="97">
        <v>0</v>
      </c>
      <c r="BD131" s="104">
        <f>SUM(AY131:BC131)</f>
        <v>0</v>
      </c>
      <c r="BE131" s="154">
        <v>0</v>
      </c>
      <c r="BF131" s="125">
        <v>0</v>
      </c>
      <c r="BG131" s="93">
        <v>0</v>
      </c>
      <c r="BH131" s="94">
        <v>0</v>
      </c>
      <c r="BI131" s="130"/>
      <c r="BJ131" s="105">
        <f>Z131+AF131+AL131+AR131+AX131+BD131+BE131+BF131+BI131-BH131-BG131</f>
        <v>59965</v>
      </c>
      <c r="BK131" s="383"/>
      <c r="BL131" s="167">
        <v>0</v>
      </c>
      <c r="BM131" s="167">
        <v>0</v>
      </c>
      <c r="BN131" s="167">
        <v>0</v>
      </c>
      <c r="BO131" s="167">
        <v>0</v>
      </c>
      <c r="BP131" s="167">
        <v>0</v>
      </c>
      <c r="BQ131" s="167">
        <v>0</v>
      </c>
      <c r="BR131" s="120">
        <f>SUM(BL131:BQ131)</f>
        <v>0</v>
      </c>
      <c r="BS131" s="145">
        <f>T131+H131+BR131+N131</f>
        <v>794</v>
      </c>
    </row>
    <row r="132" spans="1:71" ht="19.5" thickBot="1">
      <c r="A132" s="341" t="s">
        <v>2</v>
      </c>
      <c r="B132" s="342"/>
      <c r="C132" s="149">
        <f t="shared" ref="C132:BS132" si="236">SUM(C129:C131)</f>
        <v>661</v>
      </c>
      <c r="D132" s="149">
        <f t="shared" si="236"/>
        <v>239</v>
      </c>
      <c r="E132" s="149">
        <f t="shared" si="236"/>
        <v>42</v>
      </c>
      <c r="F132" s="149">
        <f t="shared" si="236"/>
        <v>471</v>
      </c>
      <c r="G132" s="132">
        <f t="shared" si="236"/>
        <v>3</v>
      </c>
      <c r="H132" s="132">
        <f t="shared" si="236"/>
        <v>1416</v>
      </c>
      <c r="I132" s="132">
        <f t="shared" ref="I132:N132" si="237">SUM(I129:I131)</f>
        <v>76</v>
      </c>
      <c r="J132" s="132">
        <f t="shared" si="237"/>
        <v>14</v>
      </c>
      <c r="K132" s="132">
        <f t="shared" si="237"/>
        <v>0</v>
      </c>
      <c r="L132" s="132">
        <f t="shared" si="237"/>
        <v>24</v>
      </c>
      <c r="M132" s="132">
        <f t="shared" si="237"/>
        <v>0</v>
      </c>
      <c r="N132" s="132">
        <f t="shared" si="237"/>
        <v>114</v>
      </c>
      <c r="O132" s="222">
        <f t="shared" ref="O132:T132" si="238">SUM(O129:O131)</f>
        <v>2373</v>
      </c>
      <c r="P132" s="222">
        <f t="shared" si="238"/>
        <v>270</v>
      </c>
      <c r="Q132" s="222">
        <f t="shared" si="238"/>
        <v>219</v>
      </c>
      <c r="R132" s="222">
        <f t="shared" si="238"/>
        <v>1135</v>
      </c>
      <c r="S132" s="222">
        <f t="shared" si="238"/>
        <v>1</v>
      </c>
      <c r="T132" s="132">
        <f t="shared" si="238"/>
        <v>3998</v>
      </c>
      <c r="U132" s="132">
        <f t="shared" si="236"/>
        <v>13220</v>
      </c>
      <c r="V132" s="132">
        <f t="shared" si="236"/>
        <v>7170</v>
      </c>
      <c r="W132" s="132">
        <f t="shared" si="236"/>
        <v>2730</v>
      </c>
      <c r="X132" s="132">
        <f t="shared" si="236"/>
        <v>44745</v>
      </c>
      <c r="Y132" s="132">
        <f t="shared" si="236"/>
        <v>375</v>
      </c>
      <c r="Z132" s="119">
        <f t="shared" si="236"/>
        <v>68240</v>
      </c>
      <c r="AA132" s="132">
        <f t="shared" ref="AA132:AF132" si="239">SUM(AA129:AA131)</f>
        <v>1520</v>
      </c>
      <c r="AB132" s="132">
        <f t="shared" si="239"/>
        <v>420</v>
      </c>
      <c r="AC132" s="132">
        <f t="shared" si="239"/>
        <v>0</v>
      </c>
      <c r="AD132" s="132">
        <f t="shared" si="239"/>
        <v>2280</v>
      </c>
      <c r="AE132" s="132">
        <f t="shared" si="239"/>
        <v>0</v>
      </c>
      <c r="AF132" s="119">
        <f t="shared" si="239"/>
        <v>4220</v>
      </c>
      <c r="AG132" s="236">
        <f t="shared" ref="AG132:AL132" si="240">SUM(AG129:AG131)</f>
        <v>47460</v>
      </c>
      <c r="AH132" s="236">
        <f t="shared" si="240"/>
        <v>8100</v>
      </c>
      <c r="AI132" s="236">
        <f t="shared" si="240"/>
        <v>14235</v>
      </c>
      <c r="AJ132" s="236">
        <f t="shared" si="240"/>
        <v>107825</v>
      </c>
      <c r="AK132" s="236">
        <f t="shared" si="240"/>
        <v>125</v>
      </c>
      <c r="AL132" s="133">
        <f t="shared" si="240"/>
        <v>177745</v>
      </c>
      <c r="AM132" s="132">
        <f t="shared" si="236"/>
        <v>1000</v>
      </c>
      <c r="AN132" s="132">
        <f t="shared" si="236"/>
        <v>0</v>
      </c>
      <c r="AO132" s="132">
        <f t="shared" si="236"/>
        <v>0</v>
      </c>
      <c r="AP132" s="132">
        <f t="shared" si="236"/>
        <v>0</v>
      </c>
      <c r="AQ132" s="133">
        <f t="shared" si="236"/>
        <v>0</v>
      </c>
      <c r="AR132" s="199">
        <f t="shared" si="236"/>
        <v>1000</v>
      </c>
      <c r="AS132" s="131">
        <f t="shared" si="236"/>
        <v>670</v>
      </c>
      <c r="AT132" s="131">
        <f t="shared" si="236"/>
        <v>0</v>
      </c>
      <c r="AU132" s="131">
        <f t="shared" si="236"/>
        <v>0</v>
      </c>
      <c r="AV132" s="131">
        <f t="shared" si="236"/>
        <v>0</v>
      </c>
      <c r="AW132" s="131">
        <f t="shared" si="236"/>
        <v>0</v>
      </c>
      <c r="AX132" s="199">
        <f t="shared" ref="AX132:BC132" si="241">SUM(AX129:AX131)</f>
        <v>670</v>
      </c>
      <c r="AY132" s="131">
        <f t="shared" si="241"/>
        <v>0</v>
      </c>
      <c r="AZ132" s="131">
        <f t="shared" si="241"/>
        <v>0</v>
      </c>
      <c r="BA132" s="131">
        <f t="shared" si="241"/>
        <v>0</v>
      </c>
      <c r="BB132" s="131">
        <f t="shared" si="241"/>
        <v>0</v>
      </c>
      <c r="BC132" s="131">
        <f t="shared" si="241"/>
        <v>0</v>
      </c>
      <c r="BD132" s="199">
        <f>SUM(BD129:BD131)</f>
        <v>0</v>
      </c>
      <c r="BE132" s="200">
        <f>SUM(BE129:BE131)</f>
        <v>0</v>
      </c>
      <c r="BF132" s="131">
        <f>SUM(BF129:BF131)</f>
        <v>0</v>
      </c>
      <c r="BG132" s="132">
        <f t="shared" si="236"/>
        <v>0</v>
      </c>
      <c r="BH132" s="133">
        <f t="shared" si="236"/>
        <v>0</v>
      </c>
      <c r="BI132" s="134">
        <f>SUM(BI129:BI131)</f>
        <v>10</v>
      </c>
      <c r="BJ132" s="70">
        <f t="shared" si="236"/>
        <v>251885</v>
      </c>
      <c r="BK132" s="201">
        <f t="shared" si="236"/>
        <v>0</v>
      </c>
      <c r="BL132" s="132">
        <f t="shared" si="236"/>
        <v>0</v>
      </c>
      <c r="BM132" s="132">
        <f t="shared" si="236"/>
        <v>0</v>
      </c>
      <c r="BN132" s="132">
        <f t="shared" si="236"/>
        <v>0</v>
      </c>
      <c r="BO132" s="132">
        <f t="shared" si="236"/>
        <v>0</v>
      </c>
      <c r="BP132" s="132">
        <f t="shared" si="236"/>
        <v>0</v>
      </c>
      <c r="BQ132" s="132">
        <f t="shared" si="236"/>
        <v>0</v>
      </c>
      <c r="BR132" s="119">
        <f t="shared" si="236"/>
        <v>0</v>
      </c>
      <c r="BS132" s="213">
        <f t="shared" si="236"/>
        <v>5528</v>
      </c>
    </row>
    <row r="133" spans="1:71" ht="19.5" customHeight="1" thickBot="1">
      <c r="A133" s="335">
        <f>A129+1</f>
        <v>45322</v>
      </c>
      <c r="B133" s="5" t="s">
        <v>9</v>
      </c>
      <c r="C133" s="162">
        <v>277</v>
      </c>
      <c r="D133" s="162">
        <v>124</v>
      </c>
      <c r="E133" s="162">
        <v>24</v>
      </c>
      <c r="F133" s="162">
        <v>167</v>
      </c>
      <c r="G133" s="162">
        <v>0</v>
      </c>
      <c r="H133" s="120">
        <f>SUM(C133:G133)</f>
        <v>592</v>
      </c>
      <c r="I133" s="65">
        <v>37</v>
      </c>
      <c r="J133" s="65">
        <v>11</v>
      </c>
      <c r="K133" s="65">
        <v>2</v>
      </c>
      <c r="L133" s="65">
        <v>5</v>
      </c>
      <c r="M133" s="65">
        <v>0</v>
      </c>
      <c r="N133" s="120">
        <f>SUM(I133:M133)</f>
        <v>55</v>
      </c>
      <c r="O133" s="228">
        <v>1055</v>
      </c>
      <c r="P133" s="228">
        <v>114</v>
      </c>
      <c r="Q133" s="228">
        <v>67</v>
      </c>
      <c r="R133" s="228">
        <v>357</v>
      </c>
      <c r="S133" s="228">
        <v>0</v>
      </c>
      <c r="T133" s="120">
        <f>SUM(O133:S133)</f>
        <v>1593</v>
      </c>
      <c r="U133" s="162">
        <f>20*C133</f>
        <v>5540</v>
      </c>
      <c r="V133" s="162">
        <f>30*D133</f>
        <v>3720</v>
      </c>
      <c r="W133" s="162">
        <f>65*E133</f>
        <v>1560</v>
      </c>
      <c r="X133" s="162">
        <f>95*F133</f>
        <v>15865</v>
      </c>
      <c r="Y133" s="162">
        <f>125*G133</f>
        <v>0</v>
      </c>
      <c r="Z133" s="120">
        <f>SUM(U133:Y133)</f>
        <v>26685</v>
      </c>
      <c r="AA133" s="162">
        <f>20*I133</f>
        <v>740</v>
      </c>
      <c r="AB133" s="162">
        <f>30*J133</f>
        <v>330</v>
      </c>
      <c r="AC133" s="162">
        <f>65*K133</f>
        <v>130</v>
      </c>
      <c r="AD133" s="162">
        <f>95*L133</f>
        <v>475</v>
      </c>
      <c r="AE133" s="162">
        <f>125*M133</f>
        <v>0</v>
      </c>
      <c r="AF133" s="120">
        <f>SUM(AA133:AE133)</f>
        <v>1675</v>
      </c>
      <c r="AG133" s="228">
        <f>20*O133</f>
        <v>21100</v>
      </c>
      <c r="AH133" s="228">
        <f>30*P133</f>
        <v>3420</v>
      </c>
      <c r="AI133" s="228">
        <f>65*Q133</f>
        <v>4355</v>
      </c>
      <c r="AJ133" s="228">
        <f>95*R133</f>
        <v>33915</v>
      </c>
      <c r="AK133" s="228">
        <f>125*S133</f>
        <v>0</v>
      </c>
      <c r="AL133" s="120">
        <f>SUM(AG133:AK133)</f>
        <v>62790</v>
      </c>
      <c r="AM133" s="162">
        <v>1000</v>
      </c>
      <c r="AN133" s="162">
        <v>0</v>
      </c>
      <c r="AO133" s="162">
        <v>0</v>
      </c>
      <c r="AP133" s="162">
        <v>0</v>
      </c>
      <c r="AQ133" s="163">
        <v>0</v>
      </c>
      <c r="AR133" s="103">
        <f>SUM(AM133:AQ133)</f>
        <v>1000</v>
      </c>
      <c r="AS133" s="89">
        <v>670</v>
      </c>
      <c r="AT133" s="90">
        <v>0</v>
      </c>
      <c r="AU133" s="90">
        <v>0</v>
      </c>
      <c r="AV133" s="90"/>
      <c r="AW133" s="91">
        <v>0</v>
      </c>
      <c r="AX133" s="123">
        <f>SUM(AS133:AW133)</f>
        <v>670</v>
      </c>
      <c r="AY133" s="89">
        <v>0</v>
      </c>
      <c r="AZ133" s="90">
        <v>0</v>
      </c>
      <c r="BA133" s="90">
        <v>0</v>
      </c>
      <c r="BB133" s="90">
        <v>0</v>
      </c>
      <c r="BC133" s="91">
        <v>0</v>
      </c>
      <c r="BD133" s="123">
        <f>SUM(AY133:BC133)</f>
        <v>0</v>
      </c>
      <c r="BE133" s="150">
        <v>0</v>
      </c>
      <c r="BF133" s="177">
        <v>0</v>
      </c>
      <c r="BG133" s="151">
        <v>0</v>
      </c>
      <c r="BH133" s="152">
        <v>0</v>
      </c>
      <c r="BI133" s="143">
        <v>0</v>
      </c>
      <c r="BJ133" s="105">
        <f>Z133+AF133+AL133+AR133+AX133+BD133+BE133+BF133+BI133-BH133-BG133</f>
        <v>92820</v>
      </c>
      <c r="BK133" s="338">
        <v>133475</v>
      </c>
      <c r="BL133" s="164"/>
      <c r="BM133" s="164">
        <v>0</v>
      </c>
      <c r="BN133" s="164">
        <v>0</v>
      </c>
      <c r="BO133" s="164">
        <v>0</v>
      </c>
      <c r="BP133" s="164">
        <v>0</v>
      </c>
      <c r="BQ133" s="164"/>
      <c r="BR133" s="120">
        <f>SUM(BL133:BQ133)</f>
        <v>0</v>
      </c>
      <c r="BS133" s="145">
        <f>T133+H133+BR133+N133</f>
        <v>2240</v>
      </c>
    </row>
    <row r="134" spans="1:71" ht="19.5" customHeight="1" thickBot="1">
      <c r="A134" s="336"/>
      <c r="B134" s="2" t="s">
        <v>10</v>
      </c>
      <c r="C134" s="162">
        <v>355</v>
      </c>
      <c r="D134" s="162">
        <v>109</v>
      </c>
      <c r="E134" s="162">
        <v>23</v>
      </c>
      <c r="F134" s="162">
        <v>179</v>
      </c>
      <c r="G134" s="162">
        <v>0</v>
      </c>
      <c r="H134" s="120">
        <f>SUM(C134:G134)</f>
        <v>666</v>
      </c>
      <c r="I134" s="65">
        <v>48</v>
      </c>
      <c r="J134" s="65">
        <v>4</v>
      </c>
      <c r="K134" s="65">
        <v>8</v>
      </c>
      <c r="L134" s="65">
        <v>5</v>
      </c>
      <c r="M134" s="65">
        <v>0</v>
      </c>
      <c r="N134" s="120">
        <f>SUM(I134:M134)</f>
        <v>65</v>
      </c>
      <c r="O134" s="228">
        <v>1142</v>
      </c>
      <c r="P134" s="228">
        <v>135</v>
      </c>
      <c r="Q134" s="228">
        <v>80</v>
      </c>
      <c r="R134" s="228">
        <v>423</v>
      </c>
      <c r="S134" s="228">
        <v>3</v>
      </c>
      <c r="T134" s="120">
        <f>SUM(O134:S134)</f>
        <v>1783</v>
      </c>
      <c r="U134" s="162">
        <f>20*C134</f>
        <v>7100</v>
      </c>
      <c r="V134" s="162">
        <f>30*D134</f>
        <v>3270</v>
      </c>
      <c r="W134" s="162">
        <f>65*E134</f>
        <v>1495</v>
      </c>
      <c r="X134" s="162">
        <f>95*F134</f>
        <v>17005</v>
      </c>
      <c r="Y134" s="162">
        <f>125*G134</f>
        <v>0</v>
      </c>
      <c r="Z134" s="120">
        <f>SUM(U134:Y134)</f>
        <v>28870</v>
      </c>
      <c r="AA134" s="162">
        <f>20*I134</f>
        <v>960</v>
      </c>
      <c r="AB134" s="162">
        <f>30*J134</f>
        <v>120</v>
      </c>
      <c r="AC134" s="162">
        <f>65*K134</f>
        <v>520</v>
      </c>
      <c r="AD134" s="162">
        <f>95*L134</f>
        <v>475</v>
      </c>
      <c r="AE134" s="162">
        <f>125*M134</f>
        <v>0</v>
      </c>
      <c r="AF134" s="120">
        <f>SUM(AA134:AE134)</f>
        <v>2075</v>
      </c>
      <c r="AG134" s="228">
        <f>20*O134</f>
        <v>22840</v>
      </c>
      <c r="AH134" s="228">
        <f>30*P134</f>
        <v>4050</v>
      </c>
      <c r="AI134" s="228">
        <f>65*Q134</f>
        <v>5200</v>
      </c>
      <c r="AJ134" s="228">
        <f>95*R134</f>
        <v>40185</v>
      </c>
      <c r="AK134" s="228">
        <f>125*S134</f>
        <v>375</v>
      </c>
      <c r="AL134" s="120">
        <f>SUM(AG134:AK134)</f>
        <v>72650</v>
      </c>
      <c r="AM134" s="162">
        <v>0</v>
      </c>
      <c r="AN134" s="162">
        <v>0</v>
      </c>
      <c r="AO134" s="162">
        <v>0</v>
      </c>
      <c r="AP134" s="162">
        <v>0</v>
      </c>
      <c r="AQ134" s="163">
        <v>0</v>
      </c>
      <c r="AR134" s="103">
        <f>SUM(AM134:AQ134)</f>
        <v>0</v>
      </c>
      <c r="AS134" s="92">
        <f>670+670</f>
        <v>1340</v>
      </c>
      <c r="AT134" s="93"/>
      <c r="AU134" s="93">
        <v>0</v>
      </c>
      <c r="AV134" s="93">
        <v>0</v>
      </c>
      <c r="AW134" s="94">
        <v>0</v>
      </c>
      <c r="AX134" s="103">
        <f>SUM(AS134:AW134)</f>
        <v>1340</v>
      </c>
      <c r="AY134" s="92">
        <v>0</v>
      </c>
      <c r="AZ134" s="93">
        <v>0</v>
      </c>
      <c r="BA134" s="93">
        <v>0</v>
      </c>
      <c r="BB134" s="93">
        <v>0</v>
      </c>
      <c r="BC134" s="94">
        <v>0</v>
      </c>
      <c r="BD134" s="103">
        <f>SUM(AY134:BC134)</f>
        <v>0</v>
      </c>
      <c r="BE134" s="153">
        <v>0</v>
      </c>
      <c r="BF134" s="92"/>
      <c r="BG134" s="93">
        <v>0</v>
      </c>
      <c r="BH134" s="129">
        <v>0</v>
      </c>
      <c r="BI134" s="130">
        <v>20</v>
      </c>
      <c r="BJ134" s="105">
        <f>Z134+AF134+AL134+AR134+AX134+BD134+BE134+BF134+BI134-BH134-BG134</f>
        <v>104955</v>
      </c>
      <c r="BK134" s="339"/>
      <c r="BL134" s="165">
        <v>0</v>
      </c>
      <c r="BM134" s="165">
        <v>0</v>
      </c>
      <c r="BN134" s="165">
        <v>0</v>
      </c>
      <c r="BO134" s="165"/>
      <c r="BP134" s="165">
        <v>0</v>
      </c>
      <c r="BQ134" s="165">
        <v>0</v>
      </c>
      <c r="BR134" s="120">
        <f>SUM(BL134:BQ134)</f>
        <v>0</v>
      </c>
      <c r="BS134" s="145">
        <f>T134+H134+BR134+N134</f>
        <v>2514</v>
      </c>
    </row>
    <row r="135" spans="1:71" ht="19.5" customHeight="1" thickBot="1">
      <c r="A135" s="337"/>
      <c r="B135" s="2" t="s">
        <v>11</v>
      </c>
      <c r="C135" s="162">
        <v>31</v>
      </c>
      <c r="D135" s="162">
        <v>7</v>
      </c>
      <c r="E135" s="162">
        <v>4</v>
      </c>
      <c r="F135" s="162">
        <v>173</v>
      </c>
      <c r="G135" s="162">
        <v>3</v>
      </c>
      <c r="H135" s="120">
        <f>SUM(C135:G135)</f>
        <v>218</v>
      </c>
      <c r="I135" s="65">
        <v>5</v>
      </c>
      <c r="J135" s="65">
        <v>0</v>
      </c>
      <c r="K135" s="65">
        <v>0</v>
      </c>
      <c r="L135" s="65">
        <v>7</v>
      </c>
      <c r="M135" s="65">
        <v>3</v>
      </c>
      <c r="N135" s="120">
        <f>SUM(I135:M135)</f>
        <v>15</v>
      </c>
      <c r="O135" s="228">
        <v>129</v>
      </c>
      <c r="P135" s="228">
        <v>29</v>
      </c>
      <c r="Q135" s="228">
        <v>43</v>
      </c>
      <c r="R135" s="228">
        <v>419</v>
      </c>
      <c r="S135" s="228">
        <v>0</v>
      </c>
      <c r="T135" s="120">
        <f>SUM(O135:S135)</f>
        <v>620</v>
      </c>
      <c r="U135" s="162">
        <f>20*C135</f>
        <v>620</v>
      </c>
      <c r="V135" s="162">
        <f>30*D135</f>
        <v>210</v>
      </c>
      <c r="W135" s="162">
        <f>65*E135</f>
        <v>260</v>
      </c>
      <c r="X135" s="162">
        <f>95*F135</f>
        <v>16435</v>
      </c>
      <c r="Y135" s="162">
        <f>125*G135</f>
        <v>375</v>
      </c>
      <c r="Z135" s="120">
        <f>SUM(U135:Y135)</f>
        <v>17900</v>
      </c>
      <c r="AA135" s="162">
        <f>20*I135</f>
        <v>100</v>
      </c>
      <c r="AB135" s="162">
        <f>30*J135</f>
        <v>0</v>
      </c>
      <c r="AC135" s="162">
        <f>65*K135</f>
        <v>0</v>
      </c>
      <c r="AD135" s="162">
        <f>95*L135</f>
        <v>665</v>
      </c>
      <c r="AE135" s="162">
        <f>125*M135</f>
        <v>375</v>
      </c>
      <c r="AF135" s="120">
        <f>SUM(AA135:AE135)</f>
        <v>1140</v>
      </c>
      <c r="AG135" s="228">
        <f>20*O135</f>
        <v>2580</v>
      </c>
      <c r="AH135" s="228">
        <f>30*P135</f>
        <v>870</v>
      </c>
      <c r="AI135" s="228">
        <f>65*Q135</f>
        <v>2795</v>
      </c>
      <c r="AJ135" s="228">
        <f>95*R135</f>
        <v>39805</v>
      </c>
      <c r="AK135" s="228">
        <f>125*S135</f>
        <v>0</v>
      </c>
      <c r="AL135" s="120">
        <f>SUM(AG135:AK135)</f>
        <v>46050</v>
      </c>
      <c r="AM135" s="162">
        <v>0</v>
      </c>
      <c r="AN135" s="162">
        <v>0</v>
      </c>
      <c r="AO135" s="162">
        <v>0</v>
      </c>
      <c r="AP135" s="162">
        <v>0</v>
      </c>
      <c r="AQ135" s="166">
        <v>0</v>
      </c>
      <c r="AR135" s="104">
        <f>SUM(AM135:AQ135)</f>
        <v>0</v>
      </c>
      <c r="AS135" s="95">
        <v>0</v>
      </c>
      <c r="AT135" s="96">
        <v>0</v>
      </c>
      <c r="AU135" s="96">
        <v>0</v>
      </c>
      <c r="AV135" s="96">
        <v>0</v>
      </c>
      <c r="AW135" s="97">
        <v>0</v>
      </c>
      <c r="AX135" s="104">
        <f>SUM(AS135:AW135)</f>
        <v>0</v>
      </c>
      <c r="AY135" s="95">
        <v>0</v>
      </c>
      <c r="AZ135" s="96">
        <v>0</v>
      </c>
      <c r="BA135" s="96">
        <v>0</v>
      </c>
      <c r="BB135" s="96">
        <v>0</v>
      </c>
      <c r="BC135" s="97">
        <v>0</v>
      </c>
      <c r="BD135" s="104">
        <f>SUM(AY135:BC135)</f>
        <v>0</v>
      </c>
      <c r="BE135" s="154">
        <v>0</v>
      </c>
      <c r="BF135" s="125">
        <v>0</v>
      </c>
      <c r="BG135" s="93">
        <v>0</v>
      </c>
      <c r="BH135" s="94">
        <v>0</v>
      </c>
      <c r="BI135" s="130">
        <v>0</v>
      </c>
      <c r="BJ135" s="105">
        <f>Z135+AF135+AL135+AR135+AX135+BD135+BE135+BF135+BI135-BH135-BG135</f>
        <v>65090</v>
      </c>
      <c r="BK135" s="340"/>
      <c r="BL135" s="167">
        <v>0</v>
      </c>
      <c r="BM135" s="167">
        <v>0</v>
      </c>
      <c r="BN135" s="167">
        <v>0</v>
      </c>
      <c r="BO135" s="167">
        <v>0</v>
      </c>
      <c r="BP135" s="167">
        <v>0</v>
      </c>
      <c r="BQ135" s="167">
        <v>0</v>
      </c>
      <c r="BR135" s="120">
        <f>SUM(BL135:BQ135)</f>
        <v>0</v>
      </c>
      <c r="BS135" s="145">
        <f>T135+H135+BR135+N135</f>
        <v>853</v>
      </c>
    </row>
    <row r="136" spans="1:71" ht="18.75">
      <c r="A136" s="341" t="s">
        <v>2</v>
      </c>
      <c r="B136" s="342"/>
      <c r="C136" s="149">
        <f t="shared" ref="C136:H136" si="242">SUM(C133:C135)</f>
        <v>663</v>
      </c>
      <c r="D136" s="149">
        <f t="shared" si="242"/>
        <v>240</v>
      </c>
      <c r="E136" s="149">
        <f t="shared" si="242"/>
        <v>51</v>
      </c>
      <c r="F136" s="149">
        <f t="shared" si="242"/>
        <v>519</v>
      </c>
      <c r="G136" s="132">
        <f t="shared" si="242"/>
        <v>3</v>
      </c>
      <c r="H136" s="132">
        <f t="shared" si="242"/>
        <v>1476</v>
      </c>
      <c r="I136" s="132">
        <f t="shared" ref="I136:T136" si="243">SUM(I133:I135)</f>
        <v>90</v>
      </c>
      <c r="J136" s="132">
        <f t="shared" si="243"/>
        <v>15</v>
      </c>
      <c r="K136" s="132">
        <f t="shared" si="243"/>
        <v>10</v>
      </c>
      <c r="L136" s="132">
        <f t="shared" si="243"/>
        <v>17</v>
      </c>
      <c r="M136" s="132">
        <f t="shared" si="243"/>
        <v>3</v>
      </c>
      <c r="N136" s="132">
        <f t="shared" si="243"/>
        <v>135</v>
      </c>
      <c r="O136" s="222">
        <f t="shared" si="243"/>
        <v>2326</v>
      </c>
      <c r="P136" s="222">
        <f t="shared" si="243"/>
        <v>278</v>
      </c>
      <c r="Q136" s="222">
        <f t="shared" si="243"/>
        <v>190</v>
      </c>
      <c r="R136" s="222">
        <f t="shared" si="243"/>
        <v>1199</v>
      </c>
      <c r="S136" s="222">
        <f t="shared" si="243"/>
        <v>3</v>
      </c>
      <c r="T136" s="132">
        <f t="shared" si="243"/>
        <v>3996</v>
      </c>
      <c r="U136" s="132">
        <f t="shared" ref="U136:Z136" si="244">SUM(U133:U135)</f>
        <v>13260</v>
      </c>
      <c r="V136" s="132">
        <f t="shared" si="244"/>
        <v>7200</v>
      </c>
      <c r="W136" s="132">
        <f t="shared" si="244"/>
        <v>3315</v>
      </c>
      <c r="X136" s="132">
        <f t="shared" si="244"/>
        <v>49305</v>
      </c>
      <c r="Y136" s="132">
        <f t="shared" si="244"/>
        <v>375</v>
      </c>
      <c r="Z136" s="119">
        <f t="shared" si="244"/>
        <v>73455</v>
      </c>
      <c r="AA136" s="132">
        <f t="shared" ref="AA136:AL136" si="245">SUM(AA133:AA135)</f>
        <v>1800</v>
      </c>
      <c r="AB136" s="132">
        <f t="shared" si="245"/>
        <v>450</v>
      </c>
      <c r="AC136" s="132">
        <f t="shared" si="245"/>
        <v>650</v>
      </c>
      <c r="AD136" s="132">
        <f t="shared" si="245"/>
        <v>1615</v>
      </c>
      <c r="AE136" s="132">
        <f t="shared" si="245"/>
        <v>375</v>
      </c>
      <c r="AF136" s="119">
        <f t="shared" si="245"/>
        <v>4890</v>
      </c>
      <c r="AG136" s="236">
        <f t="shared" si="245"/>
        <v>46520</v>
      </c>
      <c r="AH136" s="236">
        <f t="shared" si="245"/>
        <v>8340</v>
      </c>
      <c r="AI136" s="236">
        <f t="shared" si="245"/>
        <v>12350</v>
      </c>
      <c r="AJ136" s="236">
        <f t="shared" si="245"/>
        <v>113905</v>
      </c>
      <c r="AK136" s="236">
        <f t="shared" si="245"/>
        <v>375</v>
      </c>
      <c r="AL136" s="133">
        <f t="shared" si="245"/>
        <v>181490</v>
      </c>
      <c r="AM136" s="132">
        <f t="shared" ref="AM136:AW136" si="246">SUM(AM133:AM135)</f>
        <v>1000</v>
      </c>
      <c r="AN136" s="132">
        <f t="shared" si="246"/>
        <v>0</v>
      </c>
      <c r="AO136" s="132">
        <f t="shared" si="246"/>
        <v>0</v>
      </c>
      <c r="AP136" s="132">
        <f t="shared" si="246"/>
        <v>0</v>
      </c>
      <c r="AQ136" s="133">
        <f t="shared" si="246"/>
        <v>0</v>
      </c>
      <c r="AR136" s="199">
        <f t="shared" si="246"/>
        <v>1000</v>
      </c>
      <c r="AS136" s="131">
        <f t="shared" si="246"/>
        <v>2010</v>
      </c>
      <c r="AT136" s="131">
        <f t="shared" si="246"/>
        <v>0</v>
      </c>
      <c r="AU136" s="131">
        <f t="shared" si="246"/>
        <v>0</v>
      </c>
      <c r="AV136" s="131">
        <f t="shared" si="246"/>
        <v>0</v>
      </c>
      <c r="AW136" s="131">
        <f t="shared" si="246"/>
        <v>0</v>
      </c>
      <c r="AX136" s="199">
        <f t="shared" ref="AX136:BC136" si="247">SUM(AX133:AX135)</f>
        <v>2010</v>
      </c>
      <c r="AY136" s="131">
        <f t="shared" si="247"/>
        <v>0</v>
      </c>
      <c r="AZ136" s="131">
        <f t="shared" si="247"/>
        <v>0</v>
      </c>
      <c r="BA136" s="131">
        <f t="shared" si="247"/>
        <v>0</v>
      </c>
      <c r="BB136" s="131">
        <f t="shared" si="247"/>
        <v>0</v>
      </c>
      <c r="BC136" s="131">
        <f t="shared" si="247"/>
        <v>0</v>
      </c>
      <c r="BD136" s="199">
        <f>SUM(BD133:BD135)</f>
        <v>0</v>
      </c>
      <c r="BE136" s="200">
        <f>SUM(BE133:BE135)</f>
        <v>0</v>
      </c>
      <c r="BF136" s="131">
        <f>SUM(BF133:BF135)</f>
        <v>0</v>
      </c>
      <c r="BG136" s="132">
        <f t="shared" ref="BG136:BH136" si="248">SUM(BG133:BG135)</f>
        <v>0</v>
      </c>
      <c r="BH136" s="133">
        <f t="shared" si="248"/>
        <v>0</v>
      </c>
      <c r="BI136" s="134">
        <f>SUM(BI133:BI135)</f>
        <v>20</v>
      </c>
      <c r="BJ136" s="70">
        <f t="shared" ref="BJ136:BS136" si="249">SUM(BJ133:BJ135)</f>
        <v>262865</v>
      </c>
      <c r="BK136" s="201">
        <f t="shared" si="249"/>
        <v>133475</v>
      </c>
      <c r="BL136" s="132">
        <f t="shared" si="249"/>
        <v>0</v>
      </c>
      <c r="BM136" s="132">
        <f t="shared" si="249"/>
        <v>0</v>
      </c>
      <c r="BN136" s="132">
        <f t="shared" si="249"/>
        <v>0</v>
      </c>
      <c r="BO136" s="132">
        <f t="shared" si="249"/>
        <v>0</v>
      </c>
      <c r="BP136" s="132">
        <f t="shared" si="249"/>
        <v>0</v>
      </c>
      <c r="BQ136" s="132">
        <f t="shared" si="249"/>
        <v>0</v>
      </c>
      <c r="BR136" s="119">
        <f t="shared" si="249"/>
        <v>0</v>
      </c>
      <c r="BS136" s="213">
        <f t="shared" si="249"/>
        <v>5607</v>
      </c>
    </row>
    <row r="137" spans="1:71">
      <c r="AN137"/>
      <c r="AO137"/>
      <c r="AP137"/>
      <c r="AQ137"/>
    </row>
    <row r="138" spans="1:71">
      <c r="AN138"/>
      <c r="AO138"/>
      <c r="AP138"/>
      <c r="AQ138"/>
    </row>
    <row r="139" spans="1:71">
      <c r="AN139"/>
      <c r="AO139"/>
      <c r="AP139"/>
      <c r="AQ139"/>
    </row>
    <row r="140" spans="1:71">
      <c r="AN140"/>
      <c r="AO140"/>
      <c r="AP140"/>
      <c r="AQ140"/>
    </row>
    <row r="141" spans="1:71">
      <c r="AN141"/>
      <c r="AO141"/>
      <c r="AP141"/>
      <c r="AQ141"/>
    </row>
    <row r="144" spans="1:71" ht="10.5" customHeight="1"/>
  </sheetData>
  <mergeCells count="182">
    <mergeCell ref="B1:G1"/>
    <mergeCell ref="BK13:BK15"/>
    <mergeCell ref="A6:B6"/>
    <mergeCell ref="F9:F10"/>
    <mergeCell ref="W9:W10"/>
    <mergeCell ref="X9:X10"/>
    <mergeCell ref="AS8:AX8"/>
    <mergeCell ref="BJ11:BK12"/>
    <mergeCell ref="A13:A15"/>
    <mergeCell ref="AT9:AT10"/>
    <mergeCell ref="AI9:AI10"/>
    <mergeCell ref="AJ9:AJ10"/>
    <mergeCell ref="AC9:AC10"/>
    <mergeCell ref="AX9:AX10"/>
    <mergeCell ref="AV9:AV10"/>
    <mergeCell ref="AD9:AD10"/>
    <mergeCell ref="AR9:AR10"/>
    <mergeCell ref="U8:Z8"/>
    <mergeCell ref="Z9:Z10"/>
    <mergeCell ref="AG8:AL8"/>
    <mergeCell ref="AG9:AG10"/>
    <mergeCell ref="AH9:AH10"/>
    <mergeCell ref="AF9:AF10"/>
    <mergeCell ref="AN9:AN10"/>
    <mergeCell ref="BK17:BK19"/>
    <mergeCell ref="BK21:BK23"/>
    <mergeCell ref="BK33:BK35"/>
    <mergeCell ref="BK29:BK31"/>
    <mergeCell ref="BK25:BK27"/>
    <mergeCell ref="BK41:BK43"/>
    <mergeCell ref="BK37:BK39"/>
    <mergeCell ref="BG8:BG10"/>
    <mergeCell ref="BD9:BD10"/>
    <mergeCell ref="BS8:BS10"/>
    <mergeCell ref="AP9:AP10"/>
    <mergeCell ref="AM8:AR8"/>
    <mergeCell ref="BI8:BI10"/>
    <mergeCell ref="BL8:BR8"/>
    <mergeCell ref="BR9:BR10"/>
    <mergeCell ref="BJ8:BJ10"/>
    <mergeCell ref="BE8:BE10"/>
    <mergeCell ref="BQ9:BQ10"/>
    <mergeCell ref="BM9:BM10"/>
    <mergeCell ref="BN9:BN10"/>
    <mergeCell ref="BL9:BL10"/>
    <mergeCell ref="BH8:BH10"/>
    <mergeCell ref="BP9:BP10"/>
    <mergeCell ref="BO9:BO10"/>
    <mergeCell ref="BK8:BK10"/>
    <mergeCell ref="AO9:AO10"/>
    <mergeCell ref="AS9:AS10"/>
    <mergeCell ref="AQ9:AQ10"/>
    <mergeCell ref="AY8:BD8"/>
    <mergeCell ref="AY9:AY10"/>
    <mergeCell ref="AW9:AW10"/>
    <mergeCell ref="AM9:AM10"/>
    <mergeCell ref="BC9:BC10"/>
    <mergeCell ref="A29:A31"/>
    <mergeCell ref="A37:A39"/>
    <mergeCell ref="A44:B44"/>
    <mergeCell ref="A28:B28"/>
    <mergeCell ref="A49:A51"/>
    <mergeCell ref="A53:A55"/>
    <mergeCell ref="A52:B52"/>
    <mergeCell ref="A32:B32"/>
    <mergeCell ref="A48:B48"/>
    <mergeCell ref="A45:A47"/>
    <mergeCell ref="A76:B76"/>
    <mergeCell ref="A85:A87"/>
    <mergeCell ref="A77:A79"/>
    <mergeCell ref="A40:B40"/>
    <mergeCell ref="A36:B36"/>
    <mergeCell ref="BK65:BK67"/>
    <mergeCell ref="BK73:BK75"/>
    <mergeCell ref="A80:B80"/>
    <mergeCell ref="A60:B60"/>
    <mergeCell ref="A68:B68"/>
    <mergeCell ref="BK45:BK47"/>
    <mergeCell ref="BK57:BK59"/>
    <mergeCell ref="BK81:BK83"/>
    <mergeCell ref="BK49:BK51"/>
    <mergeCell ref="BK61:BK63"/>
    <mergeCell ref="BK53:BK55"/>
    <mergeCell ref="A73:A75"/>
    <mergeCell ref="A132:B132"/>
    <mergeCell ref="A124:B124"/>
    <mergeCell ref="A125:A127"/>
    <mergeCell ref="A128:B128"/>
    <mergeCell ref="BK117:BK119"/>
    <mergeCell ref="A129:A131"/>
    <mergeCell ref="BK129:BK131"/>
    <mergeCell ref="A120:B120"/>
    <mergeCell ref="BK125:BK127"/>
    <mergeCell ref="BK121:BK123"/>
    <mergeCell ref="A121:A123"/>
    <mergeCell ref="A108:B108"/>
    <mergeCell ref="A116:B116"/>
    <mergeCell ref="A104:B104"/>
    <mergeCell ref="A101:A103"/>
    <mergeCell ref="A105:A107"/>
    <mergeCell ref="BK113:BK115"/>
    <mergeCell ref="A117:A119"/>
    <mergeCell ref="BK77:BK79"/>
    <mergeCell ref="A84:B84"/>
    <mergeCell ref="BK105:BK107"/>
    <mergeCell ref="BK109:BK111"/>
    <mergeCell ref="A112:B112"/>
    <mergeCell ref="A113:A115"/>
    <mergeCell ref="A97:A99"/>
    <mergeCell ref="A109:A111"/>
    <mergeCell ref="BK85:BK87"/>
    <mergeCell ref="A81:A83"/>
    <mergeCell ref="BK89:BK91"/>
    <mergeCell ref="BK97:BK99"/>
    <mergeCell ref="BK101:BK103"/>
    <mergeCell ref="BK93:BK95"/>
    <mergeCell ref="A89:A91"/>
    <mergeCell ref="A88:B88"/>
    <mergeCell ref="A96:B96"/>
    <mergeCell ref="BL11:BS12"/>
    <mergeCell ref="A72:B72"/>
    <mergeCell ref="BB9:BB10"/>
    <mergeCell ref="BA9:BA10"/>
    <mergeCell ref="B8:B10"/>
    <mergeCell ref="AU9:AU10"/>
    <mergeCell ref="BF8:BF10"/>
    <mergeCell ref="A25:A27"/>
    <mergeCell ref="A33:A35"/>
    <mergeCell ref="A41:A43"/>
    <mergeCell ref="A65:A67"/>
    <mergeCell ref="A56:B56"/>
    <mergeCell ref="A57:A59"/>
    <mergeCell ref="A61:A63"/>
    <mergeCell ref="A64:B64"/>
    <mergeCell ref="A69:A71"/>
    <mergeCell ref="BK69:BK71"/>
    <mergeCell ref="O8:T8"/>
    <mergeCell ref="R9:R10"/>
    <mergeCell ref="S9:S10"/>
    <mergeCell ref="K9:K10"/>
    <mergeCell ref="T9:T10"/>
    <mergeCell ref="O9:O10"/>
    <mergeCell ref="P9:P10"/>
    <mergeCell ref="A21:A23"/>
    <mergeCell ref="I8:N8"/>
    <mergeCell ref="I9:I10"/>
    <mergeCell ref="C8:H8"/>
    <mergeCell ref="J9:J10"/>
    <mergeCell ref="AB9:AB10"/>
    <mergeCell ref="AA8:AF8"/>
    <mergeCell ref="L9:L10"/>
    <mergeCell ref="B3:G3"/>
    <mergeCell ref="M9:M10"/>
    <mergeCell ref="N9:N10"/>
    <mergeCell ref="A5:B5"/>
    <mergeCell ref="E9:E10"/>
    <mergeCell ref="H9:H10"/>
    <mergeCell ref="AE9:AE10"/>
    <mergeCell ref="A133:A135"/>
    <mergeCell ref="BK133:BK135"/>
    <mergeCell ref="A136:B136"/>
    <mergeCell ref="A93:A95"/>
    <mergeCell ref="A92:B92"/>
    <mergeCell ref="A100:B100"/>
    <mergeCell ref="AK9:AK10"/>
    <mergeCell ref="AL9:AL10"/>
    <mergeCell ref="A20:B20"/>
    <mergeCell ref="G9:G10"/>
    <mergeCell ref="A11:A12"/>
    <mergeCell ref="V9:V10"/>
    <mergeCell ref="U9:U10"/>
    <mergeCell ref="Y9:Y10"/>
    <mergeCell ref="B11:BI12"/>
    <mergeCell ref="AA9:AA10"/>
    <mergeCell ref="Q9:Q10"/>
    <mergeCell ref="AZ9:AZ10"/>
    <mergeCell ref="A24:B24"/>
    <mergeCell ref="C9:C10"/>
    <mergeCell ref="A17:A19"/>
    <mergeCell ref="A8:A10"/>
    <mergeCell ref="A16:B16"/>
    <mergeCell ref="D9:D10"/>
  </mergeCells>
  <pageMargins left="0.21" right="0.2" top="0.65" bottom="0.27" header="0.3" footer="0.2"/>
  <pageSetup paperSize="9" scale="19" orientation="landscape" r:id="rId1"/>
  <ignoredErrors>
    <ignoredError sqref="H16 H20 H24 H28 H32 H36 BS84 BJ36 U52:Z52 Z48 BJ52 BJ56 BJ60 AR32 U32:Z32 U44:X44 U48:X48 U56:Y56 U60:X60 U64:AE64 AA60:AE60 AA56:AE56 AD52:AE52 AB52 AB44:AC44 AE44 U36:AB36 AD36:AE36 AE40 AB40 BS64 BR32:BS32 BR36:BS36 BR40:BS40 BS44 BR48:BS48 BR52:BS52 BS56 BR60:BS60 U72:AF72 U68:AF68 AX68 AX64 AX72 BJ64 H68 H64 H60 H56 H52 H48 H44 H40 BR72:BS72 H72 H76 AM76:AP76 AX76 BJ76 BJ72 BR76:BS76 BR68:BS68 U40:Z40 AR76 H84 H80 U80:AF80 AR80 AX80 BJ80 BR80:BS80 BR44:BR45 BJ32 BJ40 BG84:BJ84 BD29:BD83 BJ68 H89:H91 AT90:AU90 H104 H112:H115 AP90:AQ90 BG89:BH91 BG105:BH107 BG113:BH115 BM91:BR91 BO99 BQ99:BR99 BN106:BO106 BM105:BR105 BQ106:BR106 BM113:BQ113 AN106:AR106 AZ90:BD90 AU89 AM120:BE120 AM116:BE116 AM112:BE112 AM107:BE108 AM104:BE104 AS99:BE99 H96:H99 AM100:BE100 AM88:BE88 AM91:BE92 AM84:BE84 BN89:BQ89 AW97:AX97 AO97:AQ97 AT98:AZ98 AZ105:BC105 AO113:AR114 BM115:BR115 AP89:AR89 BG97:BH99 AW105:AX105 AW90:AX90 AW106:BD106 AT106:AU106 BN90:BR90 AM96:BE96 BP107:BR107 AW114:AX114 AN99:AQ99 BM107:BN107 AZ114:BD114 AF32 BB98:BD98 BN98:BR98 AZ97:BD97 BG92:BS92 BG100:BS100 BG104:BS104 BG108:BS108 BG112:BS112 BG120:BS120 AM124:BS124 BG116:BS116 BG96:BS96 BG88:BS88 BS128 BS132 BJ44 AO98 AQ98 AW113:BD113 H106:H107 H124:N124 L96:N96 N99 N24:N84 H92:N92 H88:N88 H100:N100 H108:N108 N112 H116:N116 H120:N120 M113:N113 N104:N107 N89:N91 N16 N20 U124:AF124 U84:AF84 U88:AF92 U96:AF100 U104:AF108 U112:AF116 U120:AF120 U76:AF76 BN97:BR97 AM115:AS115 AU115:BE115 BJ16 BJ28 BD17:BD28 BJ24 BJ20 BR16:BR17 BR24:BS24 BR28:BS28 U16:AF16 AB28:AF28 AD24:AE24 AB24 AC20:AE20 U24:Z24 BR20:BS20 BS16 U28:Z28 U20:Z20 AX16 AR28 AR20 AR16 T19:AL19 T16 AS16:AW16 T22:AK22 T20 AS20:BC20 T28 AS28:BC28 AY16:BI16 AA20:AB20 AA28 T27:BC27 T24 AA24 AF20 AC24 AF24:BC24 AG28:AQ28 AG16:AQ16 T17:AL17 BS17 BK20:BQ20 BK24:BQ24 BE19:BG19 BE22:BH22 BE20:BI20 BE28:BI28 BG25:BH25 BE24:BI24 BE17:BH17 BK28:BQ28 BK16:BQ16 T23:AQ23 AS23:BC23 AQ17:AR17 BJ17 BE18:BG18 BN18:BS18 BN17:BQ17 BL19:BS19 BG21:BH21 BN21:BS21 BJ21 BJ27 BJ26 BN26:BS26 BM23:BS23 BL27:BS27 T18:AL18 AQ18:AR18 T21:AL21 AQ21:AR21 AN21:AO21 BJ25 BE23:BH23 BJ23 AT21:BC21 AN22:AR22 AU17 BN22:BS22 T25:AL25 AN25:AR25 T26:AL26 AN26:AR26 AT26:AU26 BN25:BO25 BQ25:BS25 AT18:AX18 AT19:BC19 AW17:AX17 AZ17:BC17 AZ18:BC18 BJ18 BJ19 BJ22 AT25:BC25 AW26:BC26 BE27:BH27 BG26:BH26 AO105:AR105 AW89:BE89 AH20:AQ20 AT22:AU22 AU105 BN114:BR114 N97 N98 N115 N114 AN19:AR19 AW22:BC22" formula="1"/>
    <ignoredError sqref="BR85 BR53 AR35 AR67 BR49 BR117 BR109" formulaRange="1"/>
    <ignoredError sqref="BR89 BR113 AR30 AR23" formula="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34"/>
  <sheetViews>
    <sheetView showGridLines="0" zoomScale="90" zoomScaleNormal="90" zoomScaleSheetLayoutView="98" workbookViewId="0">
      <pane xSplit="1" ySplit="10" topLeftCell="B11" activePane="bottomRight" state="frozen"/>
      <selection pane="topRight" activeCell="B1" sqref="B1"/>
      <selection pane="bottomLeft" activeCell="A8" sqref="A8"/>
      <selection pane="bottomRight" activeCell="C127" sqref="C127"/>
    </sheetView>
  </sheetViews>
  <sheetFormatPr defaultRowHeight="15"/>
  <cols>
    <col min="1" max="1" width="14.5703125" customWidth="1"/>
    <col min="2" max="2" width="8.85546875" bestFit="1" customWidth="1"/>
    <col min="3" max="3" width="8.28515625" style="1" customWidth="1"/>
    <col min="4" max="4" width="8.85546875" style="1" customWidth="1"/>
    <col min="5" max="5" width="7.5703125" style="1" customWidth="1"/>
    <col min="6" max="6" width="9.7109375" style="1" customWidth="1"/>
    <col min="7" max="8" width="8.85546875" style="1" customWidth="1"/>
    <col min="9" max="9" width="9.28515625" style="3" customWidth="1"/>
    <col min="10" max="10" width="9.140625" style="1" customWidth="1"/>
    <col min="12" max="12" width="12.140625" bestFit="1" customWidth="1"/>
  </cols>
  <sheetData>
    <row r="1" spans="1:22" ht="18.75" customHeight="1">
      <c r="B1" s="434" t="s">
        <v>21</v>
      </c>
      <c r="C1" s="435"/>
      <c r="D1" s="435"/>
      <c r="E1" s="435"/>
      <c r="F1" s="436"/>
    </row>
    <row r="2" spans="1:22" ht="6.75" customHeight="1">
      <c r="B2" s="13"/>
    </row>
    <row r="3" spans="1:22" ht="21" customHeight="1">
      <c r="B3" s="431" t="s">
        <v>8707</v>
      </c>
      <c r="C3" s="432"/>
      <c r="D3" s="432"/>
      <c r="E3" s="432"/>
      <c r="F3" s="433"/>
      <c r="H3" s="221"/>
      <c r="I3" s="124"/>
      <c r="J3" s="221"/>
      <c r="L3" s="107"/>
      <c r="M3" s="107"/>
      <c r="Q3" s="107"/>
    </row>
    <row r="4" spans="1:22" ht="8.25" customHeight="1">
      <c r="C4"/>
      <c r="D4"/>
      <c r="E4"/>
    </row>
    <row r="5" spans="1:22" ht="18.75" customHeight="1">
      <c r="A5" s="437" t="s">
        <v>29</v>
      </c>
      <c r="B5" s="437"/>
      <c r="C5" s="196">
        <f>SUM(C14+C18+C22+C26+C30+C34+C38+C42+C46+C50+C54+C58+C62+C66+C70+C74+C78+C82+C86+C90+C94+C98+C102+C106+C110+C114+C118+C122+C126+C130+C134)</f>
        <v>3236</v>
      </c>
      <c r="D5" s="196">
        <f t="shared" ref="D5:K5" si="0">SUM(D14+D18+D22+D26+D30+D34+D38+D42+D46+D50+D54+D58+D62+D66+D70+D74+D78+D82+D86+D90+D94+D98+D102+D106+D110+D114+D118+D122+D126+D130+D134)</f>
        <v>375</v>
      </c>
      <c r="E5" s="196">
        <f t="shared" si="0"/>
        <v>133</v>
      </c>
      <c r="F5" s="196">
        <f t="shared" si="0"/>
        <v>0</v>
      </c>
      <c r="G5" s="196">
        <f t="shared" si="0"/>
        <v>99</v>
      </c>
      <c r="H5" s="196">
        <f t="shared" si="0"/>
        <v>0</v>
      </c>
      <c r="I5" s="196">
        <f t="shared" si="0"/>
        <v>3843</v>
      </c>
      <c r="J5" s="196">
        <f t="shared" si="0"/>
        <v>125</v>
      </c>
      <c r="K5" s="196">
        <f t="shared" si="0"/>
        <v>3806</v>
      </c>
      <c r="O5" s="17"/>
      <c r="P5" s="17"/>
      <c r="Q5" s="17"/>
      <c r="R5" s="17"/>
      <c r="S5" s="17"/>
      <c r="T5" s="17"/>
      <c r="U5" s="17"/>
      <c r="V5" s="18"/>
    </row>
    <row r="6" spans="1:22" ht="0.75" customHeight="1">
      <c r="A6" s="437" t="s">
        <v>37</v>
      </c>
      <c r="B6" s="437"/>
      <c r="C6" s="27"/>
      <c r="D6" s="27">
        <f>D5*15</f>
        <v>5625</v>
      </c>
      <c r="E6" s="27">
        <f>E5*20</f>
        <v>2660</v>
      </c>
      <c r="F6" s="27">
        <f>F5*40</f>
        <v>0</v>
      </c>
      <c r="G6" s="27">
        <f>G5*50</f>
        <v>4950</v>
      </c>
      <c r="H6" s="27"/>
      <c r="I6" s="27">
        <f>SUM(C6:G6)</f>
        <v>13235</v>
      </c>
      <c r="J6"/>
      <c r="O6" s="17"/>
      <c r="P6" s="17"/>
      <c r="Q6" s="17"/>
      <c r="R6" s="17"/>
      <c r="S6" s="17"/>
      <c r="T6" s="17"/>
      <c r="U6" s="17"/>
      <c r="V6" s="18"/>
    </row>
    <row r="7" spans="1:22" ht="4.5" customHeight="1" thickBot="1">
      <c r="A7" s="8"/>
    </row>
    <row r="8" spans="1:22" ht="15.75" customHeight="1" thickBot="1">
      <c r="A8" s="361" t="s">
        <v>0</v>
      </c>
      <c r="B8" s="377" t="s">
        <v>13</v>
      </c>
      <c r="C8" s="315"/>
      <c r="D8" s="315"/>
      <c r="E8" s="315"/>
      <c r="F8" s="315"/>
      <c r="G8" s="315"/>
      <c r="H8" s="315"/>
      <c r="I8" s="316"/>
      <c r="N8" s="107"/>
    </row>
    <row r="9" spans="1:22" ht="15" customHeight="1" thickBot="1">
      <c r="A9" s="361"/>
      <c r="B9" s="377"/>
      <c r="C9" s="319" t="s">
        <v>89</v>
      </c>
      <c r="D9" s="309" t="s">
        <v>90</v>
      </c>
      <c r="E9" s="309" t="s">
        <v>55</v>
      </c>
      <c r="F9" s="319" t="s">
        <v>56</v>
      </c>
      <c r="G9" s="309" t="s">
        <v>16</v>
      </c>
      <c r="H9" s="319" t="s">
        <v>38</v>
      </c>
      <c r="I9" s="309" t="s">
        <v>2</v>
      </c>
      <c r="J9" s="438" t="s">
        <v>32</v>
      </c>
      <c r="N9" s="107"/>
      <c r="O9" s="107"/>
    </row>
    <row r="10" spans="1:22" ht="28.5" customHeight="1" thickBot="1">
      <c r="A10" s="349"/>
      <c r="B10" s="378"/>
      <c r="C10" s="321"/>
      <c r="D10" s="309"/>
      <c r="E10" s="309"/>
      <c r="F10" s="321"/>
      <c r="G10" s="309"/>
      <c r="H10" s="321"/>
      <c r="I10" s="319"/>
      <c r="J10" s="439"/>
    </row>
    <row r="11" spans="1:22">
      <c r="A11" s="335">
        <f>DATE(2024,1,1)</f>
        <v>45292</v>
      </c>
      <c r="B11" s="5" t="s">
        <v>9</v>
      </c>
      <c r="C11" s="296">
        <v>41</v>
      </c>
      <c r="D11" s="164">
        <v>4</v>
      </c>
      <c r="E11" s="181">
        <v>3</v>
      </c>
      <c r="F11" s="164">
        <v>0</v>
      </c>
      <c r="G11" s="164">
        <v>0</v>
      </c>
      <c r="H11" s="164">
        <v>0</v>
      </c>
      <c r="I11" s="120">
        <f>SUM(C11:H11)</f>
        <v>48</v>
      </c>
      <c r="J11" s="169">
        <v>2</v>
      </c>
      <c r="K11">
        <f t="shared" ref="K11:K42" si="1">J11+I11</f>
        <v>50</v>
      </c>
    </row>
    <row r="12" spans="1:22" ht="16.5" customHeight="1">
      <c r="A12" s="336"/>
      <c r="B12" s="14" t="s">
        <v>10</v>
      </c>
      <c r="C12" s="193">
        <v>24</v>
      </c>
      <c r="D12" s="165">
        <v>6</v>
      </c>
      <c r="E12" s="162">
        <v>1</v>
      </c>
      <c r="F12" s="165">
        <v>0</v>
      </c>
      <c r="G12" s="165">
        <v>0</v>
      </c>
      <c r="H12" s="165">
        <v>0</v>
      </c>
      <c r="I12" s="120">
        <f>SUM(C12:H12)</f>
        <v>31</v>
      </c>
      <c r="J12" s="169">
        <v>0</v>
      </c>
      <c r="K12">
        <f t="shared" si="1"/>
        <v>31</v>
      </c>
      <c r="M12" s="107"/>
    </row>
    <row r="13" spans="1:22" ht="16.5" customHeight="1">
      <c r="A13" s="337"/>
      <c r="B13" s="2" t="s">
        <v>11</v>
      </c>
      <c r="C13" s="194">
        <v>0</v>
      </c>
      <c r="D13" s="167">
        <v>0</v>
      </c>
      <c r="E13" s="179">
        <v>0</v>
      </c>
      <c r="F13" s="167">
        <v>0</v>
      </c>
      <c r="G13" s="167">
        <v>1</v>
      </c>
      <c r="H13" s="167">
        <v>0</v>
      </c>
      <c r="I13" s="120">
        <f>SUM(C13:H13)</f>
        <v>1</v>
      </c>
      <c r="J13" s="169">
        <v>0</v>
      </c>
      <c r="K13">
        <f t="shared" si="1"/>
        <v>1</v>
      </c>
    </row>
    <row r="14" spans="1:22" s="4" customFormat="1" ht="15.75" customHeight="1" thickBot="1">
      <c r="A14" s="343" t="s">
        <v>2</v>
      </c>
      <c r="B14" s="344"/>
      <c r="C14" s="170">
        <f t="shared" ref="C14:H14" si="2">SUM(C11:C13)</f>
        <v>65</v>
      </c>
      <c r="D14" s="182">
        <f t="shared" si="2"/>
        <v>10</v>
      </c>
      <c r="E14" s="182">
        <f t="shared" si="2"/>
        <v>4</v>
      </c>
      <c r="F14" s="182">
        <f t="shared" si="2"/>
        <v>0</v>
      </c>
      <c r="G14" s="182">
        <f t="shared" si="2"/>
        <v>1</v>
      </c>
      <c r="H14" s="182">
        <f t="shared" si="2"/>
        <v>0</v>
      </c>
      <c r="I14" s="183">
        <f>SUM(C14:G14)</f>
        <v>80</v>
      </c>
      <c r="J14" s="172">
        <f>SUM(J11:J13)</f>
        <v>2</v>
      </c>
      <c r="K14">
        <f t="shared" si="1"/>
        <v>82</v>
      </c>
      <c r="L14"/>
      <c r="M14" s="107"/>
      <c r="N14"/>
      <c r="O14"/>
    </row>
    <row r="15" spans="1:22" ht="16.5" customHeight="1">
      <c r="A15" s="335">
        <f>A11+1</f>
        <v>45293</v>
      </c>
      <c r="B15" s="5" t="s">
        <v>9</v>
      </c>
      <c r="C15" s="271">
        <v>50</v>
      </c>
      <c r="D15" s="164">
        <v>6</v>
      </c>
      <c r="E15" s="164">
        <v>4</v>
      </c>
      <c r="F15" s="164">
        <v>0</v>
      </c>
      <c r="G15" s="164">
        <v>0</v>
      </c>
      <c r="H15" s="164"/>
      <c r="I15" s="120">
        <f>SUM(C15:H15)</f>
        <v>60</v>
      </c>
      <c r="J15" s="169">
        <v>2</v>
      </c>
      <c r="K15">
        <f t="shared" si="1"/>
        <v>62</v>
      </c>
    </row>
    <row r="16" spans="1:22" ht="17.100000000000001" customHeight="1">
      <c r="A16" s="336"/>
      <c r="B16" s="14" t="s">
        <v>10</v>
      </c>
      <c r="C16" s="193">
        <v>58</v>
      </c>
      <c r="D16" s="165">
        <v>5</v>
      </c>
      <c r="E16" s="165">
        <v>0</v>
      </c>
      <c r="F16" s="165">
        <v>0</v>
      </c>
      <c r="G16" s="165">
        <v>0</v>
      </c>
      <c r="H16" s="165"/>
      <c r="I16" s="120">
        <f>SUM(C16:H16)</f>
        <v>63</v>
      </c>
      <c r="J16" s="169">
        <v>3</v>
      </c>
      <c r="K16">
        <f t="shared" si="1"/>
        <v>66</v>
      </c>
    </row>
    <row r="17" spans="1:15" ht="17.100000000000001" customHeight="1">
      <c r="A17" s="337"/>
      <c r="B17" s="2" t="s">
        <v>11</v>
      </c>
      <c r="C17" s="194">
        <v>1</v>
      </c>
      <c r="D17" s="167">
        <v>0</v>
      </c>
      <c r="E17" s="167">
        <v>0</v>
      </c>
      <c r="F17" s="167">
        <v>0</v>
      </c>
      <c r="G17" s="167">
        <v>0</v>
      </c>
      <c r="H17" s="167"/>
      <c r="I17" s="120">
        <f>SUM(C17:H17)</f>
        <v>1</v>
      </c>
      <c r="J17" s="169">
        <v>0</v>
      </c>
      <c r="K17">
        <f t="shared" si="1"/>
        <v>1</v>
      </c>
    </row>
    <row r="18" spans="1:15" s="4" customFormat="1" ht="17.100000000000001" customHeight="1" thickBot="1">
      <c r="A18" s="343" t="s">
        <v>2</v>
      </c>
      <c r="B18" s="344"/>
      <c r="C18" s="170">
        <f t="shared" ref="C18:H18" si="3">SUM(C15:C17)</f>
        <v>109</v>
      </c>
      <c r="D18" s="182">
        <f t="shared" si="3"/>
        <v>11</v>
      </c>
      <c r="E18" s="182">
        <f t="shared" si="3"/>
        <v>4</v>
      </c>
      <c r="F18" s="182">
        <f t="shared" si="3"/>
        <v>0</v>
      </c>
      <c r="G18" s="182">
        <f t="shared" si="3"/>
        <v>0</v>
      </c>
      <c r="H18" s="182">
        <f t="shared" si="3"/>
        <v>0</v>
      </c>
      <c r="I18" s="184">
        <f>SUM(C18:G18)</f>
        <v>124</v>
      </c>
      <c r="J18" s="172">
        <f>SUM(J15:J17)</f>
        <v>5</v>
      </c>
      <c r="K18">
        <f t="shared" si="1"/>
        <v>129</v>
      </c>
      <c r="L18"/>
      <c r="M18"/>
      <c r="N18"/>
      <c r="O18"/>
    </row>
    <row r="19" spans="1:15" ht="17.100000000000001" customHeight="1">
      <c r="A19" s="335">
        <f>A15+1</f>
        <v>45294</v>
      </c>
      <c r="B19" s="5" t="s">
        <v>9</v>
      </c>
      <c r="C19" s="192">
        <v>60</v>
      </c>
      <c r="D19" s="164">
        <v>5</v>
      </c>
      <c r="E19" s="164">
        <v>3</v>
      </c>
      <c r="F19" s="164">
        <v>0</v>
      </c>
      <c r="G19" s="164">
        <v>0</v>
      </c>
      <c r="H19" s="164"/>
      <c r="I19" s="120">
        <v>0</v>
      </c>
      <c r="J19" s="169">
        <v>4</v>
      </c>
      <c r="K19">
        <f t="shared" si="1"/>
        <v>4</v>
      </c>
      <c r="N19" s="107"/>
    </row>
    <row r="20" spans="1:15" ht="17.100000000000001" customHeight="1">
      <c r="A20" s="336"/>
      <c r="B20" s="2" t="s">
        <v>10</v>
      </c>
      <c r="C20" s="193">
        <v>61</v>
      </c>
      <c r="D20" s="165">
        <v>7</v>
      </c>
      <c r="E20" s="165">
        <v>0</v>
      </c>
      <c r="F20" s="165">
        <v>0</v>
      </c>
      <c r="G20" s="165">
        <v>1</v>
      </c>
      <c r="H20" s="165"/>
      <c r="I20" s="120">
        <v>0</v>
      </c>
      <c r="J20" s="169">
        <v>1</v>
      </c>
      <c r="K20">
        <f t="shared" si="1"/>
        <v>1</v>
      </c>
    </row>
    <row r="21" spans="1:15" ht="17.100000000000001" customHeight="1">
      <c r="A21" s="337"/>
      <c r="B21" s="2" t="s">
        <v>11</v>
      </c>
      <c r="C21" s="194">
        <v>0</v>
      </c>
      <c r="D21" s="167">
        <v>0</v>
      </c>
      <c r="E21" s="167">
        <v>0</v>
      </c>
      <c r="F21" s="167">
        <v>0</v>
      </c>
      <c r="G21" s="167">
        <v>2</v>
      </c>
      <c r="H21" s="167"/>
      <c r="I21" s="120">
        <v>0</v>
      </c>
      <c r="J21" s="169">
        <v>0</v>
      </c>
      <c r="K21">
        <f t="shared" si="1"/>
        <v>0</v>
      </c>
    </row>
    <row r="22" spans="1:15" s="4" customFormat="1" ht="17.100000000000001" customHeight="1" thickBot="1">
      <c r="A22" s="343" t="s">
        <v>2</v>
      </c>
      <c r="B22" s="344"/>
      <c r="C22" s="170">
        <f t="shared" ref="C22:H22" si="4">SUM(C19:C21)</f>
        <v>121</v>
      </c>
      <c r="D22" s="182">
        <f t="shared" si="4"/>
        <v>12</v>
      </c>
      <c r="E22" s="182">
        <f t="shared" si="4"/>
        <v>3</v>
      </c>
      <c r="F22" s="182">
        <f t="shared" si="4"/>
        <v>0</v>
      </c>
      <c r="G22" s="182">
        <f t="shared" si="4"/>
        <v>3</v>
      </c>
      <c r="H22" s="182">
        <f t="shared" si="4"/>
        <v>0</v>
      </c>
      <c r="I22" s="171">
        <f>SUM(C22:G22)</f>
        <v>139</v>
      </c>
      <c r="J22" s="172">
        <f>SUM(J19:J21)</f>
        <v>5</v>
      </c>
      <c r="K22">
        <f t="shared" si="1"/>
        <v>144</v>
      </c>
      <c r="L22"/>
      <c r="M22"/>
      <c r="N22"/>
      <c r="O22"/>
    </row>
    <row r="23" spans="1:15" ht="17.100000000000001" customHeight="1">
      <c r="A23" s="335">
        <f>A19+1</f>
        <v>45295</v>
      </c>
      <c r="B23" s="5" t="s">
        <v>9</v>
      </c>
      <c r="C23" s="164">
        <v>66</v>
      </c>
      <c r="D23" s="164">
        <v>8</v>
      </c>
      <c r="E23" s="164">
        <v>2</v>
      </c>
      <c r="F23" s="164">
        <v>0</v>
      </c>
      <c r="G23" s="164">
        <v>1</v>
      </c>
      <c r="H23" s="164"/>
      <c r="I23" s="120">
        <v>0</v>
      </c>
      <c r="J23" s="169">
        <v>3</v>
      </c>
      <c r="K23">
        <v>3</v>
      </c>
    </row>
    <row r="24" spans="1:15" ht="17.100000000000001" customHeight="1">
      <c r="A24" s="336"/>
      <c r="B24" s="2" t="s">
        <v>10</v>
      </c>
      <c r="C24" s="193">
        <v>60</v>
      </c>
      <c r="D24" s="165">
        <v>6</v>
      </c>
      <c r="E24" s="165">
        <v>0</v>
      </c>
      <c r="F24" s="165">
        <v>0</v>
      </c>
      <c r="G24" s="165">
        <v>0</v>
      </c>
      <c r="H24" s="165"/>
      <c r="I24" s="120">
        <v>0</v>
      </c>
      <c r="J24" s="169">
        <v>2</v>
      </c>
      <c r="K24">
        <f t="shared" si="1"/>
        <v>2</v>
      </c>
    </row>
    <row r="25" spans="1:15" ht="17.100000000000001" customHeight="1">
      <c r="A25" s="337"/>
      <c r="B25" s="2" t="s">
        <v>11</v>
      </c>
      <c r="C25" s="194">
        <v>1</v>
      </c>
      <c r="D25" s="167">
        <v>0</v>
      </c>
      <c r="E25" s="167">
        <v>0</v>
      </c>
      <c r="F25" s="167">
        <v>0</v>
      </c>
      <c r="G25" s="167">
        <v>0</v>
      </c>
      <c r="H25" s="167"/>
      <c r="I25" s="120">
        <v>0</v>
      </c>
      <c r="J25" s="169">
        <v>0</v>
      </c>
      <c r="K25">
        <f t="shared" si="1"/>
        <v>0</v>
      </c>
    </row>
    <row r="26" spans="1:15" s="4" customFormat="1" ht="17.100000000000001" customHeight="1" thickBot="1">
      <c r="A26" s="343" t="s">
        <v>2</v>
      </c>
      <c r="B26" s="344"/>
      <c r="C26" s="170">
        <f t="shared" ref="C26:H26" si="5">SUM(C23:C25)</f>
        <v>127</v>
      </c>
      <c r="D26" s="182">
        <f t="shared" si="5"/>
        <v>14</v>
      </c>
      <c r="E26" s="182">
        <f t="shared" si="5"/>
        <v>2</v>
      </c>
      <c r="F26" s="182">
        <f t="shared" si="5"/>
        <v>0</v>
      </c>
      <c r="G26" s="182">
        <f t="shared" si="5"/>
        <v>1</v>
      </c>
      <c r="H26" s="182">
        <f t="shared" si="5"/>
        <v>0</v>
      </c>
      <c r="I26" s="171">
        <f>SUM(C26:G26)</f>
        <v>144</v>
      </c>
      <c r="J26" s="172">
        <f>SUM(J23:J25)</f>
        <v>5</v>
      </c>
      <c r="K26">
        <f t="shared" si="1"/>
        <v>149</v>
      </c>
      <c r="L26"/>
      <c r="M26"/>
      <c r="N26"/>
      <c r="O26"/>
    </row>
    <row r="27" spans="1:15" ht="17.100000000000001" customHeight="1">
      <c r="A27" s="335">
        <f>A23+1</f>
        <v>45296</v>
      </c>
      <c r="B27" s="5" t="s">
        <v>9</v>
      </c>
      <c r="C27" s="192">
        <v>59</v>
      </c>
      <c r="D27" s="164">
        <v>8</v>
      </c>
      <c r="E27" s="164">
        <v>2</v>
      </c>
      <c r="F27" s="164">
        <v>0</v>
      </c>
      <c r="G27" s="164">
        <v>0</v>
      </c>
      <c r="H27" s="164"/>
      <c r="I27" s="120">
        <v>0</v>
      </c>
      <c r="J27" s="169">
        <v>3</v>
      </c>
      <c r="K27">
        <v>2</v>
      </c>
      <c r="L27">
        <v>0</v>
      </c>
    </row>
    <row r="28" spans="1:15" ht="17.100000000000001" customHeight="1">
      <c r="A28" s="336"/>
      <c r="B28" s="2" t="s">
        <v>10</v>
      </c>
      <c r="C28" s="281">
        <v>64</v>
      </c>
      <c r="D28" s="165">
        <v>10</v>
      </c>
      <c r="E28" s="165">
        <v>0</v>
      </c>
      <c r="F28" s="165">
        <v>0</v>
      </c>
      <c r="G28" s="165">
        <v>1</v>
      </c>
      <c r="H28" s="165"/>
      <c r="I28" s="120">
        <v>0</v>
      </c>
      <c r="J28" s="169">
        <v>4</v>
      </c>
      <c r="K28">
        <f t="shared" si="1"/>
        <v>4</v>
      </c>
    </row>
    <row r="29" spans="1:15" ht="17.100000000000001" customHeight="1">
      <c r="A29" s="337"/>
      <c r="B29" s="2" t="s">
        <v>11</v>
      </c>
      <c r="C29" s="194">
        <v>1</v>
      </c>
      <c r="D29" s="167">
        <v>0</v>
      </c>
      <c r="E29" s="167">
        <v>0</v>
      </c>
      <c r="F29" s="167">
        <v>0</v>
      </c>
      <c r="G29" s="167">
        <v>4</v>
      </c>
      <c r="H29" s="167"/>
      <c r="I29" s="120">
        <v>0</v>
      </c>
      <c r="J29" s="169">
        <v>2</v>
      </c>
      <c r="K29">
        <f t="shared" si="1"/>
        <v>2</v>
      </c>
    </row>
    <row r="30" spans="1:15" s="4" customFormat="1" ht="17.100000000000001" customHeight="1" thickBot="1">
      <c r="A30" s="343" t="s">
        <v>2</v>
      </c>
      <c r="B30" s="344"/>
      <c r="C30" s="170">
        <f t="shared" ref="C30:H30" si="6">SUM(C27:C29)</f>
        <v>124</v>
      </c>
      <c r="D30" s="182">
        <f t="shared" si="6"/>
        <v>18</v>
      </c>
      <c r="E30" s="182">
        <f t="shared" si="6"/>
        <v>2</v>
      </c>
      <c r="F30" s="182">
        <f t="shared" si="6"/>
        <v>0</v>
      </c>
      <c r="G30" s="182">
        <f t="shared" si="6"/>
        <v>5</v>
      </c>
      <c r="H30" s="182">
        <f t="shared" si="6"/>
        <v>0</v>
      </c>
      <c r="I30" s="171">
        <f t="shared" ref="I30" si="7">SUM(C30:H30)</f>
        <v>149</v>
      </c>
      <c r="J30" s="172">
        <f>SUM(J27:J29)</f>
        <v>9</v>
      </c>
      <c r="K30">
        <f t="shared" si="1"/>
        <v>158</v>
      </c>
      <c r="L30"/>
      <c r="M30"/>
      <c r="N30"/>
      <c r="O30"/>
    </row>
    <row r="31" spans="1:15" ht="17.100000000000001" customHeight="1">
      <c r="A31" s="335">
        <f>A27+1</f>
        <v>45297</v>
      </c>
      <c r="B31" s="5" t="s">
        <v>9</v>
      </c>
      <c r="C31" s="192">
        <v>55</v>
      </c>
      <c r="D31" s="164">
        <v>8</v>
      </c>
      <c r="E31" s="167">
        <v>3</v>
      </c>
      <c r="F31" s="167">
        <v>0</v>
      </c>
      <c r="G31" s="167">
        <v>1</v>
      </c>
      <c r="H31" s="164"/>
      <c r="I31" s="120">
        <v>0</v>
      </c>
      <c r="J31" s="169">
        <v>0</v>
      </c>
      <c r="K31">
        <f t="shared" si="1"/>
        <v>0</v>
      </c>
    </row>
    <row r="32" spans="1:15" ht="17.100000000000001" customHeight="1">
      <c r="A32" s="336"/>
      <c r="B32" s="2" t="s">
        <v>10</v>
      </c>
      <c r="C32" s="193">
        <v>47</v>
      </c>
      <c r="D32" s="165">
        <v>8</v>
      </c>
      <c r="E32" s="167">
        <v>2</v>
      </c>
      <c r="F32" s="167">
        <v>0</v>
      </c>
      <c r="G32" s="167">
        <v>2</v>
      </c>
      <c r="H32" s="165"/>
      <c r="I32" s="120">
        <v>2</v>
      </c>
      <c r="J32" s="169">
        <v>2</v>
      </c>
      <c r="K32">
        <f t="shared" si="1"/>
        <v>4</v>
      </c>
    </row>
    <row r="33" spans="1:15" ht="17.100000000000001" customHeight="1">
      <c r="A33" s="337"/>
      <c r="B33" s="2" t="s">
        <v>11</v>
      </c>
      <c r="C33" s="194">
        <v>1</v>
      </c>
      <c r="D33" s="167">
        <v>0</v>
      </c>
      <c r="E33" s="167">
        <v>0</v>
      </c>
      <c r="F33" s="167">
        <v>0</v>
      </c>
      <c r="G33" s="167">
        <v>3</v>
      </c>
      <c r="H33" s="167"/>
      <c r="I33" s="120">
        <v>0</v>
      </c>
      <c r="J33" s="169">
        <v>0</v>
      </c>
      <c r="K33">
        <f t="shared" si="1"/>
        <v>0</v>
      </c>
    </row>
    <row r="34" spans="1:15" s="4" customFormat="1" ht="17.100000000000001" customHeight="1" thickBot="1">
      <c r="A34" s="343" t="s">
        <v>2</v>
      </c>
      <c r="B34" s="344"/>
      <c r="C34" s="170">
        <f t="shared" ref="C34:H34" si="8">SUM(C31:C33)</f>
        <v>103</v>
      </c>
      <c r="D34" s="182">
        <f t="shared" si="8"/>
        <v>16</v>
      </c>
      <c r="E34" s="182">
        <f t="shared" si="8"/>
        <v>5</v>
      </c>
      <c r="F34" s="182">
        <f t="shared" si="8"/>
        <v>0</v>
      </c>
      <c r="G34" s="182">
        <f t="shared" si="8"/>
        <v>6</v>
      </c>
      <c r="H34" s="182">
        <f t="shared" si="8"/>
        <v>0</v>
      </c>
      <c r="I34" s="171">
        <f>SUM(C34:G34)</f>
        <v>130</v>
      </c>
      <c r="J34" s="172">
        <f>SUM(J31:J33)</f>
        <v>2</v>
      </c>
      <c r="K34">
        <f t="shared" si="1"/>
        <v>132</v>
      </c>
      <c r="L34"/>
      <c r="M34"/>
      <c r="N34"/>
      <c r="O34"/>
    </row>
    <row r="35" spans="1:15" ht="17.100000000000001" customHeight="1">
      <c r="A35" s="335">
        <f>A31+1</f>
        <v>45298</v>
      </c>
      <c r="B35" s="5" t="s">
        <v>9</v>
      </c>
      <c r="C35" s="282">
        <v>14</v>
      </c>
      <c r="D35" s="167">
        <v>2</v>
      </c>
      <c r="E35" s="167">
        <v>3</v>
      </c>
      <c r="F35" s="167">
        <v>0</v>
      </c>
      <c r="G35" s="167">
        <v>0</v>
      </c>
      <c r="H35" s="164"/>
      <c r="I35" s="120">
        <f>SUM(C35:H35)</f>
        <v>19</v>
      </c>
      <c r="J35" s="169">
        <v>1</v>
      </c>
      <c r="K35">
        <f t="shared" si="1"/>
        <v>20</v>
      </c>
    </row>
    <row r="36" spans="1:15" ht="15" customHeight="1">
      <c r="A36" s="336"/>
      <c r="B36" s="2" t="s">
        <v>10</v>
      </c>
      <c r="C36" s="283">
        <v>6</v>
      </c>
      <c r="D36" s="167">
        <v>0</v>
      </c>
      <c r="E36" s="167">
        <v>0</v>
      </c>
      <c r="F36" s="167">
        <v>0</v>
      </c>
      <c r="G36" s="167">
        <v>0</v>
      </c>
      <c r="H36" s="165"/>
      <c r="I36" s="120">
        <f>SUM(C36:H36)</f>
        <v>6</v>
      </c>
      <c r="J36" s="169">
        <v>2</v>
      </c>
      <c r="K36">
        <f t="shared" si="1"/>
        <v>8</v>
      </c>
    </row>
    <row r="37" spans="1:15" ht="17.100000000000001" customHeight="1">
      <c r="A37" s="337"/>
      <c r="B37" s="2" t="s">
        <v>11</v>
      </c>
      <c r="C37" s="194">
        <v>1</v>
      </c>
      <c r="D37" s="167">
        <v>0</v>
      </c>
      <c r="E37" s="167">
        <v>0</v>
      </c>
      <c r="F37" s="167">
        <v>0</v>
      </c>
      <c r="G37" s="167">
        <v>4</v>
      </c>
      <c r="H37" s="167"/>
      <c r="I37" s="120">
        <f>SUM(C37:H37)</f>
        <v>5</v>
      </c>
      <c r="J37" s="169">
        <v>0</v>
      </c>
      <c r="K37">
        <f t="shared" si="1"/>
        <v>5</v>
      </c>
    </row>
    <row r="38" spans="1:15" s="4" customFormat="1" ht="17.100000000000001" customHeight="1" thickBot="1">
      <c r="A38" s="343" t="s">
        <v>2</v>
      </c>
      <c r="B38" s="344"/>
      <c r="C38" s="170">
        <f t="shared" ref="C38:H38" si="9">SUM(C35:C37)</f>
        <v>21</v>
      </c>
      <c r="D38" s="182">
        <f t="shared" si="9"/>
        <v>2</v>
      </c>
      <c r="E38" s="182">
        <f t="shared" si="9"/>
        <v>3</v>
      </c>
      <c r="F38" s="182">
        <f t="shared" si="9"/>
        <v>0</v>
      </c>
      <c r="G38" s="182">
        <f t="shared" si="9"/>
        <v>4</v>
      </c>
      <c r="H38" s="182">
        <f t="shared" si="9"/>
        <v>0</v>
      </c>
      <c r="I38" s="171">
        <f>SUM(C38:G38)</f>
        <v>30</v>
      </c>
      <c r="J38" s="172">
        <f>SUM(J35:J37)</f>
        <v>3</v>
      </c>
      <c r="K38">
        <f t="shared" si="1"/>
        <v>33</v>
      </c>
      <c r="L38"/>
      <c r="M38"/>
      <c r="N38"/>
      <c r="O38"/>
    </row>
    <row r="39" spans="1:15" ht="17.100000000000001" customHeight="1">
      <c r="A39" s="335">
        <f>A35+1</f>
        <v>45299</v>
      </c>
      <c r="B39" s="5" t="s">
        <v>9</v>
      </c>
      <c r="C39" s="282">
        <v>67</v>
      </c>
      <c r="D39" s="167">
        <v>6</v>
      </c>
      <c r="E39" s="167">
        <v>2</v>
      </c>
      <c r="F39" s="167">
        <v>0</v>
      </c>
      <c r="G39" s="167">
        <v>1</v>
      </c>
      <c r="H39" s="164">
        <v>0</v>
      </c>
      <c r="I39" s="120">
        <f>SUM(C39:H39)</f>
        <v>76</v>
      </c>
      <c r="J39" s="169">
        <v>2</v>
      </c>
      <c r="K39">
        <f t="shared" si="1"/>
        <v>78</v>
      </c>
    </row>
    <row r="40" spans="1:15" ht="17.100000000000001" customHeight="1">
      <c r="A40" s="336"/>
      <c r="B40" s="2" t="s">
        <v>10</v>
      </c>
      <c r="C40" s="283">
        <v>70</v>
      </c>
      <c r="D40" s="167">
        <v>7</v>
      </c>
      <c r="E40" s="167">
        <v>1</v>
      </c>
      <c r="F40" s="167">
        <v>0</v>
      </c>
      <c r="G40" s="167">
        <v>1</v>
      </c>
      <c r="H40" s="165">
        <v>0</v>
      </c>
      <c r="I40" s="120">
        <f>SUM(C40:H40)</f>
        <v>79</v>
      </c>
      <c r="J40" s="169">
        <v>3</v>
      </c>
      <c r="K40">
        <f t="shared" si="1"/>
        <v>82</v>
      </c>
    </row>
    <row r="41" spans="1:15" ht="17.100000000000001" customHeight="1">
      <c r="A41" s="337"/>
      <c r="B41" s="2" t="s">
        <v>11</v>
      </c>
      <c r="C41" s="194">
        <v>0</v>
      </c>
      <c r="D41" s="167">
        <v>0</v>
      </c>
      <c r="E41" s="167">
        <v>0</v>
      </c>
      <c r="F41" s="167">
        <v>0</v>
      </c>
      <c r="G41" s="167">
        <v>2</v>
      </c>
      <c r="H41" s="167">
        <v>0</v>
      </c>
      <c r="I41" s="120">
        <f>SUM(C41:H41)</f>
        <v>2</v>
      </c>
      <c r="J41" s="169">
        <v>1</v>
      </c>
      <c r="K41">
        <f t="shared" si="1"/>
        <v>3</v>
      </c>
    </row>
    <row r="42" spans="1:15" s="4" customFormat="1" ht="17.100000000000001" customHeight="1" thickBot="1">
      <c r="A42" s="343" t="s">
        <v>2</v>
      </c>
      <c r="B42" s="344"/>
      <c r="C42" s="170">
        <f t="shared" ref="C42:H42" si="10">SUM(C39:C41)</f>
        <v>137</v>
      </c>
      <c r="D42" s="182">
        <f t="shared" si="10"/>
        <v>13</v>
      </c>
      <c r="E42" s="182">
        <f t="shared" si="10"/>
        <v>3</v>
      </c>
      <c r="F42" s="182">
        <f t="shared" si="10"/>
        <v>0</v>
      </c>
      <c r="G42" s="182">
        <f t="shared" si="10"/>
        <v>4</v>
      </c>
      <c r="H42" s="182">
        <f t="shared" si="10"/>
        <v>0</v>
      </c>
      <c r="I42" s="171">
        <f>SUM(C42:G42)</f>
        <v>157</v>
      </c>
      <c r="J42" s="172">
        <f>SUM(J39:J41)</f>
        <v>6</v>
      </c>
      <c r="K42">
        <f t="shared" si="1"/>
        <v>163</v>
      </c>
      <c r="L42"/>
      <c r="M42"/>
      <c r="N42"/>
      <c r="O42"/>
    </row>
    <row r="43" spans="1:15" ht="17.100000000000001" customHeight="1">
      <c r="A43" s="335">
        <f>A39+1</f>
        <v>45300</v>
      </c>
      <c r="B43" s="5" t="s">
        <v>9</v>
      </c>
      <c r="C43" s="282">
        <v>73</v>
      </c>
      <c r="D43" s="167">
        <v>7</v>
      </c>
      <c r="E43" s="167">
        <v>3</v>
      </c>
      <c r="F43" s="167">
        <v>0</v>
      </c>
      <c r="G43" s="167">
        <v>1</v>
      </c>
      <c r="H43" s="164"/>
      <c r="I43" s="120">
        <f>SUM(C43:H43)</f>
        <v>84</v>
      </c>
      <c r="J43" s="169">
        <v>3</v>
      </c>
      <c r="K43">
        <f t="shared" ref="K43:K74" si="11">J43+I43</f>
        <v>87</v>
      </c>
    </row>
    <row r="44" spans="1:15" ht="17.100000000000001" customHeight="1">
      <c r="A44" s="336"/>
      <c r="B44" s="2" t="s">
        <v>10</v>
      </c>
      <c r="C44" s="283">
        <v>71</v>
      </c>
      <c r="D44" s="167">
        <v>9</v>
      </c>
      <c r="E44" s="167">
        <v>2</v>
      </c>
      <c r="F44" s="167">
        <v>0</v>
      </c>
      <c r="G44" s="167">
        <v>1</v>
      </c>
      <c r="H44" s="165"/>
      <c r="I44" s="120">
        <f>SUM(C44:H44)</f>
        <v>83</v>
      </c>
      <c r="J44" s="169">
        <v>1</v>
      </c>
      <c r="K44">
        <f t="shared" si="11"/>
        <v>84</v>
      </c>
    </row>
    <row r="45" spans="1:15" ht="17.100000000000001" customHeight="1">
      <c r="A45" s="337"/>
      <c r="B45" s="2" t="s">
        <v>11</v>
      </c>
      <c r="C45" s="194">
        <v>3</v>
      </c>
      <c r="D45" s="167">
        <v>0</v>
      </c>
      <c r="E45" s="167">
        <v>0</v>
      </c>
      <c r="F45" s="167">
        <v>0</v>
      </c>
      <c r="G45" s="167">
        <v>2</v>
      </c>
      <c r="H45" s="167"/>
      <c r="I45" s="120">
        <f>SUM(C45:H45)</f>
        <v>5</v>
      </c>
      <c r="J45" s="169">
        <v>0</v>
      </c>
      <c r="K45">
        <f t="shared" si="11"/>
        <v>5</v>
      </c>
    </row>
    <row r="46" spans="1:15" s="4" customFormat="1" ht="17.100000000000001" customHeight="1" thickBot="1">
      <c r="A46" s="343" t="s">
        <v>2</v>
      </c>
      <c r="B46" s="344"/>
      <c r="C46" s="170">
        <f t="shared" ref="C46:H46" si="12">SUM(C43:C45)</f>
        <v>147</v>
      </c>
      <c r="D46" s="182">
        <f t="shared" si="12"/>
        <v>16</v>
      </c>
      <c r="E46" s="182">
        <f t="shared" si="12"/>
        <v>5</v>
      </c>
      <c r="F46" s="182">
        <f t="shared" si="12"/>
        <v>0</v>
      </c>
      <c r="G46" s="182">
        <f t="shared" si="12"/>
        <v>4</v>
      </c>
      <c r="H46" s="182">
        <f t="shared" si="12"/>
        <v>0</v>
      </c>
      <c r="I46" s="171">
        <f>SUM(C46:G46)</f>
        <v>172</v>
      </c>
      <c r="J46" s="172">
        <f>SUM(J43:J45)</f>
        <v>4</v>
      </c>
      <c r="K46">
        <f t="shared" si="11"/>
        <v>176</v>
      </c>
      <c r="L46"/>
      <c r="M46"/>
      <c r="N46"/>
      <c r="O46"/>
    </row>
    <row r="47" spans="1:15" ht="17.100000000000001" customHeight="1">
      <c r="A47" s="335">
        <f>A43+1</f>
        <v>45301</v>
      </c>
      <c r="B47" s="5" t="s">
        <v>9</v>
      </c>
      <c r="C47" s="284">
        <v>67</v>
      </c>
      <c r="D47" s="164">
        <v>10</v>
      </c>
      <c r="E47" s="164">
        <v>4</v>
      </c>
      <c r="F47" s="164">
        <v>0</v>
      </c>
      <c r="G47" s="164">
        <v>1</v>
      </c>
      <c r="H47" s="164"/>
      <c r="I47" s="120">
        <f>SUM(C47:H47)</f>
        <v>82</v>
      </c>
      <c r="J47" s="169">
        <v>4</v>
      </c>
      <c r="K47">
        <f t="shared" si="11"/>
        <v>86</v>
      </c>
    </row>
    <row r="48" spans="1:15" ht="17.100000000000001" customHeight="1">
      <c r="A48" s="336"/>
      <c r="B48" s="2" t="s">
        <v>10</v>
      </c>
      <c r="C48" s="281">
        <v>78</v>
      </c>
      <c r="D48" s="165">
        <v>7</v>
      </c>
      <c r="E48" s="165">
        <v>2</v>
      </c>
      <c r="F48" s="165">
        <v>0</v>
      </c>
      <c r="G48" s="165">
        <v>1</v>
      </c>
      <c r="H48" s="165"/>
      <c r="I48" s="120">
        <f>SUM(C48:H48)</f>
        <v>88</v>
      </c>
      <c r="J48" s="169">
        <v>2</v>
      </c>
      <c r="K48">
        <f t="shared" si="11"/>
        <v>90</v>
      </c>
    </row>
    <row r="49" spans="1:15">
      <c r="A49" s="337"/>
      <c r="B49" s="2" t="s">
        <v>11</v>
      </c>
      <c r="C49" s="194">
        <v>2</v>
      </c>
      <c r="D49" s="167">
        <v>0</v>
      </c>
      <c r="E49" s="167">
        <v>0</v>
      </c>
      <c r="F49" s="167">
        <v>0</v>
      </c>
      <c r="G49" s="167">
        <v>4</v>
      </c>
      <c r="H49" s="167"/>
      <c r="I49" s="120">
        <f>SUM(C49:H49)</f>
        <v>6</v>
      </c>
      <c r="J49" s="169">
        <v>2</v>
      </c>
      <c r="K49">
        <f t="shared" si="11"/>
        <v>8</v>
      </c>
    </row>
    <row r="50" spans="1:15" s="4" customFormat="1" ht="15.75" customHeight="1" thickBot="1">
      <c r="A50" s="343" t="s">
        <v>2</v>
      </c>
      <c r="B50" s="344"/>
      <c r="C50" s="170">
        <f t="shared" ref="C50:H50" si="13">SUM(C47:C49)</f>
        <v>147</v>
      </c>
      <c r="D50" s="170">
        <f t="shared" si="13"/>
        <v>17</v>
      </c>
      <c r="E50" s="170">
        <f t="shared" si="13"/>
        <v>6</v>
      </c>
      <c r="F50" s="170">
        <f t="shared" si="13"/>
        <v>0</v>
      </c>
      <c r="G50" s="170">
        <f t="shared" si="13"/>
        <v>6</v>
      </c>
      <c r="H50" s="170">
        <f t="shared" si="13"/>
        <v>0</v>
      </c>
      <c r="I50" s="171">
        <f>SUM(C50:G50)</f>
        <v>176</v>
      </c>
      <c r="J50" s="172">
        <f>SUM(J47:J49)</f>
        <v>8</v>
      </c>
      <c r="K50">
        <f t="shared" si="11"/>
        <v>184</v>
      </c>
      <c r="L50"/>
      <c r="M50"/>
      <c r="N50"/>
      <c r="O50"/>
    </row>
    <row r="51" spans="1:15">
      <c r="A51" s="335">
        <f>A47+1</f>
        <v>45302</v>
      </c>
      <c r="B51" s="5" t="s">
        <v>9</v>
      </c>
      <c r="C51" s="284">
        <v>67</v>
      </c>
      <c r="D51" s="164">
        <v>8</v>
      </c>
      <c r="E51" s="181">
        <v>3</v>
      </c>
      <c r="F51" s="164">
        <v>0</v>
      </c>
      <c r="G51" s="164">
        <v>1</v>
      </c>
      <c r="H51" s="164"/>
      <c r="I51" s="120">
        <f>SUM(C51:H51)</f>
        <v>79</v>
      </c>
      <c r="J51" s="169">
        <v>1</v>
      </c>
      <c r="K51">
        <f t="shared" si="11"/>
        <v>80</v>
      </c>
    </row>
    <row r="52" spans="1:15">
      <c r="A52" s="336"/>
      <c r="B52" s="2" t="s">
        <v>10</v>
      </c>
      <c r="C52" s="281">
        <v>70</v>
      </c>
      <c r="D52" s="165">
        <v>9</v>
      </c>
      <c r="E52" s="162">
        <v>3</v>
      </c>
      <c r="F52" s="165">
        <v>0</v>
      </c>
      <c r="G52" s="165">
        <v>0</v>
      </c>
      <c r="H52" s="165"/>
      <c r="I52" s="120">
        <f>SUM(C52:H52)</f>
        <v>82</v>
      </c>
      <c r="J52" s="169">
        <v>1</v>
      </c>
      <c r="K52">
        <f t="shared" si="11"/>
        <v>83</v>
      </c>
    </row>
    <row r="53" spans="1:15">
      <c r="A53" s="337"/>
      <c r="B53" s="2" t="s">
        <v>11</v>
      </c>
      <c r="C53" s="194">
        <v>0</v>
      </c>
      <c r="D53" s="167">
        <v>0</v>
      </c>
      <c r="E53" s="179">
        <v>0</v>
      </c>
      <c r="F53" s="167">
        <v>0</v>
      </c>
      <c r="G53" s="167">
        <v>2</v>
      </c>
      <c r="H53" s="167"/>
      <c r="I53" s="120">
        <f>SUM(C53:H53)</f>
        <v>2</v>
      </c>
      <c r="J53" s="169">
        <v>0</v>
      </c>
      <c r="K53">
        <f t="shared" si="11"/>
        <v>2</v>
      </c>
    </row>
    <row r="54" spans="1:15" s="4" customFormat="1" ht="15.75" customHeight="1" thickBot="1">
      <c r="A54" s="343" t="s">
        <v>2</v>
      </c>
      <c r="B54" s="344"/>
      <c r="C54" s="170">
        <f t="shared" ref="C54:H54" si="14">SUM(C51:C53)</f>
        <v>137</v>
      </c>
      <c r="D54" s="170">
        <f t="shared" si="14"/>
        <v>17</v>
      </c>
      <c r="E54" s="170">
        <f t="shared" si="14"/>
        <v>6</v>
      </c>
      <c r="F54" s="170">
        <f t="shared" si="14"/>
        <v>0</v>
      </c>
      <c r="G54" s="170">
        <f t="shared" si="14"/>
        <v>3</v>
      </c>
      <c r="H54" s="170">
        <f t="shared" si="14"/>
        <v>0</v>
      </c>
      <c r="I54" s="171">
        <f>SUM(C54:G54)</f>
        <v>163</v>
      </c>
      <c r="J54" s="172">
        <f>SUM(J51:J53)</f>
        <v>2</v>
      </c>
      <c r="K54">
        <f t="shared" si="11"/>
        <v>165</v>
      </c>
      <c r="L54"/>
      <c r="M54"/>
      <c r="N54"/>
      <c r="O54"/>
    </row>
    <row r="55" spans="1:15">
      <c r="A55" s="335">
        <f>A51+1</f>
        <v>45303</v>
      </c>
      <c r="B55" s="5" t="s">
        <v>9</v>
      </c>
      <c r="C55" s="284">
        <v>66</v>
      </c>
      <c r="D55" s="164">
        <v>9</v>
      </c>
      <c r="E55" s="164">
        <v>4</v>
      </c>
      <c r="F55" s="164">
        <v>0</v>
      </c>
      <c r="G55" s="164">
        <v>0</v>
      </c>
      <c r="H55" s="164"/>
      <c r="I55" s="120">
        <f>SUM(C55:H55)</f>
        <v>79</v>
      </c>
      <c r="J55" s="169">
        <v>5</v>
      </c>
      <c r="K55">
        <f t="shared" si="11"/>
        <v>84</v>
      </c>
    </row>
    <row r="56" spans="1:15">
      <c r="A56" s="336"/>
      <c r="B56" s="2" t="s">
        <v>10</v>
      </c>
      <c r="C56" s="281">
        <v>65</v>
      </c>
      <c r="D56" s="165">
        <v>5</v>
      </c>
      <c r="E56" s="165">
        <v>2</v>
      </c>
      <c r="F56" s="165">
        <v>0</v>
      </c>
      <c r="G56" s="165">
        <v>1</v>
      </c>
      <c r="H56" s="165"/>
      <c r="I56" s="120">
        <f>SUM(C56:H56)</f>
        <v>73</v>
      </c>
      <c r="J56" s="169">
        <v>0</v>
      </c>
      <c r="K56">
        <f t="shared" si="11"/>
        <v>73</v>
      </c>
    </row>
    <row r="57" spans="1:15">
      <c r="A57" s="337"/>
      <c r="B57" s="2" t="s">
        <v>11</v>
      </c>
      <c r="C57" s="194">
        <v>2</v>
      </c>
      <c r="D57" s="167">
        <v>0</v>
      </c>
      <c r="E57" s="167">
        <v>0</v>
      </c>
      <c r="F57" s="167">
        <v>0</v>
      </c>
      <c r="G57" s="167">
        <v>3</v>
      </c>
      <c r="H57" s="167"/>
      <c r="I57" s="120">
        <f>SUM(C57:H57)</f>
        <v>5</v>
      </c>
      <c r="J57" s="169">
        <v>0</v>
      </c>
      <c r="K57">
        <f t="shared" si="11"/>
        <v>5</v>
      </c>
    </row>
    <row r="58" spans="1:15" s="4" customFormat="1" ht="15.75" customHeight="1" thickBot="1">
      <c r="A58" s="343" t="s">
        <v>2</v>
      </c>
      <c r="B58" s="344"/>
      <c r="C58" s="170">
        <f t="shared" ref="C58:H58" si="15">SUM(C55:C57)</f>
        <v>133</v>
      </c>
      <c r="D58" s="170">
        <f t="shared" si="15"/>
        <v>14</v>
      </c>
      <c r="E58" s="170">
        <f t="shared" si="15"/>
        <v>6</v>
      </c>
      <c r="F58" s="170">
        <f t="shared" si="15"/>
        <v>0</v>
      </c>
      <c r="G58" s="170">
        <f t="shared" si="15"/>
        <v>4</v>
      </c>
      <c r="H58" s="170">
        <f t="shared" si="15"/>
        <v>0</v>
      </c>
      <c r="I58" s="171">
        <f>SUM(C58:G58)</f>
        <v>157</v>
      </c>
      <c r="J58" s="172">
        <f>SUM(J55:J57)</f>
        <v>5</v>
      </c>
      <c r="K58">
        <f t="shared" si="11"/>
        <v>162</v>
      </c>
      <c r="L58"/>
      <c r="M58"/>
      <c r="N58"/>
      <c r="O58"/>
    </row>
    <row r="59" spans="1:15">
      <c r="A59" s="335">
        <f>A55+1</f>
        <v>45304</v>
      </c>
      <c r="B59" s="5" t="s">
        <v>9</v>
      </c>
      <c r="C59" s="192">
        <v>55</v>
      </c>
      <c r="D59" s="164">
        <v>7</v>
      </c>
      <c r="E59" s="164">
        <v>2</v>
      </c>
      <c r="F59" s="164">
        <v>0</v>
      </c>
      <c r="G59" s="164">
        <v>0</v>
      </c>
      <c r="H59" s="164"/>
      <c r="I59" s="120">
        <f>SUM(C59:H59)</f>
        <v>64</v>
      </c>
      <c r="J59" s="169">
        <v>2</v>
      </c>
      <c r="K59">
        <f t="shared" si="11"/>
        <v>66</v>
      </c>
    </row>
    <row r="60" spans="1:15">
      <c r="A60" s="336"/>
      <c r="B60" s="2" t="s">
        <v>10</v>
      </c>
      <c r="C60" s="193">
        <v>51</v>
      </c>
      <c r="D60" s="165">
        <v>3</v>
      </c>
      <c r="E60" s="165">
        <v>4</v>
      </c>
      <c r="F60" s="165">
        <v>0</v>
      </c>
      <c r="G60" s="165">
        <v>0</v>
      </c>
      <c r="H60" s="165"/>
      <c r="I60" s="120">
        <f>SUM(C60:H60)</f>
        <v>58</v>
      </c>
      <c r="J60" s="169">
        <v>2</v>
      </c>
      <c r="K60">
        <f t="shared" si="11"/>
        <v>60</v>
      </c>
    </row>
    <row r="61" spans="1:15">
      <c r="A61" s="337"/>
      <c r="B61" s="2" t="s">
        <v>11</v>
      </c>
      <c r="C61" s="194">
        <v>1</v>
      </c>
      <c r="D61" s="167">
        <v>0</v>
      </c>
      <c r="E61" s="167">
        <v>0</v>
      </c>
      <c r="F61" s="167">
        <v>0</v>
      </c>
      <c r="G61" s="167">
        <v>0</v>
      </c>
      <c r="H61" s="167"/>
      <c r="I61" s="120">
        <f>SUM(C61:H61)</f>
        <v>1</v>
      </c>
      <c r="J61" s="169">
        <v>0</v>
      </c>
      <c r="K61">
        <f t="shared" si="11"/>
        <v>1</v>
      </c>
    </row>
    <row r="62" spans="1:15" s="4" customFormat="1" ht="15.75" customHeight="1" thickBot="1">
      <c r="A62" s="343" t="s">
        <v>2</v>
      </c>
      <c r="B62" s="344"/>
      <c r="C62" s="170">
        <f t="shared" ref="C62:H62" si="16">SUM(C59:C61)</f>
        <v>107</v>
      </c>
      <c r="D62" s="170">
        <f t="shared" si="16"/>
        <v>10</v>
      </c>
      <c r="E62" s="170">
        <f t="shared" si="16"/>
        <v>6</v>
      </c>
      <c r="F62" s="170">
        <f t="shared" si="16"/>
        <v>0</v>
      </c>
      <c r="G62" s="170">
        <f t="shared" si="16"/>
        <v>0</v>
      </c>
      <c r="H62" s="170">
        <f t="shared" si="16"/>
        <v>0</v>
      </c>
      <c r="I62" s="171">
        <f>SUM(C62:G62)</f>
        <v>123</v>
      </c>
      <c r="J62" s="172">
        <f>SUM(J59:J61)</f>
        <v>4</v>
      </c>
      <c r="K62">
        <f t="shared" si="11"/>
        <v>127</v>
      </c>
      <c r="L62"/>
      <c r="M62"/>
      <c r="N62"/>
      <c r="O62"/>
    </row>
    <row r="63" spans="1:15">
      <c r="A63" s="335">
        <f>A59+1</f>
        <v>45305</v>
      </c>
      <c r="B63" s="5" t="s">
        <v>9</v>
      </c>
      <c r="C63" s="284">
        <v>6</v>
      </c>
      <c r="D63" s="164">
        <v>4</v>
      </c>
      <c r="E63" s="164">
        <v>5</v>
      </c>
      <c r="F63" s="164">
        <v>0</v>
      </c>
      <c r="G63" s="164">
        <v>0</v>
      </c>
      <c r="H63" s="164"/>
      <c r="I63" s="120">
        <f>SUM(C63:H63)</f>
        <v>15</v>
      </c>
      <c r="J63" s="169">
        <v>3</v>
      </c>
      <c r="K63">
        <f t="shared" si="11"/>
        <v>18</v>
      </c>
    </row>
    <row r="64" spans="1:15">
      <c r="A64" s="336"/>
      <c r="B64" s="2" t="s">
        <v>10</v>
      </c>
      <c r="C64" s="281">
        <v>7</v>
      </c>
      <c r="D64" s="165">
        <v>0</v>
      </c>
      <c r="E64" s="165">
        <v>0</v>
      </c>
      <c r="F64" s="165">
        <v>0</v>
      </c>
      <c r="G64" s="165">
        <v>0</v>
      </c>
      <c r="H64" s="165"/>
      <c r="I64" s="120">
        <f>SUM(C64:H64)</f>
        <v>7</v>
      </c>
      <c r="J64" s="169">
        <v>1</v>
      </c>
      <c r="K64">
        <f t="shared" si="11"/>
        <v>8</v>
      </c>
    </row>
    <row r="65" spans="1:15">
      <c r="A65" s="337"/>
      <c r="B65" s="2" t="s">
        <v>11</v>
      </c>
      <c r="C65" s="194">
        <v>1</v>
      </c>
      <c r="D65" s="167">
        <v>0</v>
      </c>
      <c r="E65" s="167">
        <v>0</v>
      </c>
      <c r="F65" s="167">
        <v>0</v>
      </c>
      <c r="G65" s="167">
        <v>0</v>
      </c>
      <c r="H65" s="167"/>
      <c r="I65" s="120">
        <f>SUM(C65:H65)</f>
        <v>1</v>
      </c>
      <c r="J65" s="169">
        <v>0</v>
      </c>
      <c r="K65">
        <f t="shared" si="11"/>
        <v>1</v>
      </c>
    </row>
    <row r="66" spans="1:15" s="4" customFormat="1" ht="15.75" customHeight="1" thickBot="1">
      <c r="A66" s="343" t="s">
        <v>2</v>
      </c>
      <c r="B66" s="344"/>
      <c r="C66" s="170">
        <f t="shared" ref="C66:H66" si="17">SUM(C63:C65)</f>
        <v>14</v>
      </c>
      <c r="D66" s="170">
        <f t="shared" si="17"/>
        <v>4</v>
      </c>
      <c r="E66" s="170">
        <f t="shared" si="17"/>
        <v>5</v>
      </c>
      <c r="F66" s="170">
        <f t="shared" si="17"/>
        <v>0</v>
      </c>
      <c r="G66" s="170">
        <f t="shared" si="17"/>
        <v>0</v>
      </c>
      <c r="H66" s="170">
        <f t="shared" si="17"/>
        <v>0</v>
      </c>
      <c r="I66" s="171">
        <f>SUM(C66:G66)</f>
        <v>23</v>
      </c>
      <c r="J66" s="172">
        <f>SUM(J63:J65)</f>
        <v>4</v>
      </c>
      <c r="K66">
        <f t="shared" si="11"/>
        <v>27</v>
      </c>
      <c r="L66"/>
      <c r="M66"/>
      <c r="N66"/>
      <c r="O66"/>
    </row>
    <row r="67" spans="1:15">
      <c r="A67" s="335">
        <f>A63+1</f>
        <v>45306</v>
      </c>
      <c r="B67" s="5" t="s">
        <v>9</v>
      </c>
      <c r="C67" s="192">
        <v>44</v>
      </c>
      <c r="D67" s="164">
        <v>3</v>
      </c>
      <c r="E67" s="164">
        <v>4</v>
      </c>
      <c r="F67" s="164">
        <v>0</v>
      </c>
      <c r="G67" s="164">
        <v>0</v>
      </c>
      <c r="H67" s="164"/>
      <c r="I67" s="120">
        <f>SUM(C67:H67)</f>
        <v>51</v>
      </c>
      <c r="J67" s="169">
        <v>5</v>
      </c>
      <c r="K67">
        <f t="shared" si="11"/>
        <v>56</v>
      </c>
    </row>
    <row r="68" spans="1:15">
      <c r="A68" s="336"/>
      <c r="B68" s="2" t="s">
        <v>10</v>
      </c>
      <c r="C68" s="193">
        <v>35</v>
      </c>
      <c r="D68" s="165">
        <v>0</v>
      </c>
      <c r="E68" s="165">
        <v>0</v>
      </c>
      <c r="F68" s="165">
        <v>0</v>
      </c>
      <c r="G68" s="165">
        <v>0</v>
      </c>
      <c r="H68" s="165"/>
      <c r="I68" s="120">
        <f>SUM(C68:H68)</f>
        <v>35</v>
      </c>
      <c r="J68" s="169">
        <v>2</v>
      </c>
      <c r="K68">
        <f t="shared" si="11"/>
        <v>37</v>
      </c>
    </row>
    <row r="69" spans="1:15">
      <c r="A69" s="337"/>
      <c r="B69" s="2" t="s">
        <v>11</v>
      </c>
      <c r="C69" s="194">
        <v>0</v>
      </c>
      <c r="D69" s="167">
        <v>0</v>
      </c>
      <c r="E69" s="167">
        <v>0</v>
      </c>
      <c r="F69" s="167">
        <v>0</v>
      </c>
      <c r="G69" s="167">
        <v>1</v>
      </c>
      <c r="H69" s="167"/>
      <c r="I69" s="120">
        <f>SUM(C69:H69)</f>
        <v>1</v>
      </c>
      <c r="J69" s="169">
        <v>0</v>
      </c>
      <c r="K69">
        <f t="shared" si="11"/>
        <v>1</v>
      </c>
    </row>
    <row r="70" spans="1:15" s="4" customFormat="1" ht="15.75" customHeight="1" thickBot="1">
      <c r="A70" s="343" t="s">
        <v>2</v>
      </c>
      <c r="B70" s="344"/>
      <c r="C70" s="170">
        <f t="shared" ref="C70:H70" si="18">SUM(C67:C69)</f>
        <v>79</v>
      </c>
      <c r="D70" s="170">
        <f t="shared" si="18"/>
        <v>3</v>
      </c>
      <c r="E70" s="170">
        <f t="shared" si="18"/>
        <v>4</v>
      </c>
      <c r="F70" s="170">
        <f t="shared" si="18"/>
        <v>0</v>
      </c>
      <c r="G70" s="170">
        <f t="shared" si="18"/>
        <v>1</v>
      </c>
      <c r="H70" s="170">
        <f t="shared" si="18"/>
        <v>0</v>
      </c>
      <c r="I70" s="171">
        <f>SUM(C70:G70)</f>
        <v>87</v>
      </c>
      <c r="J70" s="172">
        <f>SUM(J67:J69)</f>
        <v>7</v>
      </c>
      <c r="K70">
        <f t="shared" si="11"/>
        <v>94</v>
      </c>
      <c r="L70"/>
      <c r="M70"/>
      <c r="N70"/>
      <c r="O70"/>
    </row>
    <row r="71" spans="1:15">
      <c r="A71" s="335">
        <f>A67+1</f>
        <v>45307</v>
      </c>
      <c r="B71" s="5" t="s">
        <v>9</v>
      </c>
      <c r="C71" s="284">
        <v>73</v>
      </c>
      <c r="D71" s="164">
        <v>2</v>
      </c>
      <c r="E71" s="164">
        <v>2</v>
      </c>
      <c r="F71" s="164">
        <v>0</v>
      </c>
      <c r="G71" s="164">
        <v>0</v>
      </c>
      <c r="H71" s="164"/>
      <c r="I71" s="120">
        <f>SUM(C71:H71)</f>
        <v>77</v>
      </c>
      <c r="J71" s="169">
        <v>4</v>
      </c>
      <c r="K71">
        <f t="shared" si="11"/>
        <v>81</v>
      </c>
    </row>
    <row r="72" spans="1:15">
      <c r="A72" s="336"/>
      <c r="B72" s="2" t="s">
        <v>10</v>
      </c>
      <c r="C72" s="281">
        <v>66</v>
      </c>
      <c r="D72" s="165">
        <v>9</v>
      </c>
      <c r="E72" s="165">
        <v>2</v>
      </c>
      <c r="F72" s="165">
        <v>0</v>
      </c>
      <c r="G72" s="165">
        <v>1</v>
      </c>
      <c r="H72" s="165"/>
      <c r="I72" s="120">
        <f>SUM(C72:H72)</f>
        <v>78</v>
      </c>
      <c r="J72" s="169">
        <v>3</v>
      </c>
      <c r="K72">
        <f t="shared" si="11"/>
        <v>81</v>
      </c>
    </row>
    <row r="73" spans="1:15">
      <c r="A73" s="337"/>
      <c r="B73" s="2" t="s">
        <v>11</v>
      </c>
      <c r="C73" s="194">
        <v>1</v>
      </c>
      <c r="D73" s="167">
        <v>0</v>
      </c>
      <c r="E73" s="167">
        <v>0</v>
      </c>
      <c r="F73" s="167">
        <v>0</v>
      </c>
      <c r="G73" s="167">
        <v>3</v>
      </c>
      <c r="H73" s="167"/>
      <c r="I73" s="120">
        <f>SUM(C73:H73)</f>
        <v>4</v>
      </c>
      <c r="J73" s="169">
        <v>0</v>
      </c>
      <c r="K73">
        <f t="shared" si="11"/>
        <v>4</v>
      </c>
    </row>
    <row r="74" spans="1:15" s="4" customFormat="1" ht="15.75" customHeight="1" thickBot="1">
      <c r="A74" s="343" t="s">
        <v>2</v>
      </c>
      <c r="B74" s="344"/>
      <c r="C74" s="170">
        <f t="shared" ref="C74:H74" si="19">SUM(C71:C73)</f>
        <v>140</v>
      </c>
      <c r="D74" s="170">
        <f t="shared" si="19"/>
        <v>11</v>
      </c>
      <c r="E74" s="170">
        <f t="shared" si="19"/>
        <v>4</v>
      </c>
      <c r="F74" s="170">
        <f t="shared" si="19"/>
        <v>0</v>
      </c>
      <c r="G74" s="170">
        <f t="shared" si="19"/>
        <v>4</v>
      </c>
      <c r="H74" s="170">
        <f t="shared" si="19"/>
        <v>0</v>
      </c>
      <c r="I74" s="171">
        <f>SUM(C74:G74)</f>
        <v>159</v>
      </c>
      <c r="J74" s="172">
        <f>SUM(J71:J73)</f>
        <v>7</v>
      </c>
      <c r="K74">
        <f t="shared" si="11"/>
        <v>166</v>
      </c>
      <c r="L74"/>
      <c r="M74"/>
      <c r="N74"/>
      <c r="O74"/>
    </row>
    <row r="75" spans="1:15">
      <c r="A75" s="335">
        <f>A71+1</f>
        <v>45308</v>
      </c>
      <c r="B75" s="5" t="s">
        <v>9</v>
      </c>
      <c r="C75" s="290">
        <v>57</v>
      </c>
      <c r="D75" s="164">
        <v>5</v>
      </c>
      <c r="E75" s="164">
        <v>2</v>
      </c>
      <c r="F75" s="164">
        <v>0</v>
      </c>
      <c r="G75" s="164">
        <v>0</v>
      </c>
      <c r="H75" s="164">
        <v>0</v>
      </c>
      <c r="I75" s="120">
        <f>SUM(C75:H75)</f>
        <v>64</v>
      </c>
      <c r="J75" s="169">
        <v>1</v>
      </c>
      <c r="K75">
        <f t="shared" ref="K75:K106" si="20">J75+I75</f>
        <v>65</v>
      </c>
    </row>
    <row r="76" spans="1:15">
      <c r="A76" s="336"/>
      <c r="B76" s="2" t="s">
        <v>10</v>
      </c>
      <c r="C76" s="291">
        <v>51</v>
      </c>
      <c r="D76" s="165">
        <v>4</v>
      </c>
      <c r="E76" s="165">
        <v>0</v>
      </c>
      <c r="F76" s="165">
        <v>0</v>
      </c>
      <c r="G76" s="165">
        <v>0</v>
      </c>
      <c r="H76" s="165">
        <v>0</v>
      </c>
      <c r="I76" s="120">
        <f>SUM(C76:H76)</f>
        <v>55</v>
      </c>
      <c r="J76" s="169">
        <v>3</v>
      </c>
      <c r="K76">
        <f t="shared" si="20"/>
        <v>58</v>
      </c>
    </row>
    <row r="77" spans="1:15">
      <c r="A77" s="337"/>
      <c r="B77" s="2" t="s">
        <v>11</v>
      </c>
      <c r="C77" s="194">
        <v>1</v>
      </c>
      <c r="D77" s="167">
        <v>0</v>
      </c>
      <c r="E77" s="167">
        <v>0</v>
      </c>
      <c r="F77" s="167">
        <v>0</v>
      </c>
      <c r="G77" s="167">
        <v>2</v>
      </c>
      <c r="H77" s="167">
        <v>0</v>
      </c>
      <c r="I77" s="120">
        <f>SUM(C77:H77)</f>
        <v>3</v>
      </c>
      <c r="J77" s="169">
        <v>0</v>
      </c>
      <c r="K77">
        <f t="shared" si="20"/>
        <v>3</v>
      </c>
    </row>
    <row r="78" spans="1:15" s="4" customFormat="1" ht="15.75" customHeight="1" thickBot="1">
      <c r="A78" s="343" t="s">
        <v>2</v>
      </c>
      <c r="B78" s="344"/>
      <c r="C78" s="170">
        <f t="shared" ref="C78:H78" si="21">SUM(C75:C77)</f>
        <v>109</v>
      </c>
      <c r="D78" s="170">
        <f t="shared" si="21"/>
        <v>9</v>
      </c>
      <c r="E78" s="170">
        <f t="shared" si="21"/>
        <v>2</v>
      </c>
      <c r="F78" s="170">
        <f t="shared" si="21"/>
        <v>0</v>
      </c>
      <c r="G78" s="170">
        <f t="shared" si="21"/>
        <v>2</v>
      </c>
      <c r="H78" s="170">
        <f t="shared" si="21"/>
        <v>0</v>
      </c>
      <c r="I78" s="171">
        <f>SUM(C78:G78)</f>
        <v>122</v>
      </c>
      <c r="J78" s="172">
        <f>SUM(J75:J77)</f>
        <v>4</v>
      </c>
      <c r="K78">
        <f t="shared" si="20"/>
        <v>126</v>
      </c>
      <c r="L78"/>
      <c r="M78"/>
      <c r="N78"/>
      <c r="O78"/>
    </row>
    <row r="79" spans="1:15">
      <c r="A79" s="335">
        <f>A75+1</f>
        <v>45309</v>
      </c>
      <c r="B79" s="5" t="s">
        <v>9</v>
      </c>
      <c r="C79" s="290">
        <v>70</v>
      </c>
      <c r="D79" s="164">
        <v>12</v>
      </c>
      <c r="E79" s="164">
        <v>2</v>
      </c>
      <c r="F79" s="164">
        <v>0</v>
      </c>
      <c r="G79" s="164">
        <v>1</v>
      </c>
      <c r="H79" s="164"/>
      <c r="I79" s="120">
        <f>SUM(C79:H79)</f>
        <v>85</v>
      </c>
      <c r="J79" s="169">
        <v>3</v>
      </c>
      <c r="K79">
        <f t="shared" si="20"/>
        <v>88</v>
      </c>
    </row>
    <row r="80" spans="1:15">
      <c r="A80" s="336"/>
      <c r="B80" s="2" t="s">
        <v>10</v>
      </c>
      <c r="C80" s="293">
        <v>52</v>
      </c>
      <c r="D80" s="165">
        <v>8</v>
      </c>
      <c r="E80" s="165">
        <v>0</v>
      </c>
      <c r="F80" s="165">
        <v>0</v>
      </c>
      <c r="G80" s="165">
        <v>0</v>
      </c>
      <c r="H80" s="165"/>
      <c r="I80" s="120">
        <f>SUM(C80:H80)</f>
        <v>60</v>
      </c>
      <c r="J80" s="169">
        <v>1</v>
      </c>
      <c r="K80">
        <f t="shared" si="20"/>
        <v>61</v>
      </c>
    </row>
    <row r="81" spans="1:15">
      <c r="A81" s="337"/>
      <c r="B81" s="2" t="s">
        <v>11</v>
      </c>
      <c r="C81" s="194">
        <v>2</v>
      </c>
      <c r="D81" s="167">
        <v>0</v>
      </c>
      <c r="E81" s="167">
        <v>0</v>
      </c>
      <c r="F81" s="167">
        <v>0</v>
      </c>
      <c r="G81" s="167">
        <v>1</v>
      </c>
      <c r="H81" s="167"/>
      <c r="I81" s="120">
        <f>SUM(C81:H81)</f>
        <v>3</v>
      </c>
      <c r="J81" s="169">
        <v>0</v>
      </c>
      <c r="K81">
        <f t="shared" si="20"/>
        <v>3</v>
      </c>
    </row>
    <row r="82" spans="1:15" s="4" customFormat="1" ht="15.75" customHeight="1" thickBot="1">
      <c r="A82" s="343" t="s">
        <v>2</v>
      </c>
      <c r="B82" s="344"/>
      <c r="C82" s="170">
        <f t="shared" ref="C82:H82" si="22">SUM(C79:C81)</f>
        <v>124</v>
      </c>
      <c r="D82" s="170">
        <f t="shared" si="22"/>
        <v>20</v>
      </c>
      <c r="E82" s="170">
        <f t="shared" si="22"/>
        <v>2</v>
      </c>
      <c r="F82" s="170">
        <f t="shared" si="22"/>
        <v>0</v>
      </c>
      <c r="G82" s="170">
        <f t="shared" si="22"/>
        <v>2</v>
      </c>
      <c r="H82" s="170">
        <f t="shared" si="22"/>
        <v>0</v>
      </c>
      <c r="I82" s="185">
        <f>SUM(C82:G82)</f>
        <v>148</v>
      </c>
      <c r="J82" s="172">
        <f>SUM(J79:J81)</f>
        <v>4</v>
      </c>
      <c r="K82">
        <f t="shared" si="20"/>
        <v>152</v>
      </c>
      <c r="L82"/>
      <c r="M82"/>
      <c r="N82"/>
      <c r="O82"/>
    </row>
    <row r="83" spans="1:15">
      <c r="A83" s="335">
        <f>A79+1</f>
        <v>45310</v>
      </c>
      <c r="B83" s="5" t="s">
        <v>9</v>
      </c>
      <c r="C83" s="271">
        <v>64</v>
      </c>
      <c r="D83" s="164">
        <v>10</v>
      </c>
      <c r="E83" s="164">
        <v>4</v>
      </c>
      <c r="F83" s="164">
        <v>0</v>
      </c>
      <c r="G83" s="164">
        <v>1</v>
      </c>
      <c r="H83" s="164"/>
      <c r="I83" s="120">
        <f>SUM(C83:H83)</f>
        <v>79</v>
      </c>
      <c r="J83" s="169">
        <v>3</v>
      </c>
      <c r="K83">
        <f t="shared" si="20"/>
        <v>82</v>
      </c>
    </row>
    <row r="84" spans="1:15">
      <c r="A84" s="336"/>
      <c r="B84" s="2" t="s">
        <v>10</v>
      </c>
      <c r="C84" s="272">
        <v>55</v>
      </c>
      <c r="D84" s="165">
        <v>8</v>
      </c>
      <c r="E84" s="165">
        <v>2</v>
      </c>
      <c r="F84" s="165">
        <v>0</v>
      </c>
      <c r="G84" s="165">
        <v>1</v>
      </c>
      <c r="H84" s="165"/>
      <c r="I84" s="120">
        <f>SUM(C84:H84)</f>
        <v>66</v>
      </c>
      <c r="J84" s="169">
        <v>2</v>
      </c>
      <c r="K84">
        <f t="shared" si="20"/>
        <v>68</v>
      </c>
    </row>
    <row r="85" spans="1:15">
      <c r="A85" s="337"/>
      <c r="B85" s="2" t="s">
        <v>11</v>
      </c>
      <c r="C85" s="194">
        <v>2</v>
      </c>
      <c r="D85" s="167">
        <v>0</v>
      </c>
      <c r="E85" s="167">
        <v>0</v>
      </c>
      <c r="F85" s="167">
        <v>0</v>
      </c>
      <c r="G85" s="167">
        <v>2</v>
      </c>
      <c r="H85" s="167"/>
      <c r="I85" s="120">
        <f>SUM(C85:H85)</f>
        <v>4</v>
      </c>
      <c r="J85" s="169">
        <v>0</v>
      </c>
      <c r="K85">
        <f t="shared" si="20"/>
        <v>4</v>
      </c>
    </row>
    <row r="86" spans="1:15" s="4" customFormat="1" ht="15.75" customHeight="1" thickBot="1">
      <c r="A86" s="343" t="s">
        <v>2</v>
      </c>
      <c r="B86" s="344"/>
      <c r="C86" s="170">
        <f t="shared" ref="C86:H86" si="23">SUM(C83:C85)</f>
        <v>121</v>
      </c>
      <c r="D86" s="170">
        <f t="shared" si="23"/>
        <v>18</v>
      </c>
      <c r="E86" s="170">
        <f t="shared" si="23"/>
        <v>6</v>
      </c>
      <c r="F86" s="170">
        <f t="shared" si="23"/>
        <v>0</v>
      </c>
      <c r="G86" s="170">
        <f t="shared" si="23"/>
        <v>4</v>
      </c>
      <c r="H86" s="170">
        <f t="shared" si="23"/>
        <v>0</v>
      </c>
      <c r="I86" s="171">
        <f>SUM(C86:G86)</f>
        <v>149</v>
      </c>
      <c r="J86" s="172">
        <f>SUM(J83:J85)</f>
        <v>5</v>
      </c>
      <c r="K86">
        <f t="shared" si="20"/>
        <v>154</v>
      </c>
      <c r="L86"/>
      <c r="M86"/>
      <c r="N86"/>
      <c r="O86"/>
    </row>
    <row r="87" spans="1:15">
      <c r="A87" s="335">
        <f>A83+1</f>
        <v>45311</v>
      </c>
      <c r="B87" s="5" t="s">
        <v>9</v>
      </c>
      <c r="C87" s="271">
        <v>63</v>
      </c>
      <c r="D87" s="164">
        <v>8</v>
      </c>
      <c r="E87" s="164">
        <v>4</v>
      </c>
      <c r="F87" s="164">
        <v>0</v>
      </c>
      <c r="G87" s="164">
        <v>1</v>
      </c>
      <c r="H87" s="164"/>
      <c r="I87" s="120">
        <f>SUM(C87:H87)</f>
        <v>76</v>
      </c>
      <c r="J87" s="169">
        <v>1</v>
      </c>
      <c r="K87">
        <f t="shared" si="20"/>
        <v>77</v>
      </c>
    </row>
    <row r="88" spans="1:15">
      <c r="A88" s="336"/>
      <c r="B88" s="2" t="s">
        <v>10</v>
      </c>
      <c r="C88" s="272">
        <v>49</v>
      </c>
      <c r="D88" s="165">
        <v>5</v>
      </c>
      <c r="E88" s="165">
        <v>4</v>
      </c>
      <c r="F88" s="165">
        <v>0</v>
      </c>
      <c r="G88" s="165">
        <v>1</v>
      </c>
      <c r="H88" s="165"/>
      <c r="I88" s="120">
        <f>SUM(C88:H88)</f>
        <v>59</v>
      </c>
      <c r="J88" s="169">
        <v>1</v>
      </c>
      <c r="K88">
        <f t="shared" si="20"/>
        <v>60</v>
      </c>
    </row>
    <row r="89" spans="1:15">
      <c r="A89" s="337"/>
      <c r="B89" s="2" t="s">
        <v>11</v>
      </c>
      <c r="C89" s="194">
        <v>2</v>
      </c>
      <c r="D89" s="167">
        <v>0</v>
      </c>
      <c r="E89" s="167">
        <v>0</v>
      </c>
      <c r="F89" s="167">
        <v>0</v>
      </c>
      <c r="G89" s="167">
        <v>3</v>
      </c>
      <c r="H89" s="167"/>
      <c r="I89" s="120">
        <f>SUM(C89:H89)</f>
        <v>5</v>
      </c>
      <c r="J89" s="169">
        <v>0</v>
      </c>
      <c r="K89">
        <f t="shared" si="20"/>
        <v>5</v>
      </c>
    </row>
    <row r="90" spans="1:15" s="4" customFormat="1" ht="15.75" customHeight="1" thickBot="1">
      <c r="A90" s="343" t="s">
        <v>2</v>
      </c>
      <c r="B90" s="344"/>
      <c r="C90" s="170">
        <f t="shared" ref="C90:H90" si="24">SUM(C87:C89)</f>
        <v>114</v>
      </c>
      <c r="D90" s="170">
        <f t="shared" si="24"/>
        <v>13</v>
      </c>
      <c r="E90" s="170">
        <f t="shared" si="24"/>
        <v>8</v>
      </c>
      <c r="F90" s="170">
        <f t="shared" si="24"/>
        <v>0</v>
      </c>
      <c r="G90" s="170">
        <f t="shared" si="24"/>
        <v>5</v>
      </c>
      <c r="H90" s="170">
        <f t="shared" si="24"/>
        <v>0</v>
      </c>
      <c r="I90" s="171">
        <f>SUM(C90:G90)</f>
        <v>140</v>
      </c>
      <c r="J90" s="172">
        <f>SUM(J87:J89)</f>
        <v>2</v>
      </c>
      <c r="K90">
        <f t="shared" si="20"/>
        <v>142</v>
      </c>
      <c r="L90"/>
      <c r="M90"/>
      <c r="N90"/>
      <c r="O90"/>
    </row>
    <row r="91" spans="1:15" ht="15" customHeight="1">
      <c r="A91" s="335">
        <f>A87+1</f>
        <v>45312</v>
      </c>
      <c r="B91" s="5" t="s">
        <v>9</v>
      </c>
      <c r="C91" s="271">
        <v>5</v>
      </c>
      <c r="D91" s="164">
        <v>2</v>
      </c>
      <c r="E91" s="164">
        <v>2</v>
      </c>
      <c r="F91" s="164">
        <v>0</v>
      </c>
      <c r="G91" s="164">
        <v>1</v>
      </c>
      <c r="H91" s="164"/>
      <c r="I91" s="120">
        <f>SUM(C91:H91)</f>
        <v>10</v>
      </c>
      <c r="J91" s="169">
        <v>2</v>
      </c>
      <c r="K91">
        <f t="shared" si="20"/>
        <v>12</v>
      </c>
    </row>
    <row r="92" spans="1:15" ht="15" customHeight="1">
      <c r="A92" s="336"/>
      <c r="B92" s="2" t="s">
        <v>10</v>
      </c>
      <c r="C92" s="272">
        <v>8</v>
      </c>
      <c r="D92" s="165">
        <v>0</v>
      </c>
      <c r="E92" s="165">
        <v>0</v>
      </c>
      <c r="F92" s="165">
        <v>0</v>
      </c>
      <c r="G92" s="165">
        <v>0</v>
      </c>
      <c r="H92" s="165"/>
      <c r="I92" s="120">
        <f>SUM(C92:H92)</f>
        <v>8</v>
      </c>
      <c r="J92" s="169">
        <v>0</v>
      </c>
      <c r="K92">
        <f t="shared" si="20"/>
        <v>8</v>
      </c>
    </row>
    <row r="93" spans="1:15" ht="15" customHeight="1">
      <c r="A93" s="337"/>
      <c r="B93" s="2" t="s">
        <v>11</v>
      </c>
      <c r="C93" s="194">
        <v>1</v>
      </c>
      <c r="D93" s="167">
        <v>0</v>
      </c>
      <c r="E93" s="167">
        <v>0</v>
      </c>
      <c r="F93" s="167">
        <v>0</v>
      </c>
      <c r="G93" s="167">
        <v>3</v>
      </c>
      <c r="H93" s="167"/>
      <c r="I93" s="120">
        <f>SUM(C93:H93)</f>
        <v>4</v>
      </c>
      <c r="J93" s="169">
        <v>0</v>
      </c>
      <c r="K93">
        <f t="shared" si="20"/>
        <v>4</v>
      </c>
    </row>
    <row r="94" spans="1:15" s="4" customFormat="1" ht="15.75" customHeight="1" thickBot="1">
      <c r="A94" s="343" t="s">
        <v>2</v>
      </c>
      <c r="B94" s="344"/>
      <c r="C94" s="170">
        <f t="shared" ref="C94:H94" si="25">SUM(C91:C93)</f>
        <v>14</v>
      </c>
      <c r="D94" s="170">
        <f t="shared" si="25"/>
        <v>2</v>
      </c>
      <c r="E94" s="170">
        <f t="shared" si="25"/>
        <v>2</v>
      </c>
      <c r="F94" s="170">
        <f t="shared" si="25"/>
        <v>0</v>
      </c>
      <c r="G94" s="170">
        <f t="shared" si="25"/>
        <v>4</v>
      </c>
      <c r="H94" s="170">
        <f t="shared" si="25"/>
        <v>0</v>
      </c>
      <c r="I94" s="171">
        <f>SUM(C94:G94)</f>
        <v>22</v>
      </c>
      <c r="J94" s="172">
        <f>SUM(J91:J93)</f>
        <v>2</v>
      </c>
      <c r="K94">
        <f t="shared" si="20"/>
        <v>24</v>
      </c>
      <c r="L94"/>
      <c r="M94"/>
      <c r="N94"/>
      <c r="O94"/>
    </row>
    <row r="95" spans="1:15" ht="15" customHeight="1">
      <c r="A95" s="335">
        <f>A91+1</f>
        <v>45313</v>
      </c>
      <c r="B95" s="5" t="s">
        <v>9</v>
      </c>
      <c r="C95" s="271">
        <v>56</v>
      </c>
      <c r="D95" s="164">
        <v>5</v>
      </c>
      <c r="E95" s="164">
        <v>3</v>
      </c>
      <c r="F95" s="164">
        <v>0</v>
      </c>
      <c r="G95" s="164">
        <v>0</v>
      </c>
      <c r="H95" s="164"/>
      <c r="I95" s="120">
        <f>SUM(C95:H95)</f>
        <v>64</v>
      </c>
      <c r="J95" s="169">
        <v>0</v>
      </c>
      <c r="K95">
        <f t="shared" si="20"/>
        <v>64</v>
      </c>
    </row>
    <row r="96" spans="1:15" ht="15" customHeight="1">
      <c r="A96" s="336"/>
      <c r="B96" s="2" t="s">
        <v>10</v>
      </c>
      <c r="C96" s="272">
        <v>42</v>
      </c>
      <c r="D96" s="165">
        <v>6</v>
      </c>
      <c r="E96" s="165">
        <v>0</v>
      </c>
      <c r="F96" s="165">
        <v>0</v>
      </c>
      <c r="G96" s="165">
        <v>0</v>
      </c>
      <c r="H96" s="165"/>
      <c r="I96" s="120">
        <f>SUM(C96:H96)</f>
        <v>48</v>
      </c>
      <c r="J96" s="169">
        <v>1</v>
      </c>
      <c r="K96">
        <f t="shared" si="20"/>
        <v>49</v>
      </c>
    </row>
    <row r="97" spans="1:15" ht="15" customHeight="1">
      <c r="A97" s="337"/>
      <c r="B97" s="2" t="s">
        <v>11</v>
      </c>
      <c r="C97" s="194">
        <v>1</v>
      </c>
      <c r="D97" s="167">
        <v>0</v>
      </c>
      <c r="E97" s="167">
        <v>0</v>
      </c>
      <c r="F97" s="167">
        <v>0</v>
      </c>
      <c r="G97" s="167">
        <v>1</v>
      </c>
      <c r="H97" s="167"/>
      <c r="I97" s="120">
        <f>SUM(C97:H97)</f>
        <v>2</v>
      </c>
      <c r="J97" s="169">
        <v>0</v>
      </c>
      <c r="K97">
        <f t="shared" si="20"/>
        <v>2</v>
      </c>
    </row>
    <row r="98" spans="1:15" s="4" customFormat="1" ht="15.75" customHeight="1" thickBot="1">
      <c r="A98" s="343" t="s">
        <v>2</v>
      </c>
      <c r="B98" s="344"/>
      <c r="C98" s="170">
        <f t="shared" ref="C98:H98" si="26">SUM(C95:C97)</f>
        <v>99</v>
      </c>
      <c r="D98" s="170">
        <f t="shared" si="26"/>
        <v>11</v>
      </c>
      <c r="E98" s="170">
        <f t="shared" si="26"/>
        <v>3</v>
      </c>
      <c r="F98" s="170">
        <f t="shared" si="26"/>
        <v>0</v>
      </c>
      <c r="G98" s="170">
        <f t="shared" si="26"/>
        <v>1</v>
      </c>
      <c r="H98" s="170">
        <f t="shared" si="26"/>
        <v>0</v>
      </c>
      <c r="I98" s="171">
        <f>SUM(C98:G98)</f>
        <v>114</v>
      </c>
      <c r="J98" s="172">
        <f>SUM(J95:J97)</f>
        <v>1</v>
      </c>
      <c r="K98">
        <f t="shared" si="20"/>
        <v>115</v>
      </c>
      <c r="L98"/>
      <c r="M98"/>
      <c r="N98"/>
      <c r="O98"/>
    </row>
    <row r="99" spans="1:15" ht="15" customHeight="1">
      <c r="A99" s="335">
        <f>A95+1</f>
        <v>45314</v>
      </c>
      <c r="B99" s="5" t="s">
        <v>9</v>
      </c>
      <c r="C99" s="284">
        <v>71</v>
      </c>
      <c r="D99" s="164">
        <v>5</v>
      </c>
      <c r="E99" s="164">
        <v>4</v>
      </c>
      <c r="F99" s="164">
        <v>0</v>
      </c>
      <c r="G99" s="164">
        <v>1</v>
      </c>
      <c r="H99" s="164"/>
      <c r="I99" s="120">
        <f>SUM(C99:H99)</f>
        <v>81</v>
      </c>
      <c r="J99" s="169">
        <v>3</v>
      </c>
      <c r="K99">
        <f t="shared" si="20"/>
        <v>84</v>
      </c>
    </row>
    <row r="100" spans="1:15" ht="15" customHeight="1">
      <c r="A100" s="336"/>
      <c r="B100" s="2" t="s">
        <v>10</v>
      </c>
      <c r="C100" s="281">
        <v>60</v>
      </c>
      <c r="D100" s="165">
        <v>12</v>
      </c>
      <c r="E100" s="165">
        <v>1</v>
      </c>
      <c r="F100" s="165">
        <v>0</v>
      </c>
      <c r="G100" s="165">
        <v>1</v>
      </c>
      <c r="H100" s="165"/>
      <c r="I100" s="120">
        <f>SUM(C100:H100)</f>
        <v>74</v>
      </c>
      <c r="J100" s="169">
        <v>1</v>
      </c>
      <c r="K100">
        <f t="shared" si="20"/>
        <v>75</v>
      </c>
    </row>
    <row r="101" spans="1:15" ht="15" customHeight="1">
      <c r="A101" s="337"/>
      <c r="B101" s="2" t="s">
        <v>11</v>
      </c>
      <c r="C101" s="194">
        <v>0</v>
      </c>
      <c r="D101" s="167">
        <v>0</v>
      </c>
      <c r="E101" s="167">
        <v>0</v>
      </c>
      <c r="F101" s="167">
        <v>0</v>
      </c>
      <c r="G101" s="167">
        <v>2</v>
      </c>
      <c r="H101" s="167"/>
      <c r="I101" s="120">
        <f>SUM(C101:H101)</f>
        <v>2</v>
      </c>
      <c r="J101" s="169">
        <v>0</v>
      </c>
      <c r="K101">
        <f t="shared" si="20"/>
        <v>2</v>
      </c>
    </row>
    <row r="102" spans="1:15" s="4" customFormat="1" ht="15.75" customHeight="1" thickBot="1">
      <c r="A102" s="343" t="s">
        <v>2</v>
      </c>
      <c r="B102" s="344"/>
      <c r="C102" s="170">
        <f t="shared" ref="C102:H102" si="27">SUM(C99:C101)</f>
        <v>131</v>
      </c>
      <c r="D102" s="170">
        <f t="shared" si="27"/>
        <v>17</v>
      </c>
      <c r="E102" s="170">
        <f t="shared" si="27"/>
        <v>5</v>
      </c>
      <c r="F102" s="170">
        <f t="shared" si="27"/>
        <v>0</v>
      </c>
      <c r="G102" s="170">
        <f t="shared" si="27"/>
        <v>4</v>
      </c>
      <c r="H102" s="170">
        <f t="shared" si="27"/>
        <v>0</v>
      </c>
      <c r="I102" s="171">
        <f>SUM(C102:G102)</f>
        <v>157</v>
      </c>
      <c r="J102" s="172">
        <f>SUM(J99:J101)</f>
        <v>4</v>
      </c>
      <c r="K102">
        <f t="shared" si="20"/>
        <v>161</v>
      </c>
      <c r="L102"/>
      <c r="M102"/>
      <c r="N102"/>
      <c r="O102"/>
    </row>
    <row r="103" spans="1:15" ht="15" customHeight="1">
      <c r="A103" s="335">
        <f>A99+1</f>
        <v>45315</v>
      </c>
      <c r="B103" s="5" t="s">
        <v>9</v>
      </c>
      <c r="C103" s="284">
        <v>61</v>
      </c>
      <c r="D103" s="164">
        <v>8</v>
      </c>
      <c r="E103" s="164">
        <v>4</v>
      </c>
      <c r="F103" s="164">
        <v>0</v>
      </c>
      <c r="G103" s="164">
        <v>1</v>
      </c>
      <c r="H103" s="164"/>
      <c r="I103" s="120">
        <f>SUM(C103:H103)</f>
        <v>74</v>
      </c>
      <c r="J103" s="169">
        <v>1</v>
      </c>
      <c r="K103">
        <f t="shared" si="20"/>
        <v>75</v>
      </c>
    </row>
    <row r="104" spans="1:15" ht="15" customHeight="1">
      <c r="A104" s="336"/>
      <c r="B104" s="2" t="s">
        <v>10</v>
      </c>
      <c r="C104" s="281">
        <v>59</v>
      </c>
      <c r="D104" s="165">
        <v>9</v>
      </c>
      <c r="E104" s="165">
        <v>3</v>
      </c>
      <c r="F104" s="165">
        <v>0</v>
      </c>
      <c r="G104" s="165">
        <v>1</v>
      </c>
      <c r="H104" s="165"/>
      <c r="I104" s="120">
        <f>SUM(C104:H104)</f>
        <v>72</v>
      </c>
      <c r="J104" s="169">
        <v>1</v>
      </c>
      <c r="K104">
        <f t="shared" si="20"/>
        <v>73</v>
      </c>
    </row>
    <row r="105" spans="1:15" ht="15" customHeight="1">
      <c r="A105" s="337"/>
      <c r="B105" s="2" t="s">
        <v>11</v>
      </c>
      <c r="C105" s="194">
        <v>1</v>
      </c>
      <c r="D105" s="167">
        <v>0</v>
      </c>
      <c r="E105" s="167">
        <v>0</v>
      </c>
      <c r="F105" s="167">
        <v>0</v>
      </c>
      <c r="G105" s="167">
        <v>3</v>
      </c>
      <c r="H105" s="167"/>
      <c r="I105" s="120">
        <f>SUM(C105:H105)</f>
        <v>4</v>
      </c>
      <c r="J105" s="169">
        <v>0</v>
      </c>
      <c r="K105">
        <f t="shared" si="20"/>
        <v>4</v>
      </c>
    </row>
    <row r="106" spans="1:15" s="4" customFormat="1" ht="15.75" customHeight="1" thickBot="1">
      <c r="A106" s="343" t="s">
        <v>2</v>
      </c>
      <c r="B106" s="344"/>
      <c r="C106" s="170">
        <f t="shared" ref="C106:H106" si="28">SUM(C103:C105)</f>
        <v>121</v>
      </c>
      <c r="D106" s="170">
        <f t="shared" si="28"/>
        <v>17</v>
      </c>
      <c r="E106" s="170">
        <f t="shared" si="28"/>
        <v>7</v>
      </c>
      <c r="F106" s="170">
        <f t="shared" si="28"/>
        <v>0</v>
      </c>
      <c r="G106" s="170">
        <f t="shared" si="28"/>
        <v>5</v>
      </c>
      <c r="H106" s="170">
        <f t="shared" si="28"/>
        <v>0</v>
      </c>
      <c r="I106" s="171">
        <f>SUM(C106:G106)</f>
        <v>150</v>
      </c>
      <c r="J106" s="172">
        <f>SUM(J103:J105)</f>
        <v>2</v>
      </c>
      <c r="K106">
        <f t="shared" si="20"/>
        <v>152</v>
      </c>
      <c r="L106"/>
      <c r="M106"/>
      <c r="N106"/>
      <c r="O106"/>
    </row>
    <row r="107" spans="1:15" ht="15" customHeight="1">
      <c r="A107" s="335">
        <f>A103+1</f>
        <v>45316</v>
      </c>
      <c r="B107" s="5" t="s">
        <v>9</v>
      </c>
      <c r="C107" s="284">
        <v>54</v>
      </c>
      <c r="D107" s="164">
        <v>8</v>
      </c>
      <c r="E107" s="164">
        <v>3</v>
      </c>
      <c r="F107" s="164">
        <v>0</v>
      </c>
      <c r="G107" s="164">
        <v>1</v>
      </c>
      <c r="H107" s="164"/>
      <c r="I107" s="120">
        <f>SUM(C107:H107)</f>
        <v>66</v>
      </c>
      <c r="J107" s="169">
        <v>2</v>
      </c>
      <c r="K107">
        <f t="shared" ref="K107:K130" si="29">J107+I107</f>
        <v>68</v>
      </c>
    </row>
    <row r="108" spans="1:15" ht="15" customHeight="1">
      <c r="A108" s="336"/>
      <c r="B108" s="2" t="s">
        <v>10</v>
      </c>
      <c r="C108" s="281">
        <v>56</v>
      </c>
      <c r="D108" s="165">
        <v>7</v>
      </c>
      <c r="E108" s="165">
        <v>1</v>
      </c>
      <c r="F108" s="165">
        <v>0</v>
      </c>
      <c r="G108" s="165">
        <v>1</v>
      </c>
      <c r="H108" s="165"/>
      <c r="I108" s="120">
        <f>SUM(C108:H108)</f>
        <v>65</v>
      </c>
      <c r="J108" s="169">
        <v>1</v>
      </c>
      <c r="K108">
        <f t="shared" si="29"/>
        <v>66</v>
      </c>
      <c r="L108" t="s">
        <v>54</v>
      </c>
    </row>
    <row r="109" spans="1:15" ht="15" customHeight="1">
      <c r="A109" s="337"/>
      <c r="B109" s="2" t="s">
        <v>11</v>
      </c>
      <c r="C109" s="194">
        <v>1</v>
      </c>
      <c r="D109" s="167">
        <v>0</v>
      </c>
      <c r="E109" s="167">
        <v>0</v>
      </c>
      <c r="F109" s="167">
        <v>0</v>
      </c>
      <c r="G109" s="167">
        <v>4</v>
      </c>
      <c r="H109" s="167"/>
      <c r="I109" s="120">
        <f>SUM(C109:H109)</f>
        <v>5</v>
      </c>
      <c r="J109" s="169">
        <v>0</v>
      </c>
      <c r="K109">
        <f t="shared" si="29"/>
        <v>5</v>
      </c>
    </row>
    <row r="110" spans="1:15" s="4" customFormat="1" ht="15.75" customHeight="1" thickBot="1">
      <c r="A110" s="343" t="s">
        <v>2</v>
      </c>
      <c r="B110" s="344"/>
      <c r="C110" s="170">
        <f t="shared" ref="C110:H110" si="30">SUM(C107:C109)</f>
        <v>111</v>
      </c>
      <c r="D110" s="170">
        <f t="shared" si="30"/>
        <v>15</v>
      </c>
      <c r="E110" s="170">
        <f t="shared" si="30"/>
        <v>4</v>
      </c>
      <c r="F110" s="170">
        <f t="shared" si="30"/>
        <v>0</v>
      </c>
      <c r="G110" s="170">
        <f t="shared" si="30"/>
        <v>6</v>
      </c>
      <c r="H110" s="170">
        <f t="shared" si="30"/>
        <v>0</v>
      </c>
      <c r="I110" s="171">
        <f>SUM(C110:G110)</f>
        <v>136</v>
      </c>
      <c r="J110" s="172">
        <f>SUM(J107:J109)</f>
        <v>3</v>
      </c>
      <c r="K110">
        <f t="shared" si="29"/>
        <v>139</v>
      </c>
      <c r="L110"/>
      <c r="M110"/>
      <c r="N110"/>
      <c r="O110"/>
    </row>
    <row r="111" spans="1:15" ht="15" customHeight="1">
      <c r="A111" s="335">
        <f>A107+1</f>
        <v>45317</v>
      </c>
      <c r="B111" s="5" t="s">
        <v>9</v>
      </c>
      <c r="C111" s="284">
        <v>34</v>
      </c>
      <c r="D111" s="164">
        <v>1</v>
      </c>
      <c r="E111" s="164">
        <v>2</v>
      </c>
      <c r="F111" s="164">
        <v>0</v>
      </c>
      <c r="G111" s="164">
        <v>0</v>
      </c>
      <c r="H111" s="164"/>
      <c r="I111" s="120">
        <f>SUM(C111:H111)</f>
        <v>37</v>
      </c>
      <c r="J111" s="169">
        <v>2</v>
      </c>
      <c r="K111">
        <f t="shared" si="29"/>
        <v>39</v>
      </c>
    </row>
    <row r="112" spans="1:15" ht="15" customHeight="1">
      <c r="A112" s="336"/>
      <c r="B112" s="2" t="s">
        <v>10</v>
      </c>
      <c r="C112" s="281">
        <v>8</v>
      </c>
      <c r="D112" s="165">
        <v>1</v>
      </c>
      <c r="E112" s="165">
        <v>1</v>
      </c>
      <c r="F112" s="165">
        <v>0</v>
      </c>
      <c r="G112" s="165">
        <v>0</v>
      </c>
      <c r="H112" s="165"/>
      <c r="I112" s="120">
        <f>SUM(C112:H112)</f>
        <v>10</v>
      </c>
      <c r="J112" s="169">
        <v>1</v>
      </c>
      <c r="K112">
        <f t="shared" si="29"/>
        <v>11</v>
      </c>
    </row>
    <row r="113" spans="1:22" ht="15" customHeight="1">
      <c r="A113" s="337"/>
      <c r="B113" s="2" t="s">
        <v>11</v>
      </c>
      <c r="C113" s="294">
        <v>2</v>
      </c>
      <c r="D113" s="167">
        <v>0</v>
      </c>
      <c r="E113" s="167">
        <v>0</v>
      </c>
      <c r="F113" s="167">
        <v>0</v>
      </c>
      <c r="G113" s="167">
        <v>2</v>
      </c>
      <c r="H113" s="167"/>
      <c r="I113" s="120">
        <f>SUM(C113:H113)</f>
        <v>4</v>
      </c>
      <c r="J113" s="169">
        <v>0</v>
      </c>
      <c r="K113">
        <f t="shared" si="29"/>
        <v>4</v>
      </c>
    </row>
    <row r="114" spans="1:22" s="4" customFormat="1" ht="15.75" customHeight="1" thickBot="1">
      <c r="A114" s="343" t="s">
        <v>2</v>
      </c>
      <c r="B114" s="344"/>
      <c r="C114" s="170">
        <f t="shared" ref="C114:H114" si="31">SUM(C111:C113)</f>
        <v>44</v>
      </c>
      <c r="D114" s="170">
        <f t="shared" si="31"/>
        <v>2</v>
      </c>
      <c r="E114" s="170">
        <f t="shared" si="31"/>
        <v>3</v>
      </c>
      <c r="F114" s="170">
        <f t="shared" si="31"/>
        <v>0</v>
      </c>
      <c r="G114" s="170">
        <f t="shared" si="31"/>
        <v>2</v>
      </c>
      <c r="H114" s="170">
        <f t="shared" si="31"/>
        <v>0</v>
      </c>
      <c r="I114" s="171">
        <f>SUM(C114:G114)</f>
        <v>51</v>
      </c>
      <c r="J114" s="172">
        <f>SUM(J111:J113)</f>
        <v>3</v>
      </c>
      <c r="K114">
        <f t="shared" si="29"/>
        <v>54</v>
      </c>
      <c r="L114"/>
      <c r="M114"/>
      <c r="N114"/>
      <c r="O114"/>
    </row>
    <row r="115" spans="1:22" ht="15" customHeight="1">
      <c r="A115" s="335">
        <f>A111+1</f>
        <v>45318</v>
      </c>
      <c r="B115" s="5" t="s">
        <v>9</v>
      </c>
      <c r="C115" s="284">
        <v>56</v>
      </c>
      <c r="D115" s="164">
        <v>5</v>
      </c>
      <c r="E115" s="164">
        <v>5</v>
      </c>
      <c r="F115" s="164">
        <v>0</v>
      </c>
      <c r="G115" s="164">
        <v>1</v>
      </c>
      <c r="H115" s="164"/>
      <c r="I115" s="120">
        <f>SUM(C115:H115)</f>
        <v>67</v>
      </c>
      <c r="J115" s="169">
        <v>2</v>
      </c>
      <c r="K115">
        <f t="shared" si="29"/>
        <v>69</v>
      </c>
    </row>
    <row r="116" spans="1:22" ht="15" customHeight="1">
      <c r="A116" s="336"/>
      <c r="B116" s="2" t="s">
        <v>10</v>
      </c>
      <c r="C116" s="281">
        <v>42</v>
      </c>
      <c r="D116" s="165">
        <v>7</v>
      </c>
      <c r="E116" s="165">
        <v>1</v>
      </c>
      <c r="F116" s="165">
        <v>0</v>
      </c>
      <c r="G116" s="165">
        <v>0</v>
      </c>
      <c r="H116" s="165"/>
      <c r="I116" s="120">
        <f>SUM(C116:H116)</f>
        <v>50</v>
      </c>
      <c r="J116" s="169">
        <v>1</v>
      </c>
      <c r="K116">
        <f t="shared" si="29"/>
        <v>51</v>
      </c>
    </row>
    <row r="117" spans="1:22" ht="15" customHeight="1">
      <c r="A117" s="337"/>
      <c r="B117" s="2" t="s">
        <v>11</v>
      </c>
      <c r="C117" s="194">
        <v>4</v>
      </c>
      <c r="D117" s="167">
        <v>0</v>
      </c>
      <c r="E117" s="167">
        <v>0</v>
      </c>
      <c r="F117" s="167">
        <v>0</v>
      </c>
      <c r="G117" s="167">
        <v>1</v>
      </c>
      <c r="H117" s="167"/>
      <c r="I117" s="120">
        <f>SUM(C117:H117)</f>
        <v>5</v>
      </c>
      <c r="J117" s="169">
        <v>0</v>
      </c>
      <c r="K117">
        <f t="shared" si="29"/>
        <v>5</v>
      </c>
      <c r="L117">
        <f>29+26</f>
        <v>55</v>
      </c>
      <c r="M117">
        <v>12</v>
      </c>
      <c r="N117">
        <v>3</v>
      </c>
    </row>
    <row r="118" spans="1:22" s="4" customFormat="1" ht="15.75" customHeight="1" thickBot="1">
      <c r="A118" s="343" t="s">
        <v>2</v>
      </c>
      <c r="B118" s="344"/>
      <c r="C118" s="170">
        <f t="shared" ref="C118:H118" si="32">SUM(C115:C117)</f>
        <v>102</v>
      </c>
      <c r="D118" s="170">
        <f t="shared" si="32"/>
        <v>12</v>
      </c>
      <c r="E118" s="170">
        <f t="shared" si="32"/>
        <v>6</v>
      </c>
      <c r="F118" s="170">
        <f t="shared" si="32"/>
        <v>0</v>
      </c>
      <c r="G118" s="170">
        <f t="shared" si="32"/>
        <v>2</v>
      </c>
      <c r="H118" s="170">
        <f t="shared" si="32"/>
        <v>0</v>
      </c>
      <c r="I118" s="171">
        <f>SUM(C118:G118)</f>
        <v>122</v>
      </c>
      <c r="J118" s="172">
        <f>SUM(J115:J117)</f>
        <v>3</v>
      </c>
      <c r="K118">
        <f t="shared" si="29"/>
        <v>125</v>
      </c>
      <c r="L118"/>
      <c r="M118"/>
      <c r="N118"/>
      <c r="O118"/>
    </row>
    <row r="119" spans="1:22" ht="15" customHeight="1">
      <c r="A119" s="335">
        <f>A115+1</f>
        <v>45319</v>
      </c>
      <c r="B119" s="5" t="s">
        <v>9</v>
      </c>
      <c r="C119" s="284">
        <v>6</v>
      </c>
      <c r="D119" s="164">
        <v>0</v>
      </c>
      <c r="E119" s="164">
        <v>4</v>
      </c>
      <c r="F119" s="164">
        <v>0</v>
      </c>
      <c r="G119" s="164">
        <v>1</v>
      </c>
      <c r="H119" s="164"/>
      <c r="I119" s="120">
        <f>SUM(C119:H119)</f>
        <v>11</v>
      </c>
      <c r="J119" s="169">
        <v>1</v>
      </c>
      <c r="K119">
        <f t="shared" si="29"/>
        <v>12</v>
      </c>
    </row>
    <row r="120" spans="1:22" ht="15" customHeight="1">
      <c r="A120" s="336"/>
      <c r="B120" s="2" t="s">
        <v>10</v>
      </c>
      <c r="C120" s="281">
        <v>9</v>
      </c>
      <c r="D120" s="165">
        <v>0</v>
      </c>
      <c r="E120" s="165">
        <v>0</v>
      </c>
      <c r="F120" s="165">
        <v>0</v>
      </c>
      <c r="G120" s="165">
        <v>1</v>
      </c>
      <c r="H120" s="165"/>
      <c r="I120" s="120">
        <f>SUM(C120:H120)</f>
        <v>10</v>
      </c>
      <c r="J120" s="169">
        <v>2</v>
      </c>
      <c r="K120">
        <f t="shared" si="29"/>
        <v>12</v>
      </c>
    </row>
    <row r="121" spans="1:22" ht="15" customHeight="1">
      <c r="A121" s="337"/>
      <c r="B121" s="2" t="s">
        <v>11</v>
      </c>
      <c r="C121" s="194">
        <v>1</v>
      </c>
      <c r="D121" s="167">
        <v>0</v>
      </c>
      <c r="E121" s="167">
        <v>0</v>
      </c>
      <c r="F121" s="167">
        <v>0</v>
      </c>
      <c r="G121" s="167">
        <v>2</v>
      </c>
      <c r="H121" s="167"/>
      <c r="I121" s="120">
        <f>SUM(C121:H121)</f>
        <v>3</v>
      </c>
      <c r="J121" s="169">
        <v>2</v>
      </c>
      <c r="K121">
        <f t="shared" si="29"/>
        <v>5</v>
      </c>
    </row>
    <row r="122" spans="1:22" s="4" customFormat="1" ht="15.75" customHeight="1" thickBot="1">
      <c r="A122" s="343" t="s">
        <v>2</v>
      </c>
      <c r="B122" s="344"/>
      <c r="C122" s="170">
        <f t="shared" ref="C122:H122" si="33">SUM(C119:C121)</f>
        <v>16</v>
      </c>
      <c r="D122" s="170">
        <f t="shared" si="33"/>
        <v>0</v>
      </c>
      <c r="E122" s="170">
        <f t="shared" si="33"/>
        <v>4</v>
      </c>
      <c r="F122" s="170">
        <f t="shared" si="33"/>
        <v>0</v>
      </c>
      <c r="G122" s="170">
        <f t="shared" si="33"/>
        <v>4</v>
      </c>
      <c r="H122" s="170">
        <f t="shared" si="33"/>
        <v>0</v>
      </c>
      <c r="I122" s="171">
        <f>SUM(C122:G122)</f>
        <v>24</v>
      </c>
      <c r="J122" s="172">
        <f>SUM(J119:J121)</f>
        <v>5</v>
      </c>
      <c r="K122">
        <f t="shared" si="29"/>
        <v>29</v>
      </c>
      <c r="L122"/>
      <c r="M122"/>
      <c r="N122"/>
      <c r="O122"/>
    </row>
    <row r="123" spans="1:22" ht="15" customHeight="1">
      <c r="A123" s="335">
        <f>A119+1</f>
        <v>45320</v>
      </c>
      <c r="B123" s="5" t="s">
        <v>9</v>
      </c>
      <c r="C123" s="284">
        <v>72</v>
      </c>
      <c r="D123" s="164">
        <v>10</v>
      </c>
      <c r="E123" s="164">
        <v>3</v>
      </c>
      <c r="F123" s="164">
        <v>0</v>
      </c>
      <c r="G123" s="164">
        <v>1</v>
      </c>
      <c r="H123" s="164"/>
      <c r="I123" s="120">
        <f>SUM(C123:H123)</f>
        <v>86</v>
      </c>
      <c r="J123" s="169">
        <v>1</v>
      </c>
      <c r="K123">
        <f t="shared" si="29"/>
        <v>87</v>
      </c>
    </row>
    <row r="124" spans="1:22" ht="15" customHeight="1">
      <c r="A124" s="336"/>
      <c r="B124" s="2" t="s">
        <v>10</v>
      </c>
      <c r="C124" s="281">
        <v>62</v>
      </c>
      <c r="D124" s="165">
        <v>6</v>
      </c>
      <c r="E124" s="165">
        <v>0</v>
      </c>
      <c r="F124" s="165">
        <v>0</v>
      </c>
      <c r="G124" s="165">
        <v>1</v>
      </c>
      <c r="H124" s="165"/>
      <c r="I124" s="120">
        <f>SUM(C124:H124)</f>
        <v>69</v>
      </c>
      <c r="J124" s="169">
        <v>1</v>
      </c>
      <c r="K124">
        <f t="shared" si="29"/>
        <v>70</v>
      </c>
      <c r="P124" s="16"/>
      <c r="Q124" s="16"/>
      <c r="R124" s="16"/>
      <c r="S124" s="16"/>
      <c r="T124" s="16"/>
      <c r="U124" s="15"/>
      <c r="V124" s="15"/>
    </row>
    <row r="125" spans="1:22" ht="15" customHeight="1">
      <c r="A125" s="337"/>
      <c r="B125" s="2" t="s">
        <v>11</v>
      </c>
      <c r="C125" s="194">
        <v>2</v>
      </c>
      <c r="D125" s="167">
        <v>0</v>
      </c>
      <c r="E125" s="167">
        <v>0</v>
      </c>
      <c r="F125" s="167">
        <v>0</v>
      </c>
      <c r="G125" s="167">
        <v>3</v>
      </c>
      <c r="H125" s="167"/>
      <c r="I125" s="120">
        <f>SUM(C125:H125)</f>
        <v>5</v>
      </c>
      <c r="J125" s="169">
        <v>0</v>
      </c>
      <c r="K125">
        <f t="shared" si="29"/>
        <v>5</v>
      </c>
      <c r="P125" s="17"/>
      <c r="Q125" s="17"/>
      <c r="R125" s="17"/>
      <c r="S125" s="17"/>
      <c r="T125" s="17"/>
      <c r="U125" s="17"/>
      <c r="V125" s="18"/>
    </row>
    <row r="126" spans="1:22" s="4" customFormat="1" ht="15.75" customHeight="1" thickBot="1">
      <c r="A126" s="343" t="s">
        <v>2</v>
      </c>
      <c r="B126" s="344"/>
      <c r="C126" s="170">
        <f t="shared" ref="C126:H126" si="34">SUM(C123:C125)</f>
        <v>136</v>
      </c>
      <c r="D126" s="170">
        <f t="shared" si="34"/>
        <v>16</v>
      </c>
      <c r="E126" s="170">
        <f t="shared" si="34"/>
        <v>3</v>
      </c>
      <c r="F126" s="170">
        <f t="shared" si="34"/>
        <v>0</v>
      </c>
      <c r="G126" s="170">
        <f t="shared" si="34"/>
        <v>5</v>
      </c>
      <c r="H126" s="170">
        <f t="shared" si="34"/>
        <v>0</v>
      </c>
      <c r="I126" s="171">
        <f>SUM(C126:G126)</f>
        <v>160</v>
      </c>
      <c r="J126" s="172">
        <f>SUM(J123:J125)</f>
        <v>2</v>
      </c>
      <c r="K126">
        <f t="shared" si="29"/>
        <v>162</v>
      </c>
      <c r="L126"/>
      <c r="M126"/>
      <c r="N126"/>
      <c r="O126"/>
      <c r="P126" s="17"/>
      <c r="Q126" s="17"/>
      <c r="R126" s="17"/>
      <c r="S126" s="17"/>
      <c r="T126" s="17"/>
      <c r="U126" s="17"/>
      <c r="V126" s="18"/>
    </row>
    <row r="127" spans="1:22" ht="15" customHeight="1">
      <c r="A127" s="335">
        <f>A123+1</f>
        <v>45321</v>
      </c>
      <c r="B127" s="5" t="s">
        <v>9</v>
      </c>
      <c r="C127" s="284">
        <v>77</v>
      </c>
      <c r="D127" s="164">
        <v>12</v>
      </c>
      <c r="E127" s="164">
        <v>3</v>
      </c>
      <c r="F127" s="164">
        <v>0</v>
      </c>
      <c r="G127" s="164">
        <v>1</v>
      </c>
      <c r="H127" s="164"/>
      <c r="I127" s="120">
        <f>SUM(C127:H127)</f>
        <v>93</v>
      </c>
      <c r="J127" s="169">
        <v>1</v>
      </c>
      <c r="K127">
        <f t="shared" si="29"/>
        <v>94</v>
      </c>
      <c r="P127" s="17"/>
      <c r="Q127" s="17"/>
      <c r="R127" s="17"/>
      <c r="S127" s="17"/>
      <c r="T127" s="17"/>
      <c r="U127" s="17"/>
      <c r="V127" s="18"/>
    </row>
    <row r="128" spans="1:22" ht="15" customHeight="1">
      <c r="A128" s="336"/>
      <c r="B128" s="2" t="s">
        <v>10</v>
      </c>
      <c r="C128" s="281">
        <v>71</v>
      </c>
      <c r="D128" s="165">
        <v>6</v>
      </c>
      <c r="E128" s="165">
        <v>1</v>
      </c>
      <c r="F128" s="165">
        <v>0</v>
      </c>
      <c r="G128" s="165">
        <v>0</v>
      </c>
      <c r="H128" s="165"/>
      <c r="I128" s="120">
        <f>SUM(C128:H128)</f>
        <v>78</v>
      </c>
      <c r="J128" s="169">
        <v>3</v>
      </c>
      <c r="K128">
        <f t="shared" si="29"/>
        <v>81</v>
      </c>
      <c r="P128" s="17"/>
      <c r="Q128" s="17"/>
      <c r="R128" s="17"/>
      <c r="S128" s="17"/>
      <c r="T128" s="17"/>
      <c r="U128" s="17"/>
      <c r="V128" s="18"/>
    </row>
    <row r="129" spans="1:22" ht="14.25" customHeight="1">
      <c r="A129" s="337"/>
      <c r="B129" s="2" t="s">
        <v>11</v>
      </c>
      <c r="C129" s="283">
        <v>2</v>
      </c>
      <c r="D129" s="167">
        <v>0</v>
      </c>
      <c r="E129" s="167">
        <v>0</v>
      </c>
      <c r="F129" s="167">
        <v>0</v>
      </c>
      <c r="G129" s="167">
        <v>2</v>
      </c>
      <c r="H129" s="167"/>
      <c r="I129" s="120">
        <f>SUM(C129:H129)</f>
        <v>4</v>
      </c>
      <c r="J129" s="169">
        <v>1</v>
      </c>
      <c r="K129">
        <f t="shared" si="29"/>
        <v>5</v>
      </c>
      <c r="P129" s="17"/>
      <c r="Q129" s="17"/>
      <c r="R129" s="17"/>
      <c r="S129" s="17"/>
      <c r="T129" s="17"/>
      <c r="U129" s="17"/>
      <c r="V129" s="18"/>
    </row>
    <row r="130" spans="1:22" s="4" customFormat="1" ht="15.75" customHeight="1" thickBot="1">
      <c r="A130" s="341" t="s">
        <v>2</v>
      </c>
      <c r="B130" s="342"/>
      <c r="C130" s="214">
        <f t="shared" ref="C130:H130" si="35">SUM(C127:C129)</f>
        <v>150</v>
      </c>
      <c r="D130" s="214">
        <f t="shared" si="35"/>
        <v>18</v>
      </c>
      <c r="E130" s="214">
        <f t="shared" si="35"/>
        <v>4</v>
      </c>
      <c r="F130" s="214">
        <f t="shared" si="35"/>
        <v>0</v>
      </c>
      <c r="G130" s="214">
        <f t="shared" si="35"/>
        <v>3</v>
      </c>
      <c r="H130" s="214">
        <f t="shared" si="35"/>
        <v>0</v>
      </c>
      <c r="I130" s="215">
        <f>SUM(C130:G130)</f>
        <v>175</v>
      </c>
      <c r="J130" s="216">
        <f>SUM(J127:J129)</f>
        <v>5</v>
      </c>
      <c r="K130">
        <f t="shared" si="29"/>
        <v>180</v>
      </c>
      <c r="L130"/>
      <c r="M130"/>
      <c r="N130"/>
      <c r="O130"/>
      <c r="P130" s="17"/>
      <c r="Q130" s="17"/>
      <c r="R130" s="17"/>
      <c r="S130" s="17"/>
      <c r="T130" s="17"/>
      <c r="U130" s="17"/>
      <c r="V130" s="18"/>
    </row>
    <row r="131" spans="1:22">
      <c r="A131" s="335">
        <f>A127+1</f>
        <v>45322</v>
      </c>
      <c r="B131" s="5" t="s">
        <v>8699</v>
      </c>
      <c r="C131" s="284">
        <v>64</v>
      </c>
      <c r="D131" s="164">
        <v>7</v>
      </c>
      <c r="E131" s="164">
        <v>3</v>
      </c>
      <c r="F131" s="164">
        <v>0</v>
      </c>
      <c r="G131" s="164">
        <v>1</v>
      </c>
      <c r="H131" s="164"/>
      <c r="I131" s="120">
        <f>SUM(C131:H131)</f>
        <v>75</v>
      </c>
      <c r="J131" s="169">
        <v>1</v>
      </c>
    </row>
    <row r="132" spans="1:22">
      <c r="A132" s="336"/>
      <c r="B132" s="2" t="s">
        <v>8700</v>
      </c>
      <c r="C132" s="281">
        <v>67</v>
      </c>
      <c r="D132" s="165">
        <v>9</v>
      </c>
      <c r="E132" s="165">
        <v>3</v>
      </c>
      <c r="F132" s="165">
        <v>0</v>
      </c>
      <c r="G132" s="165">
        <v>1</v>
      </c>
      <c r="H132" s="165"/>
      <c r="I132" s="120">
        <f>SUM(C132:H132)</f>
        <v>80</v>
      </c>
      <c r="J132" s="169">
        <v>1</v>
      </c>
    </row>
    <row r="133" spans="1:22">
      <c r="A133" s="337"/>
      <c r="B133" s="2" t="s">
        <v>8701</v>
      </c>
      <c r="C133" s="283">
        <v>2</v>
      </c>
      <c r="D133" s="167">
        <v>1</v>
      </c>
      <c r="E133" s="167">
        <v>0</v>
      </c>
      <c r="F133" s="167">
        <v>0</v>
      </c>
      <c r="G133" s="167">
        <v>2</v>
      </c>
      <c r="H133" s="167"/>
      <c r="I133" s="120">
        <f>SUM(C133:H133)</f>
        <v>5</v>
      </c>
      <c r="J133" s="169">
        <v>0</v>
      </c>
    </row>
    <row r="134" spans="1:22">
      <c r="A134" s="341" t="s">
        <v>2</v>
      </c>
      <c r="B134" s="342"/>
      <c r="C134" s="214">
        <f t="shared" ref="C134:H134" si="36">SUM(C131:C133)</f>
        <v>133</v>
      </c>
      <c r="D134" s="214">
        <f t="shared" si="36"/>
        <v>17</v>
      </c>
      <c r="E134" s="214">
        <f t="shared" si="36"/>
        <v>6</v>
      </c>
      <c r="F134" s="214">
        <f t="shared" si="36"/>
        <v>0</v>
      </c>
      <c r="G134" s="214">
        <f t="shared" si="36"/>
        <v>4</v>
      </c>
      <c r="H134" s="214">
        <f t="shared" si="36"/>
        <v>0</v>
      </c>
      <c r="I134" s="215">
        <f>SUM(C134:G134)</f>
        <v>160</v>
      </c>
      <c r="J134" s="216">
        <f>SUM(J131:J133)</f>
        <v>2</v>
      </c>
    </row>
  </sheetData>
  <mergeCells count="77">
    <mergeCell ref="A99:A101"/>
    <mergeCell ref="A126:B126"/>
    <mergeCell ref="A130:B130"/>
    <mergeCell ref="A102:B102"/>
    <mergeCell ref="A106:B106"/>
    <mergeCell ref="A110:B110"/>
    <mergeCell ref="A79:A81"/>
    <mergeCell ref="A114:B114"/>
    <mergeCell ref="A118:B118"/>
    <mergeCell ref="A122:B122"/>
    <mergeCell ref="A115:A117"/>
    <mergeCell ref="A103:A105"/>
    <mergeCell ref="A107:A109"/>
    <mergeCell ref="A119:A121"/>
    <mergeCell ref="A82:B82"/>
    <mergeCell ref="A86:B86"/>
    <mergeCell ref="A90:B90"/>
    <mergeCell ref="A87:A89"/>
    <mergeCell ref="A83:A85"/>
    <mergeCell ref="A94:B94"/>
    <mergeCell ref="A98:B98"/>
    <mergeCell ref="A95:A97"/>
    <mergeCell ref="A74:B74"/>
    <mergeCell ref="A59:A61"/>
    <mergeCell ref="A75:A77"/>
    <mergeCell ref="A63:A65"/>
    <mergeCell ref="A78:B78"/>
    <mergeCell ref="A58:B58"/>
    <mergeCell ref="A62:B62"/>
    <mergeCell ref="A66:B66"/>
    <mergeCell ref="A67:A69"/>
    <mergeCell ref="A70:B70"/>
    <mergeCell ref="A46:B46"/>
    <mergeCell ref="A50:B50"/>
    <mergeCell ref="A54:B54"/>
    <mergeCell ref="A51:A53"/>
    <mergeCell ref="A43:A45"/>
    <mergeCell ref="A38:B38"/>
    <mergeCell ref="A23:A25"/>
    <mergeCell ref="A42:B42"/>
    <mergeCell ref="A31:A33"/>
    <mergeCell ref="A35:A37"/>
    <mergeCell ref="A39:A41"/>
    <mergeCell ref="A30:B30"/>
    <mergeCell ref="A34:B34"/>
    <mergeCell ref="J9:J10"/>
    <mergeCell ref="E9:E10"/>
    <mergeCell ref="A27:A29"/>
    <mergeCell ref="A14:B14"/>
    <mergeCell ref="F9:F10"/>
    <mergeCell ref="H9:H10"/>
    <mergeCell ref="C9:C10"/>
    <mergeCell ref="A18:B18"/>
    <mergeCell ref="A22:B22"/>
    <mergeCell ref="A8:A10"/>
    <mergeCell ref="G9:G10"/>
    <mergeCell ref="I9:I10"/>
    <mergeCell ref="D9:D10"/>
    <mergeCell ref="A11:A13"/>
    <mergeCell ref="A15:A17"/>
    <mergeCell ref="A19:A21"/>
    <mergeCell ref="A131:A133"/>
    <mergeCell ref="A134:B134"/>
    <mergeCell ref="B3:F3"/>
    <mergeCell ref="B1:F1"/>
    <mergeCell ref="A127:A129"/>
    <mergeCell ref="A123:A125"/>
    <mergeCell ref="A47:A49"/>
    <mergeCell ref="A71:A73"/>
    <mergeCell ref="A91:A93"/>
    <mergeCell ref="A111:A113"/>
    <mergeCell ref="B8:B10"/>
    <mergeCell ref="C8:I8"/>
    <mergeCell ref="A5:B5"/>
    <mergeCell ref="A55:A57"/>
    <mergeCell ref="A6:B6"/>
    <mergeCell ref="A26:B26"/>
  </mergeCells>
  <pageMargins left="0.21" right="0.2" top="0.65" bottom="0.27" header="0.3" footer="0.2"/>
  <pageSetup paperSize="9" scale="26" orientation="landscape" r:id="rId1"/>
  <ignoredErrors>
    <ignoredError sqref="I82 I78 I74 I38 I14 I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55"/>
  <sheetViews>
    <sheetView showGridLines="0" topLeftCell="A60" workbookViewId="0">
      <selection activeCell="C115" sqref="C115:C116"/>
    </sheetView>
  </sheetViews>
  <sheetFormatPr defaultRowHeight="15"/>
  <cols>
    <col min="1" max="1" width="11.42578125" customWidth="1"/>
    <col min="2" max="2" width="10.7109375" customWidth="1"/>
    <col min="3" max="9" width="7.140625" style="1" customWidth="1"/>
    <col min="10" max="10" width="7.5703125" style="3" customWidth="1"/>
    <col min="11" max="19" width="7.140625" style="1" hidden="1" customWidth="1"/>
    <col min="20" max="20" width="0.140625" style="1" customWidth="1"/>
    <col min="21" max="22" width="7.140625" style="1" customWidth="1"/>
    <col min="23" max="23" width="9.140625" style="1" customWidth="1"/>
    <col min="24" max="27" width="7.140625" style="1" customWidth="1"/>
    <col min="28" max="28" width="7.140625" style="3" customWidth="1"/>
    <col min="29" max="29" width="9.28515625" customWidth="1"/>
    <col min="30" max="30" width="17.85546875" customWidth="1"/>
  </cols>
  <sheetData>
    <row r="1" spans="1:29" ht="15.75">
      <c r="B1" s="449" t="s">
        <v>21</v>
      </c>
      <c r="C1" s="450"/>
      <c r="D1" s="450"/>
      <c r="E1" s="450"/>
      <c r="F1" s="451"/>
      <c r="G1"/>
      <c r="H1" s="55"/>
      <c r="I1" s="55"/>
      <c r="J1" s="55"/>
      <c r="K1" s="56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5"/>
      <c r="X1" s="55"/>
      <c r="Y1" s="57"/>
      <c r="Z1" s="57"/>
      <c r="AA1" s="57"/>
      <c r="AB1" s="55"/>
      <c r="AC1" s="55"/>
    </row>
    <row r="2" spans="1:29" ht="8.25" customHeight="1">
      <c r="B2" s="13"/>
      <c r="E2"/>
      <c r="F2"/>
      <c r="G2"/>
      <c r="H2" s="55"/>
      <c r="I2" s="55"/>
      <c r="J2" s="55"/>
      <c r="K2" s="56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5"/>
      <c r="X2" s="55"/>
      <c r="Y2" s="57"/>
      <c r="Z2" s="55"/>
      <c r="AA2" s="55"/>
      <c r="AB2" s="55"/>
      <c r="AC2" s="55"/>
    </row>
    <row r="3" spans="1:29" ht="18" customHeight="1">
      <c r="B3" s="452" t="s">
        <v>72</v>
      </c>
      <c r="C3" s="453"/>
      <c r="D3" s="453"/>
      <c r="E3" s="453"/>
      <c r="F3" s="453"/>
      <c r="G3" s="454"/>
      <c r="H3" s="58"/>
      <c r="I3" s="55"/>
      <c r="J3" s="55"/>
      <c r="K3" s="55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5"/>
      <c r="X3" s="55"/>
      <c r="Y3" s="57"/>
      <c r="Z3" s="55"/>
      <c r="AA3" s="55"/>
      <c r="AB3" s="55"/>
      <c r="AC3" s="55"/>
    </row>
    <row r="4" spans="1:29" ht="15.75">
      <c r="C4"/>
      <c r="D4"/>
      <c r="E4"/>
      <c r="F4"/>
      <c r="G4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spans="1:29" ht="15.75" thickBot="1">
      <c r="A5" s="371" t="s">
        <v>29</v>
      </c>
      <c r="B5" s="372"/>
      <c r="C5" s="23">
        <f t="shared" ref="C5:J5" si="0">SUM(C14+C18+C22+C26+C30+C34+C38+C42+C46+C50+C54+C58+C62+C66+C70+C74+C78+C82+C86+C90+C94+C98+C102+C106+C110+C114+C118+C122+C126+C130+C134)</f>
        <v>0</v>
      </c>
      <c r="D5" s="23">
        <f t="shared" si="0"/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4">
        <f t="shared" si="0"/>
        <v>0</v>
      </c>
      <c r="K5" s="24">
        <f t="shared" ref="K5:U5" si="1">SUM(K14+K18+K22+K26+K30+K34+K38+K42+K46+K50+K54+K58+K62+K66+K70+K74+K78+K82+K86+K90+K94+K98+K102+K106+K110+K114+K118+K122+K126+K130+K134)</f>
        <v>0</v>
      </c>
      <c r="L5" s="24">
        <f t="shared" si="1"/>
        <v>0</v>
      </c>
      <c r="M5" s="24">
        <f t="shared" si="1"/>
        <v>0</v>
      </c>
      <c r="N5" s="24">
        <f t="shared" si="1"/>
        <v>0</v>
      </c>
      <c r="O5" s="24">
        <f t="shared" si="1"/>
        <v>0</v>
      </c>
      <c r="P5" s="24">
        <f t="shared" si="1"/>
        <v>0</v>
      </c>
      <c r="Q5" s="24">
        <f t="shared" si="1"/>
        <v>0</v>
      </c>
      <c r="R5" s="24">
        <f t="shared" si="1"/>
        <v>0</v>
      </c>
      <c r="S5" s="24">
        <f t="shared" si="1"/>
        <v>0</v>
      </c>
      <c r="T5" s="24">
        <f t="shared" si="1"/>
        <v>0</v>
      </c>
      <c r="U5" s="24">
        <f t="shared" si="1"/>
        <v>0</v>
      </c>
      <c r="V5" s="23">
        <f t="shared" ref="V5:AB5" si="2">SUM(V14+V18+V22+V26+V30+V34+V38+V42+V46+V50+V54+V58+V62+V66+V70+V74+V78+V82+V86+V90+V94+V98+V102+V106+V110+V114+V118+V122+V126+V130+V134)</f>
        <v>0</v>
      </c>
      <c r="W5" s="23">
        <f t="shared" si="2"/>
        <v>0</v>
      </c>
      <c r="X5" s="23">
        <f t="shared" si="2"/>
        <v>0</v>
      </c>
      <c r="Y5" s="23">
        <f t="shared" si="2"/>
        <v>0</v>
      </c>
      <c r="Z5" s="23">
        <f t="shared" si="2"/>
        <v>0</v>
      </c>
      <c r="AA5" s="23">
        <f t="shared" si="2"/>
        <v>0</v>
      </c>
      <c r="AB5" s="51">
        <f t="shared" si="2"/>
        <v>0</v>
      </c>
      <c r="AC5" s="52">
        <f>AB5+T5</f>
        <v>0</v>
      </c>
    </row>
    <row r="6" spans="1:29" ht="15.75" thickBot="1">
      <c r="A6" s="419" t="s">
        <v>36</v>
      </c>
      <c r="B6" s="419"/>
      <c r="C6" s="30">
        <f>C5/20</f>
        <v>0</v>
      </c>
      <c r="D6" s="30">
        <f t="shared" ref="D6:J6" si="3">D5/20</f>
        <v>0</v>
      </c>
      <c r="E6" s="30">
        <f t="shared" si="3"/>
        <v>0</v>
      </c>
      <c r="F6" s="30">
        <f t="shared" si="3"/>
        <v>0</v>
      </c>
      <c r="G6" s="30">
        <f t="shared" si="3"/>
        <v>0</v>
      </c>
      <c r="H6" s="30">
        <f t="shared" si="3"/>
        <v>0</v>
      </c>
      <c r="I6" s="30">
        <f t="shared" si="3"/>
        <v>0</v>
      </c>
      <c r="J6" s="30">
        <f t="shared" si="3"/>
        <v>0</v>
      </c>
      <c r="K6" s="30">
        <f t="shared" ref="K6:AB6" si="4">K5/20</f>
        <v>0</v>
      </c>
      <c r="L6" s="30">
        <f t="shared" si="4"/>
        <v>0</v>
      </c>
      <c r="M6" s="30">
        <f t="shared" si="4"/>
        <v>0</v>
      </c>
      <c r="N6" s="30">
        <f t="shared" si="4"/>
        <v>0</v>
      </c>
      <c r="O6" s="30">
        <f t="shared" si="4"/>
        <v>0</v>
      </c>
      <c r="P6" s="30">
        <f t="shared" si="4"/>
        <v>0</v>
      </c>
      <c r="Q6" s="30">
        <f t="shared" si="4"/>
        <v>0</v>
      </c>
      <c r="R6" s="30">
        <f t="shared" si="4"/>
        <v>0</v>
      </c>
      <c r="S6" s="30">
        <f t="shared" si="4"/>
        <v>0</v>
      </c>
      <c r="T6" s="30">
        <f t="shared" si="4"/>
        <v>0</v>
      </c>
      <c r="U6" s="30">
        <f t="shared" si="4"/>
        <v>0</v>
      </c>
      <c r="V6" s="30">
        <f t="shared" si="4"/>
        <v>0</v>
      </c>
      <c r="W6" s="30">
        <f t="shared" si="4"/>
        <v>0</v>
      </c>
      <c r="X6" s="30">
        <f t="shared" si="4"/>
        <v>0</v>
      </c>
      <c r="Y6" s="30">
        <f t="shared" si="4"/>
        <v>0</v>
      </c>
      <c r="Z6" s="30">
        <f t="shared" si="4"/>
        <v>0</v>
      </c>
      <c r="AA6" s="30">
        <f t="shared" si="4"/>
        <v>0</v>
      </c>
      <c r="AB6" s="30">
        <f t="shared" si="4"/>
        <v>0</v>
      </c>
    </row>
    <row r="7" spans="1:29" ht="3.7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9" ht="15.75" customHeight="1" thickBot="1">
      <c r="A8" s="361" t="s">
        <v>0</v>
      </c>
      <c r="B8" s="377" t="s">
        <v>13</v>
      </c>
      <c r="C8" s="442" t="s">
        <v>40</v>
      </c>
      <c r="D8" s="442"/>
      <c r="E8" s="442"/>
      <c r="F8" s="442"/>
      <c r="G8" s="442"/>
      <c r="H8" s="442"/>
      <c r="I8" s="442"/>
      <c r="J8" s="443"/>
      <c r="K8" s="53" t="s">
        <v>26</v>
      </c>
      <c r="L8" s="54"/>
      <c r="M8" s="442" t="s">
        <v>44</v>
      </c>
      <c r="N8" s="442"/>
      <c r="O8" s="442"/>
      <c r="P8" s="442"/>
      <c r="Q8" s="442"/>
      <c r="R8" s="442"/>
      <c r="S8" s="442"/>
      <c r="T8" s="443"/>
      <c r="U8" s="440" t="s">
        <v>43</v>
      </c>
      <c r="V8" s="440"/>
      <c r="W8" s="440"/>
      <c r="X8" s="440"/>
      <c r="Y8" s="440"/>
      <c r="Z8" s="440"/>
      <c r="AA8" s="440"/>
      <c r="AB8" s="441"/>
    </row>
    <row r="9" spans="1:29" ht="15" customHeight="1" thickBot="1">
      <c r="A9" s="361"/>
      <c r="B9" s="377"/>
      <c r="C9" s="319" t="s">
        <v>14</v>
      </c>
      <c r="D9" s="319" t="s">
        <v>12</v>
      </c>
      <c r="E9" s="319" t="s">
        <v>15</v>
      </c>
      <c r="F9" s="319" t="s">
        <v>23</v>
      </c>
      <c r="G9" s="319" t="s">
        <v>22</v>
      </c>
      <c r="H9" s="319" t="s">
        <v>16</v>
      </c>
      <c r="I9" s="319" t="s">
        <v>38</v>
      </c>
      <c r="J9" s="319" t="s">
        <v>2</v>
      </c>
      <c r="K9" s="309" t="s">
        <v>20</v>
      </c>
      <c r="L9" s="309" t="s">
        <v>25</v>
      </c>
      <c r="M9" s="319" t="s">
        <v>14</v>
      </c>
      <c r="N9" s="319" t="s">
        <v>12</v>
      </c>
      <c r="O9" s="319" t="s">
        <v>15</v>
      </c>
      <c r="P9" s="319" t="s">
        <v>23</v>
      </c>
      <c r="Q9" s="319" t="s">
        <v>22</v>
      </c>
      <c r="R9" s="319" t="s">
        <v>16</v>
      </c>
      <c r="S9" s="319" t="s">
        <v>38</v>
      </c>
      <c r="T9" s="446" t="s">
        <v>2</v>
      </c>
      <c r="U9" s="309" t="s">
        <v>14</v>
      </c>
      <c r="V9" s="309" t="s">
        <v>12</v>
      </c>
      <c r="W9" s="309" t="s">
        <v>15</v>
      </c>
      <c r="X9" s="309" t="s">
        <v>23</v>
      </c>
      <c r="Y9" s="319" t="s">
        <v>22</v>
      </c>
      <c r="Z9" s="309" t="s">
        <v>16</v>
      </c>
      <c r="AA9" s="319" t="s">
        <v>38</v>
      </c>
      <c r="AB9" s="309" t="s">
        <v>2</v>
      </c>
    </row>
    <row r="10" spans="1:29" ht="21" customHeight="1" thickBot="1">
      <c r="A10" s="349"/>
      <c r="B10" s="378"/>
      <c r="C10" s="321"/>
      <c r="D10" s="321"/>
      <c r="E10" s="321"/>
      <c r="F10" s="321"/>
      <c r="G10" s="321"/>
      <c r="H10" s="321"/>
      <c r="I10" s="321"/>
      <c r="J10" s="448"/>
      <c r="K10" s="309"/>
      <c r="L10" s="319"/>
      <c r="M10" s="321"/>
      <c r="N10" s="321"/>
      <c r="O10" s="321"/>
      <c r="P10" s="321"/>
      <c r="Q10" s="321"/>
      <c r="R10" s="321"/>
      <c r="S10" s="321"/>
      <c r="T10" s="447"/>
      <c r="U10" s="319"/>
      <c r="V10" s="319"/>
      <c r="W10" s="319"/>
      <c r="X10" s="319"/>
      <c r="Y10" s="320"/>
      <c r="Z10" s="319"/>
      <c r="AA10" s="320"/>
      <c r="AB10" s="319"/>
      <c r="AC10" s="29"/>
    </row>
    <row r="11" spans="1:29" ht="14.25" customHeight="1">
      <c r="A11" s="335">
        <f>DATE(2021,8,1)</f>
        <v>44409</v>
      </c>
      <c r="B11" s="5" t="s">
        <v>9</v>
      </c>
      <c r="C11" s="22"/>
      <c r="D11" s="22"/>
      <c r="E11" s="22"/>
      <c r="F11" s="22"/>
      <c r="G11" s="22"/>
      <c r="H11" s="22"/>
      <c r="I11" s="22"/>
      <c r="J11" s="37">
        <f>SUM(C11:I11)</f>
        <v>0</v>
      </c>
      <c r="K11" s="46"/>
      <c r="L11" s="22"/>
      <c r="M11" s="22">
        <f>C11*20</f>
        <v>0</v>
      </c>
      <c r="N11" s="22">
        <f t="shared" ref="N11:O13" si="5">D11*30</f>
        <v>0</v>
      </c>
      <c r="O11" s="22">
        <f t="shared" si="5"/>
        <v>0</v>
      </c>
      <c r="P11" s="22">
        <f t="shared" ref="P11:Q13" si="6">F11*65</f>
        <v>0</v>
      </c>
      <c r="Q11" s="22">
        <f t="shared" si="6"/>
        <v>0</v>
      </c>
      <c r="R11" s="22">
        <f>H11*95</f>
        <v>0</v>
      </c>
      <c r="S11" s="22">
        <f>I11*125</f>
        <v>0</v>
      </c>
      <c r="T11" s="37">
        <f>S11+R11+Q11+P11+O11+N11+M11</f>
        <v>0</v>
      </c>
      <c r="U11" s="22"/>
      <c r="V11" s="22"/>
      <c r="W11" s="22"/>
      <c r="X11" s="22"/>
      <c r="Y11" s="22"/>
      <c r="Z11" s="22"/>
      <c r="AA11" s="31"/>
      <c r="AB11" s="37">
        <f>SUM(U11:AA11)</f>
        <v>0</v>
      </c>
    </row>
    <row r="12" spans="1:29" ht="14.25" customHeight="1">
      <c r="A12" s="336"/>
      <c r="B12" s="14" t="s">
        <v>10</v>
      </c>
      <c r="C12" s="22"/>
      <c r="D12" s="22"/>
      <c r="E12" s="22"/>
      <c r="F12" s="22"/>
      <c r="G12" s="22"/>
      <c r="H12" s="22"/>
      <c r="I12" s="22"/>
      <c r="J12" s="37">
        <f>SUM(C12:I12)</f>
        <v>0</v>
      </c>
      <c r="K12" s="47"/>
      <c r="L12" s="22"/>
      <c r="M12" s="22">
        <f>C12*20</f>
        <v>0</v>
      </c>
      <c r="N12" s="22">
        <f t="shared" si="5"/>
        <v>0</v>
      </c>
      <c r="O12" s="22">
        <f t="shared" si="5"/>
        <v>0</v>
      </c>
      <c r="P12" s="22">
        <f t="shared" si="6"/>
        <v>0</v>
      </c>
      <c r="Q12" s="22">
        <f t="shared" si="6"/>
        <v>0</v>
      </c>
      <c r="R12" s="22">
        <f>H12*95</f>
        <v>0</v>
      </c>
      <c r="S12" s="22">
        <f>I12*125</f>
        <v>0</v>
      </c>
      <c r="T12" s="37">
        <f t="shared" ref="T12:T76" si="7">S12+R12+Q12+P12+O12+N12+M12</f>
        <v>0</v>
      </c>
      <c r="U12" s="22"/>
      <c r="V12" s="22"/>
      <c r="W12" s="22"/>
      <c r="X12" s="22"/>
      <c r="Y12" s="22"/>
      <c r="Z12" s="22"/>
      <c r="AA12" s="32"/>
      <c r="AB12" s="37">
        <f>SUM(U12:AA12)</f>
        <v>0</v>
      </c>
    </row>
    <row r="13" spans="1:29" ht="14.25" customHeight="1">
      <c r="A13" s="337"/>
      <c r="B13" s="2" t="s">
        <v>11</v>
      </c>
      <c r="C13" s="22"/>
      <c r="D13" s="22"/>
      <c r="E13" s="22"/>
      <c r="F13" s="22"/>
      <c r="G13" s="22"/>
      <c r="H13" s="22"/>
      <c r="I13" s="22"/>
      <c r="J13" s="37">
        <f>SUM(C13:I13)</f>
        <v>0</v>
      </c>
      <c r="K13" s="48"/>
      <c r="L13" s="22"/>
      <c r="M13" s="22">
        <f>C13*20</f>
        <v>0</v>
      </c>
      <c r="N13" s="22">
        <f t="shared" si="5"/>
        <v>0</v>
      </c>
      <c r="O13" s="22">
        <f t="shared" si="5"/>
        <v>0</v>
      </c>
      <c r="P13" s="22">
        <f t="shared" si="6"/>
        <v>0</v>
      </c>
      <c r="Q13" s="22">
        <f t="shared" si="6"/>
        <v>0</v>
      </c>
      <c r="R13" s="22">
        <f>H13*95</f>
        <v>0</v>
      </c>
      <c r="S13" s="22">
        <f>I13*125</f>
        <v>0</v>
      </c>
      <c r="T13" s="37">
        <f t="shared" si="7"/>
        <v>0</v>
      </c>
      <c r="U13" s="22"/>
      <c r="V13" s="22"/>
      <c r="W13" s="22"/>
      <c r="X13" s="22"/>
      <c r="Y13" s="22"/>
      <c r="Z13" s="22"/>
      <c r="AA13" s="31"/>
      <c r="AB13" s="37">
        <f>SUM(U13:AA13)</f>
        <v>0</v>
      </c>
    </row>
    <row r="14" spans="1:29" ht="14.25" customHeight="1" thickBot="1">
      <c r="A14" s="343" t="s">
        <v>2</v>
      </c>
      <c r="B14" s="344"/>
      <c r="C14" s="50">
        <f t="shared" ref="C14:AB14" si="8">SUM(C11:C13)</f>
        <v>0</v>
      </c>
      <c r="D14" s="50">
        <f t="shared" si="8"/>
        <v>0</v>
      </c>
      <c r="E14" s="50">
        <f t="shared" si="8"/>
        <v>0</v>
      </c>
      <c r="F14" s="50">
        <f t="shared" si="8"/>
        <v>0</v>
      </c>
      <c r="G14" s="50">
        <f t="shared" si="8"/>
        <v>0</v>
      </c>
      <c r="H14" s="50">
        <f t="shared" si="8"/>
        <v>0</v>
      </c>
      <c r="I14" s="50">
        <f t="shared" si="8"/>
        <v>0</v>
      </c>
      <c r="J14" s="40">
        <f>SUM(J11:J13)</f>
        <v>0</v>
      </c>
      <c r="K14" s="49">
        <f t="shared" si="8"/>
        <v>0</v>
      </c>
      <c r="L14" s="49">
        <f t="shared" si="8"/>
        <v>0</v>
      </c>
      <c r="M14" s="49">
        <f>SUM(M11:M13)</f>
        <v>0</v>
      </c>
      <c r="N14" s="49">
        <f t="shared" ref="N14:S14" si="9">SUM(N11:N13)</f>
        <v>0</v>
      </c>
      <c r="O14" s="49">
        <f t="shared" si="9"/>
        <v>0</v>
      </c>
      <c r="P14" s="49">
        <f t="shared" si="9"/>
        <v>0</v>
      </c>
      <c r="Q14" s="49">
        <f t="shared" si="9"/>
        <v>0</v>
      </c>
      <c r="R14" s="49">
        <f t="shared" si="9"/>
        <v>0</v>
      </c>
      <c r="S14" s="49">
        <f t="shared" si="9"/>
        <v>0</v>
      </c>
      <c r="T14" s="37">
        <f t="shared" si="7"/>
        <v>0</v>
      </c>
      <c r="U14" s="49">
        <f t="shared" si="8"/>
        <v>0</v>
      </c>
      <c r="V14" s="50">
        <f t="shared" si="8"/>
        <v>0</v>
      </c>
      <c r="W14" s="50">
        <f t="shared" si="8"/>
        <v>0</v>
      </c>
      <c r="X14" s="50">
        <f t="shared" si="8"/>
        <v>0</v>
      </c>
      <c r="Y14" s="50">
        <f t="shared" si="8"/>
        <v>0</v>
      </c>
      <c r="Z14" s="50">
        <f t="shared" si="8"/>
        <v>0</v>
      </c>
      <c r="AA14" s="39"/>
      <c r="AB14" s="40">
        <f t="shared" si="8"/>
        <v>0</v>
      </c>
      <c r="AC14" s="45">
        <f>AB14+T14</f>
        <v>0</v>
      </c>
    </row>
    <row r="15" spans="1:29" ht="14.25" customHeight="1">
      <c r="A15" s="335">
        <f>A11+1</f>
        <v>44410</v>
      </c>
      <c r="B15" s="5" t="s">
        <v>9</v>
      </c>
      <c r="C15" s="22"/>
      <c r="D15" s="22"/>
      <c r="E15" s="22"/>
      <c r="F15" s="22"/>
      <c r="G15" s="22"/>
      <c r="H15" s="22"/>
      <c r="I15" s="22"/>
      <c r="J15" s="37">
        <f>SUM(C15:I15)</f>
        <v>0</v>
      </c>
      <c r="K15" s="12"/>
      <c r="L15" s="22"/>
      <c r="M15" s="22">
        <f>C15*20</f>
        <v>0</v>
      </c>
      <c r="N15" s="22">
        <f t="shared" ref="N15:O17" si="10">D15*30</f>
        <v>0</v>
      </c>
      <c r="O15" s="22">
        <f t="shared" si="10"/>
        <v>0</v>
      </c>
      <c r="P15" s="22">
        <f t="shared" ref="P15:Q17" si="11">F15*65</f>
        <v>0</v>
      </c>
      <c r="Q15" s="22">
        <f t="shared" si="11"/>
        <v>0</v>
      </c>
      <c r="R15" s="22">
        <f>H15*95</f>
        <v>0</v>
      </c>
      <c r="S15" s="22">
        <f>I15*125</f>
        <v>0</v>
      </c>
      <c r="T15" s="37">
        <f>S15+R15+Q15+P15+O15+N15+M15</f>
        <v>0</v>
      </c>
      <c r="U15" s="22"/>
      <c r="V15" s="22"/>
      <c r="W15" s="22"/>
      <c r="X15" s="22"/>
      <c r="Y15" s="22"/>
      <c r="Z15" s="22"/>
      <c r="AA15" s="31"/>
      <c r="AB15" s="37">
        <f>SUM(U15:AA15)</f>
        <v>0</v>
      </c>
    </row>
    <row r="16" spans="1:29" ht="14.25" customHeight="1">
      <c r="A16" s="336"/>
      <c r="B16" s="14" t="s">
        <v>10</v>
      </c>
      <c r="C16" s="22"/>
      <c r="D16" s="22"/>
      <c r="E16" s="22"/>
      <c r="F16" s="22"/>
      <c r="G16" s="22"/>
      <c r="H16" s="22"/>
      <c r="I16" s="22"/>
      <c r="J16" s="37">
        <f>SUM(C16:I16)</f>
        <v>0</v>
      </c>
      <c r="K16" s="10"/>
      <c r="L16" s="22"/>
      <c r="M16" s="22">
        <f>C16*20</f>
        <v>0</v>
      </c>
      <c r="N16" s="22">
        <f t="shared" si="10"/>
        <v>0</v>
      </c>
      <c r="O16" s="22">
        <f t="shared" si="10"/>
        <v>0</v>
      </c>
      <c r="P16" s="22">
        <f t="shared" si="11"/>
        <v>0</v>
      </c>
      <c r="Q16" s="22">
        <f t="shared" si="11"/>
        <v>0</v>
      </c>
      <c r="R16" s="22">
        <f>H16*95</f>
        <v>0</v>
      </c>
      <c r="S16" s="22">
        <f>I16*125</f>
        <v>0</v>
      </c>
      <c r="T16" s="37">
        <f t="shared" si="7"/>
        <v>0</v>
      </c>
      <c r="U16" s="22"/>
      <c r="V16" s="22"/>
      <c r="W16" s="22"/>
      <c r="X16" s="22"/>
      <c r="Y16" s="22"/>
      <c r="Z16" s="22"/>
      <c r="AA16" s="32"/>
      <c r="AB16" s="37">
        <f>SUM(U16:AA16)</f>
        <v>0</v>
      </c>
    </row>
    <row r="17" spans="1:29" ht="14.25" customHeight="1">
      <c r="A17" s="337"/>
      <c r="B17" s="2" t="s">
        <v>11</v>
      </c>
      <c r="C17" s="22"/>
      <c r="D17" s="22"/>
      <c r="E17" s="22"/>
      <c r="F17" s="22"/>
      <c r="G17" s="22"/>
      <c r="H17" s="22"/>
      <c r="I17" s="22"/>
      <c r="J17" s="37">
        <f>SUM(C17:I17)</f>
        <v>0</v>
      </c>
      <c r="K17" s="11"/>
      <c r="L17" s="22"/>
      <c r="M17" s="22">
        <f>C17*20</f>
        <v>0</v>
      </c>
      <c r="N17" s="22">
        <f t="shared" si="10"/>
        <v>0</v>
      </c>
      <c r="O17" s="22">
        <f t="shared" si="10"/>
        <v>0</v>
      </c>
      <c r="P17" s="22">
        <f t="shared" si="11"/>
        <v>0</v>
      </c>
      <c r="Q17" s="22">
        <f t="shared" si="11"/>
        <v>0</v>
      </c>
      <c r="R17" s="22">
        <f>H17*95</f>
        <v>0</v>
      </c>
      <c r="S17" s="22">
        <f>I17*125</f>
        <v>0</v>
      </c>
      <c r="T17" s="37">
        <f t="shared" si="7"/>
        <v>0</v>
      </c>
      <c r="U17" s="22"/>
      <c r="V17" s="22"/>
      <c r="W17" s="22"/>
      <c r="X17" s="22"/>
      <c r="Y17" s="22"/>
      <c r="Z17" s="22"/>
      <c r="AA17" s="31"/>
      <c r="AB17" s="37">
        <f>SUM(U17:AA17)</f>
        <v>0</v>
      </c>
    </row>
    <row r="18" spans="1:29" ht="14.25" customHeight="1" thickBot="1">
      <c r="A18" s="343" t="s">
        <v>2</v>
      </c>
      <c r="B18" s="344"/>
      <c r="C18" s="50">
        <f t="shared" ref="C18:Z18" si="12">SUM(C15:C17)</f>
        <v>0</v>
      </c>
      <c r="D18" s="50">
        <f t="shared" si="12"/>
        <v>0</v>
      </c>
      <c r="E18" s="50">
        <f t="shared" si="12"/>
        <v>0</v>
      </c>
      <c r="F18" s="42">
        <f t="shared" si="12"/>
        <v>0</v>
      </c>
      <c r="G18" s="50">
        <f t="shared" si="12"/>
        <v>0</v>
      </c>
      <c r="H18" s="50">
        <f t="shared" si="12"/>
        <v>0</v>
      </c>
      <c r="I18" s="50">
        <f t="shared" si="12"/>
        <v>0</v>
      </c>
      <c r="J18" s="40">
        <f t="shared" si="12"/>
        <v>0</v>
      </c>
      <c r="K18" s="49">
        <f t="shared" si="12"/>
        <v>0</v>
      </c>
      <c r="L18" s="49">
        <f t="shared" si="12"/>
        <v>0</v>
      </c>
      <c r="M18" s="49">
        <f t="shared" ref="M18:S18" si="13">SUM(M15:M17)</f>
        <v>0</v>
      </c>
      <c r="N18" s="49">
        <f t="shared" si="13"/>
        <v>0</v>
      </c>
      <c r="O18" s="49">
        <f t="shared" si="13"/>
        <v>0</v>
      </c>
      <c r="P18" s="49">
        <f t="shared" si="13"/>
        <v>0</v>
      </c>
      <c r="Q18" s="49">
        <f t="shared" si="13"/>
        <v>0</v>
      </c>
      <c r="R18" s="49">
        <f t="shared" si="13"/>
        <v>0</v>
      </c>
      <c r="S18" s="49">
        <f t="shared" si="13"/>
        <v>0</v>
      </c>
      <c r="T18" s="37">
        <f t="shared" si="7"/>
        <v>0</v>
      </c>
      <c r="U18" s="50">
        <f t="shared" si="12"/>
        <v>0</v>
      </c>
      <c r="V18" s="50">
        <f t="shared" si="12"/>
        <v>0</v>
      </c>
      <c r="W18" s="50">
        <f t="shared" si="12"/>
        <v>0</v>
      </c>
      <c r="X18" s="50">
        <f>SUM(X15:X17)</f>
        <v>0</v>
      </c>
      <c r="Y18" s="50">
        <f>SUM(Y15:Y17)</f>
        <v>0</v>
      </c>
      <c r="Z18" s="50">
        <f t="shared" si="12"/>
        <v>0</v>
      </c>
      <c r="AA18" s="39"/>
      <c r="AB18" s="40">
        <f>SUM(AB15:AB17)</f>
        <v>0</v>
      </c>
      <c r="AC18" s="45">
        <f>AB18+T18</f>
        <v>0</v>
      </c>
    </row>
    <row r="19" spans="1:29" ht="14.25" customHeight="1">
      <c r="A19" s="335">
        <f>A15+1</f>
        <v>44411</v>
      </c>
      <c r="B19" s="5" t="s">
        <v>9</v>
      </c>
      <c r="C19" s="22"/>
      <c r="D19" s="22"/>
      <c r="E19" s="22"/>
      <c r="F19" s="22"/>
      <c r="G19" s="22"/>
      <c r="H19" s="22"/>
      <c r="I19" s="22"/>
      <c r="J19" s="37">
        <f>SUM(C19:I19)</f>
        <v>0</v>
      </c>
      <c r="K19" s="9"/>
      <c r="L19" s="22"/>
      <c r="M19" s="22">
        <f>C19*20</f>
        <v>0</v>
      </c>
      <c r="N19" s="22">
        <f t="shared" ref="N19:O21" si="14">D19*30</f>
        <v>0</v>
      </c>
      <c r="O19" s="22">
        <f t="shared" si="14"/>
        <v>0</v>
      </c>
      <c r="P19" s="22">
        <f t="shared" ref="P19:Q21" si="15">F19*65</f>
        <v>0</v>
      </c>
      <c r="Q19" s="22">
        <f t="shared" si="15"/>
        <v>0</v>
      </c>
      <c r="R19" s="22">
        <f>H19*95</f>
        <v>0</v>
      </c>
      <c r="S19" s="22">
        <f>I19*125</f>
        <v>0</v>
      </c>
      <c r="T19" s="37">
        <f>S19+R19+Q19+P19+O19+N19+M19</f>
        <v>0</v>
      </c>
      <c r="U19" s="22"/>
      <c r="V19" s="22"/>
      <c r="W19" s="22"/>
      <c r="X19" s="22"/>
      <c r="Y19" s="22"/>
      <c r="Z19" s="22"/>
      <c r="AA19" s="31"/>
      <c r="AB19" s="37">
        <f>SUM(U19:AA19)</f>
        <v>0</v>
      </c>
    </row>
    <row r="20" spans="1:29" ht="14.25" customHeight="1">
      <c r="A20" s="336"/>
      <c r="B20" s="2" t="s">
        <v>10</v>
      </c>
      <c r="C20" s="22"/>
      <c r="D20" s="22"/>
      <c r="E20" s="22"/>
      <c r="F20" s="22"/>
      <c r="G20" s="22"/>
      <c r="H20" s="22"/>
      <c r="I20" s="22"/>
      <c r="J20" s="37">
        <f>SUM(C20:I20)</f>
        <v>0</v>
      </c>
      <c r="K20" s="6"/>
      <c r="L20" s="22"/>
      <c r="M20" s="22">
        <f>C20*20</f>
        <v>0</v>
      </c>
      <c r="N20" s="22">
        <f t="shared" si="14"/>
        <v>0</v>
      </c>
      <c r="O20" s="22">
        <f t="shared" si="14"/>
        <v>0</v>
      </c>
      <c r="P20" s="22">
        <f t="shared" si="15"/>
        <v>0</v>
      </c>
      <c r="Q20" s="22">
        <f t="shared" si="15"/>
        <v>0</v>
      </c>
      <c r="R20" s="22">
        <f>H20*95</f>
        <v>0</v>
      </c>
      <c r="S20" s="22">
        <f>I20*125</f>
        <v>0</v>
      </c>
      <c r="T20" s="37">
        <f t="shared" si="7"/>
        <v>0</v>
      </c>
      <c r="U20" s="22"/>
      <c r="V20" s="22"/>
      <c r="W20" s="22"/>
      <c r="X20" s="22"/>
      <c r="Y20" s="22"/>
      <c r="Z20" s="22"/>
      <c r="AA20" s="32"/>
      <c r="AB20" s="37">
        <f>SUM(U20:AA20)</f>
        <v>0</v>
      </c>
    </row>
    <row r="21" spans="1:29" ht="14.25" customHeight="1">
      <c r="A21" s="337"/>
      <c r="B21" s="2" t="s">
        <v>11</v>
      </c>
      <c r="C21" s="22"/>
      <c r="D21" s="22"/>
      <c r="E21" s="22"/>
      <c r="F21" s="22"/>
      <c r="G21" s="22"/>
      <c r="H21" s="22"/>
      <c r="I21" s="22"/>
      <c r="J21" s="37">
        <f>SUM(C21:I21)</f>
        <v>0</v>
      </c>
      <c r="K21" s="7"/>
      <c r="L21" s="22"/>
      <c r="M21" s="22">
        <f>C21*20</f>
        <v>0</v>
      </c>
      <c r="N21" s="22">
        <f t="shared" si="14"/>
        <v>0</v>
      </c>
      <c r="O21" s="22">
        <f t="shared" si="14"/>
        <v>0</v>
      </c>
      <c r="P21" s="22">
        <f t="shared" si="15"/>
        <v>0</v>
      </c>
      <c r="Q21" s="22">
        <f t="shared" si="15"/>
        <v>0</v>
      </c>
      <c r="R21" s="22">
        <f>H21*95</f>
        <v>0</v>
      </c>
      <c r="S21" s="22">
        <f>I21*125</f>
        <v>0</v>
      </c>
      <c r="T21" s="37">
        <f t="shared" si="7"/>
        <v>0</v>
      </c>
      <c r="U21" s="22"/>
      <c r="V21" s="22"/>
      <c r="W21" s="22"/>
      <c r="X21" s="22"/>
      <c r="Y21" s="22"/>
      <c r="Z21" s="22"/>
      <c r="AA21" s="31"/>
      <c r="AB21" s="37">
        <f>SUM(U21:AA21)</f>
        <v>0</v>
      </c>
    </row>
    <row r="22" spans="1:29" ht="14.25" customHeight="1" thickBot="1">
      <c r="A22" s="343" t="s">
        <v>2</v>
      </c>
      <c r="B22" s="344"/>
      <c r="C22" s="42">
        <f t="shared" ref="C22:Z22" si="16">SUM(C19:C21)</f>
        <v>0</v>
      </c>
      <c r="D22" s="42">
        <f t="shared" si="16"/>
        <v>0</v>
      </c>
      <c r="E22" s="42">
        <f t="shared" si="16"/>
        <v>0</v>
      </c>
      <c r="F22" s="42">
        <f t="shared" si="16"/>
        <v>0</v>
      </c>
      <c r="G22" s="42">
        <f t="shared" si="16"/>
        <v>0</v>
      </c>
      <c r="H22" s="42">
        <f t="shared" si="16"/>
        <v>0</v>
      </c>
      <c r="I22" s="42">
        <f t="shared" si="16"/>
        <v>0</v>
      </c>
      <c r="J22" s="40">
        <f t="shared" si="16"/>
        <v>0</v>
      </c>
      <c r="K22" s="41">
        <f t="shared" si="16"/>
        <v>0</v>
      </c>
      <c r="L22" s="49">
        <f t="shared" si="16"/>
        <v>0</v>
      </c>
      <c r="M22" s="49">
        <f t="shared" ref="M22:S22" si="17">SUM(M19:M21)</f>
        <v>0</v>
      </c>
      <c r="N22" s="49">
        <f t="shared" si="17"/>
        <v>0</v>
      </c>
      <c r="O22" s="49">
        <f t="shared" si="17"/>
        <v>0</v>
      </c>
      <c r="P22" s="49">
        <f t="shared" si="17"/>
        <v>0</v>
      </c>
      <c r="Q22" s="49">
        <f t="shared" si="17"/>
        <v>0</v>
      </c>
      <c r="R22" s="49">
        <f t="shared" si="17"/>
        <v>0</v>
      </c>
      <c r="S22" s="49">
        <f t="shared" si="17"/>
        <v>0</v>
      </c>
      <c r="T22" s="37">
        <f t="shared" si="7"/>
        <v>0</v>
      </c>
      <c r="U22" s="50">
        <f t="shared" si="16"/>
        <v>0</v>
      </c>
      <c r="V22" s="50">
        <f t="shared" si="16"/>
        <v>0</v>
      </c>
      <c r="W22" s="50">
        <f t="shared" si="16"/>
        <v>0</v>
      </c>
      <c r="X22" s="50">
        <f t="shared" si="16"/>
        <v>0</v>
      </c>
      <c r="Y22" s="50">
        <f t="shared" si="16"/>
        <v>0</v>
      </c>
      <c r="Z22" s="50">
        <f t="shared" si="16"/>
        <v>0</v>
      </c>
      <c r="AA22" s="39"/>
      <c r="AB22" s="40">
        <f>SUM(AB19:AB21)</f>
        <v>0</v>
      </c>
      <c r="AC22" s="45">
        <f>AB22+T22</f>
        <v>0</v>
      </c>
    </row>
    <row r="23" spans="1:29" ht="14.25" customHeight="1">
      <c r="A23" s="335">
        <f>A19+1</f>
        <v>44412</v>
      </c>
      <c r="B23" s="5" t="s">
        <v>9</v>
      </c>
      <c r="C23" s="22"/>
      <c r="D23" s="22"/>
      <c r="E23" s="22"/>
      <c r="F23" s="22"/>
      <c r="G23" s="22"/>
      <c r="H23" s="22"/>
      <c r="I23" s="22"/>
      <c r="J23" s="37">
        <f>SUM(C23:I23)</f>
        <v>0</v>
      </c>
      <c r="K23" s="12"/>
      <c r="L23" s="22"/>
      <c r="M23" s="22">
        <f>C23*20</f>
        <v>0</v>
      </c>
      <c r="N23" s="22">
        <f t="shared" ref="N23:O25" si="18">D23*30</f>
        <v>0</v>
      </c>
      <c r="O23" s="22">
        <f t="shared" si="18"/>
        <v>0</v>
      </c>
      <c r="P23" s="22">
        <f t="shared" ref="P23:Q25" si="19">F23*65</f>
        <v>0</v>
      </c>
      <c r="Q23" s="22">
        <f t="shared" si="19"/>
        <v>0</v>
      </c>
      <c r="R23" s="22">
        <f>H23*95</f>
        <v>0</v>
      </c>
      <c r="S23" s="22">
        <f>I23*125</f>
        <v>0</v>
      </c>
      <c r="T23" s="37">
        <f>S23+R23+Q23+P23+O23+N23+M23</f>
        <v>0</v>
      </c>
      <c r="U23" s="22"/>
      <c r="V23" s="22"/>
      <c r="W23" s="22"/>
      <c r="X23" s="22"/>
      <c r="Y23" s="22"/>
      <c r="Z23" s="22"/>
      <c r="AA23" s="31"/>
      <c r="AB23" s="37">
        <f>SUM(U23:AA23)</f>
        <v>0</v>
      </c>
    </row>
    <row r="24" spans="1:29" ht="14.25" customHeight="1">
      <c r="A24" s="336"/>
      <c r="B24" s="2" t="s">
        <v>10</v>
      </c>
      <c r="C24" s="22"/>
      <c r="D24" s="22"/>
      <c r="E24" s="22"/>
      <c r="F24" s="22"/>
      <c r="G24" s="22"/>
      <c r="H24" s="22"/>
      <c r="I24" s="22"/>
      <c r="J24" s="37">
        <f>SUM(C24:I24)</f>
        <v>0</v>
      </c>
      <c r="K24" s="10"/>
      <c r="L24" s="22"/>
      <c r="M24" s="22">
        <f>C24*20</f>
        <v>0</v>
      </c>
      <c r="N24" s="22">
        <f t="shared" si="18"/>
        <v>0</v>
      </c>
      <c r="O24" s="22">
        <f t="shared" si="18"/>
        <v>0</v>
      </c>
      <c r="P24" s="22">
        <f t="shared" si="19"/>
        <v>0</v>
      </c>
      <c r="Q24" s="22">
        <f t="shared" si="19"/>
        <v>0</v>
      </c>
      <c r="R24" s="22">
        <f>H24*95</f>
        <v>0</v>
      </c>
      <c r="S24" s="22">
        <f>I24*125</f>
        <v>0</v>
      </c>
      <c r="T24" s="37">
        <f t="shared" si="7"/>
        <v>0</v>
      </c>
      <c r="U24" s="22"/>
      <c r="V24" s="22"/>
      <c r="W24" s="22"/>
      <c r="X24" s="22"/>
      <c r="Y24" s="22"/>
      <c r="Z24" s="22"/>
      <c r="AA24" s="32"/>
      <c r="AB24" s="37">
        <f>SUM(U24:AA24)</f>
        <v>0</v>
      </c>
    </row>
    <row r="25" spans="1:29" ht="14.25" customHeight="1">
      <c r="A25" s="337"/>
      <c r="B25" s="2" t="s">
        <v>11</v>
      </c>
      <c r="C25" s="22"/>
      <c r="D25" s="22"/>
      <c r="E25" s="22"/>
      <c r="F25" s="22"/>
      <c r="G25" s="22"/>
      <c r="H25" s="22"/>
      <c r="I25" s="22"/>
      <c r="J25" s="37">
        <f>SUM(C25:I25)</f>
        <v>0</v>
      </c>
      <c r="K25" s="11"/>
      <c r="L25" s="22"/>
      <c r="M25" s="22">
        <f>C25*20</f>
        <v>0</v>
      </c>
      <c r="N25" s="22">
        <f t="shared" si="18"/>
        <v>0</v>
      </c>
      <c r="O25" s="22">
        <f t="shared" si="18"/>
        <v>0</v>
      </c>
      <c r="P25" s="22">
        <f t="shared" si="19"/>
        <v>0</v>
      </c>
      <c r="Q25" s="22">
        <f t="shared" si="19"/>
        <v>0</v>
      </c>
      <c r="R25" s="22">
        <f>H25*95</f>
        <v>0</v>
      </c>
      <c r="S25" s="22">
        <f>I25*125</f>
        <v>0</v>
      </c>
      <c r="T25" s="37">
        <f t="shared" si="7"/>
        <v>0</v>
      </c>
      <c r="U25" s="22"/>
      <c r="V25" s="22"/>
      <c r="W25" s="22"/>
      <c r="X25" s="22"/>
      <c r="Y25" s="22"/>
      <c r="Z25" s="22"/>
      <c r="AA25" s="31"/>
      <c r="AB25" s="37">
        <f>SUM(U25:AA25)</f>
        <v>0</v>
      </c>
    </row>
    <row r="26" spans="1:29" ht="14.25" customHeight="1" thickBot="1">
      <c r="A26" s="343" t="s">
        <v>2</v>
      </c>
      <c r="B26" s="344"/>
      <c r="C26" s="43">
        <f t="shared" ref="C26:Z26" si="20">SUM(C23:C25)</f>
        <v>0</v>
      </c>
      <c r="D26" s="43">
        <f t="shared" si="20"/>
        <v>0</v>
      </c>
      <c r="E26" s="43">
        <f t="shared" si="20"/>
        <v>0</v>
      </c>
      <c r="F26" s="43">
        <f t="shared" si="20"/>
        <v>0</v>
      </c>
      <c r="G26" s="43">
        <f t="shared" si="20"/>
        <v>0</v>
      </c>
      <c r="H26" s="43">
        <f t="shared" si="20"/>
        <v>0</v>
      </c>
      <c r="I26" s="43">
        <f t="shared" si="20"/>
        <v>0</v>
      </c>
      <c r="J26" s="40">
        <f t="shared" si="20"/>
        <v>0</v>
      </c>
      <c r="K26" s="49">
        <f t="shared" si="20"/>
        <v>0</v>
      </c>
      <c r="L26" s="49">
        <f t="shared" si="20"/>
        <v>0</v>
      </c>
      <c r="M26" s="49">
        <f t="shared" ref="M26:S26" si="21">SUM(M23:M25)</f>
        <v>0</v>
      </c>
      <c r="N26" s="49">
        <f t="shared" si="21"/>
        <v>0</v>
      </c>
      <c r="O26" s="49">
        <f t="shared" si="21"/>
        <v>0</v>
      </c>
      <c r="P26" s="49">
        <f t="shared" si="21"/>
        <v>0</v>
      </c>
      <c r="Q26" s="49">
        <f t="shared" si="21"/>
        <v>0</v>
      </c>
      <c r="R26" s="49">
        <f t="shared" si="21"/>
        <v>0</v>
      </c>
      <c r="S26" s="49">
        <f t="shared" si="21"/>
        <v>0</v>
      </c>
      <c r="T26" s="37">
        <f t="shared" si="7"/>
        <v>0</v>
      </c>
      <c r="U26" s="50">
        <f t="shared" si="20"/>
        <v>0</v>
      </c>
      <c r="V26" s="50">
        <f t="shared" si="20"/>
        <v>0</v>
      </c>
      <c r="W26" s="50">
        <f t="shared" si="20"/>
        <v>0</v>
      </c>
      <c r="X26" s="50">
        <f t="shared" si="20"/>
        <v>0</v>
      </c>
      <c r="Y26" s="50">
        <f t="shared" si="20"/>
        <v>0</v>
      </c>
      <c r="Z26" s="50">
        <f t="shared" si="20"/>
        <v>0</v>
      </c>
      <c r="AA26" s="39"/>
      <c r="AB26" s="40">
        <f>SUM(AB23:AB25)</f>
        <v>0</v>
      </c>
      <c r="AC26" s="45">
        <f>AB26+T26</f>
        <v>0</v>
      </c>
    </row>
    <row r="27" spans="1:29" ht="14.25" customHeight="1">
      <c r="A27" s="335">
        <f>A23+1</f>
        <v>44413</v>
      </c>
      <c r="B27" s="5" t="s">
        <v>9</v>
      </c>
      <c r="C27" s="22"/>
      <c r="D27" s="22"/>
      <c r="E27" s="22"/>
      <c r="F27" s="22"/>
      <c r="G27" s="22"/>
      <c r="H27" s="22"/>
      <c r="I27" s="22"/>
      <c r="J27" s="37">
        <f>SUM(C27:I27)</f>
        <v>0</v>
      </c>
      <c r="K27" s="12"/>
      <c r="L27" s="22"/>
      <c r="M27" s="22">
        <f>C27*20</f>
        <v>0</v>
      </c>
      <c r="N27" s="22">
        <f t="shared" ref="N27:O29" si="22">D27*30</f>
        <v>0</v>
      </c>
      <c r="O27" s="22">
        <f t="shared" si="22"/>
        <v>0</v>
      </c>
      <c r="P27" s="22">
        <f t="shared" ref="P27:Q29" si="23">F27*65</f>
        <v>0</v>
      </c>
      <c r="Q27" s="22">
        <f t="shared" si="23"/>
        <v>0</v>
      </c>
      <c r="R27" s="22">
        <f>H27*95</f>
        <v>0</v>
      </c>
      <c r="S27" s="22">
        <f>I27*125</f>
        <v>0</v>
      </c>
      <c r="T27" s="37">
        <f>S27+R27+Q27+P27+O27+N27+M27</f>
        <v>0</v>
      </c>
      <c r="U27" s="22"/>
      <c r="V27" s="22"/>
      <c r="W27" s="22"/>
      <c r="X27" s="22"/>
      <c r="Y27" s="22"/>
      <c r="Z27" s="22"/>
      <c r="AA27" s="31"/>
      <c r="AB27" s="37">
        <f>SUM(U27:AA27)</f>
        <v>0</v>
      </c>
    </row>
    <row r="28" spans="1:29" ht="14.25" customHeight="1">
      <c r="A28" s="336"/>
      <c r="B28" s="2" t="s">
        <v>10</v>
      </c>
      <c r="C28" s="22"/>
      <c r="D28" s="22"/>
      <c r="E28" s="22"/>
      <c r="F28" s="22"/>
      <c r="G28" s="22"/>
      <c r="H28" s="22"/>
      <c r="I28" s="22"/>
      <c r="J28" s="37">
        <f>SUM(C28:I28)</f>
        <v>0</v>
      </c>
      <c r="K28" s="10"/>
      <c r="L28" s="22"/>
      <c r="M28" s="22">
        <f>C28*20</f>
        <v>0</v>
      </c>
      <c r="N28" s="22">
        <f t="shared" si="22"/>
        <v>0</v>
      </c>
      <c r="O28" s="22">
        <f t="shared" si="22"/>
        <v>0</v>
      </c>
      <c r="P28" s="22">
        <f t="shared" si="23"/>
        <v>0</v>
      </c>
      <c r="Q28" s="22">
        <f t="shared" si="23"/>
        <v>0</v>
      </c>
      <c r="R28" s="22">
        <f>H28*95</f>
        <v>0</v>
      </c>
      <c r="S28" s="22">
        <f>I28*125</f>
        <v>0</v>
      </c>
      <c r="T28" s="37">
        <f t="shared" si="7"/>
        <v>0</v>
      </c>
      <c r="U28" s="22"/>
      <c r="V28" s="22"/>
      <c r="W28" s="22"/>
      <c r="X28" s="22"/>
      <c r="Y28" s="22"/>
      <c r="Z28" s="22"/>
      <c r="AA28" s="32"/>
      <c r="AB28" s="37">
        <f>SUM(U28:AA28)</f>
        <v>0</v>
      </c>
    </row>
    <row r="29" spans="1:29" ht="14.25" customHeight="1">
      <c r="A29" s="337"/>
      <c r="B29" s="2" t="s">
        <v>11</v>
      </c>
      <c r="C29" s="22"/>
      <c r="D29" s="22"/>
      <c r="E29" s="22"/>
      <c r="F29" s="22"/>
      <c r="G29" s="22"/>
      <c r="H29" s="22"/>
      <c r="I29" s="22"/>
      <c r="J29" s="37">
        <f>SUM(C29:I29)</f>
        <v>0</v>
      </c>
      <c r="K29" s="11"/>
      <c r="L29" s="22"/>
      <c r="M29" s="22">
        <f>C29*20</f>
        <v>0</v>
      </c>
      <c r="N29" s="22">
        <f t="shared" si="22"/>
        <v>0</v>
      </c>
      <c r="O29" s="22">
        <f t="shared" si="22"/>
        <v>0</v>
      </c>
      <c r="P29" s="22">
        <f t="shared" si="23"/>
        <v>0</v>
      </c>
      <c r="Q29" s="22">
        <f t="shared" si="23"/>
        <v>0</v>
      </c>
      <c r="R29" s="22">
        <f>H29*95</f>
        <v>0</v>
      </c>
      <c r="S29" s="22">
        <f>I29*125</f>
        <v>0</v>
      </c>
      <c r="T29" s="37">
        <f t="shared" si="7"/>
        <v>0</v>
      </c>
      <c r="U29" s="22"/>
      <c r="V29" s="22"/>
      <c r="W29" s="22"/>
      <c r="X29" s="22"/>
      <c r="Y29" s="22"/>
      <c r="Z29" s="22"/>
      <c r="AA29" s="31"/>
      <c r="AB29" s="37">
        <f>SUM(U29:AA29)</f>
        <v>0</v>
      </c>
    </row>
    <row r="30" spans="1:29" ht="14.25" customHeight="1" thickBot="1">
      <c r="A30" s="343" t="s">
        <v>2</v>
      </c>
      <c r="B30" s="344"/>
      <c r="C30" s="50">
        <f t="shared" ref="C30:Z30" si="24">SUM(C27:C29)</f>
        <v>0</v>
      </c>
      <c r="D30" s="50">
        <f t="shared" si="24"/>
        <v>0</v>
      </c>
      <c r="E30" s="50">
        <f t="shared" si="24"/>
        <v>0</v>
      </c>
      <c r="F30" s="50">
        <f t="shared" si="24"/>
        <v>0</v>
      </c>
      <c r="G30" s="50">
        <f t="shared" si="24"/>
        <v>0</v>
      </c>
      <c r="H30" s="50">
        <f t="shared" si="24"/>
        <v>0</v>
      </c>
      <c r="I30" s="50">
        <f t="shared" si="24"/>
        <v>0</v>
      </c>
      <c r="J30" s="40">
        <f t="shared" si="24"/>
        <v>0</v>
      </c>
      <c r="K30" s="49">
        <f t="shared" si="24"/>
        <v>0</v>
      </c>
      <c r="L30" s="49">
        <f t="shared" si="24"/>
        <v>0</v>
      </c>
      <c r="M30" s="49">
        <f t="shared" ref="M30:S30" si="25">SUM(M27:M29)</f>
        <v>0</v>
      </c>
      <c r="N30" s="49">
        <f t="shared" si="25"/>
        <v>0</v>
      </c>
      <c r="O30" s="49">
        <f t="shared" si="25"/>
        <v>0</v>
      </c>
      <c r="P30" s="49">
        <f t="shared" si="25"/>
        <v>0</v>
      </c>
      <c r="Q30" s="49">
        <f t="shared" si="25"/>
        <v>0</v>
      </c>
      <c r="R30" s="49">
        <f t="shared" si="25"/>
        <v>0</v>
      </c>
      <c r="S30" s="49">
        <f t="shared" si="25"/>
        <v>0</v>
      </c>
      <c r="T30" s="37">
        <f t="shared" si="7"/>
        <v>0</v>
      </c>
      <c r="U30" s="50">
        <f t="shared" si="24"/>
        <v>0</v>
      </c>
      <c r="V30" s="50">
        <f t="shared" si="24"/>
        <v>0</v>
      </c>
      <c r="W30" s="50">
        <f t="shared" si="24"/>
        <v>0</v>
      </c>
      <c r="X30" s="50">
        <f t="shared" si="24"/>
        <v>0</v>
      </c>
      <c r="Y30" s="50">
        <f t="shared" si="24"/>
        <v>0</v>
      </c>
      <c r="Z30" s="50">
        <f t="shared" si="24"/>
        <v>0</v>
      </c>
      <c r="AA30" s="39"/>
      <c r="AB30" s="40">
        <f>SUM(AB27:AB29)</f>
        <v>0</v>
      </c>
      <c r="AC30" s="45">
        <f>AB30+T30</f>
        <v>0</v>
      </c>
    </row>
    <row r="31" spans="1:29" ht="14.25" customHeight="1">
      <c r="A31" s="335">
        <f>A27+1</f>
        <v>44414</v>
      </c>
      <c r="B31" s="5" t="s">
        <v>9</v>
      </c>
      <c r="C31" s="22"/>
      <c r="D31" s="22"/>
      <c r="E31" s="22"/>
      <c r="F31" s="22"/>
      <c r="G31" s="22"/>
      <c r="H31" s="22"/>
      <c r="I31" s="22"/>
      <c r="J31" s="37">
        <f>SUM(C31:I31)</f>
        <v>0</v>
      </c>
      <c r="K31" s="12"/>
      <c r="L31" s="22"/>
      <c r="M31" s="22">
        <f>C31*20</f>
        <v>0</v>
      </c>
      <c r="N31" s="22">
        <f t="shared" ref="N31:O33" si="26">D31*30</f>
        <v>0</v>
      </c>
      <c r="O31" s="22">
        <f t="shared" si="26"/>
        <v>0</v>
      </c>
      <c r="P31" s="22">
        <f t="shared" ref="P31:Q33" si="27">F31*65</f>
        <v>0</v>
      </c>
      <c r="Q31" s="22">
        <f t="shared" si="27"/>
        <v>0</v>
      </c>
      <c r="R31" s="22">
        <f>H31*95</f>
        <v>0</v>
      </c>
      <c r="S31" s="22">
        <f>I31*125</f>
        <v>0</v>
      </c>
      <c r="T31" s="37">
        <f>S31+R31+Q31+P31+O31+N31+M31</f>
        <v>0</v>
      </c>
      <c r="U31" s="22"/>
      <c r="V31" s="22"/>
      <c r="W31" s="22"/>
      <c r="X31" s="22"/>
      <c r="Y31" s="22"/>
      <c r="Z31" s="22"/>
      <c r="AA31" s="31"/>
      <c r="AB31" s="37">
        <f>SUM(U31:AA31)</f>
        <v>0</v>
      </c>
    </row>
    <row r="32" spans="1:29" ht="14.25" customHeight="1">
      <c r="A32" s="336"/>
      <c r="B32" s="2" t="s">
        <v>10</v>
      </c>
      <c r="C32" s="22"/>
      <c r="D32" s="22"/>
      <c r="E32" s="22"/>
      <c r="F32" s="22"/>
      <c r="G32" s="22"/>
      <c r="H32" s="22"/>
      <c r="I32" s="22"/>
      <c r="J32" s="37">
        <f>SUM(C32:I32)</f>
        <v>0</v>
      </c>
      <c r="K32" s="10"/>
      <c r="L32" s="22"/>
      <c r="M32" s="22">
        <f>C32*20</f>
        <v>0</v>
      </c>
      <c r="N32" s="22">
        <f t="shared" si="26"/>
        <v>0</v>
      </c>
      <c r="O32" s="22">
        <f t="shared" si="26"/>
        <v>0</v>
      </c>
      <c r="P32" s="22">
        <f t="shared" si="27"/>
        <v>0</v>
      </c>
      <c r="Q32" s="22">
        <f t="shared" si="27"/>
        <v>0</v>
      </c>
      <c r="R32" s="22">
        <f>H32*95</f>
        <v>0</v>
      </c>
      <c r="S32" s="22">
        <f>I32*125</f>
        <v>0</v>
      </c>
      <c r="T32" s="37">
        <f t="shared" si="7"/>
        <v>0</v>
      </c>
      <c r="U32" s="22"/>
      <c r="V32" s="22"/>
      <c r="W32" s="22"/>
      <c r="X32" s="22"/>
      <c r="Y32" s="22"/>
      <c r="Z32" s="22"/>
      <c r="AA32" s="32"/>
      <c r="AB32" s="37">
        <f>SUM(U32:AA32)</f>
        <v>0</v>
      </c>
    </row>
    <row r="33" spans="1:29" ht="14.25" customHeight="1">
      <c r="A33" s="337"/>
      <c r="B33" s="2" t="s">
        <v>11</v>
      </c>
      <c r="C33" s="22"/>
      <c r="D33" s="22"/>
      <c r="E33" s="22"/>
      <c r="F33" s="22"/>
      <c r="G33" s="22"/>
      <c r="H33" s="22"/>
      <c r="I33" s="22"/>
      <c r="J33" s="37">
        <f>SUM(C33:I33)</f>
        <v>0</v>
      </c>
      <c r="K33" s="11"/>
      <c r="L33" s="22"/>
      <c r="M33" s="22">
        <f>C33*20</f>
        <v>0</v>
      </c>
      <c r="N33" s="22">
        <f t="shared" si="26"/>
        <v>0</v>
      </c>
      <c r="O33" s="22">
        <f t="shared" si="26"/>
        <v>0</v>
      </c>
      <c r="P33" s="22">
        <f t="shared" si="27"/>
        <v>0</v>
      </c>
      <c r="Q33" s="22">
        <f t="shared" si="27"/>
        <v>0</v>
      </c>
      <c r="R33" s="22">
        <f>H33*95</f>
        <v>0</v>
      </c>
      <c r="S33" s="22">
        <f>I33*125</f>
        <v>0</v>
      </c>
      <c r="T33" s="37">
        <f t="shared" si="7"/>
        <v>0</v>
      </c>
      <c r="U33" s="22"/>
      <c r="V33" s="22"/>
      <c r="W33" s="22"/>
      <c r="X33" s="22"/>
      <c r="Y33" s="22"/>
      <c r="Z33" s="22"/>
      <c r="AA33" s="31"/>
      <c r="AB33" s="37">
        <f>SUM(U33:AA33)</f>
        <v>0</v>
      </c>
    </row>
    <row r="34" spans="1:29" ht="14.25" customHeight="1" thickBot="1">
      <c r="A34" s="343" t="s">
        <v>2</v>
      </c>
      <c r="B34" s="344"/>
      <c r="C34" s="50">
        <f t="shared" ref="C34:Z34" si="28">SUM(C31:C33)</f>
        <v>0</v>
      </c>
      <c r="D34" s="50">
        <f t="shared" si="28"/>
        <v>0</v>
      </c>
      <c r="E34" s="50">
        <f t="shared" si="28"/>
        <v>0</v>
      </c>
      <c r="F34" s="50">
        <f t="shared" si="28"/>
        <v>0</v>
      </c>
      <c r="G34" s="50">
        <f t="shared" si="28"/>
        <v>0</v>
      </c>
      <c r="H34" s="50">
        <f t="shared" si="28"/>
        <v>0</v>
      </c>
      <c r="I34" s="50">
        <f t="shared" si="28"/>
        <v>0</v>
      </c>
      <c r="J34" s="40">
        <f t="shared" si="28"/>
        <v>0</v>
      </c>
      <c r="K34" s="49">
        <f t="shared" si="28"/>
        <v>0</v>
      </c>
      <c r="L34" s="49">
        <f t="shared" si="28"/>
        <v>0</v>
      </c>
      <c r="M34" s="49">
        <f t="shared" ref="M34:S34" si="29">SUM(M31:M33)</f>
        <v>0</v>
      </c>
      <c r="N34" s="49">
        <f t="shared" si="29"/>
        <v>0</v>
      </c>
      <c r="O34" s="49">
        <f t="shared" si="29"/>
        <v>0</v>
      </c>
      <c r="P34" s="49">
        <f t="shared" si="29"/>
        <v>0</v>
      </c>
      <c r="Q34" s="49">
        <f t="shared" si="29"/>
        <v>0</v>
      </c>
      <c r="R34" s="49">
        <f t="shared" si="29"/>
        <v>0</v>
      </c>
      <c r="S34" s="49">
        <f t="shared" si="29"/>
        <v>0</v>
      </c>
      <c r="T34" s="37">
        <f t="shared" si="7"/>
        <v>0</v>
      </c>
      <c r="U34" s="50">
        <f t="shared" si="28"/>
        <v>0</v>
      </c>
      <c r="V34" s="50">
        <f t="shared" si="28"/>
        <v>0</v>
      </c>
      <c r="W34" s="50">
        <f t="shared" si="28"/>
        <v>0</v>
      </c>
      <c r="X34" s="50">
        <f t="shared" si="28"/>
        <v>0</v>
      </c>
      <c r="Y34" s="50">
        <f t="shared" si="28"/>
        <v>0</v>
      </c>
      <c r="Z34" s="50">
        <f t="shared" si="28"/>
        <v>0</v>
      </c>
      <c r="AA34" s="39"/>
      <c r="AB34" s="40">
        <f>SUM(AB31:AB33)</f>
        <v>0</v>
      </c>
      <c r="AC34" s="45">
        <f>AB34+T34</f>
        <v>0</v>
      </c>
    </row>
    <row r="35" spans="1:29" ht="14.25" customHeight="1">
      <c r="A35" s="335">
        <f>A31+1</f>
        <v>44415</v>
      </c>
      <c r="B35" s="5" t="s">
        <v>9</v>
      </c>
      <c r="C35" s="22"/>
      <c r="D35" s="22"/>
      <c r="E35" s="22"/>
      <c r="F35" s="22"/>
      <c r="G35" s="22"/>
      <c r="H35" s="22"/>
      <c r="I35" s="22"/>
      <c r="J35" s="37">
        <f>SUM(C35:I35)</f>
        <v>0</v>
      </c>
      <c r="K35" s="34"/>
      <c r="L35" s="22"/>
      <c r="M35" s="22">
        <f>C35*20</f>
        <v>0</v>
      </c>
      <c r="N35" s="22">
        <f t="shared" ref="N35:O37" si="30">D35*30</f>
        <v>0</v>
      </c>
      <c r="O35" s="22">
        <f t="shared" si="30"/>
        <v>0</v>
      </c>
      <c r="P35" s="22">
        <f t="shared" ref="P35:Q37" si="31">F35*65</f>
        <v>0</v>
      </c>
      <c r="Q35" s="22">
        <f t="shared" si="31"/>
        <v>0</v>
      </c>
      <c r="R35" s="22">
        <f>H35*95</f>
        <v>0</v>
      </c>
      <c r="S35" s="22">
        <f>I35*125</f>
        <v>0</v>
      </c>
      <c r="T35" s="37">
        <f>S35+R35+Q35+P35+O35+N35+M35</f>
        <v>0</v>
      </c>
      <c r="U35" s="22"/>
      <c r="V35" s="22"/>
      <c r="W35" s="22"/>
      <c r="X35" s="22"/>
      <c r="Y35" s="22"/>
      <c r="Z35" s="22"/>
      <c r="AA35" s="31"/>
      <c r="AB35" s="37">
        <f>SUM(U35:AA35)</f>
        <v>0</v>
      </c>
    </row>
    <row r="36" spans="1:29" ht="14.25" customHeight="1">
      <c r="A36" s="336"/>
      <c r="B36" s="2" t="s">
        <v>10</v>
      </c>
      <c r="C36" s="22"/>
      <c r="D36" s="22"/>
      <c r="E36" s="22"/>
      <c r="F36" s="22"/>
      <c r="G36" s="22"/>
      <c r="H36" s="22"/>
      <c r="I36" s="22"/>
      <c r="J36" s="37">
        <f>SUM(C36:I36)</f>
        <v>0</v>
      </c>
      <c r="K36" s="35"/>
      <c r="L36" s="22"/>
      <c r="M36" s="22">
        <f>C36*20</f>
        <v>0</v>
      </c>
      <c r="N36" s="22">
        <f t="shared" si="30"/>
        <v>0</v>
      </c>
      <c r="O36" s="22">
        <f t="shared" si="30"/>
        <v>0</v>
      </c>
      <c r="P36" s="22">
        <f t="shared" si="31"/>
        <v>0</v>
      </c>
      <c r="Q36" s="22">
        <f t="shared" si="31"/>
        <v>0</v>
      </c>
      <c r="R36" s="22">
        <f>H36*95</f>
        <v>0</v>
      </c>
      <c r="S36" s="22">
        <f>I36*125</f>
        <v>0</v>
      </c>
      <c r="T36" s="37">
        <f t="shared" si="7"/>
        <v>0</v>
      </c>
      <c r="U36" s="22"/>
      <c r="V36" s="22"/>
      <c r="W36" s="22"/>
      <c r="X36" s="22"/>
      <c r="Y36" s="22"/>
      <c r="Z36" s="22"/>
      <c r="AA36" s="32"/>
      <c r="AB36" s="37">
        <f>SUM(U36:AA36)</f>
        <v>0</v>
      </c>
    </row>
    <row r="37" spans="1:29" ht="14.25" customHeight="1">
      <c r="A37" s="337"/>
      <c r="B37" s="2" t="s">
        <v>11</v>
      </c>
      <c r="C37" s="22"/>
      <c r="D37" s="22"/>
      <c r="E37" s="22"/>
      <c r="F37" s="22"/>
      <c r="G37" s="22"/>
      <c r="H37" s="22"/>
      <c r="I37" s="22"/>
      <c r="J37" s="37">
        <f>SUM(C37:I37)</f>
        <v>0</v>
      </c>
      <c r="K37" s="36"/>
      <c r="L37" s="22"/>
      <c r="M37" s="22">
        <f>C37*20</f>
        <v>0</v>
      </c>
      <c r="N37" s="22">
        <f t="shared" si="30"/>
        <v>0</v>
      </c>
      <c r="O37" s="22">
        <f t="shared" si="30"/>
        <v>0</v>
      </c>
      <c r="P37" s="22">
        <f t="shared" si="31"/>
        <v>0</v>
      </c>
      <c r="Q37" s="22">
        <f t="shared" si="31"/>
        <v>0</v>
      </c>
      <c r="R37" s="22">
        <f>H37*95</f>
        <v>0</v>
      </c>
      <c r="S37" s="22">
        <f>I37*125</f>
        <v>0</v>
      </c>
      <c r="T37" s="37">
        <f t="shared" si="7"/>
        <v>0</v>
      </c>
      <c r="U37" s="22"/>
      <c r="V37" s="22"/>
      <c r="W37" s="22"/>
      <c r="X37" s="22"/>
      <c r="Y37" s="22"/>
      <c r="Z37" s="22"/>
      <c r="AA37" s="31"/>
      <c r="AB37" s="37">
        <f>SUM(U37:AA37)</f>
        <v>0</v>
      </c>
    </row>
    <row r="38" spans="1:29" ht="14.25" customHeight="1" thickBot="1">
      <c r="A38" s="343" t="s">
        <v>2</v>
      </c>
      <c r="B38" s="344"/>
      <c r="C38" s="50">
        <f t="shared" ref="C38:Z38" si="32">SUM(C35:C37)</f>
        <v>0</v>
      </c>
      <c r="D38" s="50">
        <f t="shared" si="32"/>
        <v>0</v>
      </c>
      <c r="E38" s="50">
        <f t="shared" si="32"/>
        <v>0</v>
      </c>
      <c r="F38" s="50">
        <f t="shared" si="32"/>
        <v>0</v>
      </c>
      <c r="G38" s="50">
        <f t="shared" si="32"/>
        <v>0</v>
      </c>
      <c r="H38" s="50">
        <f t="shared" si="32"/>
        <v>0</v>
      </c>
      <c r="I38" s="50">
        <f t="shared" si="32"/>
        <v>0</v>
      </c>
      <c r="J38" s="40">
        <f t="shared" si="32"/>
        <v>0</v>
      </c>
      <c r="K38" s="49">
        <f t="shared" si="32"/>
        <v>0</v>
      </c>
      <c r="L38" s="49">
        <f t="shared" si="32"/>
        <v>0</v>
      </c>
      <c r="M38" s="49">
        <f t="shared" ref="M38:S38" si="33">SUM(M35:M37)</f>
        <v>0</v>
      </c>
      <c r="N38" s="49">
        <f t="shared" si="33"/>
        <v>0</v>
      </c>
      <c r="O38" s="49">
        <f t="shared" si="33"/>
        <v>0</v>
      </c>
      <c r="P38" s="49">
        <f t="shared" si="33"/>
        <v>0</v>
      </c>
      <c r="Q38" s="49">
        <f t="shared" si="33"/>
        <v>0</v>
      </c>
      <c r="R38" s="49">
        <f t="shared" si="33"/>
        <v>0</v>
      </c>
      <c r="S38" s="49">
        <f t="shared" si="33"/>
        <v>0</v>
      </c>
      <c r="T38" s="37">
        <f t="shared" si="7"/>
        <v>0</v>
      </c>
      <c r="U38" s="50">
        <f t="shared" si="32"/>
        <v>0</v>
      </c>
      <c r="V38" s="50">
        <f>SUM(V35:V37)</f>
        <v>0</v>
      </c>
      <c r="W38" s="50">
        <f t="shared" si="32"/>
        <v>0</v>
      </c>
      <c r="X38" s="50">
        <f t="shared" si="32"/>
        <v>0</v>
      </c>
      <c r="Y38" s="50">
        <f t="shared" si="32"/>
        <v>0</v>
      </c>
      <c r="Z38" s="50">
        <f t="shared" si="32"/>
        <v>0</v>
      </c>
      <c r="AA38" s="39"/>
      <c r="AB38" s="40">
        <f>SUM(AB35:AB37)</f>
        <v>0</v>
      </c>
      <c r="AC38" s="45">
        <f>AB38+T38</f>
        <v>0</v>
      </c>
    </row>
    <row r="39" spans="1:29" ht="14.25" customHeight="1">
      <c r="A39" s="335">
        <f>A35+1</f>
        <v>44416</v>
      </c>
      <c r="B39" s="5" t="s">
        <v>9</v>
      </c>
      <c r="C39" s="22"/>
      <c r="D39" s="22"/>
      <c r="E39" s="22"/>
      <c r="F39" s="22"/>
      <c r="G39" s="22"/>
      <c r="H39" s="22"/>
      <c r="I39" s="22"/>
      <c r="J39" s="37">
        <f>SUM(C39:I39)</f>
        <v>0</v>
      </c>
      <c r="K39" s="12"/>
      <c r="L39" s="22"/>
      <c r="M39" s="22">
        <f>C39*20</f>
        <v>0</v>
      </c>
      <c r="N39" s="22">
        <f t="shared" ref="N39:O41" si="34">D39*30</f>
        <v>0</v>
      </c>
      <c r="O39" s="22">
        <f t="shared" si="34"/>
        <v>0</v>
      </c>
      <c r="P39" s="22">
        <f t="shared" ref="P39:Q41" si="35">F39*65</f>
        <v>0</v>
      </c>
      <c r="Q39" s="22">
        <f t="shared" si="35"/>
        <v>0</v>
      </c>
      <c r="R39" s="22">
        <f>H39*95</f>
        <v>0</v>
      </c>
      <c r="S39" s="22">
        <f>I39*125</f>
        <v>0</v>
      </c>
      <c r="T39" s="37">
        <f>S39+R39+Q39+P39+O39+N39+M39</f>
        <v>0</v>
      </c>
      <c r="U39" s="22"/>
      <c r="V39" s="22"/>
      <c r="W39" s="22"/>
      <c r="X39" s="22"/>
      <c r="Y39" s="22"/>
      <c r="Z39" s="22"/>
      <c r="AA39" s="31"/>
      <c r="AB39" s="37">
        <f>SUM(U39:AA39)</f>
        <v>0</v>
      </c>
    </row>
    <row r="40" spans="1:29" ht="14.25" customHeight="1">
      <c r="A40" s="336"/>
      <c r="B40" s="2" t="s">
        <v>10</v>
      </c>
      <c r="C40" s="22"/>
      <c r="D40" s="22"/>
      <c r="E40" s="22"/>
      <c r="F40" s="22"/>
      <c r="G40" s="22"/>
      <c r="H40" s="22"/>
      <c r="I40" s="22"/>
      <c r="J40" s="37">
        <f>SUM(C40:I40)</f>
        <v>0</v>
      </c>
      <c r="K40" s="10"/>
      <c r="L40" s="22"/>
      <c r="M40" s="22">
        <f>C40*20</f>
        <v>0</v>
      </c>
      <c r="N40" s="22">
        <f t="shared" si="34"/>
        <v>0</v>
      </c>
      <c r="O40" s="22">
        <f t="shared" si="34"/>
        <v>0</v>
      </c>
      <c r="P40" s="22">
        <f t="shared" si="35"/>
        <v>0</v>
      </c>
      <c r="Q40" s="22">
        <f t="shared" si="35"/>
        <v>0</v>
      </c>
      <c r="R40" s="22">
        <f>H40*95</f>
        <v>0</v>
      </c>
      <c r="S40" s="22">
        <f>I40*125</f>
        <v>0</v>
      </c>
      <c r="T40" s="37">
        <f t="shared" si="7"/>
        <v>0</v>
      </c>
      <c r="U40" s="22"/>
      <c r="V40" s="22"/>
      <c r="W40" s="22"/>
      <c r="X40" s="22"/>
      <c r="Y40" s="22"/>
      <c r="Z40" s="22"/>
      <c r="AA40" s="32"/>
      <c r="AB40" s="37">
        <f>SUM(U40:AA40)</f>
        <v>0</v>
      </c>
    </row>
    <row r="41" spans="1:29" ht="14.25" customHeight="1">
      <c r="A41" s="337"/>
      <c r="B41" s="2" t="s">
        <v>11</v>
      </c>
      <c r="C41" s="22"/>
      <c r="D41" s="22"/>
      <c r="E41" s="22"/>
      <c r="F41" s="22"/>
      <c r="G41" s="22"/>
      <c r="H41" s="22"/>
      <c r="I41" s="22"/>
      <c r="J41" s="37">
        <f>SUM(C41:I41)</f>
        <v>0</v>
      </c>
      <c r="K41" s="11"/>
      <c r="L41" s="22"/>
      <c r="M41" s="22">
        <f>C41*20</f>
        <v>0</v>
      </c>
      <c r="N41" s="22">
        <f t="shared" si="34"/>
        <v>0</v>
      </c>
      <c r="O41" s="22">
        <f t="shared" si="34"/>
        <v>0</v>
      </c>
      <c r="P41" s="22">
        <f t="shared" si="35"/>
        <v>0</v>
      </c>
      <c r="Q41" s="22">
        <f t="shared" si="35"/>
        <v>0</v>
      </c>
      <c r="R41" s="22">
        <f>H41*95</f>
        <v>0</v>
      </c>
      <c r="S41" s="22">
        <f>I41*125</f>
        <v>0</v>
      </c>
      <c r="T41" s="37">
        <f t="shared" si="7"/>
        <v>0</v>
      </c>
      <c r="U41" s="22"/>
      <c r="V41" s="22"/>
      <c r="W41" s="22"/>
      <c r="X41" s="22"/>
      <c r="Y41" s="22"/>
      <c r="Z41" s="22"/>
      <c r="AA41" s="31"/>
      <c r="AB41" s="37">
        <f>SUM(U41:AA41)</f>
        <v>0</v>
      </c>
    </row>
    <row r="42" spans="1:29" ht="14.25" customHeight="1" thickBot="1">
      <c r="A42" s="343" t="s">
        <v>2</v>
      </c>
      <c r="B42" s="344"/>
      <c r="C42" s="50">
        <f t="shared" ref="C42:Z42" si="36">SUM(C39:C41)</f>
        <v>0</v>
      </c>
      <c r="D42" s="50">
        <f t="shared" si="36"/>
        <v>0</v>
      </c>
      <c r="E42" s="50">
        <f t="shared" si="36"/>
        <v>0</v>
      </c>
      <c r="F42" s="50">
        <f t="shared" si="36"/>
        <v>0</v>
      </c>
      <c r="G42" s="50">
        <f t="shared" si="36"/>
        <v>0</v>
      </c>
      <c r="H42" s="50">
        <f t="shared" si="36"/>
        <v>0</v>
      </c>
      <c r="I42" s="50">
        <f t="shared" si="36"/>
        <v>0</v>
      </c>
      <c r="J42" s="40">
        <f t="shared" si="36"/>
        <v>0</v>
      </c>
      <c r="K42" s="49">
        <f t="shared" si="36"/>
        <v>0</v>
      </c>
      <c r="L42" s="49">
        <f t="shared" si="36"/>
        <v>0</v>
      </c>
      <c r="M42" s="49">
        <f t="shared" ref="M42:S42" si="37">SUM(M39:M41)</f>
        <v>0</v>
      </c>
      <c r="N42" s="49">
        <f t="shared" si="37"/>
        <v>0</v>
      </c>
      <c r="O42" s="49">
        <f t="shared" si="37"/>
        <v>0</v>
      </c>
      <c r="P42" s="49">
        <f t="shared" si="37"/>
        <v>0</v>
      </c>
      <c r="Q42" s="49">
        <f t="shared" si="37"/>
        <v>0</v>
      </c>
      <c r="R42" s="49">
        <f t="shared" si="37"/>
        <v>0</v>
      </c>
      <c r="S42" s="49">
        <f t="shared" si="37"/>
        <v>0</v>
      </c>
      <c r="T42" s="37">
        <f t="shared" si="7"/>
        <v>0</v>
      </c>
      <c r="U42" s="50">
        <f t="shared" si="36"/>
        <v>0</v>
      </c>
      <c r="V42" s="50">
        <f t="shared" si="36"/>
        <v>0</v>
      </c>
      <c r="W42" s="50">
        <f t="shared" si="36"/>
        <v>0</v>
      </c>
      <c r="X42" s="50">
        <f t="shared" si="36"/>
        <v>0</v>
      </c>
      <c r="Y42" s="50">
        <f t="shared" si="36"/>
        <v>0</v>
      </c>
      <c r="Z42" s="50">
        <f t="shared" si="36"/>
        <v>0</v>
      </c>
      <c r="AA42" s="39"/>
      <c r="AB42" s="40">
        <f>SUM(AB39:AB41)</f>
        <v>0</v>
      </c>
      <c r="AC42" s="45">
        <f>AB42+T42</f>
        <v>0</v>
      </c>
    </row>
    <row r="43" spans="1:29" ht="14.25" customHeight="1">
      <c r="A43" s="335">
        <f>A39+1</f>
        <v>44417</v>
      </c>
      <c r="B43" s="5" t="s">
        <v>9</v>
      </c>
      <c r="C43" s="22"/>
      <c r="D43" s="22"/>
      <c r="E43" s="22"/>
      <c r="F43" s="22"/>
      <c r="G43" s="22"/>
      <c r="H43" s="22"/>
      <c r="I43" s="22"/>
      <c r="J43" s="38">
        <f>SUM(C43:I43)</f>
        <v>0</v>
      </c>
      <c r="K43" s="12"/>
      <c r="L43" s="22"/>
      <c r="M43" s="22">
        <f>C43*20</f>
        <v>0</v>
      </c>
      <c r="N43" s="22">
        <f t="shared" ref="N43:O45" si="38">D43*30</f>
        <v>0</v>
      </c>
      <c r="O43" s="22">
        <f t="shared" si="38"/>
        <v>0</v>
      </c>
      <c r="P43" s="22">
        <f t="shared" ref="P43:Q45" si="39">F43*65</f>
        <v>0</v>
      </c>
      <c r="Q43" s="22">
        <f t="shared" si="39"/>
        <v>0</v>
      </c>
      <c r="R43" s="22">
        <f>H43*95</f>
        <v>0</v>
      </c>
      <c r="S43" s="22">
        <f>I43*125</f>
        <v>0</v>
      </c>
      <c r="T43" s="37">
        <f>S43+R43+Q43+P43+O43+N43+M43</f>
        <v>0</v>
      </c>
      <c r="U43" s="22"/>
      <c r="V43" s="22"/>
      <c r="W43" s="22"/>
      <c r="X43" s="22"/>
      <c r="Y43" s="22"/>
      <c r="Z43" s="22"/>
      <c r="AA43" s="31"/>
      <c r="AB43" s="37">
        <f>SUM(U43:AA43)</f>
        <v>0</v>
      </c>
    </row>
    <row r="44" spans="1:29" ht="14.25" customHeight="1">
      <c r="A44" s="336"/>
      <c r="B44" s="2" t="s">
        <v>10</v>
      </c>
      <c r="C44" s="22"/>
      <c r="D44" s="22"/>
      <c r="E44" s="22"/>
      <c r="F44" s="22"/>
      <c r="G44" s="22"/>
      <c r="H44" s="22"/>
      <c r="I44" s="22"/>
      <c r="J44" s="38">
        <f>SUM(C44:I44)</f>
        <v>0</v>
      </c>
      <c r="K44" s="10"/>
      <c r="L44" s="22"/>
      <c r="M44" s="22">
        <f>C44*20</f>
        <v>0</v>
      </c>
      <c r="N44" s="22">
        <f t="shared" si="38"/>
        <v>0</v>
      </c>
      <c r="O44" s="22">
        <f t="shared" si="38"/>
        <v>0</v>
      </c>
      <c r="P44" s="22">
        <f t="shared" si="39"/>
        <v>0</v>
      </c>
      <c r="Q44" s="22">
        <f t="shared" si="39"/>
        <v>0</v>
      </c>
      <c r="R44" s="22">
        <f>H44*95</f>
        <v>0</v>
      </c>
      <c r="S44" s="22">
        <f>I44*125</f>
        <v>0</v>
      </c>
      <c r="T44" s="37">
        <f t="shared" si="7"/>
        <v>0</v>
      </c>
      <c r="U44" s="22"/>
      <c r="V44" s="22"/>
      <c r="W44" s="22"/>
      <c r="X44" s="22"/>
      <c r="Y44" s="22"/>
      <c r="Z44" s="22"/>
      <c r="AA44" s="32"/>
      <c r="AB44" s="37">
        <f>SUM(U44:AA44)</f>
        <v>0</v>
      </c>
    </row>
    <row r="45" spans="1:29" ht="14.25" customHeight="1">
      <c r="A45" s="337"/>
      <c r="B45" s="2" t="s">
        <v>11</v>
      </c>
      <c r="C45" s="22"/>
      <c r="D45" s="22"/>
      <c r="E45" s="22"/>
      <c r="F45" s="22"/>
      <c r="G45" s="22"/>
      <c r="H45" s="22"/>
      <c r="I45" s="22"/>
      <c r="J45" s="38">
        <f>SUM(C45:I45)</f>
        <v>0</v>
      </c>
      <c r="K45" s="11"/>
      <c r="L45" s="22"/>
      <c r="M45" s="22">
        <f>C45*20</f>
        <v>0</v>
      </c>
      <c r="N45" s="22">
        <f t="shared" si="38"/>
        <v>0</v>
      </c>
      <c r="O45" s="22">
        <f t="shared" si="38"/>
        <v>0</v>
      </c>
      <c r="P45" s="22">
        <f t="shared" si="39"/>
        <v>0</v>
      </c>
      <c r="Q45" s="22">
        <f t="shared" si="39"/>
        <v>0</v>
      </c>
      <c r="R45" s="22">
        <f>H45*95</f>
        <v>0</v>
      </c>
      <c r="S45" s="22">
        <f>I45*125</f>
        <v>0</v>
      </c>
      <c r="T45" s="37">
        <f t="shared" si="7"/>
        <v>0</v>
      </c>
      <c r="U45" s="22"/>
      <c r="V45" s="22"/>
      <c r="W45" s="22"/>
      <c r="X45" s="22"/>
      <c r="Y45" s="22"/>
      <c r="Z45" s="22"/>
      <c r="AA45" s="31"/>
      <c r="AB45" s="37">
        <f>SUM(U45:AA45)</f>
        <v>0</v>
      </c>
    </row>
    <row r="46" spans="1:29" ht="14.25" customHeight="1" thickBot="1">
      <c r="A46" s="343" t="s">
        <v>2</v>
      </c>
      <c r="B46" s="344"/>
      <c r="C46" s="50">
        <f t="shared" ref="C46:Z46" si="40">SUM(C43:C45)</f>
        <v>0</v>
      </c>
      <c r="D46" s="50">
        <f t="shared" si="40"/>
        <v>0</v>
      </c>
      <c r="E46" s="50">
        <f t="shared" si="40"/>
        <v>0</v>
      </c>
      <c r="F46" s="50">
        <f t="shared" si="40"/>
        <v>0</v>
      </c>
      <c r="G46" s="50">
        <f t="shared" si="40"/>
        <v>0</v>
      </c>
      <c r="H46" s="50">
        <f t="shared" si="40"/>
        <v>0</v>
      </c>
      <c r="I46" s="50">
        <f t="shared" si="40"/>
        <v>0</v>
      </c>
      <c r="J46" s="40">
        <f t="shared" si="40"/>
        <v>0</v>
      </c>
      <c r="K46" s="49">
        <f t="shared" si="40"/>
        <v>0</v>
      </c>
      <c r="L46" s="49">
        <f t="shared" si="40"/>
        <v>0</v>
      </c>
      <c r="M46" s="49">
        <f t="shared" ref="M46:S46" si="41">SUM(M43:M45)</f>
        <v>0</v>
      </c>
      <c r="N46" s="49">
        <f t="shared" si="41"/>
        <v>0</v>
      </c>
      <c r="O46" s="49">
        <f t="shared" si="41"/>
        <v>0</v>
      </c>
      <c r="P46" s="49">
        <f t="shared" si="41"/>
        <v>0</v>
      </c>
      <c r="Q46" s="49">
        <f t="shared" si="41"/>
        <v>0</v>
      </c>
      <c r="R46" s="49">
        <f t="shared" si="41"/>
        <v>0</v>
      </c>
      <c r="S46" s="49">
        <f t="shared" si="41"/>
        <v>0</v>
      </c>
      <c r="T46" s="37">
        <f t="shared" si="7"/>
        <v>0</v>
      </c>
      <c r="U46" s="50">
        <f t="shared" si="40"/>
        <v>0</v>
      </c>
      <c r="V46" s="50">
        <f t="shared" si="40"/>
        <v>0</v>
      </c>
      <c r="W46" s="50">
        <f t="shared" si="40"/>
        <v>0</v>
      </c>
      <c r="X46" s="50">
        <f t="shared" si="40"/>
        <v>0</v>
      </c>
      <c r="Y46" s="50">
        <f t="shared" si="40"/>
        <v>0</v>
      </c>
      <c r="Z46" s="50">
        <f t="shared" si="40"/>
        <v>0</v>
      </c>
      <c r="AA46" s="39"/>
      <c r="AB46" s="40">
        <f>SUM(AB43:AB45)</f>
        <v>0</v>
      </c>
      <c r="AC46" s="45">
        <f>AB46+T46</f>
        <v>0</v>
      </c>
    </row>
    <row r="47" spans="1:29" ht="14.25" customHeight="1">
      <c r="A47" s="335">
        <f>A43+1</f>
        <v>44418</v>
      </c>
      <c r="B47" s="5" t="s">
        <v>9</v>
      </c>
      <c r="C47" s="22"/>
      <c r="D47" s="22"/>
      <c r="E47" s="22"/>
      <c r="F47" s="22"/>
      <c r="G47" s="22"/>
      <c r="H47" s="22"/>
      <c r="I47" s="22"/>
      <c r="J47" s="37">
        <f>SUM(C47:I47)</f>
        <v>0</v>
      </c>
      <c r="K47" s="12"/>
      <c r="L47" s="22"/>
      <c r="M47" s="22">
        <f>C47*20</f>
        <v>0</v>
      </c>
      <c r="N47" s="22">
        <f t="shared" ref="N47:O49" si="42">D47*30</f>
        <v>0</v>
      </c>
      <c r="O47" s="22">
        <f t="shared" si="42"/>
        <v>0</v>
      </c>
      <c r="P47" s="22">
        <f t="shared" ref="P47:Q49" si="43">F47*65</f>
        <v>0</v>
      </c>
      <c r="Q47" s="22">
        <f t="shared" si="43"/>
        <v>0</v>
      </c>
      <c r="R47" s="22">
        <f>H47*95</f>
        <v>0</v>
      </c>
      <c r="S47" s="22">
        <f>I47*125</f>
        <v>0</v>
      </c>
      <c r="T47" s="37">
        <f>S47+R47+Q47+P47+O47+N47+M47</f>
        <v>0</v>
      </c>
      <c r="U47" s="22"/>
      <c r="V47" s="22"/>
      <c r="W47" s="22"/>
      <c r="X47" s="22"/>
      <c r="Y47" s="22"/>
      <c r="Z47" s="22"/>
      <c r="AA47" s="32"/>
      <c r="AB47" s="37">
        <f>SUM(U47:AA47)</f>
        <v>0</v>
      </c>
    </row>
    <row r="48" spans="1:29" ht="14.25" customHeight="1">
      <c r="A48" s="336"/>
      <c r="B48" s="2" t="s">
        <v>10</v>
      </c>
      <c r="C48" s="22"/>
      <c r="D48" s="22"/>
      <c r="E48" s="22"/>
      <c r="F48" s="22"/>
      <c r="G48" s="22"/>
      <c r="H48" s="22"/>
      <c r="I48" s="22"/>
      <c r="J48" s="37">
        <f>SUM(C48:I48)</f>
        <v>0</v>
      </c>
      <c r="K48" s="10"/>
      <c r="L48" s="22"/>
      <c r="M48" s="22">
        <f>C48*20</f>
        <v>0</v>
      </c>
      <c r="N48" s="22">
        <f t="shared" si="42"/>
        <v>0</v>
      </c>
      <c r="O48" s="22">
        <f t="shared" si="42"/>
        <v>0</v>
      </c>
      <c r="P48" s="22">
        <f t="shared" si="43"/>
        <v>0</v>
      </c>
      <c r="Q48" s="22">
        <f t="shared" si="43"/>
        <v>0</v>
      </c>
      <c r="R48" s="22">
        <f>H48*95</f>
        <v>0</v>
      </c>
      <c r="S48" s="22">
        <f>I48*125</f>
        <v>0</v>
      </c>
      <c r="T48" s="37">
        <f t="shared" si="7"/>
        <v>0</v>
      </c>
      <c r="U48" s="22"/>
      <c r="V48" s="22"/>
      <c r="W48" s="22"/>
      <c r="X48" s="22"/>
      <c r="Y48" s="22"/>
      <c r="Z48" s="22"/>
      <c r="AA48" s="32"/>
      <c r="AB48" s="37">
        <f>SUM(U48:AA48)</f>
        <v>0</v>
      </c>
    </row>
    <row r="49" spans="1:29" ht="14.25" customHeight="1">
      <c r="A49" s="337"/>
      <c r="B49" s="2" t="s">
        <v>11</v>
      </c>
      <c r="C49" s="22"/>
      <c r="D49" s="22"/>
      <c r="E49" s="22"/>
      <c r="F49" s="22"/>
      <c r="G49" s="22"/>
      <c r="H49" s="22"/>
      <c r="I49" s="22"/>
      <c r="J49" s="37">
        <f>SUM(C49:I49)</f>
        <v>0</v>
      </c>
      <c r="K49" s="11"/>
      <c r="L49" s="22"/>
      <c r="M49" s="22">
        <f>C49*20</f>
        <v>0</v>
      </c>
      <c r="N49" s="22">
        <f t="shared" si="42"/>
        <v>0</v>
      </c>
      <c r="O49" s="22">
        <f t="shared" si="42"/>
        <v>0</v>
      </c>
      <c r="P49" s="22">
        <f t="shared" si="43"/>
        <v>0</v>
      </c>
      <c r="Q49" s="22">
        <f t="shared" si="43"/>
        <v>0</v>
      </c>
      <c r="R49" s="22">
        <f>H49*95</f>
        <v>0</v>
      </c>
      <c r="S49" s="22">
        <f>I49*125</f>
        <v>0</v>
      </c>
      <c r="T49" s="37">
        <f t="shared" si="7"/>
        <v>0</v>
      </c>
      <c r="U49" s="22"/>
      <c r="V49" s="22"/>
      <c r="W49" s="22"/>
      <c r="X49" s="22"/>
      <c r="Y49" s="22"/>
      <c r="Z49" s="22"/>
      <c r="AA49" s="31"/>
      <c r="AB49" s="37">
        <f>SUM(U49:AA49)</f>
        <v>0</v>
      </c>
    </row>
    <row r="50" spans="1:29" ht="14.25" customHeight="1" thickBot="1">
      <c r="A50" s="343" t="s">
        <v>2</v>
      </c>
      <c r="B50" s="344"/>
      <c r="C50" s="50">
        <f t="shared" ref="C50:Y50" si="44">SUM(C47:C49)</f>
        <v>0</v>
      </c>
      <c r="D50" s="50">
        <f t="shared" si="44"/>
        <v>0</v>
      </c>
      <c r="E50" s="50">
        <f t="shared" si="44"/>
        <v>0</v>
      </c>
      <c r="F50" s="50">
        <f t="shared" si="44"/>
        <v>0</v>
      </c>
      <c r="G50" s="50">
        <f t="shared" si="44"/>
        <v>0</v>
      </c>
      <c r="H50" s="50">
        <f t="shared" si="44"/>
        <v>0</v>
      </c>
      <c r="I50" s="50">
        <f t="shared" si="44"/>
        <v>0</v>
      </c>
      <c r="J50" s="40">
        <f t="shared" si="44"/>
        <v>0</v>
      </c>
      <c r="K50" s="49">
        <f t="shared" si="44"/>
        <v>0</v>
      </c>
      <c r="L50" s="49">
        <f t="shared" si="44"/>
        <v>0</v>
      </c>
      <c r="M50" s="49">
        <f t="shared" ref="M50:S50" si="45">SUM(M47:M49)</f>
        <v>0</v>
      </c>
      <c r="N50" s="49">
        <f t="shared" si="45"/>
        <v>0</v>
      </c>
      <c r="O50" s="49">
        <f t="shared" si="45"/>
        <v>0</v>
      </c>
      <c r="P50" s="49">
        <f t="shared" si="45"/>
        <v>0</v>
      </c>
      <c r="Q50" s="49">
        <f t="shared" si="45"/>
        <v>0</v>
      </c>
      <c r="R50" s="49">
        <f t="shared" si="45"/>
        <v>0</v>
      </c>
      <c r="S50" s="49">
        <f t="shared" si="45"/>
        <v>0</v>
      </c>
      <c r="T50" s="37">
        <f t="shared" si="7"/>
        <v>0</v>
      </c>
      <c r="U50" s="50">
        <f t="shared" si="44"/>
        <v>0</v>
      </c>
      <c r="V50" s="50">
        <f t="shared" si="44"/>
        <v>0</v>
      </c>
      <c r="W50" s="50">
        <f t="shared" si="44"/>
        <v>0</v>
      </c>
      <c r="X50" s="50">
        <f t="shared" si="44"/>
        <v>0</v>
      </c>
      <c r="Y50" s="50">
        <f t="shared" si="44"/>
        <v>0</v>
      </c>
      <c r="Z50" s="50">
        <f>SUM(Z47:Z49)</f>
        <v>0</v>
      </c>
      <c r="AA50" s="39"/>
      <c r="AB50" s="40">
        <f>SUM(AB47:AB49)</f>
        <v>0</v>
      </c>
      <c r="AC50" s="45">
        <f>AB50+T50</f>
        <v>0</v>
      </c>
    </row>
    <row r="51" spans="1:29" ht="14.25" customHeight="1">
      <c r="A51" s="335">
        <f>A47+1</f>
        <v>44419</v>
      </c>
      <c r="B51" s="5" t="s">
        <v>9</v>
      </c>
      <c r="C51" s="22"/>
      <c r="D51" s="22"/>
      <c r="E51" s="22"/>
      <c r="F51" s="22"/>
      <c r="G51" s="22"/>
      <c r="H51" s="22"/>
      <c r="I51" s="22"/>
      <c r="J51" s="37">
        <f>SUM(C51:I51)</f>
        <v>0</v>
      </c>
      <c r="K51" s="12"/>
      <c r="L51" s="22"/>
      <c r="M51" s="22">
        <f>C51*20</f>
        <v>0</v>
      </c>
      <c r="N51" s="22">
        <f t="shared" ref="N51:O53" si="46">D51*30</f>
        <v>0</v>
      </c>
      <c r="O51" s="22">
        <f t="shared" si="46"/>
        <v>0</v>
      </c>
      <c r="P51" s="22">
        <f t="shared" ref="P51:Q53" si="47">F51*65</f>
        <v>0</v>
      </c>
      <c r="Q51" s="22">
        <f t="shared" si="47"/>
        <v>0</v>
      </c>
      <c r="R51" s="22">
        <f>H51*95</f>
        <v>0</v>
      </c>
      <c r="S51" s="22">
        <f>I51*125</f>
        <v>0</v>
      </c>
      <c r="T51" s="37">
        <f>S51+R51+Q51+P51+O51+N51+M51</f>
        <v>0</v>
      </c>
      <c r="U51" s="22"/>
      <c r="V51" s="22"/>
      <c r="W51" s="22"/>
      <c r="X51" s="22"/>
      <c r="Y51" s="22"/>
      <c r="Z51" s="22"/>
      <c r="AA51" s="32"/>
      <c r="AB51" s="37">
        <f>SUM(U51:AA51)</f>
        <v>0</v>
      </c>
    </row>
    <row r="52" spans="1:29" ht="14.25" customHeight="1">
      <c r="A52" s="336"/>
      <c r="B52" s="2" t="s">
        <v>10</v>
      </c>
      <c r="C52" s="22"/>
      <c r="D52" s="22"/>
      <c r="E52" s="22"/>
      <c r="F52" s="22"/>
      <c r="G52" s="22"/>
      <c r="H52" s="22"/>
      <c r="I52" s="22"/>
      <c r="J52" s="37">
        <f>SUM(C52:I52)</f>
        <v>0</v>
      </c>
      <c r="K52" s="10"/>
      <c r="L52" s="22"/>
      <c r="M52" s="22">
        <f>C52*20</f>
        <v>0</v>
      </c>
      <c r="N52" s="22">
        <f t="shared" si="46"/>
        <v>0</v>
      </c>
      <c r="O52" s="22">
        <f t="shared" si="46"/>
        <v>0</v>
      </c>
      <c r="P52" s="22">
        <f t="shared" si="47"/>
        <v>0</v>
      </c>
      <c r="Q52" s="22">
        <f t="shared" si="47"/>
        <v>0</v>
      </c>
      <c r="R52" s="22">
        <f>H52*95</f>
        <v>0</v>
      </c>
      <c r="S52" s="22">
        <f>I52*125</f>
        <v>0</v>
      </c>
      <c r="T52" s="37">
        <f t="shared" si="7"/>
        <v>0</v>
      </c>
      <c r="U52" s="22"/>
      <c r="V52" s="22"/>
      <c r="W52" s="22"/>
      <c r="X52" s="22"/>
      <c r="Y52" s="22"/>
      <c r="Z52" s="22"/>
      <c r="AA52" s="32"/>
      <c r="AB52" s="37">
        <f>SUM(U52:AA52)</f>
        <v>0</v>
      </c>
    </row>
    <row r="53" spans="1:29" ht="14.25" customHeight="1">
      <c r="A53" s="337"/>
      <c r="B53" s="2" t="s">
        <v>11</v>
      </c>
      <c r="C53" s="22"/>
      <c r="D53" s="22"/>
      <c r="E53" s="22"/>
      <c r="F53" s="22"/>
      <c r="G53" s="22"/>
      <c r="H53" s="22"/>
      <c r="I53" s="22"/>
      <c r="J53" s="37">
        <f>SUM(C53:I53)</f>
        <v>0</v>
      </c>
      <c r="K53" s="11"/>
      <c r="L53" s="22"/>
      <c r="M53" s="22">
        <f>C53*20</f>
        <v>0</v>
      </c>
      <c r="N53" s="22">
        <f t="shared" si="46"/>
        <v>0</v>
      </c>
      <c r="O53" s="22">
        <f t="shared" si="46"/>
        <v>0</v>
      </c>
      <c r="P53" s="22">
        <f t="shared" si="47"/>
        <v>0</v>
      </c>
      <c r="Q53" s="22">
        <f t="shared" si="47"/>
        <v>0</v>
      </c>
      <c r="R53" s="22">
        <f>H53*95</f>
        <v>0</v>
      </c>
      <c r="S53" s="22">
        <f>I53*125</f>
        <v>0</v>
      </c>
      <c r="T53" s="37">
        <f t="shared" si="7"/>
        <v>0</v>
      </c>
      <c r="U53" s="22"/>
      <c r="V53" s="22"/>
      <c r="W53" s="22"/>
      <c r="X53" s="22"/>
      <c r="Y53" s="22"/>
      <c r="Z53" s="22"/>
      <c r="AA53" s="31"/>
      <c r="AB53" s="37">
        <f>SUM(U53:AA53)</f>
        <v>0</v>
      </c>
    </row>
    <row r="54" spans="1:29" ht="14.25" customHeight="1" thickBot="1">
      <c r="A54" s="343" t="s">
        <v>2</v>
      </c>
      <c r="B54" s="344"/>
      <c r="C54" s="50">
        <f t="shared" ref="C54:Z54" si="48">SUM(C51:C53)</f>
        <v>0</v>
      </c>
      <c r="D54" s="50">
        <f t="shared" si="48"/>
        <v>0</v>
      </c>
      <c r="E54" s="50">
        <f t="shared" si="48"/>
        <v>0</v>
      </c>
      <c r="F54" s="50">
        <f t="shared" si="48"/>
        <v>0</v>
      </c>
      <c r="G54" s="50">
        <f t="shared" si="48"/>
        <v>0</v>
      </c>
      <c r="H54" s="50">
        <f t="shared" si="48"/>
        <v>0</v>
      </c>
      <c r="I54" s="50">
        <f t="shared" si="48"/>
        <v>0</v>
      </c>
      <c r="J54" s="40">
        <f t="shared" si="48"/>
        <v>0</v>
      </c>
      <c r="K54" s="49">
        <f t="shared" si="48"/>
        <v>0</v>
      </c>
      <c r="L54" s="49">
        <f t="shared" si="48"/>
        <v>0</v>
      </c>
      <c r="M54" s="49">
        <f t="shared" ref="M54:S54" si="49">SUM(M51:M53)</f>
        <v>0</v>
      </c>
      <c r="N54" s="49">
        <f t="shared" si="49"/>
        <v>0</v>
      </c>
      <c r="O54" s="49">
        <f t="shared" si="49"/>
        <v>0</v>
      </c>
      <c r="P54" s="49">
        <f t="shared" si="49"/>
        <v>0</v>
      </c>
      <c r="Q54" s="49">
        <f t="shared" si="49"/>
        <v>0</v>
      </c>
      <c r="R54" s="49">
        <f t="shared" si="49"/>
        <v>0</v>
      </c>
      <c r="S54" s="49">
        <f t="shared" si="49"/>
        <v>0</v>
      </c>
      <c r="T54" s="37">
        <f t="shared" si="7"/>
        <v>0</v>
      </c>
      <c r="U54" s="50">
        <f t="shared" si="48"/>
        <v>0</v>
      </c>
      <c r="V54" s="50">
        <f t="shared" si="48"/>
        <v>0</v>
      </c>
      <c r="W54" s="50">
        <f t="shared" si="48"/>
        <v>0</v>
      </c>
      <c r="X54" s="50">
        <f t="shared" si="48"/>
        <v>0</v>
      </c>
      <c r="Y54" s="50">
        <f t="shared" si="48"/>
        <v>0</v>
      </c>
      <c r="Z54" s="50">
        <f t="shared" si="48"/>
        <v>0</v>
      </c>
      <c r="AA54" s="39"/>
      <c r="AB54" s="40">
        <f>SUM(AB51:AB53)</f>
        <v>0</v>
      </c>
      <c r="AC54" s="45">
        <f>AB54+T54</f>
        <v>0</v>
      </c>
    </row>
    <row r="55" spans="1:29" ht="14.25" customHeight="1">
      <c r="A55" s="335">
        <f>A51+1</f>
        <v>44420</v>
      </c>
      <c r="B55" s="5" t="s">
        <v>9</v>
      </c>
      <c r="C55" s="22"/>
      <c r="D55" s="22"/>
      <c r="E55" s="22"/>
      <c r="F55" s="22"/>
      <c r="G55" s="22"/>
      <c r="H55" s="22"/>
      <c r="I55" s="22"/>
      <c r="J55" s="37">
        <f>SUM(C55:I55)</f>
        <v>0</v>
      </c>
      <c r="K55" s="12"/>
      <c r="L55" s="22"/>
      <c r="M55" s="22">
        <f>C55*20</f>
        <v>0</v>
      </c>
      <c r="N55" s="22">
        <f t="shared" ref="N55:O57" si="50">D55*30</f>
        <v>0</v>
      </c>
      <c r="O55" s="22">
        <f t="shared" si="50"/>
        <v>0</v>
      </c>
      <c r="P55" s="22">
        <f t="shared" ref="P55:Q57" si="51">F55*65</f>
        <v>0</v>
      </c>
      <c r="Q55" s="22">
        <f t="shared" si="51"/>
        <v>0</v>
      </c>
      <c r="R55" s="22">
        <f>H55*95</f>
        <v>0</v>
      </c>
      <c r="S55" s="22">
        <f>I55*125</f>
        <v>0</v>
      </c>
      <c r="T55" s="37">
        <f>S55+R55+Q55+P55+O55+N55+M55</f>
        <v>0</v>
      </c>
      <c r="U55" s="22"/>
      <c r="V55" s="22"/>
      <c r="W55" s="22"/>
      <c r="X55" s="22"/>
      <c r="Y55" s="22"/>
      <c r="Z55" s="22"/>
      <c r="AA55" s="32"/>
      <c r="AB55" s="37">
        <f>SUM(U55:AA55)</f>
        <v>0</v>
      </c>
    </row>
    <row r="56" spans="1:29" ht="14.25" customHeight="1">
      <c r="A56" s="336"/>
      <c r="B56" s="2" t="s">
        <v>10</v>
      </c>
      <c r="C56" s="22"/>
      <c r="D56" s="22"/>
      <c r="E56" s="22"/>
      <c r="F56" s="22"/>
      <c r="G56" s="22"/>
      <c r="H56" s="22"/>
      <c r="I56" s="22"/>
      <c r="J56" s="37">
        <f>SUM(C56:I56)</f>
        <v>0</v>
      </c>
      <c r="K56" s="10"/>
      <c r="L56" s="22"/>
      <c r="M56" s="22">
        <f>C56*20</f>
        <v>0</v>
      </c>
      <c r="N56" s="22">
        <f t="shared" si="50"/>
        <v>0</v>
      </c>
      <c r="O56" s="22">
        <f t="shared" si="50"/>
        <v>0</v>
      </c>
      <c r="P56" s="22">
        <f t="shared" si="51"/>
        <v>0</v>
      </c>
      <c r="Q56" s="22">
        <f t="shared" si="51"/>
        <v>0</v>
      </c>
      <c r="R56" s="22">
        <f>H56*95</f>
        <v>0</v>
      </c>
      <c r="S56" s="22">
        <f>I56*125</f>
        <v>0</v>
      </c>
      <c r="T56" s="37">
        <f t="shared" si="7"/>
        <v>0</v>
      </c>
      <c r="U56" s="22"/>
      <c r="V56" s="22"/>
      <c r="W56" s="22"/>
      <c r="X56" s="22"/>
      <c r="Y56" s="22"/>
      <c r="Z56" s="22"/>
      <c r="AA56" s="32"/>
      <c r="AB56" s="37">
        <f>SUM(U56:AA56)</f>
        <v>0</v>
      </c>
    </row>
    <row r="57" spans="1:29" ht="14.25" customHeight="1">
      <c r="A57" s="337"/>
      <c r="B57" s="2" t="s">
        <v>11</v>
      </c>
      <c r="C57" s="22"/>
      <c r="D57" s="22"/>
      <c r="E57" s="22"/>
      <c r="F57" s="22"/>
      <c r="G57" s="22"/>
      <c r="H57" s="22"/>
      <c r="I57" s="22"/>
      <c r="J57" s="37">
        <f>SUM(C57:I57)</f>
        <v>0</v>
      </c>
      <c r="K57" s="11"/>
      <c r="L57" s="22"/>
      <c r="M57" s="22">
        <f>C57*20</f>
        <v>0</v>
      </c>
      <c r="N57" s="22">
        <f t="shared" si="50"/>
        <v>0</v>
      </c>
      <c r="O57" s="22">
        <f t="shared" si="50"/>
        <v>0</v>
      </c>
      <c r="P57" s="22">
        <f t="shared" si="51"/>
        <v>0</v>
      </c>
      <c r="Q57" s="22">
        <f t="shared" si="51"/>
        <v>0</v>
      </c>
      <c r="R57" s="22">
        <f>H57*95</f>
        <v>0</v>
      </c>
      <c r="S57" s="22">
        <f>I57*125</f>
        <v>0</v>
      </c>
      <c r="T57" s="37">
        <f t="shared" si="7"/>
        <v>0</v>
      </c>
      <c r="U57" s="22"/>
      <c r="V57" s="22"/>
      <c r="W57" s="22"/>
      <c r="X57" s="22"/>
      <c r="Y57" s="22"/>
      <c r="Z57" s="22"/>
      <c r="AA57" s="31"/>
      <c r="AB57" s="37">
        <f>SUM(U57:AA57)</f>
        <v>0</v>
      </c>
    </row>
    <row r="58" spans="1:29" ht="14.25" customHeight="1" thickBot="1">
      <c r="A58" s="343" t="s">
        <v>2</v>
      </c>
      <c r="B58" s="344"/>
      <c r="C58" s="42">
        <f t="shared" ref="C58:Z58" si="52">SUM(C55:C57)</f>
        <v>0</v>
      </c>
      <c r="D58" s="42">
        <f t="shared" si="52"/>
        <v>0</v>
      </c>
      <c r="E58" s="42">
        <f t="shared" si="52"/>
        <v>0</v>
      </c>
      <c r="F58" s="42">
        <f t="shared" si="52"/>
        <v>0</v>
      </c>
      <c r="G58" s="42">
        <f t="shared" si="52"/>
        <v>0</v>
      </c>
      <c r="H58" s="42">
        <f t="shared" si="52"/>
        <v>0</v>
      </c>
      <c r="I58" s="42">
        <f t="shared" si="52"/>
        <v>0</v>
      </c>
      <c r="J58" s="40">
        <f t="shared" si="52"/>
        <v>0</v>
      </c>
      <c r="K58" s="49">
        <f t="shared" si="52"/>
        <v>0</v>
      </c>
      <c r="L58" s="49">
        <f t="shared" si="52"/>
        <v>0</v>
      </c>
      <c r="M58" s="49">
        <f t="shared" ref="M58:S58" si="53">SUM(M55:M57)</f>
        <v>0</v>
      </c>
      <c r="N58" s="49">
        <f t="shared" si="53"/>
        <v>0</v>
      </c>
      <c r="O58" s="49">
        <f t="shared" si="53"/>
        <v>0</v>
      </c>
      <c r="P58" s="49">
        <f>SUM(P55:P57)</f>
        <v>0</v>
      </c>
      <c r="Q58" s="49">
        <f t="shared" si="53"/>
        <v>0</v>
      </c>
      <c r="R58" s="49">
        <f t="shared" si="53"/>
        <v>0</v>
      </c>
      <c r="S58" s="49">
        <f t="shared" si="53"/>
        <v>0</v>
      </c>
      <c r="T58" s="37">
        <f t="shared" si="7"/>
        <v>0</v>
      </c>
      <c r="U58" s="50">
        <f t="shared" si="52"/>
        <v>0</v>
      </c>
      <c r="V58" s="50">
        <f t="shared" si="52"/>
        <v>0</v>
      </c>
      <c r="W58" s="50">
        <f t="shared" si="52"/>
        <v>0</v>
      </c>
      <c r="X58" s="50">
        <f t="shared" si="52"/>
        <v>0</v>
      </c>
      <c r="Y58" s="50">
        <f t="shared" si="52"/>
        <v>0</v>
      </c>
      <c r="Z58" s="50">
        <f t="shared" si="52"/>
        <v>0</v>
      </c>
      <c r="AA58" s="39"/>
      <c r="AB58" s="40">
        <f>SUM(AB55:AB57)</f>
        <v>0</v>
      </c>
      <c r="AC58" s="45">
        <f>AB58+T58</f>
        <v>0</v>
      </c>
    </row>
    <row r="59" spans="1:29" ht="14.25" customHeight="1">
      <c r="A59" s="335">
        <f>A55+1</f>
        <v>44421</v>
      </c>
      <c r="B59" s="5" t="s">
        <v>9</v>
      </c>
      <c r="C59" s="22"/>
      <c r="D59" s="22"/>
      <c r="E59" s="22"/>
      <c r="F59" s="22"/>
      <c r="G59" s="22"/>
      <c r="H59" s="22"/>
      <c r="I59" s="22"/>
      <c r="J59" s="37">
        <f>SUM(C59:I59)</f>
        <v>0</v>
      </c>
      <c r="K59" s="12"/>
      <c r="L59" s="22"/>
      <c r="M59" s="22">
        <f>C59*20</f>
        <v>0</v>
      </c>
      <c r="N59" s="22">
        <f t="shared" ref="N59:O61" si="54">D59*30</f>
        <v>0</v>
      </c>
      <c r="O59" s="22">
        <f t="shared" si="54"/>
        <v>0</v>
      </c>
      <c r="P59" s="22">
        <f t="shared" ref="P59:Q61" si="55">F59*65</f>
        <v>0</v>
      </c>
      <c r="Q59" s="22">
        <f t="shared" si="55"/>
        <v>0</v>
      </c>
      <c r="R59" s="22">
        <f>H59*95</f>
        <v>0</v>
      </c>
      <c r="S59" s="22">
        <f>I59*125</f>
        <v>0</v>
      </c>
      <c r="T59" s="37">
        <f>S59+R59+Q59+P59+O59+N59+M59</f>
        <v>0</v>
      </c>
      <c r="U59" s="22"/>
      <c r="V59" s="22"/>
      <c r="W59" s="22"/>
      <c r="X59" s="22"/>
      <c r="Y59" s="22"/>
      <c r="Z59" s="22"/>
      <c r="AA59" s="32"/>
      <c r="AB59" s="37">
        <f>SUM(U59:AA59)</f>
        <v>0</v>
      </c>
    </row>
    <row r="60" spans="1:29" ht="14.25" customHeight="1">
      <c r="A60" s="336"/>
      <c r="B60" s="2" t="s">
        <v>10</v>
      </c>
      <c r="C60" s="22"/>
      <c r="D60" s="22"/>
      <c r="E60" s="22"/>
      <c r="F60" s="22"/>
      <c r="G60" s="22"/>
      <c r="H60" s="22"/>
      <c r="I60" s="22"/>
      <c r="J60" s="37">
        <f>SUM(C60:I60)</f>
        <v>0</v>
      </c>
      <c r="K60" s="10"/>
      <c r="L60" s="22"/>
      <c r="M60" s="22">
        <f>C60*20</f>
        <v>0</v>
      </c>
      <c r="N60" s="22">
        <f t="shared" si="54"/>
        <v>0</v>
      </c>
      <c r="O60" s="22">
        <f t="shared" si="54"/>
        <v>0</v>
      </c>
      <c r="P60" s="22">
        <f t="shared" si="55"/>
        <v>0</v>
      </c>
      <c r="Q60" s="22">
        <f t="shared" si="55"/>
        <v>0</v>
      </c>
      <c r="R60" s="22">
        <f>H60*95</f>
        <v>0</v>
      </c>
      <c r="S60" s="22">
        <f>I60*125</f>
        <v>0</v>
      </c>
      <c r="T60" s="37">
        <f t="shared" si="7"/>
        <v>0</v>
      </c>
      <c r="U60" s="22"/>
      <c r="V60" s="22"/>
      <c r="W60" s="22"/>
      <c r="X60" s="22"/>
      <c r="Y60" s="22"/>
      <c r="Z60" s="22"/>
      <c r="AA60" s="32"/>
      <c r="AB60" s="37">
        <f>SUM(U60:AA60)</f>
        <v>0</v>
      </c>
    </row>
    <row r="61" spans="1:29" ht="14.25" customHeight="1">
      <c r="A61" s="337"/>
      <c r="B61" s="2" t="s">
        <v>11</v>
      </c>
      <c r="C61" s="22"/>
      <c r="D61" s="22"/>
      <c r="E61" s="22"/>
      <c r="F61" s="22"/>
      <c r="G61" s="22"/>
      <c r="H61" s="22"/>
      <c r="I61" s="22"/>
      <c r="J61" s="37">
        <f>SUM(C61:I61)</f>
        <v>0</v>
      </c>
      <c r="K61" s="11"/>
      <c r="L61" s="22"/>
      <c r="M61" s="22">
        <f>C61*20</f>
        <v>0</v>
      </c>
      <c r="N61" s="22">
        <f t="shared" si="54"/>
        <v>0</v>
      </c>
      <c r="O61" s="22">
        <f t="shared" si="54"/>
        <v>0</v>
      </c>
      <c r="P61" s="22">
        <f t="shared" si="55"/>
        <v>0</v>
      </c>
      <c r="Q61" s="22">
        <f t="shared" si="55"/>
        <v>0</v>
      </c>
      <c r="R61" s="22">
        <f>H61*95</f>
        <v>0</v>
      </c>
      <c r="S61" s="22">
        <f>I61*125</f>
        <v>0</v>
      </c>
      <c r="T61" s="37">
        <f t="shared" si="7"/>
        <v>0</v>
      </c>
      <c r="U61" s="22"/>
      <c r="V61" s="22"/>
      <c r="W61" s="22"/>
      <c r="X61" s="22"/>
      <c r="Y61" s="22"/>
      <c r="Z61" s="22"/>
      <c r="AA61" s="31"/>
      <c r="AB61" s="37">
        <f>SUM(U61:AA61)</f>
        <v>0</v>
      </c>
    </row>
    <row r="62" spans="1:29" ht="14.25" customHeight="1" thickBot="1">
      <c r="A62" s="343" t="s">
        <v>2</v>
      </c>
      <c r="B62" s="344"/>
      <c r="C62" s="42">
        <f>SUM(C59:C61)</f>
        <v>0</v>
      </c>
      <c r="D62" s="42">
        <f t="shared" ref="D62:L62" si="56">SUM(D59:D61)</f>
        <v>0</v>
      </c>
      <c r="E62" s="42">
        <f t="shared" si="56"/>
        <v>0</v>
      </c>
      <c r="F62" s="42">
        <f t="shared" si="56"/>
        <v>0</v>
      </c>
      <c r="G62" s="42">
        <f t="shared" si="56"/>
        <v>0</v>
      </c>
      <c r="H62" s="42">
        <f t="shared" si="56"/>
        <v>0</v>
      </c>
      <c r="I62" s="42">
        <f t="shared" si="56"/>
        <v>0</v>
      </c>
      <c r="J62" s="40">
        <f>SUM(J59:J61)</f>
        <v>0</v>
      </c>
      <c r="K62" s="49">
        <f t="shared" si="56"/>
        <v>0</v>
      </c>
      <c r="L62" s="49">
        <f t="shared" si="56"/>
        <v>0</v>
      </c>
      <c r="M62" s="49">
        <f t="shared" ref="M62:S62" si="57">SUM(M59:M61)</f>
        <v>0</v>
      </c>
      <c r="N62" s="49">
        <f t="shared" si="57"/>
        <v>0</v>
      </c>
      <c r="O62" s="49">
        <f t="shared" si="57"/>
        <v>0</v>
      </c>
      <c r="P62" s="49">
        <f t="shared" si="57"/>
        <v>0</v>
      </c>
      <c r="Q62" s="49">
        <f t="shared" si="57"/>
        <v>0</v>
      </c>
      <c r="R62" s="49">
        <f t="shared" si="57"/>
        <v>0</v>
      </c>
      <c r="S62" s="49">
        <f t="shared" si="57"/>
        <v>0</v>
      </c>
      <c r="T62" s="37">
        <f t="shared" si="7"/>
        <v>0</v>
      </c>
      <c r="U62" s="50">
        <f t="shared" ref="U62:AA62" si="58">SUM(U59:U61)</f>
        <v>0</v>
      </c>
      <c r="V62" s="50">
        <f t="shared" si="58"/>
        <v>0</v>
      </c>
      <c r="W62" s="50">
        <f t="shared" si="58"/>
        <v>0</v>
      </c>
      <c r="X62" s="50">
        <f t="shared" si="58"/>
        <v>0</v>
      </c>
      <c r="Y62" s="50">
        <f t="shared" si="58"/>
        <v>0</v>
      </c>
      <c r="Z62" s="50">
        <f t="shared" si="58"/>
        <v>0</v>
      </c>
      <c r="AA62" s="50">
        <f t="shared" si="58"/>
        <v>0</v>
      </c>
      <c r="AB62" s="40">
        <f>SUM(AB59:AB61)</f>
        <v>0</v>
      </c>
      <c r="AC62" s="45">
        <f>AB62+T62</f>
        <v>0</v>
      </c>
    </row>
    <row r="63" spans="1:29" ht="14.25" customHeight="1">
      <c r="A63" s="335">
        <f>A59+1</f>
        <v>44422</v>
      </c>
      <c r="B63" s="5" t="s">
        <v>9</v>
      </c>
      <c r="C63" s="22"/>
      <c r="D63" s="22"/>
      <c r="E63" s="22"/>
      <c r="F63" s="22"/>
      <c r="G63" s="22"/>
      <c r="H63" s="22"/>
      <c r="I63" s="22"/>
      <c r="J63" s="37">
        <f>SUM(C63:I63)</f>
        <v>0</v>
      </c>
      <c r="K63" s="12"/>
      <c r="L63" s="22"/>
      <c r="M63" s="22">
        <f>C63*20</f>
        <v>0</v>
      </c>
      <c r="N63" s="22">
        <f t="shared" ref="N63:O65" si="59">D63*30</f>
        <v>0</v>
      </c>
      <c r="O63" s="22">
        <f t="shared" si="59"/>
        <v>0</v>
      </c>
      <c r="P63" s="22">
        <f t="shared" ref="P63:Q65" si="60">F63*65</f>
        <v>0</v>
      </c>
      <c r="Q63" s="22">
        <f t="shared" si="60"/>
        <v>0</v>
      </c>
      <c r="R63" s="22">
        <f>H63*95</f>
        <v>0</v>
      </c>
      <c r="S63" s="22">
        <f>I63*125</f>
        <v>0</v>
      </c>
      <c r="T63" s="37">
        <f>S63+R63+Q63+P63+O63+N63+M63</f>
        <v>0</v>
      </c>
      <c r="U63" s="22"/>
      <c r="V63" s="22"/>
      <c r="W63" s="22"/>
      <c r="X63" s="22"/>
      <c r="Y63" s="22"/>
      <c r="Z63" s="22"/>
      <c r="AA63" s="32"/>
      <c r="AB63" s="37">
        <f>SUM(U63:AA63)</f>
        <v>0</v>
      </c>
    </row>
    <row r="64" spans="1:29" ht="14.25" customHeight="1">
      <c r="A64" s="336"/>
      <c r="B64" s="2" t="s">
        <v>10</v>
      </c>
      <c r="C64" s="22"/>
      <c r="D64" s="22"/>
      <c r="E64" s="22"/>
      <c r="F64" s="22"/>
      <c r="G64" s="22"/>
      <c r="H64" s="22"/>
      <c r="I64" s="22"/>
      <c r="J64" s="37">
        <f>SUM(C64:I64)</f>
        <v>0</v>
      </c>
      <c r="K64" s="10"/>
      <c r="L64" s="22"/>
      <c r="M64" s="22">
        <f>C64*20</f>
        <v>0</v>
      </c>
      <c r="N64" s="22">
        <f t="shared" si="59"/>
        <v>0</v>
      </c>
      <c r="O64" s="22">
        <f t="shared" si="59"/>
        <v>0</v>
      </c>
      <c r="P64" s="22">
        <f t="shared" si="60"/>
        <v>0</v>
      </c>
      <c r="Q64" s="22">
        <f t="shared" si="60"/>
        <v>0</v>
      </c>
      <c r="R64" s="22">
        <f>H64*95</f>
        <v>0</v>
      </c>
      <c r="S64" s="22">
        <f>I64*125</f>
        <v>0</v>
      </c>
      <c r="T64" s="37">
        <f t="shared" si="7"/>
        <v>0</v>
      </c>
      <c r="U64" s="22"/>
      <c r="V64" s="22"/>
      <c r="W64" s="22"/>
      <c r="X64" s="22"/>
      <c r="Y64" s="22"/>
      <c r="Z64" s="22"/>
      <c r="AA64" s="32"/>
      <c r="AB64" s="37">
        <f>SUM(U64:AA64)</f>
        <v>0</v>
      </c>
    </row>
    <row r="65" spans="1:29" ht="14.25" customHeight="1">
      <c r="A65" s="337"/>
      <c r="B65" s="2" t="s">
        <v>11</v>
      </c>
      <c r="C65" s="22"/>
      <c r="D65" s="22"/>
      <c r="E65" s="22"/>
      <c r="F65" s="22"/>
      <c r="G65" s="22"/>
      <c r="H65" s="22"/>
      <c r="I65" s="22"/>
      <c r="J65" s="37">
        <f>SUM(C65:I65)</f>
        <v>0</v>
      </c>
      <c r="K65" s="11"/>
      <c r="L65" s="22"/>
      <c r="M65" s="22">
        <f>C65*20</f>
        <v>0</v>
      </c>
      <c r="N65" s="22">
        <f t="shared" si="59"/>
        <v>0</v>
      </c>
      <c r="O65" s="22">
        <f t="shared" si="59"/>
        <v>0</v>
      </c>
      <c r="P65" s="22">
        <f t="shared" si="60"/>
        <v>0</v>
      </c>
      <c r="Q65" s="22">
        <f t="shared" si="60"/>
        <v>0</v>
      </c>
      <c r="R65" s="22">
        <f>H65*95</f>
        <v>0</v>
      </c>
      <c r="S65" s="22">
        <f>I65*125</f>
        <v>0</v>
      </c>
      <c r="T65" s="37">
        <f t="shared" si="7"/>
        <v>0</v>
      </c>
      <c r="U65" s="22"/>
      <c r="V65" s="22"/>
      <c r="W65" s="22"/>
      <c r="X65" s="22"/>
      <c r="Y65" s="22"/>
      <c r="Z65" s="22"/>
      <c r="AA65" s="31"/>
      <c r="AB65" s="37">
        <f>SUM(U65:AA65)</f>
        <v>0</v>
      </c>
    </row>
    <row r="66" spans="1:29" ht="14.25" customHeight="1" thickBot="1">
      <c r="A66" s="343" t="s">
        <v>2</v>
      </c>
      <c r="B66" s="344"/>
      <c r="C66" s="50">
        <f t="shared" ref="C66:Z66" si="61">SUM(C63:C65)</f>
        <v>0</v>
      </c>
      <c r="D66" s="50">
        <f t="shared" si="61"/>
        <v>0</v>
      </c>
      <c r="E66" s="50">
        <f t="shared" si="61"/>
        <v>0</v>
      </c>
      <c r="F66" s="50">
        <f t="shared" si="61"/>
        <v>0</v>
      </c>
      <c r="G66" s="50">
        <f t="shared" si="61"/>
        <v>0</v>
      </c>
      <c r="H66" s="50">
        <f>SUM(H63:H65)</f>
        <v>0</v>
      </c>
      <c r="I66" s="50">
        <f>SUM(I63:I65)</f>
        <v>0</v>
      </c>
      <c r="J66" s="40">
        <f t="shared" si="61"/>
        <v>0</v>
      </c>
      <c r="K66" s="49">
        <f t="shared" si="61"/>
        <v>0</v>
      </c>
      <c r="L66" s="49">
        <f t="shared" si="61"/>
        <v>0</v>
      </c>
      <c r="M66" s="49">
        <f t="shared" ref="M66:S66" si="62">SUM(M63:M65)</f>
        <v>0</v>
      </c>
      <c r="N66" s="49">
        <f t="shared" si="62"/>
        <v>0</v>
      </c>
      <c r="O66" s="49">
        <f t="shared" si="62"/>
        <v>0</v>
      </c>
      <c r="P66" s="49">
        <f t="shared" si="62"/>
        <v>0</v>
      </c>
      <c r="Q66" s="49">
        <f t="shared" si="62"/>
        <v>0</v>
      </c>
      <c r="R66" s="49">
        <f t="shared" si="62"/>
        <v>0</v>
      </c>
      <c r="S66" s="49">
        <f t="shared" si="62"/>
        <v>0</v>
      </c>
      <c r="T66" s="37">
        <f t="shared" si="7"/>
        <v>0</v>
      </c>
      <c r="U66" s="50">
        <f t="shared" si="61"/>
        <v>0</v>
      </c>
      <c r="V66" s="50">
        <f t="shared" si="61"/>
        <v>0</v>
      </c>
      <c r="W66" s="50">
        <f t="shared" si="61"/>
        <v>0</v>
      </c>
      <c r="X66" s="50">
        <f t="shared" si="61"/>
        <v>0</v>
      </c>
      <c r="Y66" s="50">
        <f t="shared" si="61"/>
        <v>0</v>
      </c>
      <c r="Z66" s="50">
        <f t="shared" si="61"/>
        <v>0</v>
      </c>
      <c r="AA66" s="39"/>
      <c r="AB66" s="40">
        <f>SUM(AB63:AB65)</f>
        <v>0</v>
      </c>
      <c r="AC66" s="45">
        <f>AB66+T66</f>
        <v>0</v>
      </c>
    </row>
    <row r="67" spans="1:29" ht="14.25" customHeight="1">
      <c r="A67" s="335">
        <f>A63+1</f>
        <v>44423</v>
      </c>
      <c r="B67" s="5" t="s">
        <v>9</v>
      </c>
      <c r="C67" s="22"/>
      <c r="D67" s="22"/>
      <c r="E67" s="22"/>
      <c r="F67" s="22"/>
      <c r="G67" s="22"/>
      <c r="H67" s="22"/>
      <c r="I67" s="22"/>
      <c r="J67" s="37">
        <f>SUM(C67:I67)</f>
        <v>0</v>
      </c>
      <c r="K67" s="12"/>
      <c r="L67" s="22"/>
      <c r="M67" s="22">
        <f>C67*20</f>
        <v>0</v>
      </c>
      <c r="N67" s="22">
        <f t="shared" ref="N67:O69" si="63">D67*30</f>
        <v>0</v>
      </c>
      <c r="O67" s="22">
        <f t="shared" si="63"/>
        <v>0</v>
      </c>
      <c r="P67" s="22">
        <f t="shared" ref="P67:Q69" si="64">F67*65</f>
        <v>0</v>
      </c>
      <c r="Q67" s="22">
        <f t="shared" si="64"/>
        <v>0</v>
      </c>
      <c r="R67" s="22">
        <f>H67*95</f>
        <v>0</v>
      </c>
      <c r="S67" s="22">
        <f>I67*125</f>
        <v>0</v>
      </c>
      <c r="T67" s="37"/>
      <c r="U67" s="22"/>
      <c r="V67" s="22"/>
      <c r="W67" s="22"/>
      <c r="X67" s="22"/>
      <c r="Y67" s="22"/>
      <c r="Z67" s="22"/>
      <c r="AA67" s="32"/>
      <c r="AB67" s="37">
        <f>SUM(U67:AA67)</f>
        <v>0</v>
      </c>
    </row>
    <row r="68" spans="1:29" ht="14.25" customHeight="1">
      <c r="A68" s="336"/>
      <c r="B68" s="2" t="s">
        <v>10</v>
      </c>
      <c r="C68" s="22"/>
      <c r="D68" s="22"/>
      <c r="E68" s="22"/>
      <c r="F68" s="22"/>
      <c r="G68" s="22"/>
      <c r="H68" s="22"/>
      <c r="I68" s="22"/>
      <c r="J68" s="37">
        <f>SUM(C68:I68)</f>
        <v>0</v>
      </c>
      <c r="K68" s="10"/>
      <c r="L68" s="22"/>
      <c r="M68" s="22">
        <f>C68*20</f>
        <v>0</v>
      </c>
      <c r="N68" s="22">
        <f t="shared" si="63"/>
        <v>0</v>
      </c>
      <c r="O68" s="22">
        <f t="shared" si="63"/>
        <v>0</v>
      </c>
      <c r="P68" s="22">
        <f t="shared" si="64"/>
        <v>0</v>
      </c>
      <c r="Q68" s="22">
        <f t="shared" si="64"/>
        <v>0</v>
      </c>
      <c r="R68" s="22">
        <f>H68*95</f>
        <v>0</v>
      </c>
      <c r="S68" s="22">
        <f>I68*125</f>
        <v>0</v>
      </c>
      <c r="T68" s="37">
        <f t="shared" si="7"/>
        <v>0</v>
      </c>
      <c r="U68" s="22"/>
      <c r="V68" s="22"/>
      <c r="W68" s="22"/>
      <c r="X68" s="22"/>
      <c r="Y68" s="22"/>
      <c r="Z68" s="22"/>
      <c r="AA68" s="32"/>
      <c r="AB68" s="37">
        <f>SUM(U68:AA68)</f>
        <v>0</v>
      </c>
    </row>
    <row r="69" spans="1:29" ht="14.25" customHeight="1">
      <c r="A69" s="337"/>
      <c r="B69" s="2" t="s">
        <v>11</v>
      </c>
      <c r="C69" s="22"/>
      <c r="D69" s="22"/>
      <c r="E69" s="22"/>
      <c r="F69" s="22"/>
      <c r="G69" s="22"/>
      <c r="H69" s="22"/>
      <c r="I69" s="22"/>
      <c r="J69" s="37">
        <f>SUM(C69:I69)</f>
        <v>0</v>
      </c>
      <c r="K69" s="11"/>
      <c r="L69" s="22"/>
      <c r="M69" s="22">
        <f>C69*20</f>
        <v>0</v>
      </c>
      <c r="N69" s="22">
        <f t="shared" si="63"/>
        <v>0</v>
      </c>
      <c r="O69" s="22">
        <f t="shared" si="63"/>
        <v>0</v>
      </c>
      <c r="P69" s="22">
        <f t="shared" si="64"/>
        <v>0</v>
      </c>
      <c r="Q69" s="22">
        <f t="shared" si="64"/>
        <v>0</v>
      </c>
      <c r="R69" s="22">
        <f>H69*95</f>
        <v>0</v>
      </c>
      <c r="S69" s="22">
        <f>I69*125</f>
        <v>0</v>
      </c>
      <c r="T69" s="37">
        <f t="shared" si="7"/>
        <v>0</v>
      </c>
      <c r="U69" s="22"/>
      <c r="V69" s="22"/>
      <c r="W69" s="22"/>
      <c r="X69" s="22"/>
      <c r="Y69" s="22"/>
      <c r="Z69" s="22"/>
      <c r="AA69" s="31"/>
      <c r="AB69" s="37">
        <f>SUM(U69:AA69)</f>
        <v>0</v>
      </c>
    </row>
    <row r="70" spans="1:29" ht="14.25" customHeight="1" thickBot="1">
      <c r="A70" s="343" t="s">
        <v>2</v>
      </c>
      <c r="B70" s="344"/>
      <c r="C70" s="50">
        <f t="shared" ref="C70:Z70" si="65">SUM(C67:C69)</f>
        <v>0</v>
      </c>
      <c r="D70" s="50">
        <f t="shared" si="65"/>
        <v>0</v>
      </c>
      <c r="E70" s="50">
        <f t="shared" si="65"/>
        <v>0</v>
      </c>
      <c r="F70" s="50">
        <f t="shared" si="65"/>
        <v>0</v>
      </c>
      <c r="G70" s="50">
        <f t="shared" si="65"/>
        <v>0</v>
      </c>
      <c r="H70" s="50">
        <f t="shared" si="65"/>
        <v>0</v>
      </c>
      <c r="I70" s="50">
        <f t="shared" si="65"/>
        <v>0</v>
      </c>
      <c r="J70" s="40">
        <f t="shared" si="65"/>
        <v>0</v>
      </c>
      <c r="K70" s="49">
        <f t="shared" si="65"/>
        <v>0</v>
      </c>
      <c r="L70" s="49">
        <f t="shared" si="65"/>
        <v>0</v>
      </c>
      <c r="M70" s="49">
        <f t="shared" ref="M70:S70" si="66">SUM(M67:M69)</f>
        <v>0</v>
      </c>
      <c r="N70" s="49">
        <f t="shared" si="66"/>
        <v>0</v>
      </c>
      <c r="O70" s="49">
        <f t="shared" si="66"/>
        <v>0</v>
      </c>
      <c r="P70" s="49">
        <f t="shared" si="66"/>
        <v>0</v>
      </c>
      <c r="Q70" s="49">
        <f t="shared" si="66"/>
        <v>0</v>
      </c>
      <c r="R70" s="49">
        <f t="shared" si="66"/>
        <v>0</v>
      </c>
      <c r="S70" s="49">
        <f t="shared" si="66"/>
        <v>0</v>
      </c>
      <c r="T70" s="37">
        <f t="shared" si="7"/>
        <v>0</v>
      </c>
      <c r="U70" s="50">
        <f t="shared" si="65"/>
        <v>0</v>
      </c>
      <c r="V70" s="50">
        <f t="shared" si="65"/>
        <v>0</v>
      </c>
      <c r="W70" s="50">
        <f t="shared" si="65"/>
        <v>0</v>
      </c>
      <c r="X70" s="50">
        <f t="shared" si="65"/>
        <v>0</v>
      </c>
      <c r="Y70" s="50">
        <f t="shared" si="65"/>
        <v>0</v>
      </c>
      <c r="Z70" s="50">
        <f t="shared" si="65"/>
        <v>0</v>
      </c>
      <c r="AA70" s="39"/>
      <c r="AB70" s="40">
        <f>SUM(AB67:AB69)</f>
        <v>0</v>
      </c>
      <c r="AC70" s="45">
        <f>AB70+T70</f>
        <v>0</v>
      </c>
    </row>
    <row r="71" spans="1:29" ht="14.25" customHeight="1">
      <c r="A71" s="335">
        <f>A67+1</f>
        <v>44424</v>
      </c>
      <c r="B71" s="5" t="s">
        <v>9</v>
      </c>
      <c r="C71" s="22"/>
      <c r="D71" s="22"/>
      <c r="E71" s="22"/>
      <c r="F71" s="22"/>
      <c r="G71" s="22"/>
      <c r="H71" s="22"/>
      <c r="I71" s="22"/>
      <c r="J71" s="37">
        <f>SUM(C71:I71)</f>
        <v>0</v>
      </c>
      <c r="K71" s="12"/>
      <c r="L71" s="22"/>
      <c r="M71" s="22">
        <f>C71*20</f>
        <v>0</v>
      </c>
      <c r="N71" s="22">
        <f t="shared" ref="N71:O73" si="67">D71*30</f>
        <v>0</v>
      </c>
      <c r="O71" s="22">
        <f t="shared" si="67"/>
        <v>0</v>
      </c>
      <c r="P71" s="22">
        <f t="shared" ref="P71:Q73" si="68">F71*65</f>
        <v>0</v>
      </c>
      <c r="Q71" s="22">
        <f t="shared" si="68"/>
        <v>0</v>
      </c>
      <c r="R71" s="22">
        <f>H71*95</f>
        <v>0</v>
      </c>
      <c r="S71" s="22">
        <f>I71*125</f>
        <v>0</v>
      </c>
      <c r="T71" s="37">
        <f>S71+R71+Q71+P71+O71+N71+M71</f>
        <v>0</v>
      </c>
      <c r="U71" s="22"/>
      <c r="V71" s="22"/>
      <c r="W71" s="22"/>
      <c r="X71" s="22"/>
      <c r="Y71" s="22"/>
      <c r="Z71" s="22"/>
      <c r="AA71" s="32"/>
      <c r="AB71" s="37">
        <f>SUM(U71:AA71)</f>
        <v>0</v>
      </c>
    </row>
    <row r="72" spans="1:29" ht="14.25" customHeight="1">
      <c r="A72" s="336"/>
      <c r="B72" s="2" t="s">
        <v>10</v>
      </c>
      <c r="C72" s="22"/>
      <c r="D72" s="22"/>
      <c r="E72" s="22"/>
      <c r="F72" s="22"/>
      <c r="G72" s="22"/>
      <c r="H72" s="22"/>
      <c r="I72" s="22"/>
      <c r="J72" s="37">
        <f>SUM(C72:I72)</f>
        <v>0</v>
      </c>
      <c r="K72" s="10"/>
      <c r="L72" s="22"/>
      <c r="M72" s="22">
        <f>C72*20</f>
        <v>0</v>
      </c>
      <c r="N72" s="22">
        <f t="shared" si="67"/>
        <v>0</v>
      </c>
      <c r="O72" s="22">
        <f t="shared" si="67"/>
        <v>0</v>
      </c>
      <c r="P72" s="22">
        <f t="shared" si="68"/>
        <v>0</v>
      </c>
      <c r="Q72" s="22">
        <f t="shared" si="68"/>
        <v>0</v>
      </c>
      <c r="R72" s="22">
        <f>H72*95</f>
        <v>0</v>
      </c>
      <c r="S72" s="22">
        <f>I72*125</f>
        <v>0</v>
      </c>
      <c r="T72" s="37">
        <f t="shared" si="7"/>
        <v>0</v>
      </c>
      <c r="U72" s="22"/>
      <c r="V72" s="22"/>
      <c r="W72" s="22"/>
      <c r="X72" s="22"/>
      <c r="Y72" s="22"/>
      <c r="Z72" s="22"/>
      <c r="AA72" s="32"/>
      <c r="AB72" s="37">
        <f>SUM(U72:AA72)</f>
        <v>0</v>
      </c>
    </row>
    <row r="73" spans="1:29" ht="14.25" customHeight="1">
      <c r="A73" s="337"/>
      <c r="B73" s="2" t="s">
        <v>11</v>
      </c>
      <c r="C73" s="22"/>
      <c r="D73" s="22"/>
      <c r="E73" s="22"/>
      <c r="F73" s="22"/>
      <c r="G73" s="22"/>
      <c r="H73" s="22"/>
      <c r="I73" s="22"/>
      <c r="J73" s="37">
        <f>SUM(C73:I73)</f>
        <v>0</v>
      </c>
      <c r="K73" s="11"/>
      <c r="L73" s="22"/>
      <c r="M73" s="22">
        <f>C73*20</f>
        <v>0</v>
      </c>
      <c r="N73" s="22">
        <f t="shared" si="67"/>
        <v>0</v>
      </c>
      <c r="O73" s="22">
        <f t="shared" si="67"/>
        <v>0</v>
      </c>
      <c r="P73" s="22">
        <f t="shared" si="68"/>
        <v>0</v>
      </c>
      <c r="Q73" s="22">
        <f t="shared" si="68"/>
        <v>0</v>
      </c>
      <c r="R73" s="22">
        <f>H73*95</f>
        <v>0</v>
      </c>
      <c r="S73" s="22">
        <f>I73*125</f>
        <v>0</v>
      </c>
      <c r="T73" s="37">
        <f t="shared" si="7"/>
        <v>0</v>
      </c>
      <c r="U73" s="22"/>
      <c r="V73" s="22"/>
      <c r="W73" s="22"/>
      <c r="X73" s="22"/>
      <c r="Y73" s="22"/>
      <c r="Z73" s="22"/>
      <c r="AA73" s="31"/>
      <c r="AB73" s="37">
        <f>SUM(U73:AA73)</f>
        <v>0</v>
      </c>
    </row>
    <row r="74" spans="1:29" ht="14.25" customHeight="1" thickBot="1">
      <c r="A74" s="343" t="s">
        <v>2</v>
      </c>
      <c r="B74" s="344"/>
      <c r="C74" s="42">
        <f t="shared" ref="C74:Z74" si="69">SUM(C71:C73)</f>
        <v>0</v>
      </c>
      <c r="D74" s="42">
        <f t="shared" si="69"/>
        <v>0</v>
      </c>
      <c r="E74" s="42">
        <f t="shared" si="69"/>
        <v>0</v>
      </c>
      <c r="F74" s="42">
        <f t="shared" si="69"/>
        <v>0</v>
      </c>
      <c r="G74" s="42">
        <f t="shared" si="69"/>
        <v>0</v>
      </c>
      <c r="H74" s="42">
        <f t="shared" si="69"/>
        <v>0</v>
      </c>
      <c r="I74" s="42">
        <f t="shared" si="69"/>
        <v>0</v>
      </c>
      <c r="J74" s="40">
        <f>SUM(J71:J73)</f>
        <v>0</v>
      </c>
      <c r="K74" s="49">
        <f t="shared" si="69"/>
        <v>0</v>
      </c>
      <c r="L74" s="49">
        <f t="shared" si="69"/>
        <v>0</v>
      </c>
      <c r="M74" s="49">
        <f t="shared" ref="M74:S74" si="70">SUM(M71:M73)</f>
        <v>0</v>
      </c>
      <c r="N74" s="49">
        <f t="shared" si="70"/>
        <v>0</v>
      </c>
      <c r="O74" s="49">
        <f t="shared" si="70"/>
        <v>0</v>
      </c>
      <c r="P74" s="49">
        <f t="shared" si="70"/>
        <v>0</v>
      </c>
      <c r="Q74" s="49">
        <f t="shared" si="70"/>
        <v>0</v>
      </c>
      <c r="R74" s="49">
        <f t="shared" si="70"/>
        <v>0</v>
      </c>
      <c r="S74" s="49">
        <f t="shared" si="70"/>
        <v>0</v>
      </c>
      <c r="T74" s="37">
        <f t="shared" si="7"/>
        <v>0</v>
      </c>
      <c r="U74" s="50">
        <f t="shared" si="69"/>
        <v>0</v>
      </c>
      <c r="V74" s="50">
        <f t="shared" si="69"/>
        <v>0</v>
      </c>
      <c r="W74" s="50">
        <f t="shared" si="69"/>
        <v>0</v>
      </c>
      <c r="X74" s="50">
        <f t="shared" si="69"/>
        <v>0</v>
      </c>
      <c r="Y74" s="50">
        <f t="shared" si="69"/>
        <v>0</v>
      </c>
      <c r="Z74" s="50">
        <f t="shared" si="69"/>
        <v>0</v>
      </c>
      <c r="AA74" s="39"/>
      <c r="AB74" s="40">
        <f>SUM(AB71:AB73)</f>
        <v>0</v>
      </c>
      <c r="AC74" s="45">
        <f>AB74+T74</f>
        <v>0</v>
      </c>
    </row>
    <row r="75" spans="1:29" ht="14.25" customHeight="1">
      <c r="A75" s="335">
        <f>A71+1</f>
        <v>44425</v>
      </c>
      <c r="B75" s="5" t="s">
        <v>9</v>
      </c>
      <c r="C75" s="22"/>
      <c r="D75" s="22"/>
      <c r="E75" s="22"/>
      <c r="F75" s="22"/>
      <c r="G75" s="22"/>
      <c r="H75" s="22"/>
      <c r="I75" s="22"/>
      <c r="J75" s="37">
        <f>SUM(C75:I75)</f>
        <v>0</v>
      </c>
      <c r="K75" s="12"/>
      <c r="L75" s="22"/>
      <c r="M75" s="22">
        <f>C75*20</f>
        <v>0</v>
      </c>
      <c r="N75" s="22">
        <f t="shared" ref="N75:O77" si="71">D75*30</f>
        <v>0</v>
      </c>
      <c r="O75" s="22">
        <f t="shared" si="71"/>
        <v>0</v>
      </c>
      <c r="P75" s="22">
        <f t="shared" ref="P75:Q77" si="72">F75*65</f>
        <v>0</v>
      </c>
      <c r="Q75" s="22">
        <f t="shared" si="72"/>
        <v>0</v>
      </c>
      <c r="R75" s="22">
        <f>H75*95</f>
        <v>0</v>
      </c>
      <c r="S75" s="22">
        <f>I75*125</f>
        <v>0</v>
      </c>
      <c r="T75" s="37">
        <f>S75+R75+Q75+P75+O75+N75+M75</f>
        <v>0</v>
      </c>
      <c r="U75" s="22"/>
      <c r="V75" s="22"/>
      <c r="W75" s="22"/>
      <c r="X75" s="22"/>
      <c r="Y75" s="22"/>
      <c r="Z75" s="22"/>
      <c r="AA75" s="32"/>
      <c r="AB75" s="37">
        <f>SUM(U75:AA75)</f>
        <v>0</v>
      </c>
    </row>
    <row r="76" spans="1:29" ht="14.25" customHeight="1">
      <c r="A76" s="336"/>
      <c r="B76" s="2" t="s">
        <v>10</v>
      </c>
      <c r="C76" s="22"/>
      <c r="D76" s="22"/>
      <c r="E76" s="22"/>
      <c r="F76" s="22"/>
      <c r="G76" s="22"/>
      <c r="H76" s="22"/>
      <c r="I76" s="22"/>
      <c r="J76" s="37">
        <f>SUM(C76:I76)</f>
        <v>0</v>
      </c>
      <c r="K76" s="10"/>
      <c r="L76" s="22"/>
      <c r="M76" s="22">
        <f>C76*20</f>
        <v>0</v>
      </c>
      <c r="N76" s="22">
        <f t="shared" si="71"/>
        <v>0</v>
      </c>
      <c r="O76" s="22">
        <f t="shared" si="71"/>
        <v>0</v>
      </c>
      <c r="P76" s="22">
        <f t="shared" si="72"/>
        <v>0</v>
      </c>
      <c r="Q76" s="22">
        <f t="shared" si="72"/>
        <v>0</v>
      </c>
      <c r="R76" s="22">
        <f>H76*95</f>
        <v>0</v>
      </c>
      <c r="S76" s="22">
        <f>I76*125</f>
        <v>0</v>
      </c>
      <c r="T76" s="37">
        <f t="shared" si="7"/>
        <v>0</v>
      </c>
      <c r="U76" s="22"/>
      <c r="V76" s="22"/>
      <c r="W76" s="22"/>
      <c r="X76" s="22"/>
      <c r="Y76" s="22"/>
      <c r="Z76" s="22"/>
      <c r="AA76" s="32"/>
      <c r="AB76" s="37">
        <f>SUM(U76:AA76)</f>
        <v>0</v>
      </c>
    </row>
    <row r="77" spans="1:29" ht="14.25" customHeight="1">
      <c r="A77" s="337"/>
      <c r="B77" s="2" t="s">
        <v>11</v>
      </c>
      <c r="C77" s="22"/>
      <c r="D77" s="22"/>
      <c r="E77" s="22"/>
      <c r="F77" s="22"/>
      <c r="G77" s="22"/>
      <c r="H77" s="22"/>
      <c r="I77" s="22"/>
      <c r="J77" s="37">
        <f>SUM(C77:I77)</f>
        <v>0</v>
      </c>
      <c r="K77" s="11"/>
      <c r="L77" s="22"/>
      <c r="M77" s="22">
        <f>C77*20</f>
        <v>0</v>
      </c>
      <c r="N77" s="22">
        <f t="shared" si="71"/>
        <v>0</v>
      </c>
      <c r="O77" s="22">
        <f t="shared" si="71"/>
        <v>0</v>
      </c>
      <c r="P77" s="22">
        <f t="shared" si="72"/>
        <v>0</v>
      </c>
      <c r="Q77" s="22">
        <f t="shared" si="72"/>
        <v>0</v>
      </c>
      <c r="R77" s="22">
        <f>H77*95</f>
        <v>0</v>
      </c>
      <c r="S77" s="22">
        <f>I77*125</f>
        <v>0</v>
      </c>
      <c r="T77" s="37">
        <f t="shared" ref="T77:T103" si="73">S77+R77+Q77+P77+O77+N77+M77</f>
        <v>0</v>
      </c>
      <c r="U77" s="22"/>
      <c r="V77" s="22"/>
      <c r="W77" s="22"/>
      <c r="X77" s="22"/>
      <c r="Y77" s="22"/>
      <c r="Z77" s="22"/>
      <c r="AA77" s="31"/>
      <c r="AB77" s="37">
        <f>SUM(U77:AA77)</f>
        <v>0</v>
      </c>
    </row>
    <row r="78" spans="1:29" ht="14.25" customHeight="1" thickBot="1">
      <c r="A78" s="343" t="s">
        <v>2</v>
      </c>
      <c r="B78" s="344"/>
      <c r="C78" s="42">
        <f t="shared" ref="C78:Z78" si="74">SUM(C75:C77)</f>
        <v>0</v>
      </c>
      <c r="D78" s="42">
        <f>SUM(D75:D77)</f>
        <v>0</v>
      </c>
      <c r="E78" s="42">
        <f t="shared" si="74"/>
        <v>0</v>
      </c>
      <c r="F78" s="42">
        <f t="shared" si="74"/>
        <v>0</v>
      </c>
      <c r="G78" s="42">
        <f t="shared" si="74"/>
        <v>0</v>
      </c>
      <c r="H78" s="42">
        <f t="shared" si="74"/>
        <v>0</v>
      </c>
      <c r="I78" s="42">
        <f t="shared" si="74"/>
        <v>0</v>
      </c>
      <c r="J78" s="40">
        <f t="shared" si="74"/>
        <v>0</v>
      </c>
      <c r="K78" s="49">
        <f t="shared" si="74"/>
        <v>0</v>
      </c>
      <c r="L78" s="49">
        <f t="shared" si="74"/>
        <v>0</v>
      </c>
      <c r="M78" s="49">
        <f t="shared" ref="M78:S78" si="75">SUM(M75:M77)</f>
        <v>0</v>
      </c>
      <c r="N78" s="49">
        <f t="shared" si="75"/>
        <v>0</v>
      </c>
      <c r="O78" s="49">
        <f t="shared" si="75"/>
        <v>0</v>
      </c>
      <c r="P78" s="49">
        <f t="shared" si="75"/>
        <v>0</v>
      </c>
      <c r="Q78" s="49">
        <f t="shared" si="75"/>
        <v>0</v>
      </c>
      <c r="R78" s="49">
        <f t="shared" si="75"/>
        <v>0</v>
      </c>
      <c r="S78" s="49">
        <f t="shared" si="75"/>
        <v>0</v>
      </c>
      <c r="T78" s="37">
        <f t="shared" si="73"/>
        <v>0</v>
      </c>
      <c r="U78" s="50">
        <f t="shared" si="74"/>
        <v>0</v>
      </c>
      <c r="V78" s="50">
        <f t="shared" si="74"/>
        <v>0</v>
      </c>
      <c r="W78" s="50">
        <f t="shared" si="74"/>
        <v>0</v>
      </c>
      <c r="X78" s="50">
        <f t="shared" si="74"/>
        <v>0</v>
      </c>
      <c r="Y78" s="50">
        <f t="shared" si="74"/>
        <v>0</v>
      </c>
      <c r="Z78" s="50">
        <f t="shared" si="74"/>
        <v>0</v>
      </c>
      <c r="AA78" s="39"/>
      <c r="AB78" s="40">
        <f>SUM(AB75:AB77)</f>
        <v>0</v>
      </c>
      <c r="AC78" s="45">
        <f>AB78+T78</f>
        <v>0</v>
      </c>
    </row>
    <row r="79" spans="1:29" ht="14.25" customHeight="1">
      <c r="A79" s="335">
        <f>A75+1</f>
        <v>44426</v>
      </c>
      <c r="B79" s="5" t="s">
        <v>9</v>
      </c>
      <c r="C79" s="22"/>
      <c r="D79" s="22"/>
      <c r="E79" s="22"/>
      <c r="F79" s="22"/>
      <c r="G79" s="22"/>
      <c r="H79" s="22"/>
      <c r="I79" s="22"/>
      <c r="J79" s="37">
        <f>SUM(C79:I79)</f>
        <v>0</v>
      </c>
      <c r="K79" s="34"/>
      <c r="L79" s="22"/>
      <c r="M79" s="22">
        <f>C79*20</f>
        <v>0</v>
      </c>
      <c r="N79" s="22">
        <f t="shared" ref="N79:O81" si="76">D79*30</f>
        <v>0</v>
      </c>
      <c r="O79" s="22">
        <f t="shared" si="76"/>
        <v>0</v>
      </c>
      <c r="P79" s="22">
        <f t="shared" ref="P79:Q81" si="77">F79*65</f>
        <v>0</v>
      </c>
      <c r="Q79" s="22">
        <f t="shared" si="77"/>
        <v>0</v>
      </c>
      <c r="R79" s="22">
        <f>H79*95</f>
        <v>0</v>
      </c>
      <c r="S79" s="22">
        <f>I79*125</f>
        <v>0</v>
      </c>
      <c r="T79" s="37">
        <f t="shared" si="73"/>
        <v>0</v>
      </c>
      <c r="U79" s="22"/>
      <c r="V79" s="22"/>
      <c r="W79" s="22"/>
      <c r="X79" s="22"/>
      <c r="Y79" s="22"/>
      <c r="Z79" s="22"/>
      <c r="AA79" s="32"/>
      <c r="AB79" s="37">
        <f>SUM(U79:AA79)</f>
        <v>0</v>
      </c>
    </row>
    <row r="80" spans="1:29" ht="14.25" customHeight="1">
      <c r="A80" s="336"/>
      <c r="B80" s="2" t="s">
        <v>10</v>
      </c>
      <c r="C80" s="22"/>
      <c r="D80" s="22"/>
      <c r="E80" s="22"/>
      <c r="F80" s="22"/>
      <c r="G80" s="22"/>
      <c r="H80" s="22"/>
      <c r="I80" s="22"/>
      <c r="J80" s="37">
        <f>SUM(C80:I80)</f>
        <v>0</v>
      </c>
      <c r="K80" s="35"/>
      <c r="L80" s="22"/>
      <c r="M80" s="22">
        <f>C80*20</f>
        <v>0</v>
      </c>
      <c r="N80" s="22">
        <f t="shared" si="76"/>
        <v>0</v>
      </c>
      <c r="O80" s="22">
        <f t="shared" si="76"/>
        <v>0</v>
      </c>
      <c r="P80" s="22">
        <f t="shared" si="77"/>
        <v>0</v>
      </c>
      <c r="Q80" s="22">
        <f t="shared" si="77"/>
        <v>0</v>
      </c>
      <c r="R80" s="22">
        <f>H80*95</f>
        <v>0</v>
      </c>
      <c r="S80" s="22">
        <f>I80*125</f>
        <v>0</v>
      </c>
      <c r="T80" s="37">
        <f t="shared" si="73"/>
        <v>0</v>
      </c>
      <c r="U80" s="22"/>
      <c r="V80" s="22"/>
      <c r="W80" s="22"/>
      <c r="X80" s="22"/>
      <c r="Y80" s="22"/>
      <c r="Z80" s="22"/>
      <c r="AA80" s="32"/>
      <c r="AB80" s="37">
        <f>SUM(U80:AA80)</f>
        <v>0</v>
      </c>
    </row>
    <row r="81" spans="1:29" ht="14.25" customHeight="1">
      <c r="A81" s="337"/>
      <c r="B81" s="2" t="s">
        <v>11</v>
      </c>
      <c r="C81" s="22"/>
      <c r="D81" s="22"/>
      <c r="E81" s="22"/>
      <c r="F81" s="22"/>
      <c r="G81" s="22"/>
      <c r="H81" s="22"/>
      <c r="I81" s="22"/>
      <c r="J81" s="37">
        <f>SUM(C81:I81)</f>
        <v>0</v>
      </c>
      <c r="K81" s="36"/>
      <c r="L81" s="22"/>
      <c r="M81" s="22">
        <f>C81*20</f>
        <v>0</v>
      </c>
      <c r="N81" s="22">
        <f t="shared" si="76"/>
        <v>0</v>
      </c>
      <c r="O81" s="22">
        <f t="shared" si="76"/>
        <v>0</v>
      </c>
      <c r="P81" s="22">
        <f t="shared" si="77"/>
        <v>0</v>
      </c>
      <c r="Q81" s="22">
        <f t="shared" si="77"/>
        <v>0</v>
      </c>
      <c r="R81" s="22">
        <f>H81*95</f>
        <v>0</v>
      </c>
      <c r="S81" s="22">
        <f>I81*125</f>
        <v>0</v>
      </c>
      <c r="T81" s="37">
        <f t="shared" si="73"/>
        <v>0</v>
      </c>
      <c r="U81" s="22"/>
      <c r="V81" s="22"/>
      <c r="W81" s="22"/>
      <c r="X81" s="22"/>
      <c r="Y81" s="22"/>
      <c r="Z81" s="22"/>
      <c r="AA81" s="31"/>
      <c r="AB81" s="37">
        <f>SUM(U81:AA81)</f>
        <v>0</v>
      </c>
    </row>
    <row r="82" spans="1:29" ht="14.25" customHeight="1" thickBot="1">
      <c r="A82" s="343" t="s">
        <v>2</v>
      </c>
      <c r="B82" s="344"/>
      <c r="C82" s="42">
        <f t="shared" ref="C82:Z82" si="78">SUM(C79:C81)</f>
        <v>0</v>
      </c>
      <c r="D82" s="42">
        <f t="shared" si="78"/>
        <v>0</v>
      </c>
      <c r="E82" s="42">
        <f t="shared" si="78"/>
        <v>0</v>
      </c>
      <c r="F82" s="42">
        <f t="shared" si="78"/>
        <v>0</v>
      </c>
      <c r="G82" s="42">
        <f t="shared" si="78"/>
        <v>0</v>
      </c>
      <c r="H82" s="42">
        <f t="shared" si="78"/>
        <v>0</v>
      </c>
      <c r="I82" s="42">
        <f t="shared" si="78"/>
        <v>0</v>
      </c>
      <c r="J82" s="40">
        <f t="shared" si="78"/>
        <v>0</v>
      </c>
      <c r="K82" s="49">
        <f t="shared" si="78"/>
        <v>0</v>
      </c>
      <c r="L82" s="49">
        <f t="shared" si="78"/>
        <v>0</v>
      </c>
      <c r="M82" s="49">
        <f t="shared" ref="M82:S82" si="79">SUM(M79:M81)</f>
        <v>0</v>
      </c>
      <c r="N82" s="49">
        <f t="shared" si="79"/>
        <v>0</v>
      </c>
      <c r="O82" s="49">
        <f t="shared" si="79"/>
        <v>0</v>
      </c>
      <c r="P82" s="49">
        <f t="shared" si="79"/>
        <v>0</v>
      </c>
      <c r="Q82" s="49">
        <f t="shared" si="79"/>
        <v>0</v>
      </c>
      <c r="R82" s="49">
        <f t="shared" si="79"/>
        <v>0</v>
      </c>
      <c r="S82" s="49">
        <f t="shared" si="79"/>
        <v>0</v>
      </c>
      <c r="T82" s="37">
        <f t="shared" si="73"/>
        <v>0</v>
      </c>
      <c r="U82" s="50">
        <f t="shared" si="78"/>
        <v>0</v>
      </c>
      <c r="V82" s="50">
        <f t="shared" si="78"/>
        <v>0</v>
      </c>
      <c r="W82" s="50">
        <f t="shared" si="78"/>
        <v>0</v>
      </c>
      <c r="X82" s="50">
        <f t="shared" si="78"/>
        <v>0</v>
      </c>
      <c r="Y82" s="50">
        <f t="shared" si="78"/>
        <v>0</v>
      </c>
      <c r="Z82" s="50">
        <f t="shared" si="78"/>
        <v>0</v>
      </c>
      <c r="AA82" s="39"/>
      <c r="AB82" s="40">
        <f>SUM(AB79:AB81)</f>
        <v>0</v>
      </c>
      <c r="AC82" s="45">
        <f>AB82+T82</f>
        <v>0</v>
      </c>
    </row>
    <row r="83" spans="1:29" ht="14.25" customHeight="1">
      <c r="A83" s="335">
        <f>A79+1</f>
        <v>44427</v>
      </c>
      <c r="B83" s="5" t="s">
        <v>9</v>
      </c>
      <c r="C83" s="22"/>
      <c r="D83" s="22"/>
      <c r="E83" s="22"/>
      <c r="F83" s="22"/>
      <c r="G83" s="22"/>
      <c r="H83" s="22"/>
      <c r="I83" s="22"/>
      <c r="J83" s="37">
        <f>SUM(C83:I83)</f>
        <v>0</v>
      </c>
      <c r="K83" s="12"/>
      <c r="L83" s="22"/>
      <c r="M83" s="22">
        <f>C83*20</f>
        <v>0</v>
      </c>
      <c r="N83" s="22">
        <f t="shared" ref="N83:O85" si="80">D83*30</f>
        <v>0</v>
      </c>
      <c r="O83" s="22">
        <f t="shared" si="80"/>
        <v>0</v>
      </c>
      <c r="P83" s="22">
        <f t="shared" ref="P83:Q85" si="81">F83*65</f>
        <v>0</v>
      </c>
      <c r="Q83" s="22">
        <f t="shared" si="81"/>
        <v>0</v>
      </c>
      <c r="R83" s="22">
        <f>H83*95</f>
        <v>0</v>
      </c>
      <c r="S83" s="22">
        <f>I83*125</f>
        <v>0</v>
      </c>
      <c r="T83" s="37">
        <f t="shared" si="73"/>
        <v>0</v>
      </c>
      <c r="U83" s="22"/>
      <c r="V83" s="22"/>
      <c r="W83" s="22"/>
      <c r="X83" s="22"/>
      <c r="Y83" s="22"/>
      <c r="Z83" s="22"/>
      <c r="AA83" s="32"/>
      <c r="AB83" s="37">
        <f>SUM(U83:AA83)</f>
        <v>0</v>
      </c>
    </row>
    <row r="84" spans="1:29" ht="14.25" customHeight="1">
      <c r="A84" s="336"/>
      <c r="B84" s="2" t="s">
        <v>10</v>
      </c>
      <c r="C84" s="22"/>
      <c r="D84" s="22"/>
      <c r="E84" s="22"/>
      <c r="F84" s="22"/>
      <c r="G84" s="22"/>
      <c r="H84" s="22"/>
      <c r="I84" s="22"/>
      <c r="J84" s="37">
        <f>SUM(C84:I84)</f>
        <v>0</v>
      </c>
      <c r="K84" s="10"/>
      <c r="L84" s="22"/>
      <c r="M84" s="22">
        <f>C84*20</f>
        <v>0</v>
      </c>
      <c r="N84" s="22">
        <f t="shared" si="80"/>
        <v>0</v>
      </c>
      <c r="O84" s="22">
        <f t="shared" si="80"/>
        <v>0</v>
      </c>
      <c r="P84" s="22">
        <f t="shared" si="81"/>
        <v>0</v>
      </c>
      <c r="Q84" s="22">
        <f t="shared" si="81"/>
        <v>0</v>
      </c>
      <c r="R84" s="22">
        <f>H84*95</f>
        <v>0</v>
      </c>
      <c r="S84" s="22">
        <f>I84*125</f>
        <v>0</v>
      </c>
      <c r="T84" s="37">
        <f t="shared" si="73"/>
        <v>0</v>
      </c>
      <c r="U84" s="22"/>
      <c r="V84" s="22"/>
      <c r="W84" s="22"/>
      <c r="X84" s="22"/>
      <c r="Y84" s="22"/>
      <c r="Z84" s="22"/>
      <c r="AA84" s="32"/>
      <c r="AB84" s="37">
        <f>SUM(U84:AA84)</f>
        <v>0</v>
      </c>
    </row>
    <row r="85" spans="1:29" ht="14.25" customHeight="1">
      <c r="A85" s="337"/>
      <c r="B85" s="2" t="s">
        <v>11</v>
      </c>
      <c r="C85" s="22"/>
      <c r="D85" s="22"/>
      <c r="E85" s="22"/>
      <c r="F85" s="22"/>
      <c r="G85" s="22"/>
      <c r="H85" s="22"/>
      <c r="I85" s="22"/>
      <c r="J85" s="37">
        <f>SUM(C85:I85)</f>
        <v>0</v>
      </c>
      <c r="K85" s="11"/>
      <c r="L85" s="22"/>
      <c r="M85" s="22">
        <f>C85*20</f>
        <v>0</v>
      </c>
      <c r="N85" s="22">
        <f t="shared" si="80"/>
        <v>0</v>
      </c>
      <c r="O85" s="22">
        <f t="shared" si="80"/>
        <v>0</v>
      </c>
      <c r="P85" s="22">
        <f t="shared" si="81"/>
        <v>0</v>
      </c>
      <c r="Q85" s="22">
        <f t="shared" si="81"/>
        <v>0</v>
      </c>
      <c r="R85" s="22">
        <f>H85*95</f>
        <v>0</v>
      </c>
      <c r="S85" s="22">
        <f>I85*125</f>
        <v>0</v>
      </c>
      <c r="T85" s="37">
        <f t="shared" si="73"/>
        <v>0</v>
      </c>
      <c r="U85" s="22"/>
      <c r="V85" s="22"/>
      <c r="W85" s="22"/>
      <c r="X85" s="22"/>
      <c r="Y85" s="22"/>
      <c r="Z85" s="22"/>
      <c r="AA85" s="31"/>
      <c r="AB85" s="37">
        <f>SUM(U85:AA85)</f>
        <v>0</v>
      </c>
    </row>
    <row r="86" spans="1:29" ht="14.25" customHeight="1" thickBot="1">
      <c r="A86" s="343" t="s">
        <v>2</v>
      </c>
      <c r="B86" s="344"/>
      <c r="C86" s="42">
        <f t="shared" ref="C86:Z86" si="82">SUM(C83:C85)</f>
        <v>0</v>
      </c>
      <c r="D86" s="42">
        <f t="shared" si="82"/>
        <v>0</v>
      </c>
      <c r="E86" s="42">
        <f t="shared" si="82"/>
        <v>0</v>
      </c>
      <c r="F86" s="42">
        <f t="shared" si="82"/>
        <v>0</v>
      </c>
      <c r="G86" s="42">
        <f t="shared" si="82"/>
        <v>0</v>
      </c>
      <c r="H86" s="42">
        <f t="shared" si="82"/>
        <v>0</v>
      </c>
      <c r="I86" s="42">
        <f t="shared" si="82"/>
        <v>0</v>
      </c>
      <c r="J86" s="40">
        <f t="shared" si="82"/>
        <v>0</v>
      </c>
      <c r="K86" s="49">
        <f t="shared" si="82"/>
        <v>0</v>
      </c>
      <c r="L86" s="49">
        <f t="shared" si="82"/>
        <v>0</v>
      </c>
      <c r="M86" s="49">
        <f t="shared" ref="M86:S86" si="83">SUM(M83:M85)</f>
        <v>0</v>
      </c>
      <c r="N86" s="49">
        <f t="shared" si="83"/>
        <v>0</v>
      </c>
      <c r="O86" s="49">
        <f t="shared" si="83"/>
        <v>0</v>
      </c>
      <c r="P86" s="49">
        <f t="shared" si="83"/>
        <v>0</v>
      </c>
      <c r="Q86" s="49">
        <f t="shared" si="83"/>
        <v>0</v>
      </c>
      <c r="R86" s="49">
        <f t="shared" si="83"/>
        <v>0</v>
      </c>
      <c r="S86" s="49">
        <f t="shared" si="83"/>
        <v>0</v>
      </c>
      <c r="T86" s="37">
        <f t="shared" si="73"/>
        <v>0</v>
      </c>
      <c r="U86" s="50">
        <f t="shared" si="82"/>
        <v>0</v>
      </c>
      <c r="V86" s="50">
        <f t="shared" si="82"/>
        <v>0</v>
      </c>
      <c r="W86" s="50">
        <f t="shared" si="82"/>
        <v>0</v>
      </c>
      <c r="X86" s="50">
        <f t="shared" si="82"/>
        <v>0</v>
      </c>
      <c r="Y86" s="50">
        <f t="shared" si="82"/>
        <v>0</v>
      </c>
      <c r="Z86" s="50">
        <f t="shared" si="82"/>
        <v>0</v>
      </c>
      <c r="AA86" s="39"/>
      <c r="AB86" s="40">
        <f>SUM(AB83:AB85)</f>
        <v>0</v>
      </c>
      <c r="AC86" s="45">
        <f>AB86+T86</f>
        <v>0</v>
      </c>
    </row>
    <row r="87" spans="1:29" ht="14.25" customHeight="1">
      <c r="A87" s="335">
        <f>A83+1</f>
        <v>44428</v>
      </c>
      <c r="B87" s="5" t="s">
        <v>9</v>
      </c>
      <c r="C87" s="22"/>
      <c r="D87" s="22"/>
      <c r="E87" s="22"/>
      <c r="F87" s="22"/>
      <c r="G87" s="22"/>
      <c r="H87" s="22"/>
      <c r="I87" s="22"/>
      <c r="J87" s="37">
        <f>SUM(C87:I87)</f>
        <v>0</v>
      </c>
      <c r="K87" s="12"/>
      <c r="L87" s="22"/>
      <c r="M87" s="22">
        <f>C87*20</f>
        <v>0</v>
      </c>
      <c r="N87" s="22">
        <f t="shared" ref="N87:O89" si="84">D87*30</f>
        <v>0</v>
      </c>
      <c r="O87" s="22">
        <f t="shared" si="84"/>
        <v>0</v>
      </c>
      <c r="P87" s="22">
        <f t="shared" ref="P87:Q89" si="85">F87*65</f>
        <v>0</v>
      </c>
      <c r="Q87" s="22">
        <f t="shared" si="85"/>
        <v>0</v>
      </c>
      <c r="R87" s="22">
        <f>H87*95</f>
        <v>0</v>
      </c>
      <c r="S87" s="22">
        <f>I87*125</f>
        <v>0</v>
      </c>
      <c r="T87" s="37">
        <f t="shared" si="73"/>
        <v>0</v>
      </c>
      <c r="U87" s="22"/>
      <c r="V87" s="22"/>
      <c r="W87" s="22"/>
      <c r="X87" s="22"/>
      <c r="Y87" s="22"/>
      <c r="Z87" s="22"/>
      <c r="AA87" s="31"/>
      <c r="AB87" s="37">
        <f>SUM(U87:AA87)</f>
        <v>0</v>
      </c>
    </row>
    <row r="88" spans="1:29" ht="14.25" customHeight="1">
      <c r="A88" s="336"/>
      <c r="B88" s="2" t="s">
        <v>10</v>
      </c>
      <c r="C88" s="22"/>
      <c r="D88" s="22"/>
      <c r="E88" s="22"/>
      <c r="F88" s="22"/>
      <c r="G88" s="22"/>
      <c r="H88" s="22"/>
      <c r="I88" s="22"/>
      <c r="J88" s="37">
        <f>SUM(C88:I88)</f>
        <v>0</v>
      </c>
      <c r="K88" s="10"/>
      <c r="L88" s="22"/>
      <c r="M88" s="22">
        <f>C88*20</f>
        <v>0</v>
      </c>
      <c r="N88" s="22">
        <f t="shared" si="84"/>
        <v>0</v>
      </c>
      <c r="O88" s="22">
        <f t="shared" si="84"/>
        <v>0</v>
      </c>
      <c r="P88" s="22">
        <f t="shared" si="85"/>
        <v>0</v>
      </c>
      <c r="Q88" s="22">
        <f t="shared" si="85"/>
        <v>0</v>
      </c>
      <c r="R88" s="22">
        <f>H88*95</f>
        <v>0</v>
      </c>
      <c r="S88" s="22">
        <f>I88*125</f>
        <v>0</v>
      </c>
      <c r="T88" s="37">
        <f t="shared" si="73"/>
        <v>0</v>
      </c>
      <c r="U88" s="22"/>
      <c r="V88" s="22"/>
      <c r="W88" s="22"/>
      <c r="X88" s="22"/>
      <c r="Y88" s="22"/>
      <c r="Z88" s="22"/>
      <c r="AA88" s="32"/>
      <c r="AB88" s="37">
        <f>SUM(U88:AA88)</f>
        <v>0</v>
      </c>
    </row>
    <row r="89" spans="1:29" ht="14.25" customHeight="1">
      <c r="A89" s="337"/>
      <c r="B89" s="2" t="s">
        <v>11</v>
      </c>
      <c r="C89" s="22"/>
      <c r="D89" s="22"/>
      <c r="E89" s="22"/>
      <c r="F89" s="22"/>
      <c r="G89" s="22"/>
      <c r="H89" s="22"/>
      <c r="I89" s="22"/>
      <c r="J89" s="37">
        <f>SUM(C89:I89)</f>
        <v>0</v>
      </c>
      <c r="K89" s="11"/>
      <c r="L89" s="22"/>
      <c r="M89" s="22">
        <f>C89*20</f>
        <v>0</v>
      </c>
      <c r="N89" s="22">
        <f t="shared" si="84"/>
        <v>0</v>
      </c>
      <c r="O89" s="22">
        <f t="shared" si="84"/>
        <v>0</v>
      </c>
      <c r="P89" s="22">
        <f t="shared" si="85"/>
        <v>0</v>
      </c>
      <c r="Q89" s="22">
        <f t="shared" si="85"/>
        <v>0</v>
      </c>
      <c r="R89" s="22">
        <f>H89*95</f>
        <v>0</v>
      </c>
      <c r="S89" s="22">
        <f>I89*125</f>
        <v>0</v>
      </c>
      <c r="T89" s="37">
        <f t="shared" si="73"/>
        <v>0</v>
      </c>
      <c r="U89" s="22"/>
      <c r="V89" s="22"/>
      <c r="W89" s="22"/>
      <c r="X89" s="22"/>
      <c r="Y89" s="22"/>
      <c r="Z89" s="22"/>
      <c r="AA89" s="31"/>
      <c r="AB89" s="37">
        <f>SUM(U89:AA89)</f>
        <v>0</v>
      </c>
    </row>
    <row r="90" spans="1:29" ht="14.25" customHeight="1" thickBot="1">
      <c r="A90" s="343" t="s">
        <v>2</v>
      </c>
      <c r="B90" s="344"/>
      <c r="C90" s="42">
        <f t="shared" ref="C90:Z90" si="86">SUM(C87:C89)</f>
        <v>0</v>
      </c>
      <c r="D90" s="42">
        <f t="shared" si="86"/>
        <v>0</v>
      </c>
      <c r="E90" s="42">
        <f t="shared" si="86"/>
        <v>0</v>
      </c>
      <c r="F90" s="42">
        <f t="shared" si="86"/>
        <v>0</v>
      </c>
      <c r="G90" s="42">
        <f t="shared" si="86"/>
        <v>0</v>
      </c>
      <c r="H90" s="42">
        <f t="shared" si="86"/>
        <v>0</v>
      </c>
      <c r="I90" s="42">
        <f t="shared" si="86"/>
        <v>0</v>
      </c>
      <c r="J90" s="40">
        <f t="shared" si="86"/>
        <v>0</v>
      </c>
      <c r="K90" s="49">
        <f t="shared" si="86"/>
        <v>0</v>
      </c>
      <c r="L90" s="49">
        <f t="shared" si="86"/>
        <v>0</v>
      </c>
      <c r="M90" s="49">
        <f t="shared" ref="M90:S90" si="87">SUM(M87:M89)</f>
        <v>0</v>
      </c>
      <c r="N90" s="49">
        <f t="shared" si="87"/>
        <v>0</v>
      </c>
      <c r="O90" s="49">
        <f t="shared" si="87"/>
        <v>0</v>
      </c>
      <c r="P90" s="49">
        <f t="shared" si="87"/>
        <v>0</v>
      </c>
      <c r="Q90" s="49">
        <f t="shared" si="87"/>
        <v>0</v>
      </c>
      <c r="R90" s="49">
        <f t="shared" si="87"/>
        <v>0</v>
      </c>
      <c r="S90" s="49">
        <f t="shared" si="87"/>
        <v>0</v>
      </c>
      <c r="T90" s="37">
        <f t="shared" si="73"/>
        <v>0</v>
      </c>
      <c r="U90" s="50">
        <f t="shared" si="86"/>
        <v>0</v>
      </c>
      <c r="V90" s="50">
        <f t="shared" si="86"/>
        <v>0</v>
      </c>
      <c r="W90" s="50">
        <f t="shared" si="86"/>
        <v>0</v>
      </c>
      <c r="X90" s="50">
        <f t="shared" si="86"/>
        <v>0</v>
      </c>
      <c r="Y90" s="50">
        <f t="shared" si="86"/>
        <v>0</v>
      </c>
      <c r="Z90" s="50">
        <f t="shared" si="86"/>
        <v>0</v>
      </c>
      <c r="AA90" s="39"/>
      <c r="AB90" s="40">
        <f>SUM(AB87:AB89)</f>
        <v>0</v>
      </c>
      <c r="AC90" s="45">
        <f>AB90+T90</f>
        <v>0</v>
      </c>
    </row>
    <row r="91" spans="1:29" ht="14.25" customHeight="1">
      <c r="A91" s="335">
        <f>A87+1</f>
        <v>44429</v>
      </c>
      <c r="B91" s="5" t="s">
        <v>9</v>
      </c>
      <c r="C91" s="22"/>
      <c r="D91" s="22"/>
      <c r="E91" s="22"/>
      <c r="F91" s="22"/>
      <c r="G91" s="22"/>
      <c r="H91" s="22"/>
      <c r="I91" s="22"/>
      <c r="J91" s="37">
        <f>SUM(C91:I91)</f>
        <v>0</v>
      </c>
      <c r="K91" s="12"/>
      <c r="L91" s="22"/>
      <c r="M91" s="22">
        <f>C91*20</f>
        <v>0</v>
      </c>
      <c r="N91" s="22">
        <f t="shared" ref="N91:O93" si="88">D91*30</f>
        <v>0</v>
      </c>
      <c r="O91" s="22">
        <f t="shared" si="88"/>
        <v>0</v>
      </c>
      <c r="P91" s="22">
        <f t="shared" ref="P91:Q93" si="89">F91*65</f>
        <v>0</v>
      </c>
      <c r="Q91" s="22">
        <f t="shared" si="89"/>
        <v>0</v>
      </c>
      <c r="R91" s="22">
        <f>H91*95</f>
        <v>0</v>
      </c>
      <c r="S91" s="22">
        <f>I91*125</f>
        <v>0</v>
      </c>
      <c r="T91" s="37">
        <f t="shared" si="73"/>
        <v>0</v>
      </c>
      <c r="U91" s="22"/>
      <c r="V91" s="22"/>
      <c r="W91" s="22"/>
      <c r="X91" s="22"/>
      <c r="Y91" s="22"/>
      <c r="Z91" s="22"/>
      <c r="AA91" s="32"/>
      <c r="AB91" s="37">
        <f>SUM(U91:AA91)</f>
        <v>0</v>
      </c>
    </row>
    <row r="92" spans="1:29" ht="14.25" customHeight="1">
      <c r="A92" s="336"/>
      <c r="B92" s="2" t="s">
        <v>10</v>
      </c>
      <c r="C92" s="22"/>
      <c r="D92" s="22"/>
      <c r="E92" s="22"/>
      <c r="F92" s="22"/>
      <c r="G92" s="22"/>
      <c r="H92" s="22"/>
      <c r="I92" s="22"/>
      <c r="J92" s="37">
        <f>SUM(C92:I92)</f>
        <v>0</v>
      </c>
      <c r="K92" s="10"/>
      <c r="L92" s="22"/>
      <c r="M92" s="22">
        <f>C92*20</f>
        <v>0</v>
      </c>
      <c r="N92" s="22">
        <f t="shared" si="88"/>
        <v>0</v>
      </c>
      <c r="O92" s="22">
        <f t="shared" si="88"/>
        <v>0</v>
      </c>
      <c r="P92" s="22">
        <f t="shared" si="89"/>
        <v>0</v>
      </c>
      <c r="Q92" s="22">
        <f t="shared" si="89"/>
        <v>0</v>
      </c>
      <c r="R92" s="22">
        <f>H92*95</f>
        <v>0</v>
      </c>
      <c r="S92" s="22">
        <f>I92*125</f>
        <v>0</v>
      </c>
      <c r="T92" s="37">
        <f t="shared" si="73"/>
        <v>0</v>
      </c>
      <c r="U92" s="22"/>
      <c r="V92" s="22"/>
      <c r="W92" s="22"/>
      <c r="X92" s="22"/>
      <c r="Y92" s="22"/>
      <c r="Z92" s="22"/>
      <c r="AA92" s="32"/>
      <c r="AB92" s="37">
        <f>SUM(U92:AA92)</f>
        <v>0</v>
      </c>
    </row>
    <row r="93" spans="1:29" ht="14.25" customHeight="1">
      <c r="A93" s="337"/>
      <c r="B93" s="2" t="s">
        <v>11</v>
      </c>
      <c r="C93" s="22"/>
      <c r="D93" s="22"/>
      <c r="E93" s="22"/>
      <c r="F93" s="22"/>
      <c r="G93" s="22"/>
      <c r="H93" s="22"/>
      <c r="I93" s="22"/>
      <c r="J93" s="37">
        <f>SUM(C93:I93)</f>
        <v>0</v>
      </c>
      <c r="K93" s="11"/>
      <c r="L93" s="22"/>
      <c r="M93" s="22">
        <f>C93*20</f>
        <v>0</v>
      </c>
      <c r="N93" s="22">
        <f t="shared" si="88"/>
        <v>0</v>
      </c>
      <c r="O93" s="22">
        <f t="shared" si="88"/>
        <v>0</v>
      </c>
      <c r="P93" s="22">
        <f t="shared" si="89"/>
        <v>0</v>
      </c>
      <c r="Q93" s="22">
        <f t="shared" si="89"/>
        <v>0</v>
      </c>
      <c r="R93" s="22">
        <f>H93*95</f>
        <v>0</v>
      </c>
      <c r="S93" s="22">
        <f>I93*125</f>
        <v>0</v>
      </c>
      <c r="T93" s="37">
        <f t="shared" si="73"/>
        <v>0</v>
      </c>
      <c r="U93" s="22"/>
      <c r="V93" s="22"/>
      <c r="W93" s="22"/>
      <c r="X93" s="22"/>
      <c r="Y93" s="22"/>
      <c r="Z93" s="22"/>
      <c r="AA93" s="31"/>
      <c r="AB93" s="37">
        <f>SUM(U93:AA93)</f>
        <v>0</v>
      </c>
    </row>
    <row r="94" spans="1:29" ht="14.25" customHeight="1" thickBot="1">
      <c r="A94" s="343" t="s">
        <v>2</v>
      </c>
      <c r="B94" s="344"/>
      <c r="C94" s="45">
        <f t="shared" ref="C94:Z94" si="90">SUM(C91:C93)</f>
        <v>0</v>
      </c>
      <c r="D94" s="45">
        <f t="shared" si="90"/>
        <v>0</v>
      </c>
      <c r="E94" s="45">
        <f t="shared" si="90"/>
        <v>0</v>
      </c>
      <c r="F94" s="45">
        <f t="shared" si="90"/>
        <v>0</v>
      </c>
      <c r="G94" s="45">
        <f t="shared" si="90"/>
        <v>0</v>
      </c>
      <c r="H94" s="45">
        <f t="shared" si="90"/>
        <v>0</v>
      </c>
      <c r="I94" s="42">
        <f t="shared" si="90"/>
        <v>0</v>
      </c>
      <c r="J94" s="40">
        <f t="shared" si="90"/>
        <v>0</v>
      </c>
      <c r="K94" s="49">
        <f t="shared" si="90"/>
        <v>0</v>
      </c>
      <c r="L94" s="49">
        <f t="shared" si="90"/>
        <v>0</v>
      </c>
      <c r="M94" s="49">
        <f t="shared" ref="M94:S94" si="91">SUM(M91:M93)</f>
        <v>0</v>
      </c>
      <c r="N94" s="49">
        <f t="shared" si="91"/>
        <v>0</v>
      </c>
      <c r="O94" s="49">
        <f t="shared" si="91"/>
        <v>0</v>
      </c>
      <c r="P94" s="49">
        <f t="shared" si="91"/>
        <v>0</v>
      </c>
      <c r="Q94" s="49">
        <f t="shared" si="91"/>
        <v>0</v>
      </c>
      <c r="R94" s="49">
        <f t="shared" si="91"/>
        <v>0</v>
      </c>
      <c r="S94" s="49">
        <f t="shared" si="91"/>
        <v>0</v>
      </c>
      <c r="T94" s="37">
        <f t="shared" si="73"/>
        <v>0</v>
      </c>
      <c r="U94" s="50">
        <f t="shared" si="90"/>
        <v>0</v>
      </c>
      <c r="V94" s="50">
        <f t="shared" si="90"/>
        <v>0</v>
      </c>
      <c r="W94" s="50">
        <f t="shared" si="90"/>
        <v>0</v>
      </c>
      <c r="X94" s="50">
        <f t="shared" si="90"/>
        <v>0</v>
      </c>
      <c r="Y94" s="50">
        <f t="shared" si="90"/>
        <v>0</v>
      </c>
      <c r="Z94" s="50">
        <f t="shared" si="90"/>
        <v>0</v>
      </c>
      <c r="AA94" s="39"/>
      <c r="AB94" s="40">
        <f>SUM(AB91:AB93)</f>
        <v>0</v>
      </c>
      <c r="AC94" s="45">
        <f>AB94+T94</f>
        <v>0</v>
      </c>
    </row>
    <row r="95" spans="1:29" ht="14.25" customHeight="1">
      <c r="A95" s="335">
        <f>A91+1</f>
        <v>44430</v>
      </c>
      <c r="B95" s="5" t="s">
        <v>9</v>
      </c>
      <c r="C95" s="22"/>
      <c r="D95" s="22"/>
      <c r="E95" s="22"/>
      <c r="F95" s="22"/>
      <c r="G95" s="22"/>
      <c r="H95" s="22"/>
      <c r="I95" s="22"/>
      <c r="J95" s="37">
        <f>SUM(C95:I95)</f>
        <v>0</v>
      </c>
      <c r="K95" s="12"/>
      <c r="L95" s="22"/>
      <c r="M95" s="22">
        <f>C95*20</f>
        <v>0</v>
      </c>
      <c r="N95" s="22">
        <f t="shared" ref="N95:O97" si="92">D95*30</f>
        <v>0</v>
      </c>
      <c r="O95" s="22">
        <f t="shared" si="92"/>
        <v>0</v>
      </c>
      <c r="P95" s="22">
        <f t="shared" ref="P95:Q97" si="93">F95*65</f>
        <v>0</v>
      </c>
      <c r="Q95" s="22">
        <f t="shared" si="93"/>
        <v>0</v>
      </c>
      <c r="R95" s="22">
        <f>H95*95</f>
        <v>0</v>
      </c>
      <c r="S95" s="22">
        <f>I95*125</f>
        <v>0</v>
      </c>
      <c r="T95" s="37">
        <f t="shared" si="73"/>
        <v>0</v>
      </c>
      <c r="U95" s="22"/>
      <c r="V95" s="22"/>
      <c r="W95" s="22"/>
      <c r="X95" s="22"/>
      <c r="Y95" s="22"/>
      <c r="Z95" s="22"/>
      <c r="AA95" s="32"/>
      <c r="AB95" s="37">
        <f>SUM(U95:AA95)</f>
        <v>0</v>
      </c>
    </row>
    <row r="96" spans="1:29" ht="14.25" customHeight="1">
      <c r="A96" s="336"/>
      <c r="B96" s="2" t="s">
        <v>10</v>
      </c>
      <c r="C96" s="22"/>
      <c r="D96" s="22"/>
      <c r="E96" s="22"/>
      <c r="F96" s="22"/>
      <c r="G96" s="22"/>
      <c r="H96" s="22"/>
      <c r="I96" s="22"/>
      <c r="J96" s="37">
        <f>SUM(C96:I96)</f>
        <v>0</v>
      </c>
      <c r="K96" s="10"/>
      <c r="L96" s="22"/>
      <c r="M96" s="22">
        <f>C96*20</f>
        <v>0</v>
      </c>
      <c r="N96" s="22">
        <f t="shared" si="92"/>
        <v>0</v>
      </c>
      <c r="O96" s="22">
        <f t="shared" si="92"/>
        <v>0</v>
      </c>
      <c r="P96" s="22">
        <f t="shared" si="93"/>
        <v>0</v>
      </c>
      <c r="Q96" s="22">
        <f t="shared" si="93"/>
        <v>0</v>
      </c>
      <c r="R96" s="22">
        <f>H96*95</f>
        <v>0</v>
      </c>
      <c r="S96" s="22">
        <f>I96*125</f>
        <v>0</v>
      </c>
      <c r="T96" s="37">
        <f t="shared" si="73"/>
        <v>0</v>
      </c>
      <c r="U96" s="22"/>
      <c r="V96" s="22"/>
      <c r="W96" s="22"/>
      <c r="X96" s="22"/>
      <c r="Y96" s="22"/>
      <c r="Z96" s="22"/>
      <c r="AA96" s="32"/>
      <c r="AB96" s="37">
        <f>SUM(U96:AA96)</f>
        <v>0</v>
      </c>
    </row>
    <row r="97" spans="1:29" ht="14.25" customHeight="1">
      <c r="A97" s="337"/>
      <c r="B97" s="2" t="s">
        <v>11</v>
      </c>
      <c r="C97" s="22"/>
      <c r="D97" s="22"/>
      <c r="E97" s="22"/>
      <c r="F97" s="22"/>
      <c r="G97" s="22"/>
      <c r="H97" s="22"/>
      <c r="I97" s="22"/>
      <c r="J97" s="37">
        <f>SUM(C97:I97)</f>
        <v>0</v>
      </c>
      <c r="K97" s="11"/>
      <c r="L97" s="22"/>
      <c r="M97" s="22">
        <f>C97*20</f>
        <v>0</v>
      </c>
      <c r="N97" s="22">
        <f t="shared" si="92"/>
        <v>0</v>
      </c>
      <c r="O97" s="22">
        <f t="shared" si="92"/>
        <v>0</v>
      </c>
      <c r="P97" s="22">
        <f t="shared" si="93"/>
        <v>0</v>
      </c>
      <c r="Q97" s="22">
        <f t="shared" si="93"/>
        <v>0</v>
      </c>
      <c r="R97" s="22">
        <f>H97*95</f>
        <v>0</v>
      </c>
      <c r="S97" s="22">
        <f>I97*125</f>
        <v>0</v>
      </c>
      <c r="T97" s="37">
        <f t="shared" si="73"/>
        <v>0</v>
      </c>
      <c r="U97" s="22"/>
      <c r="V97" s="22"/>
      <c r="W97" s="22"/>
      <c r="X97" s="22"/>
      <c r="Y97" s="22"/>
      <c r="Z97" s="22"/>
      <c r="AA97" s="31"/>
      <c r="AB97" s="37">
        <f>SUM(U97:AA97)</f>
        <v>0</v>
      </c>
    </row>
    <row r="98" spans="1:29" ht="14.25" customHeight="1" thickBot="1">
      <c r="A98" s="343" t="s">
        <v>2</v>
      </c>
      <c r="B98" s="344"/>
      <c r="C98" s="45">
        <f t="shared" ref="C98:Z98" si="94">SUM(C95:C97)</f>
        <v>0</v>
      </c>
      <c r="D98" s="45">
        <f t="shared" si="94"/>
        <v>0</v>
      </c>
      <c r="E98" s="45">
        <f t="shared" si="94"/>
        <v>0</v>
      </c>
      <c r="F98" s="45">
        <f t="shared" si="94"/>
        <v>0</v>
      </c>
      <c r="G98" s="45">
        <f t="shared" si="94"/>
        <v>0</v>
      </c>
      <c r="H98" s="45">
        <f t="shared" si="94"/>
        <v>0</v>
      </c>
      <c r="I98" s="42">
        <f t="shared" si="94"/>
        <v>0</v>
      </c>
      <c r="J98" s="40">
        <f t="shared" si="94"/>
        <v>0</v>
      </c>
      <c r="K98" s="49">
        <f t="shared" si="94"/>
        <v>0</v>
      </c>
      <c r="L98" s="49">
        <f t="shared" si="94"/>
        <v>0</v>
      </c>
      <c r="M98" s="49">
        <f t="shared" ref="M98:S98" si="95">SUM(M95:M97)</f>
        <v>0</v>
      </c>
      <c r="N98" s="49">
        <f t="shared" si="95"/>
        <v>0</v>
      </c>
      <c r="O98" s="49">
        <f t="shared" si="95"/>
        <v>0</v>
      </c>
      <c r="P98" s="49">
        <f t="shared" si="95"/>
        <v>0</v>
      </c>
      <c r="Q98" s="49">
        <f t="shared" si="95"/>
        <v>0</v>
      </c>
      <c r="R98" s="49">
        <f t="shared" si="95"/>
        <v>0</v>
      </c>
      <c r="S98" s="49">
        <f t="shared" si="95"/>
        <v>0</v>
      </c>
      <c r="T98" s="37">
        <f t="shared" si="73"/>
        <v>0</v>
      </c>
      <c r="U98" s="50">
        <f t="shared" si="94"/>
        <v>0</v>
      </c>
      <c r="V98" s="50">
        <f t="shared" si="94"/>
        <v>0</v>
      </c>
      <c r="W98" s="50">
        <f t="shared" si="94"/>
        <v>0</v>
      </c>
      <c r="X98" s="50">
        <f t="shared" si="94"/>
        <v>0</v>
      </c>
      <c r="Y98" s="50">
        <f t="shared" si="94"/>
        <v>0</v>
      </c>
      <c r="Z98" s="50">
        <f t="shared" si="94"/>
        <v>0</v>
      </c>
      <c r="AA98" s="39"/>
      <c r="AB98" s="40">
        <f>SUM(AB95:AB97)</f>
        <v>0</v>
      </c>
      <c r="AC98" s="45">
        <f>AB98+T98</f>
        <v>0</v>
      </c>
    </row>
    <row r="99" spans="1:29" ht="14.25" customHeight="1">
      <c r="A99" s="335">
        <f>A95+1</f>
        <v>44431</v>
      </c>
      <c r="B99" s="5" t="s">
        <v>9</v>
      </c>
      <c r="C99" s="22"/>
      <c r="D99" s="22"/>
      <c r="E99" s="22"/>
      <c r="F99" s="22"/>
      <c r="G99" s="22"/>
      <c r="H99" s="22"/>
      <c r="I99" s="22"/>
      <c r="J99" s="37">
        <f>SUM(C99:I99)</f>
        <v>0</v>
      </c>
      <c r="K99" s="12"/>
      <c r="L99" s="22"/>
      <c r="M99" s="22">
        <f>C99*20</f>
        <v>0</v>
      </c>
      <c r="N99" s="22">
        <f t="shared" ref="N99:O101" si="96">D99*30</f>
        <v>0</v>
      </c>
      <c r="O99" s="22">
        <f t="shared" si="96"/>
        <v>0</v>
      </c>
      <c r="P99" s="22">
        <f t="shared" ref="P99:Q101" si="97">F99*65</f>
        <v>0</v>
      </c>
      <c r="Q99" s="22">
        <f t="shared" si="97"/>
        <v>0</v>
      </c>
      <c r="R99" s="22">
        <f>H99*95</f>
        <v>0</v>
      </c>
      <c r="S99" s="22">
        <f>I99*125</f>
        <v>0</v>
      </c>
      <c r="T99" s="37">
        <f t="shared" si="73"/>
        <v>0</v>
      </c>
      <c r="U99" s="22"/>
      <c r="V99" s="22"/>
      <c r="W99" s="22"/>
      <c r="X99" s="22"/>
      <c r="Y99" s="22"/>
      <c r="Z99" s="22"/>
      <c r="AA99" s="32"/>
      <c r="AB99" s="37">
        <f>SUM(U99:AA99)</f>
        <v>0</v>
      </c>
    </row>
    <row r="100" spans="1:29" ht="14.25" customHeight="1">
      <c r="A100" s="336"/>
      <c r="B100" s="2" t="s">
        <v>10</v>
      </c>
      <c r="C100" s="22"/>
      <c r="D100" s="22"/>
      <c r="E100" s="22"/>
      <c r="F100" s="22"/>
      <c r="G100" s="22"/>
      <c r="H100" s="22"/>
      <c r="I100" s="22"/>
      <c r="J100" s="37">
        <f>SUM(C100:I100)</f>
        <v>0</v>
      </c>
      <c r="K100" s="10"/>
      <c r="L100" s="22"/>
      <c r="M100" s="22">
        <f>C100*20</f>
        <v>0</v>
      </c>
      <c r="N100" s="22">
        <f t="shared" si="96"/>
        <v>0</v>
      </c>
      <c r="O100" s="22">
        <f t="shared" si="96"/>
        <v>0</v>
      </c>
      <c r="P100" s="22">
        <f t="shared" si="97"/>
        <v>0</v>
      </c>
      <c r="Q100" s="22">
        <f t="shared" si="97"/>
        <v>0</v>
      </c>
      <c r="R100" s="22">
        <f>H100*95</f>
        <v>0</v>
      </c>
      <c r="S100" s="22">
        <f>I100*125</f>
        <v>0</v>
      </c>
      <c r="T100" s="37">
        <f t="shared" si="73"/>
        <v>0</v>
      </c>
      <c r="U100" s="22"/>
      <c r="V100" s="22"/>
      <c r="W100" s="22"/>
      <c r="X100" s="22"/>
      <c r="Y100" s="22"/>
      <c r="Z100" s="22"/>
      <c r="AA100" s="32"/>
      <c r="AB100" s="37">
        <f>SUM(U100:AA100)</f>
        <v>0</v>
      </c>
    </row>
    <row r="101" spans="1:29" ht="14.25" customHeight="1">
      <c r="A101" s="337"/>
      <c r="B101" s="2" t="s">
        <v>11</v>
      </c>
      <c r="C101" s="22"/>
      <c r="D101" s="22"/>
      <c r="E101" s="22"/>
      <c r="F101" s="22"/>
      <c r="G101" s="22"/>
      <c r="H101" s="22"/>
      <c r="I101" s="22"/>
      <c r="J101" s="37">
        <f>SUM(C101:I101)</f>
        <v>0</v>
      </c>
      <c r="K101" s="11"/>
      <c r="L101" s="22"/>
      <c r="M101" s="22">
        <f>C101*20</f>
        <v>0</v>
      </c>
      <c r="N101" s="22">
        <f t="shared" si="96"/>
        <v>0</v>
      </c>
      <c r="O101" s="22">
        <f t="shared" si="96"/>
        <v>0</v>
      </c>
      <c r="P101" s="22">
        <f t="shared" si="97"/>
        <v>0</v>
      </c>
      <c r="Q101" s="22">
        <f t="shared" si="97"/>
        <v>0</v>
      </c>
      <c r="R101" s="22">
        <f>H101*95</f>
        <v>0</v>
      </c>
      <c r="S101" s="22">
        <f>I101*125</f>
        <v>0</v>
      </c>
      <c r="T101" s="37">
        <f t="shared" si="73"/>
        <v>0</v>
      </c>
      <c r="U101" s="22"/>
      <c r="V101" s="22"/>
      <c r="W101" s="22"/>
      <c r="X101" s="22"/>
      <c r="Y101" s="22"/>
      <c r="Z101" s="22"/>
      <c r="AA101" s="31"/>
      <c r="AB101" s="37">
        <f>SUM(U101:AA101)</f>
        <v>0</v>
      </c>
    </row>
    <row r="102" spans="1:29" ht="14.25" customHeight="1" thickBot="1">
      <c r="A102" s="343" t="s">
        <v>2</v>
      </c>
      <c r="B102" s="344"/>
      <c r="C102" s="45">
        <f t="shared" ref="C102:Z102" si="98">SUM(C99:C101)</f>
        <v>0</v>
      </c>
      <c r="D102" s="45">
        <f t="shared" si="98"/>
        <v>0</v>
      </c>
      <c r="E102" s="45">
        <f t="shared" si="98"/>
        <v>0</v>
      </c>
      <c r="F102" s="45">
        <f t="shared" si="98"/>
        <v>0</v>
      </c>
      <c r="G102" s="45">
        <f t="shared" si="98"/>
        <v>0</v>
      </c>
      <c r="H102" s="45">
        <f t="shared" si="98"/>
        <v>0</v>
      </c>
      <c r="I102" s="42">
        <f t="shared" si="98"/>
        <v>0</v>
      </c>
      <c r="J102" s="40">
        <f t="shared" si="98"/>
        <v>0</v>
      </c>
      <c r="K102" s="49">
        <f t="shared" si="98"/>
        <v>0</v>
      </c>
      <c r="L102" s="49">
        <f t="shared" si="98"/>
        <v>0</v>
      </c>
      <c r="M102" s="49">
        <f t="shared" ref="M102:S102" si="99">SUM(M99:M101)</f>
        <v>0</v>
      </c>
      <c r="N102" s="49">
        <f t="shared" si="99"/>
        <v>0</v>
      </c>
      <c r="O102" s="49">
        <f t="shared" si="99"/>
        <v>0</v>
      </c>
      <c r="P102" s="49">
        <f t="shared" si="99"/>
        <v>0</v>
      </c>
      <c r="Q102" s="49">
        <f t="shared" si="99"/>
        <v>0</v>
      </c>
      <c r="R102" s="49">
        <f t="shared" si="99"/>
        <v>0</v>
      </c>
      <c r="S102" s="49">
        <f t="shared" si="99"/>
        <v>0</v>
      </c>
      <c r="T102" s="37">
        <f t="shared" si="73"/>
        <v>0</v>
      </c>
      <c r="U102" s="50">
        <f t="shared" si="98"/>
        <v>0</v>
      </c>
      <c r="V102" s="50">
        <f t="shared" si="98"/>
        <v>0</v>
      </c>
      <c r="W102" s="50">
        <f t="shared" si="98"/>
        <v>0</v>
      </c>
      <c r="X102" s="50">
        <f t="shared" si="98"/>
        <v>0</v>
      </c>
      <c r="Y102" s="50">
        <f t="shared" si="98"/>
        <v>0</v>
      </c>
      <c r="Z102" s="50">
        <f t="shared" si="98"/>
        <v>0</v>
      </c>
      <c r="AA102" s="39"/>
      <c r="AB102" s="40">
        <f>SUM(AB99:AB101)</f>
        <v>0</v>
      </c>
      <c r="AC102" s="45">
        <f>AB102+T102</f>
        <v>0</v>
      </c>
    </row>
    <row r="103" spans="1:29" ht="14.25" customHeight="1">
      <c r="A103" s="335">
        <f>A99+1</f>
        <v>44432</v>
      </c>
      <c r="B103" s="5" t="s">
        <v>9</v>
      </c>
      <c r="C103" s="22"/>
      <c r="D103" s="22"/>
      <c r="E103" s="22"/>
      <c r="F103" s="22"/>
      <c r="G103" s="22"/>
      <c r="H103" s="22"/>
      <c r="I103" s="22"/>
      <c r="J103" s="37">
        <f>SUM(C103:I103)</f>
        <v>0</v>
      </c>
      <c r="K103" s="12"/>
      <c r="L103" s="22"/>
      <c r="M103" s="22">
        <f>C103*20</f>
        <v>0</v>
      </c>
      <c r="N103" s="22">
        <f t="shared" ref="N103:O105" si="100">D103*30</f>
        <v>0</v>
      </c>
      <c r="O103" s="22">
        <f t="shared" si="100"/>
        <v>0</v>
      </c>
      <c r="P103" s="22">
        <f t="shared" ref="P103:Q105" si="101">F103*65</f>
        <v>0</v>
      </c>
      <c r="Q103" s="22">
        <f t="shared" si="101"/>
        <v>0</v>
      </c>
      <c r="R103" s="22">
        <f>H103*95</f>
        <v>0</v>
      </c>
      <c r="S103" s="22">
        <f>I103*125</f>
        <v>0</v>
      </c>
      <c r="T103" s="37">
        <f t="shared" si="73"/>
        <v>0</v>
      </c>
      <c r="U103" s="22"/>
      <c r="V103" s="22"/>
      <c r="W103" s="22"/>
      <c r="X103" s="22"/>
      <c r="Y103" s="22"/>
      <c r="Z103" s="22"/>
      <c r="AA103" s="32"/>
      <c r="AB103" s="37">
        <f>SUM(U103:AA103)</f>
        <v>0</v>
      </c>
    </row>
    <row r="104" spans="1:29" ht="14.25" customHeight="1">
      <c r="A104" s="336"/>
      <c r="B104" s="2" t="s">
        <v>10</v>
      </c>
      <c r="C104" s="22"/>
      <c r="D104" s="22"/>
      <c r="E104" s="22"/>
      <c r="F104" s="22"/>
      <c r="G104" s="22"/>
      <c r="H104" s="22"/>
      <c r="I104" s="22"/>
      <c r="J104" s="37">
        <f>SUM(C104:I104)</f>
        <v>0</v>
      </c>
      <c r="K104" s="10"/>
      <c r="L104" s="22"/>
      <c r="M104" s="22">
        <f>C104*20</f>
        <v>0</v>
      </c>
      <c r="N104" s="22">
        <f t="shared" si="100"/>
        <v>0</v>
      </c>
      <c r="O104" s="22">
        <f t="shared" si="100"/>
        <v>0</v>
      </c>
      <c r="P104" s="22">
        <f t="shared" si="101"/>
        <v>0</v>
      </c>
      <c r="Q104" s="22">
        <f t="shared" si="101"/>
        <v>0</v>
      </c>
      <c r="R104" s="22">
        <f>H104*95</f>
        <v>0</v>
      </c>
      <c r="S104" s="22">
        <f>I104*125</f>
        <v>0</v>
      </c>
      <c r="T104" s="37">
        <f t="shared" ref="T104:T134" si="102">S104+R104+Q104+P104+O104+N104+M104</f>
        <v>0</v>
      </c>
      <c r="U104" s="22"/>
      <c r="V104" s="22"/>
      <c r="W104" s="22"/>
      <c r="X104" s="22"/>
      <c r="Y104" s="22"/>
      <c r="Z104" s="22"/>
      <c r="AA104" s="32"/>
      <c r="AB104" s="37">
        <f>SUM(U104:AA104)</f>
        <v>0</v>
      </c>
    </row>
    <row r="105" spans="1:29" ht="14.25" customHeight="1">
      <c r="A105" s="337"/>
      <c r="B105" s="2" t="s">
        <v>11</v>
      </c>
      <c r="C105" s="22"/>
      <c r="D105" s="22"/>
      <c r="E105" s="22"/>
      <c r="F105" s="22"/>
      <c r="G105" s="22"/>
      <c r="H105" s="22"/>
      <c r="I105" s="22"/>
      <c r="J105" s="37">
        <f>SUM(C105:I105)</f>
        <v>0</v>
      </c>
      <c r="K105" s="11"/>
      <c r="L105" s="22"/>
      <c r="M105" s="22">
        <f>C105*20</f>
        <v>0</v>
      </c>
      <c r="N105" s="22">
        <f t="shared" si="100"/>
        <v>0</v>
      </c>
      <c r="O105" s="22">
        <f t="shared" si="100"/>
        <v>0</v>
      </c>
      <c r="P105" s="22">
        <f t="shared" si="101"/>
        <v>0</v>
      </c>
      <c r="Q105" s="22">
        <f t="shared" si="101"/>
        <v>0</v>
      </c>
      <c r="R105" s="22">
        <f>H105*95</f>
        <v>0</v>
      </c>
      <c r="S105" s="22">
        <f>I105*125</f>
        <v>0</v>
      </c>
      <c r="T105" s="37">
        <f t="shared" si="102"/>
        <v>0</v>
      </c>
      <c r="U105" s="22"/>
      <c r="V105" s="22"/>
      <c r="W105" s="22"/>
      <c r="X105" s="22"/>
      <c r="Y105" s="22"/>
      <c r="Z105" s="22"/>
      <c r="AA105" s="31"/>
      <c r="AB105" s="37">
        <f>SUM(U105:AA105)</f>
        <v>0</v>
      </c>
    </row>
    <row r="106" spans="1:29" ht="14.25" customHeight="1" thickBot="1">
      <c r="A106" s="343" t="s">
        <v>2</v>
      </c>
      <c r="B106" s="344"/>
      <c r="C106" s="45">
        <f t="shared" ref="C106:Z106" si="103">SUM(C103:C105)</f>
        <v>0</v>
      </c>
      <c r="D106" s="45">
        <f t="shared" si="103"/>
        <v>0</v>
      </c>
      <c r="E106" s="45">
        <f t="shared" si="103"/>
        <v>0</v>
      </c>
      <c r="F106" s="45">
        <f t="shared" si="103"/>
        <v>0</v>
      </c>
      <c r="G106" s="45">
        <f t="shared" si="103"/>
        <v>0</v>
      </c>
      <c r="H106" s="45">
        <f t="shared" si="103"/>
        <v>0</v>
      </c>
      <c r="I106" s="42">
        <f t="shared" si="103"/>
        <v>0</v>
      </c>
      <c r="J106" s="40">
        <f t="shared" si="103"/>
        <v>0</v>
      </c>
      <c r="K106" s="49">
        <f t="shared" si="103"/>
        <v>0</v>
      </c>
      <c r="L106" s="49">
        <f t="shared" si="103"/>
        <v>0</v>
      </c>
      <c r="M106" s="49">
        <f t="shared" ref="M106:S106" si="104">SUM(M103:M105)</f>
        <v>0</v>
      </c>
      <c r="N106" s="49">
        <f t="shared" si="104"/>
        <v>0</v>
      </c>
      <c r="O106" s="49">
        <f t="shared" si="104"/>
        <v>0</v>
      </c>
      <c r="P106" s="49">
        <f t="shared" si="104"/>
        <v>0</v>
      </c>
      <c r="Q106" s="49">
        <f t="shared" si="104"/>
        <v>0</v>
      </c>
      <c r="R106" s="49">
        <f t="shared" si="104"/>
        <v>0</v>
      </c>
      <c r="S106" s="49">
        <f t="shared" si="104"/>
        <v>0</v>
      </c>
      <c r="T106" s="37">
        <f t="shared" si="102"/>
        <v>0</v>
      </c>
      <c r="U106" s="50">
        <f t="shared" si="103"/>
        <v>0</v>
      </c>
      <c r="V106" s="50">
        <f t="shared" si="103"/>
        <v>0</v>
      </c>
      <c r="W106" s="50">
        <f t="shared" si="103"/>
        <v>0</v>
      </c>
      <c r="X106" s="50">
        <f t="shared" si="103"/>
        <v>0</v>
      </c>
      <c r="Y106" s="50">
        <f t="shared" si="103"/>
        <v>0</v>
      </c>
      <c r="Z106" s="50">
        <f t="shared" si="103"/>
        <v>0</v>
      </c>
      <c r="AA106" s="39"/>
      <c r="AB106" s="40">
        <f>SUM(AB103:AB105)</f>
        <v>0</v>
      </c>
      <c r="AC106" s="45">
        <f>AB106+T106</f>
        <v>0</v>
      </c>
    </row>
    <row r="107" spans="1:29" ht="14.25" customHeight="1">
      <c r="A107" s="335">
        <f>A103+1</f>
        <v>44433</v>
      </c>
      <c r="B107" s="5" t="s">
        <v>9</v>
      </c>
      <c r="C107" s="22"/>
      <c r="D107" s="22"/>
      <c r="E107" s="22"/>
      <c r="F107" s="22"/>
      <c r="G107" s="22"/>
      <c r="H107" s="22"/>
      <c r="I107" s="22"/>
      <c r="J107" s="37">
        <f>SUM(C107:I107)</f>
        <v>0</v>
      </c>
      <c r="K107" s="12"/>
      <c r="L107" s="22"/>
      <c r="M107" s="22">
        <f>C107*20</f>
        <v>0</v>
      </c>
      <c r="N107" s="22">
        <f t="shared" ref="N107:O109" si="105">D107*30</f>
        <v>0</v>
      </c>
      <c r="O107" s="22">
        <f t="shared" si="105"/>
        <v>0</v>
      </c>
      <c r="P107" s="22">
        <f t="shared" ref="P107:Q109" si="106">F107*65</f>
        <v>0</v>
      </c>
      <c r="Q107" s="22">
        <f t="shared" si="106"/>
        <v>0</v>
      </c>
      <c r="R107" s="22">
        <f>H107*95</f>
        <v>0</v>
      </c>
      <c r="S107" s="22">
        <f>I107*125</f>
        <v>0</v>
      </c>
      <c r="T107" s="37">
        <f>S107+R107+Q107+P107+O107+N107+M107</f>
        <v>0</v>
      </c>
      <c r="U107" s="22"/>
      <c r="V107" s="22"/>
      <c r="W107" s="22"/>
      <c r="X107" s="22"/>
      <c r="Y107" s="22"/>
      <c r="Z107" s="22"/>
      <c r="AA107" s="32"/>
      <c r="AB107" s="37">
        <f>SUM(U107:AA107)</f>
        <v>0</v>
      </c>
    </row>
    <row r="108" spans="1:29" ht="14.25" customHeight="1">
      <c r="A108" s="336"/>
      <c r="B108" s="2" t="s">
        <v>10</v>
      </c>
      <c r="C108" s="33"/>
      <c r="D108" s="22"/>
      <c r="E108" s="22"/>
      <c r="F108" s="22"/>
      <c r="G108" s="22"/>
      <c r="H108" s="22"/>
      <c r="I108" s="22"/>
      <c r="J108" s="37">
        <f>SUM(C108:I108)</f>
        <v>0</v>
      </c>
      <c r="K108" s="10"/>
      <c r="L108" s="22"/>
      <c r="M108" s="22">
        <f>C108*20</f>
        <v>0</v>
      </c>
      <c r="N108" s="22">
        <f t="shared" si="105"/>
        <v>0</v>
      </c>
      <c r="O108" s="22">
        <f t="shared" si="105"/>
        <v>0</v>
      </c>
      <c r="P108" s="22">
        <f t="shared" si="106"/>
        <v>0</v>
      </c>
      <c r="Q108" s="22">
        <f t="shared" si="106"/>
        <v>0</v>
      </c>
      <c r="R108" s="22">
        <f>H108*95</f>
        <v>0</v>
      </c>
      <c r="S108" s="22">
        <f>I108*125</f>
        <v>0</v>
      </c>
      <c r="T108" s="37">
        <f t="shared" si="102"/>
        <v>0</v>
      </c>
      <c r="U108" s="22"/>
      <c r="V108" s="22"/>
      <c r="W108" s="22"/>
      <c r="X108" s="22"/>
      <c r="Y108" s="22"/>
      <c r="Z108" s="22"/>
      <c r="AA108" s="32"/>
      <c r="AB108" s="37">
        <f>SUM(U108:AA108)</f>
        <v>0</v>
      </c>
    </row>
    <row r="109" spans="1:29" ht="14.25" customHeight="1">
      <c r="A109" s="337"/>
      <c r="B109" s="2" t="s">
        <v>11</v>
      </c>
      <c r="C109" s="22"/>
      <c r="D109" s="22"/>
      <c r="E109" s="22"/>
      <c r="F109" s="22"/>
      <c r="G109" s="22"/>
      <c r="H109" s="22"/>
      <c r="I109" s="22"/>
      <c r="J109" s="37">
        <f>SUM(C109:I109)</f>
        <v>0</v>
      </c>
      <c r="K109" s="11"/>
      <c r="L109" s="22"/>
      <c r="M109" s="22">
        <f>C109*20</f>
        <v>0</v>
      </c>
      <c r="N109" s="22">
        <f t="shared" si="105"/>
        <v>0</v>
      </c>
      <c r="O109" s="22">
        <f t="shared" si="105"/>
        <v>0</v>
      </c>
      <c r="P109" s="22">
        <f t="shared" si="106"/>
        <v>0</v>
      </c>
      <c r="Q109" s="22">
        <f t="shared" si="106"/>
        <v>0</v>
      </c>
      <c r="R109" s="22">
        <f>H109*95</f>
        <v>0</v>
      </c>
      <c r="S109" s="22">
        <f>I109*125</f>
        <v>0</v>
      </c>
      <c r="T109" s="37">
        <f t="shared" si="102"/>
        <v>0</v>
      </c>
      <c r="U109" s="22"/>
      <c r="V109" s="22"/>
      <c r="W109" s="22"/>
      <c r="X109" s="22"/>
      <c r="Y109" s="22"/>
      <c r="Z109" s="22"/>
      <c r="AA109" s="31"/>
      <c r="AB109" s="37">
        <f>SUM(U109:AA109)</f>
        <v>0</v>
      </c>
    </row>
    <row r="110" spans="1:29" ht="14.25" customHeight="1" thickBot="1">
      <c r="A110" s="343" t="s">
        <v>2</v>
      </c>
      <c r="B110" s="344"/>
      <c r="C110" s="45">
        <f t="shared" ref="C110:Z110" si="107">SUM(C107:C109)</f>
        <v>0</v>
      </c>
      <c r="D110" s="45">
        <f t="shared" si="107"/>
        <v>0</v>
      </c>
      <c r="E110" s="45">
        <f t="shared" si="107"/>
        <v>0</v>
      </c>
      <c r="F110" s="45">
        <f t="shared" si="107"/>
        <v>0</v>
      </c>
      <c r="G110" s="45">
        <f t="shared" si="107"/>
        <v>0</v>
      </c>
      <c r="H110" s="45">
        <f t="shared" si="107"/>
        <v>0</v>
      </c>
      <c r="I110" s="42">
        <f t="shared" si="107"/>
        <v>0</v>
      </c>
      <c r="J110" s="40">
        <f t="shared" si="107"/>
        <v>0</v>
      </c>
      <c r="K110" s="49">
        <f t="shared" si="107"/>
        <v>0</v>
      </c>
      <c r="L110" s="49">
        <f t="shared" si="107"/>
        <v>0</v>
      </c>
      <c r="M110" s="49">
        <f t="shared" ref="M110:S110" si="108">SUM(M107:M109)</f>
        <v>0</v>
      </c>
      <c r="N110" s="49">
        <f t="shared" si="108"/>
        <v>0</v>
      </c>
      <c r="O110" s="49">
        <f t="shared" si="108"/>
        <v>0</v>
      </c>
      <c r="P110" s="49">
        <f t="shared" si="108"/>
        <v>0</v>
      </c>
      <c r="Q110" s="49">
        <f t="shared" si="108"/>
        <v>0</v>
      </c>
      <c r="R110" s="49">
        <f t="shared" si="108"/>
        <v>0</v>
      </c>
      <c r="S110" s="49">
        <f t="shared" si="108"/>
        <v>0</v>
      </c>
      <c r="T110" s="37">
        <f t="shared" si="102"/>
        <v>0</v>
      </c>
      <c r="U110" s="50">
        <f t="shared" si="107"/>
        <v>0</v>
      </c>
      <c r="V110" s="50">
        <f t="shared" si="107"/>
        <v>0</v>
      </c>
      <c r="W110" s="50">
        <f t="shared" si="107"/>
        <v>0</v>
      </c>
      <c r="X110" s="50">
        <f t="shared" si="107"/>
        <v>0</v>
      </c>
      <c r="Y110" s="50">
        <f t="shared" si="107"/>
        <v>0</v>
      </c>
      <c r="Z110" s="50">
        <f t="shared" si="107"/>
        <v>0</v>
      </c>
      <c r="AA110" s="39"/>
      <c r="AB110" s="40">
        <f>SUM(AB107:AB109)</f>
        <v>0</v>
      </c>
      <c r="AC110" s="45">
        <f>AB110+T110</f>
        <v>0</v>
      </c>
    </row>
    <row r="111" spans="1:29" ht="14.25" customHeight="1">
      <c r="A111" s="335">
        <f>A107+1</f>
        <v>44434</v>
      </c>
      <c r="B111" s="5" t="s">
        <v>9</v>
      </c>
      <c r="C111" s="22"/>
      <c r="D111" s="22"/>
      <c r="E111" s="22"/>
      <c r="F111" s="22"/>
      <c r="G111" s="22"/>
      <c r="H111" s="22"/>
      <c r="I111" s="22"/>
      <c r="J111" s="37">
        <f>SUM(C111:I111)</f>
        <v>0</v>
      </c>
      <c r="K111" s="12"/>
      <c r="L111" s="22"/>
      <c r="M111" s="22">
        <f>C111*20</f>
        <v>0</v>
      </c>
      <c r="N111" s="22">
        <f t="shared" ref="N111:O113" si="109">D111*30</f>
        <v>0</v>
      </c>
      <c r="O111" s="22">
        <f t="shared" si="109"/>
        <v>0</v>
      </c>
      <c r="P111" s="22">
        <f t="shared" ref="P111:Q113" si="110">F111*65</f>
        <v>0</v>
      </c>
      <c r="Q111" s="22">
        <f t="shared" si="110"/>
        <v>0</v>
      </c>
      <c r="R111" s="22">
        <f>H111*95</f>
        <v>0</v>
      </c>
      <c r="S111" s="22">
        <f>I111*125</f>
        <v>0</v>
      </c>
      <c r="T111" s="37">
        <f>S111+R111+Q111+P111+O111+N111+M111</f>
        <v>0</v>
      </c>
      <c r="U111" s="22"/>
      <c r="V111" s="22"/>
      <c r="W111" s="22"/>
      <c r="X111" s="22"/>
      <c r="Y111" s="22"/>
      <c r="Z111" s="22"/>
      <c r="AA111" s="32"/>
      <c r="AB111" s="37">
        <f>SUM(U111:AA111)</f>
        <v>0</v>
      </c>
    </row>
    <row r="112" spans="1:29" ht="14.25" customHeight="1">
      <c r="A112" s="336"/>
      <c r="B112" s="2" t="s">
        <v>10</v>
      </c>
      <c r="C112" s="22"/>
      <c r="D112" s="22"/>
      <c r="E112" s="22"/>
      <c r="F112" s="22"/>
      <c r="G112" s="22"/>
      <c r="H112" s="22"/>
      <c r="I112" s="22"/>
      <c r="J112" s="37">
        <f>SUM(C112:I112)</f>
        <v>0</v>
      </c>
      <c r="K112" s="10"/>
      <c r="L112" s="22"/>
      <c r="M112" s="22">
        <f>C112*20</f>
        <v>0</v>
      </c>
      <c r="N112" s="22">
        <f t="shared" si="109"/>
        <v>0</v>
      </c>
      <c r="O112" s="22">
        <f t="shared" si="109"/>
        <v>0</v>
      </c>
      <c r="P112" s="22">
        <f t="shared" si="110"/>
        <v>0</v>
      </c>
      <c r="Q112" s="22">
        <f t="shared" si="110"/>
        <v>0</v>
      </c>
      <c r="R112" s="22">
        <f>H112*95</f>
        <v>0</v>
      </c>
      <c r="S112" s="22">
        <f>I112*125</f>
        <v>0</v>
      </c>
      <c r="T112" s="37">
        <f t="shared" si="102"/>
        <v>0</v>
      </c>
      <c r="U112" s="22"/>
      <c r="V112" s="22"/>
      <c r="W112" s="22"/>
      <c r="X112" s="22"/>
      <c r="Y112" s="22"/>
      <c r="Z112" s="22"/>
      <c r="AA112" s="32"/>
      <c r="AB112" s="37">
        <f>SUM(U112:AA112)</f>
        <v>0</v>
      </c>
    </row>
    <row r="113" spans="1:29" ht="14.25" customHeight="1">
      <c r="A113" s="337"/>
      <c r="B113" s="2" t="s">
        <v>11</v>
      </c>
      <c r="C113" s="22"/>
      <c r="D113" s="22"/>
      <c r="E113" s="22"/>
      <c r="F113" s="22"/>
      <c r="G113" s="22"/>
      <c r="H113" s="22"/>
      <c r="I113" s="22"/>
      <c r="J113" s="37">
        <f>SUM(C113:I113)</f>
        <v>0</v>
      </c>
      <c r="K113" s="11"/>
      <c r="L113" s="22"/>
      <c r="M113" s="22">
        <f>C113*20</f>
        <v>0</v>
      </c>
      <c r="N113" s="22">
        <f t="shared" si="109"/>
        <v>0</v>
      </c>
      <c r="O113" s="22">
        <f t="shared" si="109"/>
        <v>0</v>
      </c>
      <c r="P113" s="22">
        <f t="shared" si="110"/>
        <v>0</v>
      </c>
      <c r="Q113" s="22">
        <f t="shared" si="110"/>
        <v>0</v>
      </c>
      <c r="R113" s="22">
        <f>H113*95</f>
        <v>0</v>
      </c>
      <c r="S113" s="22">
        <f>I113*125</f>
        <v>0</v>
      </c>
      <c r="T113" s="37">
        <f t="shared" si="102"/>
        <v>0</v>
      </c>
      <c r="U113" s="22"/>
      <c r="V113" s="22"/>
      <c r="W113" s="22"/>
      <c r="X113" s="22"/>
      <c r="Y113" s="22"/>
      <c r="Z113" s="22"/>
      <c r="AA113" s="31"/>
      <c r="AB113" s="37">
        <f>SUM(U113:AA113)</f>
        <v>0</v>
      </c>
    </row>
    <row r="114" spans="1:29" ht="14.25" customHeight="1" thickBot="1">
      <c r="A114" s="343" t="s">
        <v>2</v>
      </c>
      <c r="B114" s="344"/>
      <c r="C114" s="44">
        <f t="shared" ref="C114:I114" si="111">SUM(C111:C113)</f>
        <v>0</v>
      </c>
      <c r="D114" s="44">
        <f t="shared" si="111"/>
        <v>0</v>
      </c>
      <c r="E114" s="44">
        <f t="shared" si="111"/>
        <v>0</v>
      </c>
      <c r="F114" s="44">
        <f t="shared" si="111"/>
        <v>0</v>
      </c>
      <c r="G114" s="44">
        <f t="shared" si="111"/>
        <v>0</v>
      </c>
      <c r="H114" s="44">
        <f t="shared" si="111"/>
        <v>0</v>
      </c>
      <c r="I114" s="42">
        <f t="shared" si="111"/>
        <v>0</v>
      </c>
      <c r="J114" s="40">
        <f>SUM(J111:J113)</f>
        <v>0</v>
      </c>
      <c r="K114" s="49">
        <f t="shared" ref="K114:Z114" si="112">SUM(K111:K113)</f>
        <v>0</v>
      </c>
      <c r="L114" s="49">
        <f t="shared" si="112"/>
        <v>0</v>
      </c>
      <c r="M114" s="49">
        <f t="shared" ref="M114:S114" si="113">SUM(M111:M113)</f>
        <v>0</v>
      </c>
      <c r="N114" s="49">
        <f t="shared" si="113"/>
        <v>0</v>
      </c>
      <c r="O114" s="49">
        <f t="shared" si="113"/>
        <v>0</v>
      </c>
      <c r="P114" s="49">
        <f t="shared" si="113"/>
        <v>0</v>
      </c>
      <c r="Q114" s="49">
        <f t="shared" si="113"/>
        <v>0</v>
      </c>
      <c r="R114" s="49">
        <f t="shared" si="113"/>
        <v>0</v>
      </c>
      <c r="S114" s="49">
        <f t="shared" si="113"/>
        <v>0</v>
      </c>
      <c r="T114" s="37">
        <f t="shared" si="102"/>
        <v>0</v>
      </c>
      <c r="U114" s="50">
        <f t="shared" si="112"/>
        <v>0</v>
      </c>
      <c r="V114" s="50">
        <f t="shared" si="112"/>
        <v>0</v>
      </c>
      <c r="W114" s="50">
        <f t="shared" si="112"/>
        <v>0</v>
      </c>
      <c r="X114" s="50">
        <f t="shared" si="112"/>
        <v>0</v>
      </c>
      <c r="Y114" s="50">
        <f t="shared" si="112"/>
        <v>0</v>
      </c>
      <c r="Z114" s="50">
        <f t="shared" si="112"/>
        <v>0</v>
      </c>
      <c r="AA114" s="39"/>
      <c r="AB114" s="40">
        <f>SUM(AB111:AB113)</f>
        <v>0</v>
      </c>
      <c r="AC114" s="45">
        <f>AB114+T114</f>
        <v>0</v>
      </c>
    </row>
    <row r="115" spans="1:29" ht="14.25" customHeight="1">
      <c r="A115" s="335">
        <f>A111+1</f>
        <v>44435</v>
      </c>
      <c r="B115" s="5" t="s">
        <v>9</v>
      </c>
      <c r="C115" s="22"/>
      <c r="D115" s="22"/>
      <c r="E115" s="22"/>
      <c r="F115" s="22"/>
      <c r="G115" s="22"/>
      <c r="H115" s="22"/>
      <c r="I115" s="22"/>
      <c r="J115" s="37">
        <f>SUM(C115:I115)</f>
        <v>0</v>
      </c>
      <c r="K115" s="12"/>
      <c r="L115" s="22"/>
      <c r="M115" s="22">
        <f>C115*20</f>
        <v>0</v>
      </c>
      <c r="N115" s="22">
        <f t="shared" ref="N115:O117" si="114">D115*30</f>
        <v>0</v>
      </c>
      <c r="O115" s="22">
        <f t="shared" si="114"/>
        <v>0</v>
      </c>
      <c r="P115" s="22">
        <f t="shared" ref="P115:Q117" si="115">F115*65</f>
        <v>0</v>
      </c>
      <c r="Q115" s="22">
        <f t="shared" si="115"/>
        <v>0</v>
      </c>
      <c r="R115" s="22">
        <f>H115*95</f>
        <v>0</v>
      </c>
      <c r="S115" s="22">
        <f>I115*125</f>
        <v>0</v>
      </c>
      <c r="T115" s="37">
        <f>S115+R115+Q115+P115+O115+N115+M115</f>
        <v>0</v>
      </c>
      <c r="U115" s="22"/>
      <c r="V115" s="22"/>
      <c r="W115" s="22"/>
      <c r="X115" s="22"/>
      <c r="Y115" s="22"/>
      <c r="Z115" s="22"/>
      <c r="AA115" s="32"/>
      <c r="AB115" s="37">
        <f>SUM(U115:AA115)</f>
        <v>0</v>
      </c>
    </row>
    <row r="116" spans="1:29" ht="14.25" customHeight="1">
      <c r="A116" s="336"/>
      <c r="B116" s="2" t="s">
        <v>10</v>
      </c>
      <c r="C116" s="22"/>
      <c r="D116" s="22"/>
      <c r="E116" s="22"/>
      <c r="F116" s="22"/>
      <c r="G116" s="22"/>
      <c r="H116" s="22"/>
      <c r="I116" s="22"/>
      <c r="J116" s="37">
        <f>SUM(C116:I116)</f>
        <v>0</v>
      </c>
      <c r="K116" s="10"/>
      <c r="L116" s="22"/>
      <c r="M116" s="22">
        <f>C116*20</f>
        <v>0</v>
      </c>
      <c r="N116" s="22">
        <f t="shared" si="114"/>
        <v>0</v>
      </c>
      <c r="O116" s="22">
        <f t="shared" si="114"/>
        <v>0</v>
      </c>
      <c r="P116" s="22">
        <f t="shared" si="115"/>
        <v>0</v>
      </c>
      <c r="Q116" s="22">
        <f t="shared" si="115"/>
        <v>0</v>
      </c>
      <c r="R116" s="22">
        <f>H116*95</f>
        <v>0</v>
      </c>
      <c r="S116" s="22">
        <f>I116*125</f>
        <v>0</v>
      </c>
      <c r="T116" s="37">
        <f t="shared" si="102"/>
        <v>0</v>
      </c>
      <c r="U116" s="22"/>
      <c r="V116" s="22"/>
      <c r="W116" s="22"/>
      <c r="X116" s="22"/>
      <c r="Y116" s="22"/>
      <c r="Z116" s="22"/>
      <c r="AA116" s="32"/>
      <c r="AB116" s="37">
        <f>SUM(U116:AA116)</f>
        <v>0</v>
      </c>
    </row>
    <row r="117" spans="1:29" ht="14.25" customHeight="1">
      <c r="A117" s="337"/>
      <c r="B117" s="2" t="s">
        <v>11</v>
      </c>
      <c r="C117" s="22"/>
      <c r="D117" s="22"/>
      <c r="E117" s="22"/>
      <c r="F117" s="22"/>
      <c r="G117" s="22"/>
      <c r="H117" s="22"/>
      <c r="I117" s="22"/>
      <c r="J117" s="37">
        <f>SUM(C117:I117)</f>
        <v>0</v>
      </c>
      <c r="K117" s="11"/>
      <c r="L117" s="22"/>
      <c r="M117" s="22">
        <f>C117*20</f>
        <v>0</v>
      </c>
      <c r="N117" s="22">
        <f t="shared" si="114"/>
        <v>0</v>
      </c>
      <c r="O117" s="22">
        <f t="shared" si="114"/>
        <v>0</v>
      </c>
      <c r="P117" s="22">
        <f t="shared" si="115"/>
        <v>0</v>
      </c>
      <c r="Q117" s="22">
        <f t="shared" si="115"/>
        <v>0</v>
      </c>
      <c r="R117" s="22">
        <f>H117*95</f>
        <v>0</v>
      </c>
      <c r="S117" s="22">
        <f>I117*125</f>
        <v>0</v>
      </c>
      <c r="T117" s="37">
        <f t="shared" si="102"/>
        <v>0</v>
      </c>
      <c r="U117" s="22"/>
      <c r="V117" s="22"/>
      <c r="W117" s="22"/>
      <c r="X117" s="22"/>
      <c r="Y117" s="22"/>
      <c r="Z117" s="22"/>
      <c r="AA117" s="31"/>
      <c r="AB117" s="37">
        <f>SUM(U117:AA117)</f>
        <v>0</v>
      </c>
    </row>
    <row r="118" spans="1:29" ht="14.25" customHeight="1" thickBot="1">
      <c r="A118" s="343" t="s">
        <v>2</v>
      </c>
      <c r="B118" s="344"/>
      <c r="C118" s="45">
        <f t="shared" ref="C118:Z118" si="116">SUM(C115:C117)</f>
        <v>0</v>
      </c>
      <c r="D118" s="45">
        <f t="shared" si="116"/>
        <v>0</v>
      </c>
      <c r="E118" s="45">
        <f t="shared" si="116"/>
        <v>0</v>
      </c>
      <c r="F118" s="45">
        <f t="shared" si="116"/>
        <v>0</v>
      </c>
      <c r="G118" s="45">
        <f t="shared" si="116"/>
        <v>0</v>
      </c>
      <c r="H118" s="45">
        <f t="shared" si="116"/>
        <v>0</v>
      </c>
      <c r="I118" s="42">
        <f t="shared" si="116"/>
        <v>0</v>
      </c>
      <c r="J118" s="40">
        <f t="shared" si="116"/>
        <v>0</v>
      </c>
      <c r="K118" s="49">
        <f t="shared" si="116"/>
        <v>0</v>
      </c>
      <c r="L118" s="49">
        <f t="shared" si="116"/>
        <v>0</v>
      </c>
      <c r="M118" s="49">
        <f t="shared" ref="M118:S118" si="117">SUM(M115:M117)</f>
        <v>0</v>
      </c>
      <c r="N118" s="49">
        <f t="shared" si="117"/>
        <v>0</v>
      </c>
      <c r="O118" s="49">
        <f t="shared" si="117"/>
        <v>0</v>
      </c>
      <c r="P118" s="49">
        <f t="shared" si="117"/>
        <v>0</v>
      </c>
      <c r="Q118" s="49">
        <f t="shared" si="117"/>
        <v>0</v>
      </c>
      <c r="R118" s="49">
        <f t="shared" si="117"/>
        <v>0</v>
      </c>
      <c r="S118" s="49">
        <f t="shared" si="117"/>
        <v>0</v>
      </c>
      <c r="T118" s="37">
        <f t="shared" si="102"/>
        <v>0</v>
      </c>
      <c r="U118" s="50">
        <f t="shared" si="116"/>
        <v>0</v>
      </c>
      <c r="V118" s="50">
        <f t="shared" si="116"/>
        <v>0</v>
      </c>
      <c r="W118" s="50">
        <f t="shared" si="116"/>
        <v>0</v>
      </c>
      <c r="X118" s="50">
        <f t="shared" si="116"/>
        <v>0</v>
      </c>
      <c r="Y118" s="50">
        <f t="shared" si="116"/>
        <v>0</v>
      </c>
      <c r="Z118" s="50">
        <f t="shared" si="116"/>
        <v>0</v>
      </c>
      <c r="AA118" s="39"/>
      <c r="AB118" s="40">
        <f>SUM(AB115:AB117)</f>
        <v>0</v>
      </c>
      <c r="AC118" s="45">
        <f>AB118+T118</f>
        <v>0</v>
      </c>
    </row>
    <row r="119" spans="1:29" ht="14.25" customHeight="1">
      <c r="A119" s="335">
        <f>A115+1</f>
        <v>44436</v>
      </c>
      <c r="B119" s="5" t="s">
        <v>9</v>
      </c>
      <c r="C119" s="22"/>
      <c r="D119" s="22"/>
      <c r="E119" s="22"/>
      <c r="F119" s="22"/>
      <c r="G119" s="22"/>
      <c r="H119" s="22"/>
      <c r="I119" s="22"/>
      <c r="J119" s="38">
        <f>SUM(C119:I119)</f>
        <v>0</v>
      </c>
      <c r="K119" s="12"/>
      <c r="L119" s="22"/>
      <c r="M119" s="22">
        <f>C119*20</f>
        <v>0</v>
      </c>
      <c r="N119" s="22">
        <f t="shared" ref="N119:O121" si="118">D119*30</f>
        <v>0</v>
      </c>
      <c r="O119" s="22">
        <f t="shared" si="118"/>
        <v>0</v>
      </c>
      <c r="P119" s="22">
        <f t="shared" ref="P119:Q121" si="119">F119*65</f>
        <v>0</v>
      </c>
      <c r="Q119" s="22">
        <f t="shared" si="119"/>
        <v>0</v>
      </c>
      <c r="R119" s="22">
        <f>H119*95</f>
        <v>0</v>
      </c>
      <c r="S119" s="22">
        <f>I119*125</f>
        <v>0</v>
      </c>
      <c r="T119" s="37">
        <f>S119+R119+Q119+P119+O119+N119+M119</f>
        <v>0</v>
      </c>
      <c r="U119" s="22"/>
      <c r="V119" s="22"/>
      <c r="W119" s="22"/>
      <c r="X119" s="22"/>
      <c r="Y119" s="22"/>
      <c r="Z119" s="22"/>
      <c r="AA119" s="32"/>
      <c r="AB119" s="37">
        <f>SUM(U119:AA119)</f>
        <v>0</v>
      </c>
    </row>
    <row r="120" spans="1:29" ht="14.25" customHeight="1">
      <c r="A120" s="336"/>
      <c r="B120" s="2" t="s">
        <v>10</v>
      </c>
      <c r="C120" s="22"/>
      <c r="D120" s="22"/>
      <c r="E120" s="22"/>
      <c r="F120" s="22"/>
      <c r="G120" s="22"/>
      <c r="H120" s="22"/>
      <c r="I120" s="22"/>
      <c r="J120" s="37">
        <f>SUM(C120:I120)</f>
        <v>0</v>
      </c>
      <c r="K120" s="10"/>
      <c r="L120" s="22"/>
      <c r="M120" s="22">
        <f>C120*20</f>
        <v>0</v>
      </c>
      <c r="N120" s="22">
        <f t="shared" si="118"/>
        <v>0</v>
      </c>
      <c r="O120" s="22">
        <f t="shared" si="118"/>
        <v>0</v>
      </c>
      <c r="P120" s="22">
        <f t="shared" si="119"/>
        <v>0</v>
      </c>
      <c r="Q120" s="22">
        <f t="shared" si="119"/>
        <v>0</v>
      </c>
      <c r="R120" s="22">
        <f>H120*95</f>
        <v>0</v>
      </c>
      <c r="S120" s="22">
        <f>I120*125</f>
        <v>0</v>
      </c>
      <c r="T120" s="37">
        <f t="shared" si="102"/>
        <v>0</v>
      </c>
      <c r="U120" s="22"/>
      <c r="V120" s="22"/>
      <c r="W120" s="22"/>
      <c r="X120" s="22"/>
      <c r="Y120" s="22"/>
      <c r="Z120" s="22"/>
      <c r="AA120" s="32"/>
      <c r="AB120" s="37">
        <f>SUM(U120:AA120)</f>
        <v>0</v>
      </c>
    </row>
    <row r="121" spans="1:29" ht="14.25" customHeight="1">
      <c r="A121" s="337"/>
      <c r="B121" s="2" t="s">
        <v>11</v>
      </c>
      <c r="C121" s="22"/>
      <c r="D121" s="22"/>
      <c r="E121" s="22"/>
      <c r="F121" s="22"/>
      <c r="G121" s="22"/>
      <c r="H121" s="22"/>
      <c r="I121" s="22"/>
      <c r="J121" s="37">
        <f>SUM(C121:I121)</f>
        <v>0</v>
      </c>
      <c r="K121" s="11"/>
      <c r="L121" s="22"/>
      <c r="M121" s="22">
        <f>C121*20</f>
        <v>0</v>
      </c>
      <c r="N121" s="22">
        <f t="shared" si="118"/>
        <v>0</v>
      </c>
      <c r="O121" s="22">
        <f t="shared" si="118"/>
        <v>0</v>
      </c>
      <c r="P121" s="22">
        <f t="shared" si="119"/>
        <v>0</v>
      </c>
      <c r="Q121" s="22">
        <f t="shared" si="119"/>
        <v>0</v>
      </c>
      <c r="R121" s="22">
        <f>H121*95</f>
        <v>0</v>
      </c>
      <c r="S121" s="22">
        <f>I121*125</f>
        <v>0</v>
      </c>
      <c r="T121" s="37">
        <f t="shared" si="102"/>
        <v>0</v>
      </c>
      <c r="U121" s="22"/>
      <c r="V121" s="22"/>
      <c r="W121" s="22"/>
      <c r="X121" s="22"/>
      <c r="Y121" s="22"/>
      <c r="Z121" s="22"/>
      <c r="AA121" s="31"/>
      <c r="AB121" s="37">
        <f>SUM(U121:AA121)</f>
        <v>0</v>
      </c>
    </row>
    <row r="122" spans="1:29" ht="14.25" customHeight="1" thickBot="1">
      <c r="A122" s="343" t="s">
        <v>2</v>
      </c>
      <c r="B122" s="344"/>
      <c r="C122" s="45">
        <f t="shared" ref="C122:Z122" si="120">SUM(C119:C121)</f>
        <v>0</v>
      </c>
      <c r="D122" s="45">
        <f t="shared" si="120"/>
        <v>0</v>
      </c>
      <c r="E122" s="45">
        <f t="shared" si="120"/>
        <v>0</v>
      </c>
      <c r="F122" s="45">
        <f t="shared" si="120"/>
        <v>0</v>
      </c>
      <c r="G122" s="45">
        <f t="shared" si="120"/>
        <v>0</v>
      </c>
      <c r="H122" s="45">
        <f t="shared" si="120"/>
        <v>0</v>
      </c>
      <c r="I122" s="42">
        <f t="shared" si="120"/>
        <v>0</v>
      </c>
      <c r="J122" s="40">
        <f t="shared" si="120"/>
        <v>0</v>
      </c>
      <c r="K122" s="49">
        <f t="shared" si="120"/>
        <v>0</v>
      </c>
      <c r="L122" s="49">
        <f t="shared" si="120"/>
        <v>0</v>
      </c>
      <c r="M122" s="49">
        <f t="shared" ref="M122:S122" si="121">SUM(M119:M121)</f>
        <v>0</v>
      </c>
      <c r="N122" s="49">
        <f t="shared" si="121"/>
        <v>0</v>
      </c>
      <c r="O122" s="49">
        <f t="shared" si="121"/>
        <v>0</v>
      </c>
      <c r="P122" s="49">
        <f t="shared" si="121"/>
        <v>0</v>
      </c>
      <c r="Q122" s="49">
        <f t="shared" si="121"/>
        <v>0</v>
      </c>
      <c r="R122" s="49">
        <f t="shared" si="121"/>
        <v>0</v>
      </c>
      <c r="S122" s="49">
        <f t="shared" si="121"/>
        <v>0</v>
      </c>
      <c r="T122" s="37">
        <f t="shared" si="102"/>
        <v>0</v>
      </c>
      <c r="U122" s="50">
        <f t="shared" si="120"/>
        <v>0</v>
      </c>
      <c r="V122" s="50">
        <f t="shared" si="120"/>
        <v>0</v>
      </c>
      <c r="W122" s="50">
        <f t="shared" si="120"/>
        <v>0</v>
      </c>
      <c r="X122" s="50">
        <f t="shared" si="120"/>
        <v>0</v>
      </c>
      <c r="Y122" s="50">
        <f t="shared" si="120"/>
        <v>0</v>
      </c>
      <c r="Z122" s="50">
        <f t="shared" si="120"/>
        <v>0</v>
      </c>
      <c r="AA122" s="39"/>
      <c r="AB122" s="40">
        <f>SUM(AB119:AB121)</f>
        <v>0</v>
      </c>
      <c r="AC122" s="45">
        <f>AB122+T122</f>
        <v>0</v>
      </c>
    </row>
    <row r="123" spans="1:29" ht="14.25" customHeight="1">
      <c r="A123" s="335">
        <f>A119+1</f>
        <v>44437</v>
      </c>
      <c r="B123" s="5" t="s">
        <v>9</v>
      </c>
      <c r="C123" s="22"/>
      <c r="D123" s="22"/>
      <c r="E123" s="22"/>
      <c r="F123" s="22"/>
      <c r="G123" s="22"/>
      <c r="H123" s="22"/>
      <c r="I123" s="22"/>
      <c r="J123" s="37">
        <f>SUM(C123:I123)</f>
        <v>0</v>
      </c>
      <c r="K123" s="12"/>
      <c r="L123" s="22"/>
      <c r="M123" s="22">
        <f>C123*20</f>
        <v>0</v>
      </c>
      <c r="N123" s="22">
        <f t="shared" ref="N123:O125" si="122">D123*30</f>
        <v>0</v>
      </c>
      <c r="O123" s="22">
        <f t="shared" si="122"/>
        <v>0</v>
      </c>
      <c r="P123" s="22">
        <f t="shared" ref="P123:Q125" si="123">F123*65</f>
        <v>0</v>
      </c>
      <c r="Q123" s="22">
        <f t="shared" si="123"/>
        <v>0</v>
      </c>
      <c r="R123" s="22">
        <f>H123*95</f>
        <v>0</v>
      </c>
      <c r="S123" s="22">
        <f>I123*125</f>
        <v>0</v>
      </c>
      <c r="T123" s="37">
        <f>S123+R123+Q123+P123+O123+N123+M123</f>
        <v>0</v>
      </c>
      <c r="U123" s="22"/>
      <c r="V123" s="22"/>
      <c r="W123" s="22"/>
      <c r="X123" s="22"/>
      <c r="Y123" s="22"/>
      <c r="Z123" s="22"/>
      <c r="AA123" s="32"/>
      <c r="AB123" s="37">
        <f>SUM(U123:AA123)</f>
        <v>0</v>
      </c>
    </row>
    <row r="124" spans="1:29" ht="14.25" customHeight="1">
      <c r="A124" s="336"/>
      <c r="B124" s="2" t="s">
        <v>10</v>
      </c>
      <c r="C124" s="22"/>
      <c r="D124" s="22"/>
      <c r="E124" s="22"/>
      <c r="F124" s="22"/>
      <c r="G124" s="22"/>
      <c r="H124" s="22"/>
      <c r="I124" s="22"/>
      <c r="J124" s="37">
        <f>SUM(C124:I124)</f>
        <v>0</v>
      </c>
      <c r="K124" s="10"/>
      <c r="L124" s="22"/>
      <c r="M124" s="22">
        <f>C124*20</f>
        <v>0</v>
      </c>
      <c r="N124" s="22">
        <f t="shared" si="122"/>
        <v>0</v>
      </c>
      <c r="O124" s="22">
        <f t="shared" si="122"/>
        <v>0</v>
      </c>
      <c r="P124" s="22">
        <f t="shared" si="123"/>
        <v>0</v>
      </c>
      <c r="Q124" s="22">
        <f t="shared" si="123"/>
        <v>0</v>
      </c>
      <c r="R124" s="22">
        <f>H124*95</f>
        <v>0</v>
      </c>
      <c r="S124" s="22">
        <f>I124*125</f>
        <v>0</v>
      </c>
      <c r="T124" s="37">
        <f t="shared" si="102"/>
        <v>0</v>
      </c>
      <c r="U124" s="22"/>
      <c r="V124" s="22"/>
      <c r="W124" s="22"/>
      <c r="X124" s="22"/>
      <c r="Y124" s="22"/>
      <c r="Z124" s="22"/>
      <c r="AA124" s="32"/>
      <c r="AB124" s="37">
        <f>SUM(U124:AA124)</f>
        <v>0</v>
      </c>
    </row>
    <row r="125" spans="1:29" ht="14.25" customHeight="1">
      <c r="A125" s="337"/>
      <c r="B125" s="2" t="s">
        <v>11</v>
      </c>
      <c r="C125" s="22"/>
      <c r="D125" s="22"/>
      <c r="E125" s="22"/>
      <c r="F125" s="22"/>
      <c r="G125" s="22"/>
      <c r="H125" s="22"/>
      <c r="I125" s="22"/>
      <c r="J125" s="37">
        <f>SUM(C125:I125)</f>
        <v>0</v>
      </c>
      <c r="K125" s="11"/>
      <c r="L125" s="22"/>
      <c r="M125" s="22">
        <f>C125*20</f>
        <v>0</v>
      </c>
      <c r="N125" s="22">
        <f t="shared" si="122"/>
        <v>0</v>
      </c>
      <c r="O125" s="22">
        <f t="shared" si="122"/>
        <v>0</v>
      </c>
      <c r="P125" s="22">
        <f t="shared" si="123"/>
        <v>0</v>
      </c>
      <c r="Q125" s="22">
        <f t="shared" si="123"/>
        <v>0</v>
      </c>
      <c r="R125" s="22">
        <f>H125*95</f>
        <v>0</v>
      </c>
      <c r="S125" s="22">
        <f>I125*125</f>
        <v>0</v>
      </c>
      <c r="T125" s="37">
        <f t="shared" si="102"/>
        <v>0</v>
      </c>
      <c r="U125" s="22"/>
      <c r="V125" s="22"/>
      <c r="W125" s="22"/>
      <c r="X125" s="22"/>
      <c r="Y125" s="22"/>
      <c r="Z125" s="22"/>
      <c r="AA125" s="31"/>
      <c r="AB125" s="37">
        <f>SUM(U125:AA125)</f>
        <v>0</v>
      </c>
    </row>
    <row r="126" spans="1:29" ht="14.25" customHeight="1" thickBot="1">
      <c r="A126" s="343" t="s">
        <v>2</v>
      </c>
      <c r="B126" s="344"/>
      <c r="C126" s="45">
        <f t="shared" ref="C126:Z126" si="124">SUM(C123:C125)</f>
        <v>0</v>
      </c>
      <c r="D126" s="45">
        <f t="shared" si="124"/>
        <v>0</v>
      </c>
      <c r="E126" s="45">
        <f t="shared" si="124"/>
        <v>0</v>
      </c>
      <c r="F126" s="45">
        <f t="shared" si="124"/>
        <v>0</v>
      </c>
      <c r="G126" s="45">
        <f t="shared" si="124"/>
        <v>0</v>
      </c>
      <c r="H126" s="45">
        <f t="shared" si="124"/>
        <v>0</v>
      </c>
      <c r="I126" s="42">
        <f t="shared" si="124"/>
        <v>0</v>
      </c>
      <c r="J126" s="40">
        <f t="shared" si="124"/>
        <v>0</v>
      </c>
      <c r="K126" s="49">
        <f t="shared" si="124"/>
        <v>0</v>
      </c>
      <c r="L126" s="49">
        <f t="shared" si="124"/>
        <v>0</v>
      </c>
      <c r="M126" s="49">
        <f t="shared" ref="M126:S126" si="125">SUM(M123:M125)</f>
        <v>0</v>
      </c>
      <c r="N126" s="49">
        <f t="shared" si="125"/>
        <v>0</v>
      </c>
      <c r="O126" s="49">
        <f t="shared" si="125"/>
        <v>0</v>
      </c>
      <c r="P126" s="49">
        <f t="shared" si="125"/>
        <v>0</v>
      </c>
      <c r="Q126" s="49">
        <f t="shared" si="125"/>
        <v>0</v>
      </c>
      <c r="R126" s="49">
        <f t="shared" si="125"/>
        <v>0</v>
      </c>
      <c r="S126" s="49">
        <f t="shared" si="125"/>
        <v>0</v>
      </c>
      <c r="T126" s="37">
        <f t="shared" si="102"/>
        <v>0</v>
      </c>
      <c r="U126" s="50">
        <f t="shared" si="124"/>
        <v>0</v>
      </c>
      <c r="V126" s="50">
        <f t="shared" si="124"/>
        <v>0</v>
      </c>
      <c r="W126" s="50">
        <f t="shared" si="124"/>
        <v>0</v>
      </c>
      <c r="X126" s="50">
        <f t="shared" si="124"/>
        <v>0</v>
      </c>
      <c r="Y126" s="50">
        <f t="shared" si="124"/>
        <v>0</v>
      </c>
      <c r="Z126" s="50">
        <f t="shared" si="124"/>
        <v>0</v>
      </c>
      <c r="AA126" s="39"/>
      <c r="AB126" s="40">
        <f>SUM(AB123:AB125)</f>
        <v>0</v>
      </c>
      <c r="AC126" s="45">
        <f>AB126+T126</f>
        <v>0</v>
      </c>
    </row>
    <row r="127" spans="1:29" ht="14.25" customHeight="1">
      <c r="A127" s="335">
        <f>A123+1</f>
        <v>44438</v>
      </c>
      <c r="B127" s="5" t="s">
        <v>9</v>
      </c>
      <c r="C127" s="22"/>
      <c r="D127" s="22"/>
      <c r="E127" s="22"/>
      <c r="F127" s="22"/>
      <c r="G127" s="22"/>
      <c r="H127" s="22"/>
      <c r="I127" s="22"/>
      <c r="J127" s="37">
        <f>SUM(C127:I127)</f>
        <v>0</v>
      </c>
      <c r="K127" s="12"/>
      <c r="L127" s="22"/>
      <c r="M127" s="22">
        <f>C127*20</f>
        <v>0</v>
      </c>
      <c r="N127" s="22">
        <f t="shared" ref="N127:O129" si="126">D127*30</f>
        <v>0</v>
      </c>
      <c r="O127" s="22">
        <f t="shared" si="126"/>
        <v>0</v>
      </c>
      <c r="P127" s="22">
        <f t="shared" ref="P127:Q129" si="127">F127*65</f>
        <v>0</v>
      </c>
      <c r="Q127" s="22">
        <f t="shared" si="127"/>
        <v>0</v>
      </c>
      <c r="R127" s="22">
        <f>H127*95</f>
        <v>0</v>
      </c>
      <c r="S127" s="22">
        <f>I127*125</f>
        <v>0</v>
      </c>
      <c r="T127" s="37">
        <f>S127+R127+Q127+P127+O127+N127+M127</f>
        <v>0</v>
      </c>
      <c r="U127" s="22"/>
      <c r="V127" s="22"/>
      <c r="W127" s="22"/>
      <c r="X127" s="22"/>
      <c r="Y127" s="22"/>
      <c r="Z127" s="22"/>
      <c r="AA127" s="32"/>
      <c r="AB127" s="37">
        <f>SUM(U127:AA127)</f>
        <v>0</v>
      </c>
    </row>
    <row r="128" spans="1:29" ht="14.25" customHeight="1">
      <c r="A128" s="336"/>
      <c r="B128" s="2" t="s">
        <v>10</v>
      </c>
      <c r="C128" s="22"/>
      <c r="D128" s="22"/>
      <c r="E128" s="22"/>
      <c r="F128" s="22"/>
      <c r="G128" s="22"/>
      <c r="H128" s="22"/>
      <c r="I128" s="22"/>
      <c r="J128" s="37">
        <f>SUM(C128:I128)</f>
        <v>0</v>
      </c>
      <c r="K128" s="10"/>
      <c r="L128" s="22"/>
      <c r="M128" s="22">
        <f>C128*20</f>
        <v>0</v>
      </c>
      <c r="N128" s="22">
        <f t="shared" si="126"/>
        <v>0</v>
      </c>
      <c r="O128" s="22">
        <f t="shared" si="126"/>
        <v>0</v>
      </c>
      <c r="P128" s="22">
        <f t="shared" si="127"/>
        <v>0</v>
      </c>
      <c r="Q128" s="22">
        <f t="shared" si="127"/>
        <v>0</v>
      </c>
      <c r="R128" s="22">
        <f>H128*95</f>
        <v>0</v>
      </c>
      <c r="S128" s="22">
        <f>I128*125</f>
        <v>0</v>
      </c>
      <c r="T128" s="37">
        <f t="shared" si="102"/>
        <v>0</v>
      </c>
      <c r="U128" s="22"/>
      <c r="V128" s="22"/>
      <c r="W128" s="22"/>
      <c r="X128" s="22"/>
      <c r="Y128" s="22"/>
      <c r="Z128" s="22"/>
      <c r="AA128" s="32"/>
      <c r="AB128" s="37">
        <f>SUM(U128:AA128)</f>
        <v>0</v>
      </c>
    </row>
    <row r="129" spans="1:29" ht="14.25" customHeight="1">
      <c r="A129" s="337"/>
      <c r="B129" s="2" t="s">
        <v>11</v>
      </c>
      <c r="C129" s="22"/>
      <c r="D129" s="22"/>
      <c r="E129" s="22"/>
      <c r="F129" s="22"/>
      <c r="G129" s="22"/>
      <c r="H129" s="22"/>
      <c r="I129" s="22"/>
      <c r="J129" s="37">
        <f>SUM(C129:I129)</f>
        <v>0</v>
      </c>
      <c r="K129" s="11"/>
      <c r="L129" s="22"/>
      <c r="M129" s="22">
        <f>C129*20</f>
        <v>0</v>
      </c>
      <c r="N129" s="22">
        <f t="shared" si="126"/>
        <v>0</v>
      </c>
      <c r="O129" s="22">
        <f t="shared" si="126"/>
        <v>0</v>
      </c>
      <c r="P129" s="22">
        <f t="shared" si="127"/>
        <v>0</v>
      </c>
      <c r="Q129" s="22">
        <f t="shared" si="127"/>
        <v>0</v>
      </c>
      <c r="R129" s="22">
        <f>H129*95</f>
        <v>0</v>
      </c>
      <c r="S129" s="22">
        <f>I129*125</f>
        <v>0</v>
      </c>
      <c r="T129" s="37">
        <f t="shared" si="102"/>
        <v>0</v>
      </c>
      <c r="U129" s="22"/>
      <c r="V129" s="22"/>
      <c r="W129" s="22"/>
      <c r="X129" s="22"/>
      <c r="Y129" s="22"/>
      <c r="Z129" s="22"/>
      <c r="AA129" s="31"/>
      <c r="AB129" s="37">
        <f>SUM(U129:AA129)</f>
        <v>0</v>
      </c>
    </row>
    <row r="130" spans="1:29" ht="14.25" customHeight="1" thickBot="1">
      <c r="A130" s="343" t="s">
        <v>2</v>
      </c>
      <c r="B130" s="344"/>
      <c r="C130" s="45">
        <f t="shared" ref="C130:Z130" si="128">SUM(C127:C129)</f>
        <v>0</v>
      </c>
      <c r="D130" s="45">
        <f t="shared" si="128"/>
        <v>0</v>
      </c>
      <c r="E130" s="45">
        <f t="shared" si="128"/>
        <v>0</v>
      </c>
      <c r="F130" s="45">
        <f t="shared" si="128"/>
        <v>0</v>
      </c>
      <c r="G130" s="45">
        <f t="shared" si="128"/>
        <v>0</v>
      </c>
      <c r="H130" s="45">
        <f t="shared" si="128"/>
        <v>0</v>
      </c>
      <c r="I130" s="42">
        <f t="shared" si="128"/>
        <v>0</v>
      </c>
      <c r="J130" s="40">
        <f t="shared" si="128"/>
        <v>0</v>
      </c>
      <c r="K130" s="49">
        <f t="shared" si="128"/>
        <v>0</v>
      </c>
      <c r="L130" s="49">
        <f t="shared" si="128"/>
        <v>0</v>
      </c>
      <c r="M130" s="49">
        <f t="shared" ref="M130:S130" si="129">SUM(M127:M129)</f>
        <v>0</v>
      </c>
      <c r="N130" s="49">
        <f t="shared" si="129"/>
        <v>0</v>
      </c>
      <c r="O130" s="49">
        <f t="shared" si="129"/>
        <v>0</v>
      </c>
      <c r="P130" s="49">
        <f t="shared" si="129"/>
        <v>0</v>
      </c>
      <c r="Q130" s="49">
        <f t="shared" si="129"/>
        <v>0</v>
      </c>
      <c r="R130" s="49">
        <f t="shared" si="129"/>
        <v>0</v>
      </c>
      <c r="S130" s="49">
        <f t="shared" si="129"/>
        <v>0</v>
      </c>
      <c r="T130" s="37">
        <f t="shared" si="102"/>
        <v>0</v>
      </c>
      <c r="U130" s="50">
        <f t="shared" si="128"/>
        <v>0</v>
      </c>
      <c r="V130" s="50">
        <f t="shared" si="128"/>
        <v>0</v>
      </c>
      <c r="W130" s="50">
        <f t="shared" si="128"/>
        <v>0</v>
      </c>
      <c r="X130" s="50">
        <f t="shared" si="128"/>
        <v>0</v>
      </c>
      <c r="Y130" s="50">
        <f t="shared" si="128"/>
        <v>0</v>
      </c>
      <c r="Z130" s="50">
        <f t="shared" si="128"/>
        <v>0</v>
      </c>
      <c r="AA130" s="39"/>
      <c r="AB130" s="40">
        <f>SUM(AB127:AB129)</f>
        <v>0</v>
      </c>
      <c r="AC130" s="45">
        <f>AB130+T130</f>
        <v>0</v>
      </c>
    </row>
    <row r="131" spans="1:29" ht="12.75" customHeight="1">
      <c r="A131" s="335">
        <f>A127+1</f>
        <v>44439</v>
      </c>
      <c r="B131" s="5" t="s">
        <v>9</v>
      </c>
      <c r="C131" s="22"/>
      <c r="D131" s="22"/>
      <c r="E131" s="22"/>
      <c r="F131" s="22"/>
      <c r="G131" s="22"/>
      <c r="H131" s="22"/>
      <c r="I131" s="22"/>
      <c r="J131" s="37">
        <f>SUM(C131:I131)</f>
        <v>0</v>
      </c>
      <c r="K131" s="12"/>
      <c r="L131" s="22"/>
      <c r="M131" s="22">
        <f>C131*20</f>
        <v>0</v>
      </c>
      <c r="N131" s="22">
        <f t="shared" ref="N131:O133" si="130">D131*30</f>
        <v>0</v>
      </c>
      <c r="O131" s="22">
        <f t="shared" si="130"/>
        <v>0</v>
      </c>
      <c r="P131" s="22">
        <f t="shared" ref="P131:Q133" si="131">F131*65</f>
        <v>0</v>
      </c>
      <c r="Q131" s="22">
        <f t="shared" si="131"/>
        <v>0</v>
      </c>
      <c r="R131" s="22">
        <f>H131*95</f>
        <v>0</v>
      </c>
      <c r="S131" s="22">
        <f>I131*125</f>
        <v>0</v>
      </c>
      <c r="T131" s="37">
        <f>S131+R131+Q131+P131+O131+N131+M131</f>
        <v>0</v>
      </c>
      <c r="U131" s="22"/>
      <c r="V131" s="22"/>
      <c r="W131" s="22"/>
      <c r="X131" s="22"/>
      <c r="Y131" s="22"/>
      <c r="Z131" s="22"/>
      <c r="AA131" s="32"/>
      <c r="AB131" s="37">
        <f>SUM(U131:AA131)</f>
        <v>0</v>
      </c>
    </row>
    <row r="132" spans="1:29" ht="12.75" customHeight="1">
      <c r="A132" s="336"/>
      <c r="B132" s="2" t="s">
        <v>10</v>
      </c>
      <c r="C132" s="22"/>
      <c r="D132" s="22"/>
      <c r="E132" s="22"/>
      <c r="F132" s="22"/>
      <c r="G132" s="22"/>
      <c r="H132" s="22"/>
      <c r="I132" s="22"/>
      <c r="J132" s="37">
        <f>SUM(C132:I132)</f>
        <v>0</v>
      </c>
      <c r="K132" s="10"/>
      <c r="L132" s="22"/>
      <c r="M132" s="22">
        <f>C132*20</f>
        <v>0</v>
      </c>
      <c r="N132" s="22">
        <f t="shared" si="130"/>
        <v>0</v>
      </c>
      <c r="O132" s="22">
        <f t="shared" si="130"/>
        <v>0</v>
      </c>
      <c r="P132" s="22">
        <f t="shared" si="131"/>
        <v>0</v>
      </c>
      <c r="Q132" s="22">
        <f t="shared" si="131"/>
        <v>0</v>
      </c>
      <c r="R132" s="22">
        <f>H132*95</f>
        <v>0</v>
      </c>
      <c r="S132" s="22">
        <f>I132*125</f>
        <v>0</v>
      </c>
      <c r="T132" s="37">
        <f t="shared" si="102"/>
        <v>0</v>
      </c>
      <c r="U132" s="22"/>
      <c r="V132" s="22"/>
      <c r="W132" s="22"/>
      <c r="X132" s="22"/>
      <c r="Y132" s="22"/>
      <c r="Z132" s="22"/>
      <c r="AA132" s="32"/>
      <c r="AB132" s="37">
        <f>SUM(U132:AA132)</f>
        <v>0</v>
      </c>
    </row>
    <row r="133" spans="1:29" ht="16.5" customHeight="1">
      <c r="A133" s="337"/>
      <c r="B133" s="2" t="s">
        <v>11</v>
      </c>
      <c r="C133" s="22"/>
      <c r="D133" s="22"/>
      <c r="E133" s="22"/>
      <c r="F133" s="22"/>
      <c r="G133" s="22"/>
      <c r="H133" s="22"/>
      <c r="I133" s="22"/>
      <c r="J133" s="37">
        <f>SUM(C133:I133)</f>
        <v>0</v>
      </c>
      <c r="K133" s="11"/>
      <c r="L133" s="22"/>
      <c r="M133" s="22">
        <f>C133*20</f>
        <v>0</v>
      </c>
      <c r="N133" s="22">
        <f t="shared" si="130"/>
        <v>0</v>
      </c>
      <c r="O133" s="22">
        <f t="shared" si="130"/>
        <v>0</v>
      </c>
      <c r="P133" s="22">
        <f t="shared" si="131"/>
        <v>0</v>
      </c>
      <c r="Q133" s="22">
        <f t="shared" si="131"/>
        <v>0</v>
      </c>
      <c r="R133" s="22">
        <f>H133*95</f>
        <v>0</v>
      </c>
      <c r="S133" s="22">
        <f>I133*125</f>
        <v>0</v>
      </c>
      <c r="T133" s="37">
        <f t="shared" si="102"/>
        <v>0</v>
      </c>
      <c r="U133" s="22"/>
      <c r="V133" s="22"/>
      <c r="W133" s="22"/>
      <c r="X133" s="22"/>
      <c r="Y133" s="22"/>
      <c r="Z133" s="22"/>
      <c r="AA133" s="31"/>
      <c r="AB133" s="37">
        <f>SUM(U133:AA133)</f>
        <v>0</v>
      </c>
    </row>
    <row r="134" spans="1:29" ht="18.75" customHeight="1" thickBot="1">
      <c r="A134" s="444" t="s">
        <v>2</v>
      </c>
      <c r="B134" s="445"/>
      <c r="C134" s="43">
        <f t="shared" ref="C134:Z134" si="132">SUM(C131:C133)</f>
        <v>0</v>
      </c>
      <c r="D134" s="43">
        <f t="shared" si="132"/>
        <v>0</v>
      </c>
      <c r="E134" s="43">
        <f t="shared" si="132"/>
        <v>0</v>
      </c>
      <c r="F134" s="43">
        <f t="shared" si="132"/>
        <v>0</v>
      </c>
      <c r="G134" s="43">
        <f t="shared" si="132"/>
        <v>0</v>
      </c>
      <c r="H134" s="43">
        <f t="shared" si="132"/>
        <v>0</v>
      </c>
      <c r="I134" s="40">
        <f t="shared" si="132"/>
        <v>0</v>
      </c>
      <c r="J134" s="40">
        <f t="shared" si="132"/>
        <v>0</v>
      </c>
      <c r="K134" s="49">
        <f t="shared" si="132"/>
        <v>0</v>
      </c>
      <c r="L134" s="49">
        <f t="shared" si="132"/>
        <v>0</v>
      </c>
      <c r="M134" s="49">
        <f t="shared" ref="M134:S134" si="133">SUM(M131:M133)</f>
        <v>0</v>
      </c>
      <c r="N134" s="49">
        <f t="shared" si="133"/>
        <v>0</v>
      </c>
      <c r="O134" s="49">
        <f t="shared" si="133"/>
        <v>0</v>
      </c>
      <c r="P134" s="49">
        <f t="shared" si="133"/>
        <v>0</v>
      </c>
      <c r="Q134" s="49">
        <f t="shared" si="133"/>
        <v>0</v>
      </c>
      <c r="R134" s="49">
        <f t="shared" si="133"/>
        <v>0</v>
      </c>
      <c r="S134" s="49">
        <f t="shared" si="133"/>
        <v>0</v>
      </c>
      <c r="T134" s="37">
        <f t="shared" si="102"/>
        <v>0</v>
      </c>
      <c r="U134" s="50">
        <f t="shared" si="132"/>
        <v>0</v>
      </c>
      <c r="V134" s="50">
        <f t="shared" si="132"/>
        <v>0</v>
      </c>
      <c r="W134" s="50">
        <f t="shared" si="132"/>
        <v>0</v>
      </c>
      <c r="X134" s="50">
        <f t="shared" si="132"/>
        <v>0</v>
      </c>
      <c r="Y134" s="50">
        <f t="shared" si="132"/>
        <v>0</v>
      </c>
      <c r="Z134" s="50">
        <f t="shared" si="132"/>
        <v>0</v>
      </c>
      <c r="AA134" s="39"/>
      <c r="AB134" s="40">
        <f>SUM(AB131:AB133)</f>
        <v>0</v>
      </c>
      <c r="AC134" s="45">
        <f>AB134+T134</f>
        <v>0</v>
      </c>
    </row>
    <row r="135" spans="1:29" ht="21" customHeight="1">
      <c r="C135"/>
    </row>
    <row r="136" spans="1:29">
      <c r="C136"/>
      <c r="J136" s="1"/>
      <c r="AB136" s="1"/>
    </row>
    <row r="137" spans="1:29">
      <c r="A137" s="4"/>
      <c r="C137"/>
    </row>
    <row r="138" spans="1:29">
      <c r="C138"/>
    </row>
    <row r="139" spans="1:29">
      <c r="C139"/>
    </row>
    <row r="140" spans="1:29" ht="15.75" customHeight="1">
      <c r="C140"/>
    </row>
    <row r="141" spans="1:29">
      <c r="C141"/>
      <c r="J141" s="1"/>
      <c r="AB141" s="1"/>
    </row>
    <row r="142" spans="1:29">
      <c r="Z142"/>
      <c r="AA142"/>
      <c r="AB142"/>
    </row>
    <row r="143" spans="1:29">
      <c r="C143"/>
      <c r="D143"/>
      <c r="Z143"/>
      <c r="AA143"/>
      <c r="AB143"/>
    </row>
    <row r="144" spans="1:29">
      <c r="C144"/>
      <c r="D144"/>
      <c r="Z144"/>
      <c r="AA144"/>
      <c r="AB144"/>
    </row>
    <row r="145" spans="3:28">
      <c r="C145"/>
      <c r="D145"/>
      <c r="Z145"/>
      <c r="AA145"/>
      <c r="AB145"/>
    </row>
    <row r="146" spans="3:28">
      <c r="C146"/>
      <c r="D146"/>
      <c r="Z146"/>
      <c r="AA146"/>
      <c r="AB146"/>
    </row>
    <row r="147" spans="3:28">
      <c r="C147"/>
      <c r="D147"/>
      <c r="V147"/>
      <c r="W147"/>
      <c r="X147"/>
      <c r="Y147"/>
      <c r="Z147"/>
      <c r="AA147"/>
      <c r="AB147"/>
    </row>
    <row r="148" spans="3:28">
      <c r="C148"/>
      <c r="D148"/>
      <c r="V148"/>
      <c r="W148"/>
      <c r="X148"/>
      <c r="Y148"/>
      <c r="Z148"/>
      <c r="AA148"/>
      <c r="AB148"/>
    </row>
    <row r="149" spans="3:28">
      <c r="V149"/>
      <c r="W149"/>
      <c r="X149"/>
      <c r="Y149"/>
      <c r="Z149"/>
      <c r="AA149"/>
      <c r="AB149"/>
    </row>
    <row r="150" spans="3:28">
      <c r="V150"/>
      <c r="W150"/>
      <c r="X150"/>
      <c r="Y150"/>
      <c r="Z150"/>
      <c r="AA150"/>
    </row>
    <row r="151" spans="3:28">
      <c r="V151"/>
      <c r="W151"/>
      <c r="X151"/>
      <c r="Y151"/>
      <c r="Z151"/>
      <c r="AA151"/>
    </row>
    <row r="152" spans="3:28">
      <c r="V152"/>
      <c r="W152"/>
      <c r="X152"/>
      <c r="Y152"/>
      <c r="Z152"/>
      <c r="AA152"/>
    </row>
    <row r="153" spans="3:28">
      <c r="V153"/>
      <c r="W153"/>
      <c r="X153"/>
      <c r="Y153"/>
      <c r="Z153"/>
      <c r="AA153"/>
    </row>
    <row r="154" spans="3:28">
      <c r="V154"/>
      <c r="W154"/>
      <c r="X154"/>
      <c r="Y154"/>
      <c r="Z154"/>
      <c r="AA154"/>
    </row>
    <row r="155" spans="3:28">
      <c r="V155"/>
      <c r="W155"/>
      <c r="X155"/>
      <c r="Y155"/>
      <c r="Z155"/>
      <c r="AA155"/>
    </row>
  </sheetData>
  <mergeCells count="97">
    <mergeCell ref="B1:F1"/>
    <mergeCell ref="B3:G3"/>
    <mergeCell ref="A5:B5"/>
    <mergeCell ref="A6:B6"/>
    <mergeCell ref="A8:A10"/>
    <mergeCell ref="B8:B10"/>
    <mergeCell ref="C8:J8"/>
    <mergeCell ref="A11:A13"/>
    <mergeCell ref="A14:B14"/>
    <mergeCell ref="K9:K10"/>
    <mergeCell ref="L9:L10"/>
    <mergeCell ref="U9:U10"/>
    <mergeCell ref="S9:S10"/>
    <mergeCell ref="T9:T10"/>
    <mergeCell ref="C9:C10"/>
    <mergeCell ref="D9:D10"/>
    <mergeCell ref="E9:E10"/>
    <mergeCell ref="F9:F10"/>
    <mergeCell ref="G9:G10"/>
    <mergeCell ref="H9:H10"/>
    <mergeCell ref="I9:I10"/>
    <mergeCell ref="J9:J10"/>
    <mergeCell ref="A38:B38"/>
    <mergeCell ref="A15:A17"/>
    <mergeCell ref="A18:B18"/>
    <mergeCell ref="A19:A21"/>
    <mergeCell ref="A22:B22"/>
    <mergeCell ref="A23:A25"/>
    <mergeCell ref="A26:B26"/>
    <mergeCell ref="A27:A29"/>
    <mergeCell ref="A30:B30"/>
    <mergeCell ref="A31:A33"/>
    <mergeCell ref="A34:B34"/>
    <mergeCell ref="A35:A37"/>
    <mergeCell ref="A62:B62"/>
    <mergeCell ref="A39:A41"/>
    <mergeCell ref="A42:B42"/>
    <mergeCell ref="A43:A45"/>
    <mergeCell ref="A46:B46"/>
    <mergeCell ref="A47:A49"/>
    <mergeCell ref="A50:B50"/>
    <mergeCell ref="A51:A53"/>
    <mergeCell ref="A54:B54"/>
    <mergeCell ref="A55:A57"/>
    <mergeCell ref="A58:B58"/>
    <mergeCell ref="A59:A61"/>
    <mergeCell ref="A86:B86"/>
    <mergeCell ref="A63:A65"/>
    <mergeCell ref="A66:B66"/>
    <mergeCell ref="A67:A69"/>
    <mergeCell ref="A70:B70"/>
    <mergeCell ref="A71:A73"/>
    <mergeCell ref="A74:B74"/>
    <mergeCell ref="A75:A77"/>
    <mergeCell ref="A78:B78"/>
    <mergeCell ref="A79:A81"/>
    <mergeCell ref="A82:B82"/>
    <mergeCell ref="A83:A85"/>
    <mergeCell ref="A110:B110"/>
    <mergeCell ref="A87:A89"/>
    <mergeCell ref="A90:B90"/>
    <mergeCell ref="A91:A93"/>
    <mergeCell ref="A94:B94"/>
    <mergeCell ref="A95:A97"/>
    <mergeCell ref="A98:B98"/>
    <mergeCell ref="A99:A101"/>
    <mergeCell ref="A102:B102"/>
    <mergeCell ref="A103:A105"/>
    <mergeCell ref="A106:B106"/>
    <mergeCell ref="A107:A109"/>
    <mergeCell ref="A134:B134"/>
    <mergeCell ref="A111:A113"/>
    <mergeCell ref="A114:B114"/>
    <mergeCell ref="A115:A117"/>
    <mergeCell ref="A118:B118"/>
    <mergeCell ref="A119:A121"/>
    <mergeCell ref="A122:B122"/>
    <mergeCell ref="A123:A125"/>
    <mergeCell ref="A126:B126"/>
    <mergeCell ref="A127:A129"/>
    <mergeCell ref="A130:B130"/>
    <mergeCell ref="A131:A133"/>
    <mergeCell ref="U8:AB8"/>
    <mergeCell ref="M8:T8"/>
    <mergeCell ref="M9:M10"/>
    <mergeCell ref="N9:N10"/>
    <mergeCell ref="O9:O10"/>
    <mergeCell ref="P9:P10"/>
    <mergeCell ref="Q9:Q10"/>
    <mergeCell ref="R9:R10"/>
    <mergeCell ref="Y9:Y10"/>
    <mergeCell ref="Z9:Z10"/>
    <mergeCell ref="AA9:AA10"/>
    <mergeCell ref="AB9:AB10"/>
    <mergeCell ref="V9:V10"/>
    <mergeCell ref="W9:W10"/>
    <mergeCell ref="X9:X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3"/>
  <sheetViews>
    <sheetView showGridLines="0"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P17" sqref="P17"/>
    </sheetView>
  </sheetViews>
  <sheetFormatPr defaultRowHeight="15"/>
  <cols>
    <col min="1" max="1" width="11" customWidth="1"/>
    <col min="2" max="2" width="10.28515625" customWidth="1"/>
    <col min="3" max="3" width="10.7109375" bestFit="1" customWidth="1"/>
    <col min="4" max="4" width="11.140625" customWidth="1"/>
    <col min="5" max="5" width="10.7109375" customWidth="1"/>
    <col min="6" max="6" width="10.7109375" bestFit="1" customWidth="1"/>
    <col min="7" max="7" width="7" bestFit="1" customWidth="1"/>
    <col min="8" max="8" width="11.42578125" customWidth="1"/>
    <col min="9" max="9" width="11.28515625" customWidth="1"/>
    <col min="10" max="10" width="10.28515625" style="99" customWidth="1"/>
    <col min="11" max="11" width="12.42578125" style="99" customWidth="1"/>
    <col min="12" max="12" width="10.28515625" customWidth="1"/>
    <col min="13" max="13" width="12" customWidth="1"/>
    <col min="14" max="14" width="12.140625" style="99" bestFit="1" customWidth="1"/>
    <col min="15" max="15" width="14.28515625" customWidth="1"/>
    <col min="16" max="16" width="10" bestFit="1" customWidth="1"/>
  </cols>
  <sheetData>
    <row r="1" spans="1:16">
      <c r="A1" s="455"/>
    </row>
    <row r="2" spans="1:16" ht="15.75">
      <c r="A2" s="456"/>
      <c r="B2" s="462" t="s">
        <v>21</v>
      </c>
      <c r="C2" s="463"/>
      <c r="D2" s="463"/>
      <c r="E2" s="463"/>
      <c r="H2" s="107"/>
      <c r="L2" s="107"/>
    </row>
    <row r="3" spans="1:16">
      <c r="A3" s="456"/>
      <c r="H3" s="107"/>
      <c r="I3" s="107"/>
      <c r="L3" s="107"/>
      <c r="M3" s="107"/>
    </row>
    <row r="4" spans="1:16" ht="15" customHeight="1">
      <c r="A4" s="28"/>
      <c r="B4" s="469" t="s">
        <v>8705</v>
      </c>
      <c r="C4" s="470"/>
      <c r="D4" s="470"/>
      <c r="E4" s="470"/>
      <c r="F4" s="107"/>
    </row>
    <row r="5" spans="1:16" ht="1.5" hidden="1" customHeight="1">
      <c r="A5" s="26"/>
    </row>
    <row r="6" spans="1:16">
      <c r="A6" s="457" t="s">
        <v>29</v>
      </c>
      <c r="B6" s="457"/>
      <c r="C6" s="113">
        <f>SUM(C10:C40)</f>
        <v>87926</v>
      </c>
      <c r="D6" s="113">
        <f t="shared" ref="D6:N6" si="0">SUM(D10:D40)</f>
        <v>13009</v>
      </c>
      <c r="E6" s="113">
        <f t="shared" si="0"/>
        <v>6770</v>
      </c>
      <c r="F6" s="113">
        <f t="shared" si="0"/>
        <v>43083</v>
      </c>
      <c r="G6" s="113">
        <f t="shared" si="0"/>
        <v>65</v>
      </c>
      <c r="H6" s="113">
        <f t="shared" si="0"/>
        <v>150853</v>
      </c>
      <c r="I6" s="113">
        <f t="shared" si="0"/>
        <v>6676065</v>
      </c>
      <c r="J6" s="113">
        <f t="shared" si="0"/>
        <v>161880</v>
      </c>
      <c r="K6" s="113">
        <f t="shared" si="0"/>
        <v>4648645</v>
      </c>
      <c r="L6" s="113">
        <f t="shared" si="0"/>
        <v>0</v>
      </c>
      <c r="M6" s="113">
        <f t="shared" si="0"/>
        <v>1865540</v>
      </c>
      <c r="N6" s="113">
        <f t="shared" si="0"/>
        <v>1915775</v>
      </c>
    </row>
    <row r="7" spans="1:16" ht="15.75" thickBot="1">
      <c r="A7" s="26"/>
      <c r="C7" s="458"/>
      <c r="D7" s="458"/>
      <c r="E7" s="458"/>
      <c r="F7" s="458"/>
      <c r="G7" s="458"/>
      <c r="H7" s="459"/>
      <c r="I7" s="473" t="s">
        <v>34</v>
      </c>
      <c r="J7" s="474"/>
      <c r="K7" s="474"/>
      <c r="L7" s="474"/>
      <c r="M7" s="474"/>
      <c r="N7" s="474"/>
    </row>
    <row r="8" spans="1:16" ht="15.75" customHeight="1" thickBot="1">
      <c r="A8" s="464" t="s">
        <v>0</v>
      </c>
      <c r="B8" s="480" t="s">
        <v>1</v>
      </c>
      <c r="C8" s="309" t="s">
        <v>14</v>
      </c>
      <c r="D8" s="309" t="s">
        <v>55</v>
      </c>
      <c r="E8" s="319" t="s">
        <v>56</v>
      </c>
      <c r="F8" s="475" t="s">
        <v>16</v>
      </c>
      <c r="G8" s="475" t="s">
        <v>38</v>
      </c>
      <c r="H8" s="465" t="s">
        <v>2</v>
      </c>
      <c r="I8" s="471" t="s">
        <v>77</v>
      </c>
      <c r="J8" s="460" t="s">
        <v>41</v>
      </c>
      <c r="K8" s="460" t="s">
        <v>94</v>
      </c>
      <c r="L8" s="467" t="s">
        <v>78</v>
      </c>
      <c r="M8" s="478" t="s">
        <v>42</v>
      </c>
      <c r="N8" s="476" t="s">
        <v>33</v>
      </c>
    </row>
    <row r="9" spans="1:16" ht="15.75" thickBot="1">
      <c r="A9" s="464"/>
      <c r="B9" s="480"/>
      <c r="C9" s="309"/>
      <c r="D9" s="309"/>
      <c r="E9" s="321"/>
      <c r="F9" s="475"/>
      <c r="G9" s="475"/>
      <c r="H9" s="466"/>
      <c r="I9" s="472"/>
      <c r="J9" s="461"/>
      <c r="K9" s="461"/>
      <c r="L9" s="468"/>
      <c r="M9" s="479"/>
      <c r="N9" s="477"/>
    </row>
    <row r="10" spans="1:16">
      <c r="A10" s="19">
        <f>'Daily Report'!A9</f>
        <v>45292</v>
      </c>
      <c r="B10" s="21" t="str">
        <f>TEXT(A10,"dddd")</f>
        <v>Monday</v>
      </c>
      <c r="C10" s="173">
        <f>'Shift Wise Report'!I16+'Shift Wise Report'!O16+'Daily Report'!C9+'Smart Card Trips'!D14+'Smart Card Trips'!C14</f>
        <v>2440</v>
      </c>
      <c r="D10" s="173">
        <f>'Shift Wise Report'!J16+'Shift Wise Report'!P16+'Daily Report'!D9+'Smart Card Trips'!E14</f>
        <v>117</v>
      </c>
      <c r="E10" s="173">
        <f>'Shift Wise Report'!K16+'Shift Wise Report'!Q16+'Daily Report'!E9+'Smart Card Trips'!F14</f>
        <v>64</v>
      </c>
      <c r="F10" s="173">
        <f>'Shift Wise Report'!L16+'Shift Wise Report'!R16+'Daily Report'!F9+'Smart Card Trips'!G14</f>
        <v>351</v>
      </c>
      <c r="G10" s="173">
        <f>'Shift Wise Report'!M16+'Shift Wise Report'!S16+'Daily Report'!G9+'Smart Card Trips'!H14</f>
        <v>1</v>
      </c>
      <c r="H10" s="173">
        <f>SUM(C10:G10)</f>
        <v>2973</v>
      </c>
      <c r="I10" s="106">
        <f>'Daily Report'!X9</f>
        <v>90905</v>
      </c>
      <c r="J10" s="100">
        <f>'Shift Wise Report'!AF16+'Shift Wise Report'!AX16+'Shift Wise Report'!BF16</f>
        <v>3620</v>
      </c>
      <c r="K10" s="100">
        <f>'Shift Wise Report'!AL16</f>
        <v>68950</v>
      </c>
      <c r="L10" s="98">
        <v>0</v>
      </c>
      <c r="M10" s="106">
        <f t="shared" ref="M10:M39" si="1">I10-J10-K10-L10</f>
        <v>18335</v>
      </c>
      <c r="N10" s="98">
        <f>'Daily Report'!Y9</f>
        <v>124710</v>
      </c>
    </row>
    <row r="11" spans="1:16">
      <c r="A11" s="19">
        <f>'Daily Report'!A10</f>
        <v>45293</v>
      </c>
      <c r="B11" s="21" t="str">
        <f t="shared" ref="B11:B39" si="2">TEXT(A11,"dddd")</f>
        <v>Tuesday</v>
      </c>
      <c r="C11" s="161">
        <f>'Shift Wise Report'!I20+'Shift Wise Report'!O20+'Daily Report'!C10+'Smart Card Trips'!D18+'Smart Card Trips'!C18</f>
        <v>2906</v>
      </c>
      <c r="D11" s="161">
        <f>'Shift Wise Report'!J20+'Shift Wise Report'!P20+'Daily Report'!D10+'Smart Card Trips'!E18</f>
        <v>258</v>
      </c>
      <c r="E11" s="161">
        <f>'Shift Wise Report'!K20+'Shift Wise Report'!Q20+'Daily Report'!E10+'Smart Card Trips'!F18</f>
        <v>119</v>
      </c>
      <c r="F11" s="161">
        <f>'Shift Wise Report'!L20+'Shift Wise Report'!R20+'Daily Report'!F10+'Smart Card Trips'!G18</f>
        <v>448</v>
      </c>
      <c r="G11" s="161">
        <f>'Shift Wise Report'!M20+'Shift Wise Report'!S20+'Daily Report'!G10+'Smart Card Trips'!H18</f>
        <v>0</v>
      </c>
      <c r="H11" s="173">
        <f t="shared" ref="H11:H39" si="3">SUM(C11:G11)</f>
        <v>3731</v>
      </c>
      <c r="I11" s="168">
        <f>'Daily Report'!X10</f>
        <v>119755</v>
      </c>
      <c r="J11" s="100">
        <f>'Shift Wise Report'!AF20+'Shift Wise Report'!AX20+'Shift Wise Report'!BF20</f>
        <v>4650</v>
      </c>
      <c r="K11" s="100">
        <f>'Shift Wise Report'!AL20</f>
        <v>87665</v>
      </c>
      <c r="L11" s="98">
        <v>0</v>
      </c>
      <c r="M11" s="106">
        <f t="shared" si="1"/>
        <v>27440</v>
      </c>
      <c r="N11" s="74">
        <f>'Daily Report'!Y10</f>
        <v>0</v>
      </c>
    </row>
    <row r="12" spans="1:16">
      <c r="A12" s="19">
        <f>'Daily Report'!A11</f>
        <v>45294</v>
      </c>
      <c r="B12" s="21" t="str">
        <f t="shared" si="2"/>
        <v>Wednesday</v>
      </c>
      <c r="C12" s="161">
        <f>'Shift Wise Report'!I24+'Shift Wise Report'!O24+'Daily Report'!C11+'Smart Card Trips'!D22+'Smart Card Trips'!C22</f>
        <v>2790</v>
      </c>
      <c r="D12" s="161">
        <f>'Shift Wise Report'!J24+'Shift Wise Report'!P24+'Daily Report'!D11+'Smart Card Trips'!E22</f>
        <v>426</v>
      </c>
      <c r="E12" s="161">
        <f>'Shift Wise Report'!K24+'Shift Wise Report'!Q24+'Daily Report'!E11+'Smart Card Trips'!F22</f>
        <v>259</v>
      </c>
      <c r="F12" s="161">
        <f>'Shift Wise Report'!L24+'Shift Wise Report'!R24+'Daily Report'!F11+'Smart Card Trips'!G22</f>
        <v>1266</v>
      </c>
      <c r="G12" s="161">
        <f>'Shift Wise Report'!M24+'Shift Wise Report'!S24+'Daily Report'!G11+'Smart Card Trips'!H22</f>
        <v>7</v>
      </c>
      <c r="H12" s="173">
        <f t="shared" si="3"/>
        <v>4748</v>
      </c>
      <c r="I12" s="168">
        <f>'Daily Report'!X11</f>
        <v>215720</v>
      </c>
      <c r="J12" s="100">
        <f>'Shift Wise Report'!AF24+'Shift Wise Report'!AX24+'Shift Wise Report'!BF24</f>
        <v>14715</v>
      </c>
      <c r="K12" s="100">
        <f>'Shift Wise Report'!AL24</f>
        <v>148210</v>
      </c>
      <c r="L12" s="98">
        <v>0</v>
      </c>
      <c r="M12" s="106">
        <f t="shared" si="1"/>
        <v>52795</v>
      </c>
      <c r="N12" s="74">
        <f>'Daily Report'!Y11</f>
        <v>45775</v>
      </c>
      <c r="P12" s="61"/>
    </row>
    <row r="13" spans="1:16">
      <c r="A13" s="19">
        <f>'Daily Report'!A12</f>
        <v>45295</v>
      </c>
      <c r="B13" s="21" t="str">
        <f t="shared" si="2"/>
        <v>Thursday</v>
      </c>
      <c r="C13" s="161">
        <f>'Shift Wise Report'!I28+'Shift Wise Report'!O28+'Daily Report'!C12+'Smart Card Trips'!D26+'Smart Card Trips'!C26</f>
        <v>2851</v>
      </c>
      <c r="D13" s="161">
        <f>'Shift Wise Report'!J28+'Shift Wise Report'!P28+'Daily Report'!D12+'Smart Card Trips'!E26</f>
        <v>495</v>
      </c>
      <c r="E13" s="161">
        <f>'Shift Wise Report'!K28+'Shift Wise Report'!Q28+'Daily Report'!E12+'Smart Card Trips'!F26</f>
        <v>301</v>
      </c>
      <c r="F13" s="161">
        <f>'Shift Wise Report'!L28+'Shift Wise Report'!R28+'Daily Report'!F12+'Smart Card Trips'!G26</f>
        <v>1746</v>
      </c>
      <c r="G13" s="161">
        <f>'Shift Wise Report'!M28+'Shift Wise Report'!S28+'Daily Report'!G12+'Smart Card Trips'!H26</f>
        <v>8</v>
      </c>
      <c r="H13" s="173">
        <f t="shared" si="3"/>
        <v>5401</v>
      </c>
      <c r="I13" s="168">
        <f>'Daily Report'!X12</f>
        <v>258795</v>
      </c>
      <c r="J13" s="100">
        <f>'Shift Wise Report'!AF28+'Shift Wise Report'!AX28+'Shift Wise Report'!BF28</f>
        <v>8100</v>
      </c>
      <c r="K13" s="100">
        <f>'Shift Wise Report'!AL28</f>
        <v>175945</v>
      </c>
      <c r="L13" s="98">
        <v>0</v>
      </c>
      <c r="M13" s="106">
        <f t="shared" si="1"/>
        <v>74750</v>
      </c>
      <c r="N13" s="74">
        <f>'Daily Report'!Y12</f>
        <v>52795</v>
      </c>
    </row>
    <row r="14" spans="1:16">
      <c r="A14" s="19">
        <f>'Daily Report'!A13</f>
        <v>45296</v>
      </c>
      <c r="B14" s="21" t="str">
        <f t="shared" si="2"/>
        <v>Friday</v>
      </c>
      <c r="C14" s="161">
        <f>'Shift Wise Report'!I32+'Shift Wise Report'!O32+'Daily Report'!C13+'Smart Card Trips'!D30+'Smart Card Trips'!C30</f>
        <v>2926</v>
      </c>
      <c r="D14" s="161">
        <f>'Shift Wise Report'!J32+'Shift Wise Report'!P32+'Daily Report'!D13+'Smart Card Trips'!E30</f>
        <v>502</v>
      </c>
      <c r="E14" s="161">
        <f>'Shift Wise Report'!K32+'Shift Wise Report'!Q32+'Daily Report'!E13+'Smart Card Trips'!F30</f>
        <v>278</v>
      </c>
      <c r="F14" s="161">
        <f>'Shift Wise Report'!L32+'Shift Wise Report'!R32+'Daily Report'!F13+'Smart Card Trips'!G30</f>
        <v>1842</v>
      </c>
      <c r="G14" s="161">
        <f>'Shift Wise Report'!M32+'Shift Wise Report'!S32+'Daily Report'!G13+'Smart Card Trips'!H30</f>
        <v>3</v>
      </c>
      <c r="H14" s="173">
        <f t="shared" si="3"/>
        <v>5551</v>
      </c>
      <c r="I14" s="168">
        <f>'Daily Report'!X13</f>
        <v>266370</v>
      </c>
      <c r="J14" s="100">
        <f>'Shift Wise Report'!AF32+'Shift Wise Report'!AX32+'Shift Wise Report'!BF32</f>
        <v>7330</v>
      </c>
      <c r="K14" s="100">
        <f>'Shift Wise Report'!AL32</f>
        <v>178165</v>
      </c>
      <c r="L14" s="98">
        <v>0</v>
      </c>
      <c r="M14" s="106">
        <f t="shared" si="1"/>
        <v>80875</v>
      </c>
      <c r="N14" s="74">
        <f>'Daily Report'!Y13</f>
        <v>0</v>
      </c>
    </row>
    <row r="15" spans="1:16">
      <c r="A15" s="19">
        <f>'Daily Report'!A14</f>
        <v>45297</v>
      </c>
      <c r="B15" s="21" t="str">
        <f t="shared" si="2"/>
        <v>Saturday</v>
      </c>
      <c r="C15" s="161">
        <f>'Shift Wise Report'!I36+'Shift Wise Report'!O36+'Daily Report'!C14+'Smart Card Trips'!D34+'Smart Card Trips'!C34</f>
        <v>2819</v>
      </c>
      <c r="D15" s="161">
        <f>'Shift Wise Report'!J36+'Shift Wise Report'!P36+'Daily Report'!D14+'Smart Card Trips'!E34</f>
        <v>546</v>
      </c>
      <c r="E15" s="161">
        <f>'Shift Wise Report'!K36+'Shift Wise Report'!Q36+'Daily Report'!E14+'Smart Card Trips'!F34</f>
        <v>281</v>
      </c>
      <c r="F15" s="161">
        <f>'Shift Wise Report'!L36+'Shift Wise Report'!R36+'Daily Report'!F14+'Smart Card Trips'!G34</f>
        <v>1860</v>
      </c>
      <c r="G15" s="161">
        <f>'Shift Wise Report'!M36+'Shift Wise Report'!S36+'Daily Report'!G14+'Smart Card Trips'!H34</f>
        <v>4</v>
      </c>
      <c r="H15" s="173">
        <f t="shared" si="3"/>
        <v>5510</v>
      </c>
      <c r="I15" s="168">
        <f>'Daily Report'!X14</f>
        <v>267595</v>
      </c>
      <c r="J15" s="106">
        <f>'Shift Wise Report'!AF36+'Shift Wise Report'!AX36+'Shift Wise Report'!BF36</f>
        <v>7960</v>
      </c>
      <c r="K15" s="106">
        <f>'Shift Wise Report'!AL36</f>
        <v>181155</v>
      </c>
      <c r="L15" s="98">
        <v>0</v>
      </c>
      <c r="M15" s="106">
        <f t="shared" si="1"/>
        <v>78480</v>
      </c>
      <c r="N15" s="74">
        <f>'Daily Report'!Y14</f>
        <v>155625</v>
      </c>
    </row>
    <row r="16" spans="1:16">
      <c r="A16" s="19">
        <f>'Daily Report'!A15</f>
        <v>45298</v>
      </c>
      <c r="B16" s="21" t="str">
        <f t="shared" si="2"/>
        <v>Sunday</v>
      </c>
      <c r="C16" s="161">
        <f>'Shift Wise Report'!I40+'Shift Wise Report'!O40+'Daily Report'!C15+'Smart Card Trips'!D38+'Smart Card Trips'!C38</f>
        <v>2355</v>
      </c>
      <c r="D16" s="161">
        <f>'Shift Wise Report'!J40++'Shift Wise Report'!P40+'Daily Report'!D15+'Smart Card Trips'!E38</f>
        <v>329</v>
      </c>
      <c r="E16" s="161">
        <f>'Shift Wise Report'!K40+'Shift Wise Report'!Q40+'Daily Report'!E15+'Smart Card Trips'!F38</f>
        <v>146</v>
      </c>
      <c r="F16" s="161">
        <f>'Shift Wise Report'!L40+'Shift Wise Report'!R40+'Daily Report'!F15+'Smart Card Trips'!G38</f>
        <v>1056</v>
      </c>
      <c r="G16" s="161">
        <f>'Shift Wise Report'!M40+'Shift Wise Report'!S40+'Daily Report'!G15+'Smart Card Trips'!H38</f>
        <v>0</v>
      </c>
      <c r="H16" s="220">
        <f t="shared" si="3"/>
        <v>3886</v>
      </c>
      <c r="I16" s="168">
        <f>'Daily Report'!X15</f>
        <v>165875</v>
      </c>
      <c r="J16" s="106">
        <f>'Shift Wise Report'!AF40+'Shift Wise Report'!AX40+'Shift Wise Report'!BF40</f>
        <v>2645</v>
      </c>
      <c r="K16" s="106">
        <f>'Shift Wise Report'!AL40</f>
        <v>117615</v>
      </c>
      <c r="L16" s="98">
        <v>0</v>
      </c>
      <c r="M16" s="106">
        <f t="shared" si="1"/>
        <v>45615</v>
      </c>
      <c r="N16" s="74">
        <f>'Daily Report'!Y15</f>
        <v>0</v>
      </c>
    </row>
    <row r="17" spans="1:19">
      <c r="A17" s="19">
        <f>'Daily Report'!A16</f>
        <v>45299</v>
      </c>
      <c r="B17" s="21" t="str">
        <f t="shared" si="2"/>
        <v>Monday</v>
      </c>
      <c r="C17" s="161">
        <f>'Shift Wise Report'!I44+'Shift Wise Report'!O44+'Daily Report'!C16+'Smart Card Trips'!D42+'Smart Card Trips'!C42</f>
        <v>2937</v>
      </c>
      <c r="D17" s="161">
        <f>'Shift Wise Report'!J44+'Shift Wise Report'!P44+'Daily Report'!D16+'Smart Card Trips'!E42</f>
        <v>497</v>
      </c>
      <c r="E17" s="161">
        <f>'Shift Wise Report'!K44+'Shift Wise Report'!Q44+'Daily Report'!E16+'Smart Card Trips'!F42</f>
        <v>259</v>
      </c>
      <c r="F17" s="161">
        <f>'Shift Wise Report'!L44+'Shift Wise Report'!R44+'Daily Report'!F16+'Smart Card Trips'!G42</f>
        <v>1837</v>
      </c>
      <c r="G17" s="161">
        <f>'Shift Wise Report'!M44+'Shift Wise Report'!S44+'Daily Report'!G16+'Smart Card Trips'!H42</f>
        <v>4</v>
      </c>
      <c r="H17" s="173">
        <f t="shared" si="3"/>
        <v>5534</v>
      </c>
      <c r="I17" s="168">
        <f>'Daily Report'!X16</f>
        <v>262715</v>
      </c>
      <c r="J17" s="106">
        <f>'Shift Wise Report'!AF44+'Shift Wise Report'!AX44+'Shift Wise Report'!BF44</f>
        <v>5590</v>
      </c>
      <c r="K17" s="106">
        <f>'Shift Wise Report'!AL44</f>
        <v>180065</v>
      </c>
      <c r="L17" s="98">
        <v>0</v>
      </c>
      <c r="M17" s="106">
        <f t="shared" si="1"/>
        <v>77060</v>
      </c>
      <c r="N17" s="74">
        <f>'Daily Report'!Y16</f>
        <v>124095</v>
      </c>
    </row>
    <row r="18" spans="1:19">
      <c r="A18" s="19">
        <f>'Daily Report'!A17</f>
        <v>45300</v>
      </c>
      <c r="B18" s="21" t="str">
        <f t="shared" si="2"/>
        <v>Tuesday</v>
      </c>
      <c r="C18" s="161">
        <f>'Shift Wise Report'!I48+'Shift Wise Report'!O48+'Daily Report'!C17+'Smart Card Trips'!D46+'Smart Card Trips'!C46</f>
        <v>2896</v>
      </c>
      <c r="D18" s="161">
        <f>'Shift Wise Report'!J48+'Shift Wise Report'!P48+'Daily Report'!D17+'Smart Card Trips'!E46</f>
        <v>476</v>
      </c>
      <c r="E18" s="161">
        <f>'Shift Wise Report'!K48+'Shift Wise Report'!Q48+'Daily Report'!E17+'Smart Card Trips'!F46</f>
        <v>271</v>
      </c>
      <c r="F18" s="161">
        <f>'Shift Wise Report'!L48+'Shift Wise Report'!R48+'Daily Report'!F17+'Smart Card Trips'!G46</f>
        <v>1765</v>
      </c>
      <c r="G18" s="161">
        <f>'Shift Wise Report'!M48+'Shift Wise Report'!S48+'Daily Report'!G17+'Smart Card Trips'!H46</f>
        <v>3</v>
      </c>
      <c r="H18" s="173">
        <f t="shared" si="3"/>
        <v>5411</v>
      </c>
      <c r="I18" s="168">
        <f>'Daily Report'!X17</f>
        <v>258105</v>
      </c>
      <c r="J18" s="106">
        <f>'Shift Wise Report'!AF48+'Shift Wise Report'!AX48+'Shift Wise Report'!BF48</f>
        <v>6590</v>
      </c>
      <c r="K18" s="106">
        <f>'Shift Wise Report'!AL48</f>
        <v>175860</v>
      </c>
      <c r="L18" s="98">
        <v>0</v>
      </c>
      <c r="M18" s="106">
        <f t="shared" si="1"/>
        <v>75655</v>
      </c>
      <c r="N18" s="74">
        <f>'Daily Report'!Y17</f>
        <v>0</v>
      </c>
    </row>
    <row r="19" spans="1:19">
      <c r="A19" s="19">
        <f>'Daily Report'!A18</f>
        <v>45301</v>
      </c>
      <c r="B19" s="21" t="str">
        <f t="shared" si="2"/>
        <v>Wednesday</v>
      </c>
      <c r="C19" s="115">
        <f>'Shift Wise Report'!I52+'Shift Wise Report'!O52+'Daily Report'!C18+'Smart Card Trips'!D50+'Smart Card Trips'!C50</f>
        <v>3041</v>
      </c>
      <c r="D19" s="115">
        <f>'Shift Wise Report'!J52+'Shift Wise Report'!P52+'Daily Report'!D18+'Smart Card Trips'!E50</f>
        <v>487</v>
      </c>
      <c r="E19" s="115">
        <f>'Shift Wise Report'!K52+'Shift Wise Report'!Q52+'Daily Report'!E18+'Smart Card Trips'!F50</f>
        <v>253</v>
      </c>
      <c r="F19" s="115">
        <f>'Shift Wise Report'!L52+'Shift Wise Report'!R52+'Daily Report'!F18+'Smart Card Trips'!G50</f>
        <v>1646</v>
      </c>
      <c r="G19" s="115">
        <f>'Shift Wise Report'!M52+'Shift Wise Report'!S52+'Daily Report'!G18+'Smart Card Trips'!H50</f>
        <v>0</v>
      </c>
      <c r="H19" s="173">
        <f t="shared" si="3"/>
        <v>5427</v>
      </c>
      <c r="I19" s="156">
        <f>'Daily Report'!X18</f>
        <v>244890</v>
      </c>
      <c r="J19" s="106">
        <f>'Shift Wise Report'!AF52+'Shift Wise Report'!AX52+'Shift Wise Report'!BF52</f>
        <v>4020</v>
      </c>
      <c r="K19" s="106">
        <f>'Shift Wise Report'!AL52</f>
        <v>169260</v>
      </c>
      <c r="L19" s="98">
        <v>0</v>
      </c>
      <c r="M19" s="106">
        <f t="shared" si="1"/>
        <v>71610</v>
      </c>
      <c r="N19" s="74">
        <f>'Daily Report'!Y18</f>
        <v>152715</v>
      </c>
    </row>
    <row r="20" spans="1:19">
      <c r="A20" s="19">
        <f>'Daily Report'!A19</f>
        <v>45302</v>
      </c>
      <c r="B20" s="21" t="str">
        <f t="shared" si="2"/>
        <v>Thursday</v>
      </c>
      <c r="C20" s="161">
        <f>'Shift Wise Report'!I56+'Shift Wise Report'!O56+'Daily Report'!C19+'Smart Card Trips'!D54+'Smart Card Trips'!C54</f>
        <v>2921</v>
      </c>
      <c r="D20" s="161">
        <f>'Shift Wise Report'!J56+'Shift Wise Report'!P56+'Daily Report'!D19+'Smart Card Trips'!E54</f>
        <v>473</v>
      </c>
      <c r="E20" s="161">
        <f>'Shift Wise Report'!K56+'Shift Wise Report'!Q56+'Daily Report'!E19+'Smart Card Trips'!F54</f>
        <v>265</v>
      </c>
      <c r="F20" s="161">
        <f>'Shift Wise Report'!L56+'Shift Wise Report'!R56+'Daily Report'!F19+'Smart Card Trips'!G54</f>
        <v>1746</v>
      </c>
      <c r="G20" s="161">
        <f>'Shift Wise Report'!M56+'Shift Wise Report'!S56+'Daily Report'!G19+'Smart Card Trips'!H54</f>
        <v>1</v>
      </c>
      <c r="H20" s="173">
        <f t="shared" si="3"/>
        <v>5406</v>
      </c>
      <c r="I20" s="168">
        <f>'Daily Report'!X19</f>
        <v>254295</v>
      </c>
      <c r="J20" s="106">
        <f>'Shift Wise Report'!AF56+'Shift Wise Report'!AX56</f>
        <v>4405</v>
      </c>
      <c r="K20" s="106">
        <f>'Shift Wise Report'!AL56</f>
        <v>176560</v>
      </c>
      <c r="L20" s="98">
        <v>0</v>
      </c>
      <c r="M20" s="106">
        <f t="shared" si="1"/>
        <v>73330</v>
      </c>
      <c r="N20" s="74">
        <f>'Daily Report'!Y19</f>
        <v>0</v>
      </c>
    </row>
    <row r="21" spans="1:19">
      <c r="A21" s="20">
        <f>'Daily Report'!A20</f>
        <v>45303</v>
      </c>
      <c r="B21" s="21" t="str">
        <f t="shared" si="2"/>
        <v>Friday</v>
      </c>
      <c r="C21" s="161">
        <f>'Shift Wise Report'!I60+'Shift Wise Report'!O60+'Daily Report'!C20+'Smart Card Trips'!D58+'Smart Card Trips'!C58</f>
        <v>2968</v>
      </c>
      <c r="D21" s="161">
        <f>'Shift Wise Report'!J60+'Shift Wise Report'!P60+'Daily Report'!D20+'Smart Card Trips'!E58</f>
        <v>507</v>
      </c>
      <c r="E21" s="161">
        <f>'Shift Wise Report'!K60+'Shift Wise Report'!Q60+'Daily Report'!E20+'Smart Card Trips'!F58</f>
        <v>287</v>
      </c>
      <c r="F21" s="161">
        <f>'Shift Wise Report'!L60+'Shift Wise Report'!R60+'Daily Report'!F20+'Smart Card Trips'!G58</f>
        <v>1664</v>
      </c>
      <c r="G21" s="161">
        <f>'Shift Wise Report'!M60+'Shift Wise Report'!S60+'Daily Report'!G20+'Smart Card Trips'!H58</f>
        <v>0</v>
      </c>
      <c r="H21" s="173">
        <f t="shared" si="3"/>
        <v>5426</v>
      </c>
      <c r="I21" s="156">
        <f>'Daily Report'!X20</f>
        <v>251080</v>
      </c>
      <c r="J21" s="106">
        <f>'Shift Wise Report'!AF60+'Shift Wise Report'!AX60+'Shift Wise Report'!BF60</f>
        <v>6760</v>
      </c>
      <c r="K21" s="106">
        <f>'Shift Wise Report'!AL60</f>
        <v>175680</v>
      </c>
      <c r="L21" s="98">
        <v>0</v>
      </c>
      <c r="M21" s="106">
        <f t="shared" si="1"/>
        <v>68640</v>
      </c>
      <c r="N21" s="74">
        <f>'Daily Report'!Y20</f>
        <v>144940</v>
      </c>
    </row>
    <row r="22" spans="1:19">
      <c r="A22" s="20">
        <f>'Daily Report'!A21</f>
        <v>45304</v>
      </c>
      <c r="B22" s="21" t="str">
        <f t="shared" si="2"/>
        <v>Saturday</v>
      </c>
      <c r="C22" s="161">
        <f>'Shift Wise Report'!I64+'Shift Wise Report'!O64+'Daily Report'!C21+'Smart Card Trips'!D62+'Smart Card Trips'!C62</f>
        <v>2982</v>
      </c>
      <c r="D22" s="161">
        <f>'Shift Wise Report'!J64+'Shift Wise Report'!P64+'Daily Report'!D21+'Smart Card Trips'!E62</f>
        <v>494</v>
      </c>
      <c r="E22" s="161">
        <f>'Shift Wise Report'!K64+'Shift Wise Report'!Q64+'Daily Report'!E21+'Smart Card Trips'!F62</f>
        <v>255</v>
      </c>
      <c r="F22" s="161">
        <f>'Shift Wise Report'!L64+'Shift Wise Report'!R64+'Daily Report'!F21+'Smart Card Trips'!G62</f>
        <v>1583</v>
      </c>
      <c r="G22" s="161">
        <f>'Shift Wise Report'!M64+'Shift Wise Report'!S64+'Daily Report'!G21+'Smart Card Trips'!H62</f>
        <v>1</v>
      </c>
      <c r="H22" s="173">
        <f t="shared" si="3"/>
        <v>5315</v>
      </c>
      <c r="I22" s="168">
        <f>'Daily Report'!X21</f>
        <v>239600</v>
      </c>
      <c r="J22" s="106">
        <f>'Shift Wise Report'!AF64+'Shift Wise Report'!AX64+'Shift Wise Report'!BF64</f>
        <v>4015</v>
      </c>
      <c r="K22" s="106">
        <f>'Shift Wise Report'!AL64</f>
        <v>162795</v>
      </c>
      <c r="L22" s="98">
        <v>0</v>
      </c>
      <c r="M22" s="106">
        <f t="shared" si="1"/>
        <v>72790</v>
      </c>
      <c r="N22" s="74">
        <f>'Daily Report'!Y21</f>
        <v>0</v>
      </c>
    </row>
    <row r="23" spans="1:19">
      <c r="A23" s="20">
        <f>'Daily Report'!A22</f>
        <v>45305</v>
      </c>
      <c r="B23" s="21" t="str">
        <f t="shared" si="2"/>
        <v>Sunday</v>
      </c>
      <c r="C23" s="161">
        <f>'Shift Wise Report'!I68+'Shift Wise Report'!O68+'Daily Report'!C22+'Smart Card Trips'!D66+'Smart Card Trips'!C66</f>
        <v>1837</v>
      </c>
      <c r="D23" s="161">
        <f>'Shift Wise Report'!J68+'Shift Wise Report'!P68+'Daily Report'!D22+'Smart Card Trips'!E66</f>
        <v>174</v>
      </c>
      <c r="E23" s="161">
        <f>'Shift Wise Report'!K68+'Shift Wise Report'!Q68+'Daily Report'!E22+'Smart Card Trips'!F66</f>
        <v>110</v>
      </c>
      <c r="F23" s="161">
        <f>'Shift Wise Report'!L68+'Shift Wise Report'!R68+'Daily Report'!F22+'Smart Card Trips'!G66</f>
        <v>786</v>
      </c>
      <c r="G23" s="161">
        <f>'Shift Wise Report'!M68+'Shift Wise Report'!S68+'Daily Report'!G22+'Smart Card Trips'!H66</f>
        <v>1</v>
      </c>
      <c r="H23" s="173">
        <f t="shared" si="3"/>
        <v>2908</v>
      </c>
      <c r="I23" s="168">
        <f>'Daily Report'!X22</f>
        <v>124085</v>
      </c>
      <c r="J23" s="106">
        <f>'Shift Wise Report'!AF68+'Shift Wise Report'!AX68+'Shift Wise Report'!BF68</f>
        <v>1910</v>
      </c>
      <c r="K23" s="106">
        <f>'Shift Wise Report'!AL68</f>
        <v>95250</v>
      </c>
      <c r="L23" s="98">
        <v>0</v>
      </c>
      <c r="M23" s="106">
        <f t="shared" si="1"/>
        <v>26925</v>
      </c>
      <c r="N23" s="74">
        <f>'Daily Report'!Y22</f>
        <v>0</v>
      </c>
    </row>
    <row r="24" spans="1:19">
      <c r="A24" s="20">
        <f>'Daily Report'!A23</f>
        <v>45306</v>
      </c>
      <c r="B24" s="21" t="str">
        <f t="shared" si="2"/>
        <v>Monday</v>
      </c>
      <c r="C24" s="161">
        <f>'Shift Wise Report'!I72+'Shift Wise Report'!O72+'Daily Report'!C23+'Smart Card Trips'!D70+'Smart Card Trips'!C70</f>
        <v>2489</v>
      </c>
      <c r="D24" s="161">
        <f>'Shift Wise Report'!J72+'Shift Wise Report'!P72+'Daily Report'!D23+'Smart Card Trips'!E70</f>
        <v>188</v>
      </c>
      <c r="E24" s="161">
        <f>'Shift Wise Report'!K72+'Shift Wise Report'!Q72+'Daily Report'!E23+'Smart Card Trips'!F70</f>
        <v>95</v>
      </c>
      <c r="F24" s="161">
        <f>'Shift Wise Report'!L72+'Shift Wise Report'!R72+'Daily Report'!F23+'Smart Card Trips'!G70</f>
        <v>685</v>
      </c>
      <c r="G24" s="161">
        <f>'Shift Wise Report'!M72+'Shift Wise Report'!S72+'Daily Report'!G23+'Smart Card Trips'!H70</f>
        <v>3</v>
      </c>
      <c r="H24" s="173">
        <f t="shared" si="3"/>
        <v>3460</v>
      </c>
      <c r="I24" s="168">
        <f>'Daily Report'!X23</f>
        <v>125255</v>
      </c>
      <c r="J24" s="106">
        <f>'Shift Wise Report'!AF72+'Shift Wise Report'!AX72+'Shift Wise Report'!BF72</f>
        <v>2255</v>
      </c>
      <c r="K24" s="106">
        <f>'Shift Wise Report'!AL72</f>
        <v>89680</v>
      </c>
      <c r="L24" s="98">
        <v>0</v>
      </c>
      <c r="M24" s="106">
        <f t="shared" si="1"/>
        <v>33320</v>
      </c>
      <c r="N24" s="74">
        <f>'Daily Report'!Y23</f>
        <v>168355</v>
      </c>
    </row>
    <row r="25" spans="1:19">
      <c r="A25" s="20">
        <f>'Daily Report'!A24</f>
        <v>45307</v>
      </c>
      <c r="B25" s="21" t="str">
        <f t="shared" si="2"/>
        <v>Tuesday</v>
      </c>
      <c r="C25" s="161">
        <f>'Shift Wise Report'!I76+'Shift Wise Report'!O76+'Daily Report'!C24+'Smart Card Trips'!D74+'Smart Card Trips'!C74</f>
        <v>2947</v>
      </c>
      <c r="D25" s="161">
        <f>'Shift Wise Report'!J76+'Shift Wise Report'!P76+'Daily Report'!D24+'Smart Card Trips'!E74</f>
        <v>316</v>
      </c>
      <c r="E25" s="161">
        <f>'Shift Wise Report'!K76+'Shift Wise Report'!Q76+'Daily Report'!E24+'Smart Card Trips'!F74</f>
        <v>187</v>
      </c>
      <c r="F25" s="161">
        <f>'Shift Wise Report'!L76+'Shift Wise Report'!R76+'Daily Report'!F24+'Smart Card Trips'!G74</f>
        <v>1348</v>
      </c>
      <c r="G25" s="161">
        <f>'Shift Wise Report'!M76+'Shift Wise Report'!S76+'Daily Report'!G24+'Smart Card Trips'!H74</f>
        <v>0</v>
      </c>
      <c r="H25" s="173">
        <f t="shared" si="3"/>
        <v>4798</v>
      </c>
      <c r="I25" s="168">
        <f>'Daily Report'!X24</f>
        <v>205875</v>
      </c>
      <c r="J25" s="106">
        <f>'Shift Wise Report'!AF76+'Shift Wise Report'!AX76+'Shift Wise Report'!BF76</f>
        <v>4925</v>
      </c>
      <c r="K25" s="106">
        <f>'Shift Wise Report'!AL76</f>
        <v>144310</v>
      </c>
      <c r="L25" s="98">
        <v>0</v>
      </c>
      <c r="M25" s="106">
        <f t="shared" si="1"/>
        <v>56640</v>
      </c>
      <c r="N25" s="74">
        <f>'Daily Report'!Y24</f>
        <v>0</v>
      </c>
    </row>
    <row r="26" spans="1:19" ht="15.75" customHeight="1">
      <c r="A26" s="20">
        <f>'Daily Report'!A25</f>
        <v>45308</v>
      </c>
      <c r="B26" s="21" t="str">
        <f t="shared" si="2"/>
        <v>Wednesday</v>
      </c>
      <c r="C26" s="161">
        <f>'Shift Wise Report'!I80+'Shift Wise Report'!O80+'Daily Report'!C25+'Smart Card Trips'!D78+'Smart Card Trips'!C78</f>
        <v>2967</v>
      </c>
      <c r="D26" s="161">
        <f>'Shift Wise Report'!J80+'Shift Wise Report'!P80+'Daily Report'!D25+'Smart Card Trips'!E78</f>
        <v>335</v>
      </c>
      <c r="E26" s="161">
        <f>'Shift Wise Report'!K80+'Shift Wise Report'!Q80+'Daily Report'!E25+'Smart Card Trips'!F78</f>
        <v>219</v>
      </c>
      <c r="F26" s="161">
        <f>'Shift Wise Report'!L80+'Shift Wise Report'!R80+'Daily Report'!F25+'Smart Card Trips'!G78</f>
        <v>1170</v>
      </c>
      <c r="G26" s="161">
        <f>'Shift Wise Report'!M80+'Shift Wise Report'!S80+'Daily Report'!G25+'Smart Card Trips'!H78</f>
        <v>0</v>
      </c>
      <c r="H26" s="173">
        <f t="shared" si="3"/>
        <v>4691</v>
      </c>
      <c r="I26" s="168">
        <f>'Daily Report'!X25</f>
        <v>192900</v>
      </c>
      <c r="J26" s="106">
        <f>'Shift Wise Report'!AF80+'Shift Wise Report'!AX80+'Shift Wise Report'!BF80</f>
        <v>3785</v>
      </c>
      <c r="K26" s="106">
        <f>'Shift Wise Report'!AL80</f>
        <v>143360</v>
      </c>
      <c r="L26" s="98">
        <v>0</v>
      </c>
      <c r="M26" s="106">
        <f t="shared" si="1"/>
        <v>45755</v>
      </c>
      <c r="N26" s="74">
        <f>'Daily Report'!Y25</f>
        <v>89960</v>
      </c>
    </row>
    <row r="27" spans="1:19">
      <c r="A27" s="20">
        <f>'Daily Report'!A26</f>
        <v>45309</v>
      </c>
      <c r="B27" s="21" t="str">
        <f t="shared" si="2"/>
        <v>Thursday</v>
      </c>
      <c r="C27" s="161">
        <f>'Shift Wise Report'!I84+'Shift Wise Report'!O84+'Daily Report'!C26+'Smart Card Trips'!D82+'Smart Card Trips'!C82</f>
        <v>3083</v>
      </c>
      <c r="D27" s="161">
        <f>'Shift Wise Report'!J84+'Shift Wise Report'!P84+'Daily Report'!D26+'Smart Card Trips'!E82</f>
        <v>370</v>
      </c>
      <c r="E27" s="161">
        <f>'Shift Wise Report'!K84+'Shift Wise Report'!Q84+'Daily Report'!E26+'Smart Card Trips'!F82</f>
        <v>233</v>
      </c>
      <c r="F27" s="161">
        <f>'Shift Wise Report'!L84+'Shift Wise Report'!R84+'Daily Report'!F26+'Smart Card Trips'!G82</f>
        <v>1545</v>
      </c>
      <c r="G27" s="161">
        <f>'Shift Wise Report'!M84+'Shift Wise Report'!S84+'Daily Report'!G26+'Smart Card Trips'!H82</f>
        <v>3</v>
      </c>
      <c r="H27" s="173">
        <f t="shared" si="3"/>
        <v>5234</v>
      </c>
      <c r="I27" s="168">
        <f>'Daily Report'!X26</f>
        <v>236335</v>
      </c>
      <c r="J27" s="106">
        <f>'Shift Wise Report'!AF84+'Shift Wise Report'!AX84+'Shift Wise Report'!BF84</f>
        <v>5100</v>
      </c>
      <c r="K27" s="106">
        <f>'Shift Wise Report'!AL84</f>
        <v>166235</v>
      </c>
      <c r="L27" s="98">
        <v>0</v>
      </c>
      <c r="M27" s="106">
        <f t="shared" si="1"/>
        <v>65000</v>
      </c>
      <c r="N27" s="74">
        <f>'Daily Report'!Y26</f>
        <v>0</v>
      </c>
    </row>
    <row r="28" spans="1:19" ht="15" customHeight="1">
      <c r="A28" s="20">
        <f>'Daily Report'!A27</f>
        <v>45310</v>
      </c>
      <c r="B28" s="21" t="str">
        <f t="shared" si="2"/>
        <v>Friday</v>
      </c>
      <c r="C28" s="161">
        <f>'Shift Wise Report'!I88+'Shift Wise Report'!O88+'Daily Report'!C27+'Smart Card Trips'!D86+'Smart Card Trips'!C86</f>
        <v>3027</v>
      </c>
      <c r="D28" s="161">
        <f>'Shift Wise Report'!J88+'Shift Wise Report'!P88+'Daily Report'!D27+'Smart Card Trips'!E86</f>
        <v>453</v>
      </c>
      <c r="E28" s="161">
        <f>'Shift Wise Report'!K88+'Shift Wise Report'!Q88+'Daily Report'!E27+'Smart Card Trips'!F86</f>
        <v>227</v>
      </c>
      <c r="F28" s="161">
        <f>'Shift Wise Report'!L88+'Shift Wise Report'!R88+'Daily Report'!F27+'Smart Card Trips'!G86</f>
        <v>1442</v>
      </c>
      <c r="G28" s="161">
        <f>'Shift Wise Report'!M88+'Shift Wise Report'!S88+'Daily Report'!G27+'Smart Card Trips'!H86</f>
        <v>1</v>
      </c>
      <c r="H28" s="173">
        <f t="shared" si="3"/>
        <v>5150</v>
      </c>
      <c r="I28" s="156">
        <f>'Daily Report'!X27</f>
        <v>223345</v>
      </c>
      <c r="J28" s="106">
        <f>'Shift Wise Report'!AF88+'Shift Wise Report'!AX88+'Shift Wise Report'!BF88</f>
        <v>4130</v>
      </c>
      <c r="K28" s="106">
        <f>'Shift Wise Report'!AL88</f>
        <v>158105</v>
      </c>
      <c r="L28" s="98">
        <v>0</v>
      </c>
      <c r="M28" s="106">
        <f t="shared" si="1"/>
        <v>61110</v>
      </c>
      <c r="N28" s="74">
        <f>'Daily Report'!Y27</f>
        <v>110755</v>
      </c>
    </row>
    <row r="29" spans="1:19">
      <c r="A29" s="20">
        <f>'Daily Report'!A28</f>
        <v>45311</v>
      </c>
      <c r="B29" s="21" t="str">
        <f t="shared" si="2"/>
        <v>Saturday</v>
      </c>
      <c r="C29" s="161">
        <f>'Shift Wise Report'!I92+'Shift Wise Report'!O92+'Daily Report'!C28+'Smart Card Trips'!D90+'Smart Card Trips'!C90</f>
        <v>3017</v>
      </c>
      <c r="D29" s="161">
        <f>'Shift Wise Report'!J92+'Shift Wise Report'!P92+'Daily Report'!D28+'Smart Card Trips'!E90</f>
        <v>578</v>
      </c>
      <c r="E29" s="161">
        <f>'Shift Wise Report'!K92+'Shift Wise Report'!Q92+'Daily Report'!E28+'Smart Card Trips'!F90</f>
        <v>231</v>
      </c>
      <c r="F29" s="161">
        <f>'Shift Wise Report'!L92+'Shift Wise Report'!R92+'Daily Report'!F28+'Smart Card Trips'!G90</f>
        <v>1485</v>
      </c>
      <c r="G29" s="161">
        <f>'Shift Wise Report'!M92+'Shift Wise Report'!S92+'Daily Report'!G28+'Smart Card Trips'!H90</f>
        <v>3</v>
      </c>
      <c r="H29" s="173">
        <f t="shared" si="3"/>
        <v>5314</v>
      </c>
      <c r="I29" s="168">
        <f>'Daily Report'!X28</f>
        <v>230900</v>
      </c>
      <c r="J29" s="106">
        <f>'Shift Wise Report'!AF92+'Shift Wise Report'!AX92+'Shift Wise Report'!BF92</f>
        <v>3690</v>
      </c>
      <c r="K29" s="106">
        <f>'Shift Wise Report'!AL92</f>
        <v>162305</v>
      </c>
      <c r="L29" s="98">
        <v>0</v>
      </c>
      <c r="M29" s="106">
        <f t="shared" si="1"/>
        <v>64905</v>
      </c>
      <c r="N29" s="74">
        <f>'Daily Report'!Y28</f>
        <v>0</v>
      </c>
    </row>
    <row r="30" spans="1:19">
      <c r="A30" s="20">
        <f>'Daily Report'!A29</f>
        <v>45312</v>
      </c>
      <c r="B30" s="21" t="str">
        <f t="shared" si="2"/>
        <v>Sunday</v>
      </c>
      <c r="C30" s="161">
        <f>'Shift Wise Report'!I96+'Shift Wise Report'!O96+'Daily Report'!C29+'Smart Card Trips'!D94+'Smart Card Trips'!C94</f>
        <v>2070</v>
      </c>
      <c r="D30" s="161">
        <f>'Shift Wise Report'!J96+'Shift Wise Report'!P96+'Daily Report'!D29+'Smart Card Trips'!E94</f>
        <v>324</v>
      </c>
      <c r="E30" s="161">
        <f>'Shift Wise Report'!K96+'Shift Wise Report'!Q96+'Daily Report'!E29+'Smart Card Trips'!F94</f>
        <v>153</v>
      </c>
      <c r="F30" s="161">
        <f>'Shift Wise Report'!L96+'Shift Wise Report'!R96+'Daily Report'!F29+'Smart Card Trips'!G94</f>
        <v>1145</v>
      </c>
      <c r="G30" s="161">
        <f>'Shift Wise Report'!M96+'Shift Wise Report'!S96+'Daily Report'!G29+'Smart Card Trips'!H94</f>
        <v>1</v>
      </c>
      <c r="H30" s="173">
        <f t="shared" si="3"/>
        <v>3693</v>
      </c>
      <c r="I30" s="168">
        <f>'Daily Report'!X29</f>
        <v>169205</v>
      </c>
      <c r="J30" s="106">
        <f>'Shift Wise Report'!AF96+'Shift Wise Report'!AX96+'Shift Wise Report'!BF96</f>
        <v>3300</v>
      </c>
      <c r="K30" s="106">
        <f>'Shift Wise Report'!AL96</f>
        <v>119350</v>
      </c>
      <c r="L30" s="98">
        <v>0</v>
      </c>
      <c r="M30" s="106">
        <f t="shared" si="1"/>
        <v>46555</v>
      </c>
      <c r="N30" s="74">
        <f>'Daily Report'!Y29</f>
        <v>0</v>
      </c>
    </row>
    <row r="31" spans="1:19">
      <c r="A31" s="20">
        <f>'Daily Report'!A30</f>
        <v>45313</v>
      </c>
      <c r="B31" s="21" t="str">
        <f t="shared" si="2"/>
        <v>Monday</v>
      </c>
      <c r="C31" s="161">
        <f>'Shift Wise Report'!I100+'Shift Wise Report'!O100+'Daily Report'!C30+'Smart Card Trips'!D98+'Smart Card Trips'!C98</f>
        <v>2529</v>
      </c>
      <c r="D31" s="161">
        <f>'Shift Wise Report'!J100+'Shift Wise Report'!P100+'Daily Report'!D30+'Smart Card Trips'!E98</f>
        <v>364</v>
      </c>
      <c r="E31" s="161">
        <f>'Shift Wise Report'!K100+'Shift Wise Report'!Q100+'Daily Report'!E30+'Smart Card Trips'!F98</f>
        <v>196</v>
      </c>
      <c r="F31" s="161">
        <f>'Shift Wise Report'!L100+'Shift Wise Report'!R100+'Daily Report'!F30+'Smart Card Trips'!G98</f>
        <v>1254</v>
      </c>
      <c r="G31" s="161">
        <f>'Shift Wise Report'!M100+'Shift Wise Report'!S100+'Daily Report'!G30+'Smart Card Trips'!H98</f>
        <v>0</v>
      </c>
      <c r="H31" s="173">
        <f t="shared" si="3"/>
        <v>4343</v>
      </c>
      <c r="I31" s="168">
        <f>'Daily Report'!X30</f>
        <v>192995</v>
      </c>
      <c r="J31" s="106">
        <f>'Shift Wise Report'!AF100+'Shift Wise Report'!AX100+'Shift Wise Report'!BF100</f>
        <v>3605</v>
      </c>
      <c r="K31" s="106">
        <f>'Shift Wise Report'!AL100</f>
        <v>130535</v>
      </c>
      <c r="L31" s="98">
        <v>0</v>
      </c>
      <c r="M31" s="106">
        <f t="shared" si="1"/>
        <v>58855</v>
      </c>
      <c r="N31" s="74">
        <f>'Daily Report'!Y30</f>
        <v>0</v>
      </c>
      <c r="P31" s="61"/>
      <c r="Q31" s="61"/>
      <c r="R31" s="61"/>
      <c r="S31" s="61"/>
    </row>
    <row r="32" spans="1:19">
      <c r="A32" s="20">
        <f>'Daily Report'!A31</f>
        <v>45314</v>
      </c>
      <c r="B32" s="21" t="str">
        <f t="shared" si="2"/>
        <v>Tuesday</v>
      </c>
      <c r="C32" s="161">
        <f>'Shift Wise Report'!I104+'Shift Wise Report'!O104+'Daily Report'!C31+'Smart Card Trips'!D102+'Smart Card Trips'!C102</f>
        <v>3150</v>
      </c>
      <c r="D32" s="161">
        <f>'Shift Wise Report'!J104+'Shift Wise Report'!P104+'Daily Report'!D31+'Smart Card Trips'!E102</f>
        <v>529</v>
      </c>
      <c r="E32" s="161">
        <f>'Shift Wise Report'!K104+'Shift Wise Report'!Q104+'Daily Report'!E31+'Smart Card Trips'!F102</f>
        <v>266</v>
      </c>
      <c r="F32" s="161">
        <f>'Shift Wise Report'!L104+'Shift Wise Report'!R104+'Daily Report'!F31+'Smart Card Trips'!G102</f>
        <v>1696</v>
      </c>
      <c r="G32" s="161">
        <f>'Shift Wise Report'!M104+'Shift Wise Report'!S104+'Daily Report'!G31+'Smart Card Trips'!H102</f>
        <v>0</v>
      </c>
      <c r="H32" s="173">
        <f t="shared" si="3"/>
        <v>5641</v>
      </c>
      <c r="I32" s="168">
        <f>'Daily Report'!X31</f>
        <v>257340</v>
      </c>
      <c r="J32" s="106">
        <f>'Shift Wise Report'!AF104+'Shift Wise Report'!AX104+'Shift Wise Report'!BF104</f>
        <v>7120</v>
      </c>
      <c r="K32" s="106">
        <f>'Shift Wise Report'!AL104</f>
        <v>173895</v>
      </c>
      <c r="L32" s="98">
        <v>0</v>
      </c>
      <c r="M32" s="106">
        <f t="shared" si="1"/>
        <v>76325</v>
      </c>
      <c r="N32" s="74">
        <f>'Daily Report'!Y31</f>
        <v>231425</v>
      </c>
      <c r="P32" s="61"/>
      <c r="Q32" s="61"/>
      <c r="R32" s="61"/>
      <c r="S32" s="61"/>
    </row>
    <row r="33" spans="1:19">
      <c r="A33" s="20">
        <f>'Daily Report'!A32</f>
        <v>45315</v>
      </c>
      <c r="B33" s="21" t="str">
        <f t="shared" si="2"/>
        <v>Wednesday</v>
      </c>
      <c r="C33" s="161">
        <f>'Shift Wise Report'!I108+'Shift Wise Report'!O108+'Daily Report'!C32+'Smart Card Trips'!D106+'Smart Card Trips'!C106</f>
        <v>3306</v>
      </c>
      <c r="D33" s="161">
        <f>'Shift Wise Report'!J108+'Shift Wise Report'!P108+'Daily Report'!D32+'Smart Card Trips'!E106</f>
        <v>534</v>
      </c>
      <c r="E33" s="161">
        <f>'Shift Wise Report'!K108+'Shift Wise Report'!Q108+'Daily Report'!E32+'Smart Card Trips'!F106</f>
        <v>240</v>
      </c>
      <c r="F33" s="161">
        <f>'Shift Wise Report'!L108+'Shift Wise Report'!R108+'Daily Report'!F32+'Smart Card Trips'!G106</f>
        <v>1609</v>
      </c>
      <c r="G33" s="161">
        <f>'Shift Wise Report'!M108+'Shift Wise Report'!S108+'Daily Report'!G32+'Smart Card Trips'!H106</f>
        <v>1</v>
      </c>
      <c r="H33" s="173">
        <f t="shared" si="3"/>
        <v>5690</v>
      </c>
      <c r="I33" s="168">
        <f>'Daily Report'!X32</f>
        <v>250665</v>
      </c>
      <c r="J33" s="106">
        <f>'Shift Wise Report'!AF108+'Shift Wise Report'!AX108+'Shift Wise Report'!BF108</f>
        <v>5275</v>
      </c>
      <c r="K33" s="106">
        <f>'Shift Wise Report'!AL108</f>
        <v>172120</v>
      </c>
      <c r="L33" s="98">
        <v>0</v>
      </c>
      <c r="M33" s="106">
        <f t="shared" si="1"/>
        <v>73270</v>
      </c>
      <c r="N33" s="74">
        <f>'Daily Report'!Y32</f>
        <v>0</v>
      </c>
      <c r="P33" s="61"/>
      <c r="Q33" s="61"/>
      <c r="R33" s="61"/>
      <c r="S33" s="61"/>
    </row>
    <row r="34" spans="1:19">
      <c r="A34" s="20">
        <f>'Daily Report'!A33</f>
        <v>45316</v>
      </c>
      <c r="B34" s="21" t="str">
        <f t="shared" si="2"/>
        <v>Thursday</v>
      </c>
      <c r="C34" s="161">
        <f>'Shift Wise Report'!I112+'Shift Wise Report'!O112+'Daily Report'!C33+'Smart Card Trips'!D110+'Smart Card Trips'!C110</f>
        <v>3168</v>
      </c>
      <c r="D34" s="161">
        <f>'Shift Wise Report'!J112+'Shift Wise Report'!P112+'Daily Report'!D33+'Smart Card Trips'!E110</f>
        <v>558</v>
      </c>
      <c r="E34" s="161">
        <f>'Shift Wise Report'!K112+'Shift Wise Report'!Q112+'Daily Report'!E33+'Smart Card Trips'!F110</f>
        <v>291</v>
      </c>
      <c r="F34" s="161">
        <f>'Shift Wise Report'!L112+'Shift Wise Report'!R112+'Daily Report'!F33+'Smart Card Trips'!G110</f>
        <v>1671</v>
      </c>
      <c r="G34" s="161">
        <f>'Shift Wise Report'!M112+'Shift Wise Report'!S112+'Daily Report'!G33+'Smart Card Trips'!H110</f>
        <v>0</v>
      </c>
      <c r="H34" s="173">
        <f t="shared" si="3"/>
        <v>5688</v>
      </c>
      <c r="I34" s="168">
        <f>'Daily Report'!X33</f>
        <v>257910</v>
      </c>
      <c r="J34" s="106">
        <f>'Shift Wise Report'!AF112+'Shift Wise Report'!AX112+'Shift Wise Report'!BF112</f>
        <v>5330</v>
      </c>
      <c r="K34" s="106">
        <f>'Shift Wise Report'!AL112</f>
        <v>177130</v>
      </c>
      <c r="L34" s="98">
        <v>0</v>
      </c>
      <c r="M34" s="106">
        <f t="shared" si="1"/>
        <v>75450</v>
      </c>
      <c r="N34" s="74">
        <f>'Daily Report'!Y33</f>
        <v>149595</v>
      </c>
      <c r="P34" s="61"/>
      <c r="Q34" s="61"/>
      <c r="R34" s="61"/>
      <c r="S34" s="61"/>
    </row>
    <row r="35" spans="1:19">
      <c r="A35" s="20">
        <f>'Daily Report'!A34</f>
        <v>45317</v>
      </c>
      <c r="B35" s="21" t="str">
        <f t="shared" si="2"/>
        <v>Friday</v>
      </c>
      <c r="C35" s="161">
        <f>'Shift Wise Report'!I116+'Shift Wise Report'!O116+'Daily Report'!C34+'Smart Card Trips'!D114+'Smart Card Trips'!C114</f>
        <v>2241</v>
      </c>
      <c r="D35" s="161">
        <f>'Shift Wise Report'!J116+'Shift Wise Report'!P116+'Daily Report'!D34+'Smart Card Trips'!E114</f>
        <v>311</v>
      </c>
      <c r="E35" s="161">
        <f>'Shift Wise Report'!K116+'Shift Wise Report'!Q116+'Daily Report'!E34+'Smart Card Trips'!F114</f>
        <v>104</v>
      </c>
      <c r="F35" s="161">
        <f>'Shift Wise Report'!L116+'Shift Wise Report'!R116+'Daily Report'!F34+'Smart Card Trips'!G114</f>
        <v>857</v>
      </c>
      <c r="G35" s="161">
        <f>'Shift Wise Report'!M116+'Shift Wise Report'!S116+'Daily Report'!G34+'Smart Card Trips'!H114</f>
        <v>0</v>
      </c>
      <c r="H35" s="173">
        <f t="shared" si="3"/>
        <v>3513</v>
      </c>
      <c r="I35" s="168">
        <f>'Daily Report'!X34</f>
        <v>141805</v>
      </c>
      <c r="J35" s="106">
        <f>'Shift Wise Report'!AF116+'Shift Wise Report'!AX116+'Shift Wise Report'!BF116</f>
        <v>3570</v>
      </c>
      <c r="K35" s="106">
        <f>'Shift Wise Report'!AL116</f>
        <v>103770</v>
      </c>
      <c r="L35" s="98">
        <v>0</v>
      </c>
      <c r="M35" s="106">
        <f t="shared" si="1"/>
        <v>34465</v>
      </c>
      <c r="N35" s="74">
        <f>'Daily Report'!Y34</f>
        <v>0</v>
      </c>
      <c r="P35" s="61"/>
      <c r="Q35" s="61"/>
      <c r="R35" s="61"/>
      <c r="S35" s="61"/>
    </row>
    <row r="36" spans="1:19">
      <c r="A36" s="20">
        <f>'Daily Report'!A35</f>
        <v>45318</v>
      </c>
      <c r="B36" s="21" t="str">
        <f t="shared" si="2"/>
        <v>Saturday</v>
      </c>
      <c r="C36" s="161">
        <f>'Shift Wise Report'!I120+'Shift Wise Report'!O120+'Daily Report'!C35+'Smart Card Trips'!D118+'Smart Card Trips'!C118</f>
        <v>3119</v>
      </c>
      <c r="D36" s="161">
        <f>'Shift Wise Report'!J120+'Shift Wise Report'!P120+'Daily Report'!D35+'Smart Card Trips'!E118</f>
        <v>514</v>
      </c>
      <c r="E36" s="161">
        <f>'Shift Wise Report'!K120+'Shift Wise Report'!Q120+'Daily Report'!E35+'Smart Card Trips'!F118</f>
        <v>276</v>
      </c>
      <c r="F36" s="161">
        <f>'Shift Wise Report'!L120+'Shift Wise Report'!R120+'Daily Report'!F35+'Smart Card Trips'!G118</f>
        <v>1490</v>
      </c>
      <c r="G36" s="161">
        <f>'Shift Wise Report'!M120+'Shift Wise Report'!S120+'Daily Report'!G35+'Smart Card Trips'!H118</f>
        <v>3</v>
      </c>
      <c r="H36" s="173">
        <f t="shared" si="3"/>
        <v>5402</v>
      </c>
      <c r="I36" s="168">
        <f>'Daily Report'!X35</f>
        <v>237145</v>
      </c>
      <c r="J36" s="106">
        <f>'Shift Wise Report'!AF120+'Shift Wise Report'!AX120+'Shift Wise Report'!BF120</f>
        <v>6065</v>
      </c>
      <c r="K36" s="106">
        <f>'Shift Wise Report'!AL120</f>
        <v>159465</v>
      </c>
      <c r="L36" s="98">
        <v>0</v>
      </c>
      <c r="M36" s="106">
        <f t="shared" si="1"/>
        <v>71615</v>
      </c>
      <c r="N36" s="74">
        <f>'Daily Report'!Y35</f>
        <v>0</v>
      </c>
      <c r="P36" s="61"/>
      <c r="Q36" s="61"/>
      <c r="R36" s="61"/>
      <c r="S36" s="61"/>
    </row>
    <row r="37" spans="1:19">
      <c r="A37" s="20">
        <f>'Daily Report'!A36</f>
        <v>45319</v>
      </c>
      <c r="B37" s="21" t="str">
        <f t="shared" si="2"/>
        <v>Sunday</v>
      </c>
      <c r="C37" s="161">
        <f>'Shift Wise Report'!I124+'Shift Wise Report'!O124+'Daily Report'!C36+'Smart Card Trips'!D122+'Smart Card Trips'!C122</f>
        <v>2595</v>
      </c>
      <c r="D37" s="161">
        <f>'Shift Wise Report'!J124+'Shift Wise Report'!P124+'Daily Report'!D36+'Smart Card Trips'!E122</f>
        <v>304</v>
      </c>
      <c r="E37" s="161">
        <f>'Shift Wise Report'!K124+'Shift Wise Report'!Q124+'Daily Report'!E36+'Smart Card Trips'!F122</f>
        <v>144</v>
      </c>
      <c r="F37" s="161">
        <f>'Shift Wise Report'!L124+'Shift Wise Report'!R124+'Daily Report'!F36+'Smart Card Trips'!G122</f>
        <v>1181</v>
      </c>
      <c r="G37" s="161">
        <f>'Shift Wise Report'!M124+'Shift Wise Report'!S124+'Daily Report'!G36+'Smart Card Trips'!H122</f>
        <v>3</v>
      </c>
      <c r="H37" s="173">
        <f t="shared" si="3"/>
        <v>4227</v>
      </c>
      <c r="I37" s="168">
        <f>'Daily Report'!X36</f>
        <v>182820</v>
      </c>
      <c r="J37" s="106">
        <f>'Shift Wise Report'!AF124+'Shift Wise Report'!AX124+'Shift Wise Report'!BF124</f>
        <v>3140</v>
      </c>
      <c r="K37" s="106">
        <f>'Shift Wise Report'!AL124</f>
        <v>129655</v>
      </c>
      <c r="L37" s="98">
        <v>0</v>
      </c>
      <c r="M37" s="106">
        <f t="shared" si="1"/>
        <v>50025</v>
      </c>
      <c r="N37" s="74">
        <f>'Daily Report'!Y36</f>
        <v>0</v>
      </c>
    </row>
    <row r="38" spans="1:19">
      <c r="A38" s="20">
        <f>'Daily Report'!A37</f>
        <v>45320</v>
      </c>
      <c r="B38" s="21" t="str">
        <f t="shared" si="2"/>
        <v>Monday</v>
      </c>
      <c r="C38" s="161">
        <f>'Shift Wise Report'!I128+'Shift Wise Report'!O128+'Daily Report'!C37+'Smart Card Trips'!D126+'Smart Card Trips'!C126</f>
        <v>3042</v>
      </c>
      <c r="D38" s="161">
        <f>'Shift Wise Report'!J128+'Shift Wise Report'!P128+'Daily Report'!D37+'Smart Card Trips'!E126</f>
        <v>484</v>
      </c>
      <c r="E38" s="161">
        <f>'Shift Wise Report'!K128+'Shift Wise Report'!Q128+'Daily Report'!E37+'Smart Card Trips'!F126</f>
        <v>248</v>
      </c>
      <c r="F38" s="161">
        <f>'Shift Wise Report'!L128+'Shift Wise Report'!R128+'Daily Report'!F37+'Smart Card Trips'!G126</f>
        <v>1537</v>
      </c>
      <c r="G38" s="161">
        <f>'Shift Wise Report'!M128+'Shift Wise Report'!S128+'Daily Report'!G37+'Smart Card Trips'!H126</f>
        <v>1</v>
      </c>
      <c r="H38" s="173">
        <f t="shared" si="3"/>
        <v>5312</v>
      </c>
      <c r="I38" s="168">
        <f>'Daily Report'!X37</f>
        <v>237035</v>
      </c>
      <c r="J38" s="106">
        <f>'Shift Wise Report'!AF128+'Shift Wise Report'!AX128+'Shift Wise Report'!BF128</f>
        <v>6490</v>
      </c>
      <c r="K38" s="106">
        <f>'Shift Wise Report'!AL128</f>
        <v>166320</v>
      </c>
      <c r="L38" s="98">
        <v>0</v>
      </c>
      <c r="M38" s="106">
        <f t="shared" si="1"/>
        <v>64225</v>
      </c>
      <c r="N38" s="74">
        <f>'Daily Report'!Y37</f>
        <v>231555</v>
      </c>
    </row>
    <row r="39" spans="1:19">
      <c r="A39" s="20">
        <f>'Daily Report'!A38</f>
        <v>45321</v>
      </c>
      <c r="B39" s="21" t="str">
        <f t="shared" si="2"/>
        <v>Tuesday</v>
      </c>
      <c r="C39" s="161">
        <f>'Shift Wise Report'!I132+'Shift Wise Report'!O132+'Daily Report'!C38+'Smart Card Trips'!D130+'Smart Card Trips'!C130</f>
        <v>3278</v>
      </c>
      <c r="D39" s="161">
        <f>'Shift Wise Report'!J132+'Shift Wise Report'!P132+'Daily Report'!D38+'Smart Card Trips'!E130</f>
        <v>527</v>
      </c>
      <c r="E39" s="161">
        <f>'Shift Wise Report'!K132+'Shift Wise Report'!Q132+'Daily Report'!E38+'Smart Card Trips'!F130</f>
        <v>261</v>
      </c>
      <c r="F39" s="161">
        <f>'Shift Wise Report'!L132+'Shift Wise Report'!R132+'Daily Report'!F38+'Smart Card Trips'!G130</f>
        <v>1633</v>
      </c>
      <c r="G39" s="161">
        <f>'Shift Wise Report'!M132+'Shift Wise Report'!S132+'Daily Report'!G38+'Smart Card Trips'!H130</f>
        <v>4</v>
      </c>
      <c r="H39" s="173">
        <f t="shared" si="3"/>
        <v>5703</v>
      </c>
      <c r="I39" s="168">
        <f>'Daily Report'!X38</f>
        <v>251885</v>
      </c>
      <c r="J39" s="106">
        <f>'Shift Wise Report'!AF132+'Shift Wise Report'!AX132+'Shift Wise Report'!BF132</f>
        <v>4890</v>
      </c>
      <c r="K39" s="106">
        <f>'Shift Wise Report'!AL132</f>
        <v>177745</v>
      </c>
      <c r="L39" s="98">
        <v>0</v>
      </c>
      <c r="M39" s="106">
        <f t="shared" si="1"/>
        <v>69250</v>
      </c>
      <c r="N39" s="74">
        <f>'Daily Report'!Y38</f>
        <v>0</v>
      </c>
    </row>
    <row r="40" spans="1:19">
      <c r="A40" s="20">
        <f>'Daily Report'!A39</f>
        <v>45322</v>
      </c>
      <c r="B40" s="21" t="str">
        <f t="shared" ref="B40" si="4">TEXT(A40,"dddd")</f>
        <v>Wednesday</v>
      </c>
      <c r="C40" s="161">
        <f>'Shift Wise Report'!I136+'Shift Wise Report'!O136+'Daily Report'!C39+'Smart Card Trips'!D134+'Smart Card Trips'!C134</f>
        <v>3229</v>
      </c>
      <c r="D40" s="161">
        <f>'Shift Wise Report'!J136+'Shift Wise Report'!P136+'Daily Report'!D39+'Smart Card Trips'!E134</f>
        <v>539</v>
      </c>
      <c r="E40" s="161">
        <f>'Shift Wise Report'!K136+'Shift Wise Report'!Q136+'Daily Report'!E39+'Smart Card Trips'!F134</f>
        <v>251</v>
      </c>
      <c r="F40" s="161">
        <f>'Shift Wise Report'!L136+'Shift Wise Report'!R136+'Daily Report'!F39+'Smart Card Trips'!G134</f>
        <v>1739</v>
      </c>
      <c r="G40" s="161">
        <f>'Shift Wise Report'!M136+'Shift Wise Report'!S136+'Daily Report'!G39+'Smart Card Trips'!H134</f>
        <v>9</v>
      </c>
      <c r="H40" s="173">
        <f t="shared" ref="H40" si="5">SUM(C40:G40)</f>
        <v>5767</v>
      </c>
      <c r="I40" s="168">
        <f>'Daily Report'!X39</f>
        <v>262865</v>
      </c>
      <c r="J40" s="106">
        <f>'Shift Wise Report'!AF136+'Shift Wise Report'!AX136+'Shift Wise Report'!BF136</f>
        <v>6900</v>
      </c>
      <c r="K40" s="106">
        <f>'Shift Wise Report'!AL136</f>
        <v>181490</v>
      </c>
      <c r="L40" s="98">
        <v>0</v>
      </c>
      <c r="M40" s="106">
        <f t="shared" ref="M40" si="6">I40-J40-K40-L40</f>
        <v>74475</v>
      </c>
      <c r="N40" s="74">
        <f>'Daily Report'!Y39</f>
        <v>133475</v>
      </c>
    </row>
    <row r="43" spans="1:19" ht="18" customHeight="1"/>
  </sheetData>
  <mergeCells count="20">
    <mergeCell ref="L8:L9"/>
    <mergeCell ref="B4:E4"/>
    <mergeCell ref="D8:D9"/>
    <mergeCell ref="C8:C9"/>
    <mergeCell ref="I8:I9"/>
    <mergeCell ref="I7:N7"/>
    <mergeCell ref="F8:F9"/>
    <mergeCell ref="N8:N9"/>
    <mergeCell ref="G8:G9"/>
    <mergeCell ref="M8:M9"/>
    <mergeCell ref="E8:E9"/>
    <mergeCell ref="B8:B9"/>
    <mergeCell ref="K8:K9"/>
    <mergeCell ref="A1:A3"/>
    <mergeCell ref="A6:B6"/>
    <mergeCell ref="C7:H7"/>
    <mergeCell ref="J8:J9"/>
    <mergeCell ref="B2:E2"/>
    <mergeCell ref="A8:A9"/>
    <mergeCell ref="H8:H9"/>
  </mergeCells>
  <pageMargins left="0" right="0" top="0" bottom="0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3"/>
  <sheetViews>
    <sheetView zoomScale="80" zoomScaleNormal="80" workbookViewId="0">
      <pane ySplit="3" topLeftCell="A4" activePane="bottomLeft" state="frozen"/>
      <selection activeCell="A2" sqref="A2"/>
      <selection pane="bottomLeft" activeCell="D8" sqref="D8:D10"/>
    </sheetView>
  </sheetViews>
  <sheetFormatPr defaultRowHeight="15"/>
  <cols>
    <col min="1" max="1" width="16" customWidth="1"/>
    <col min="2" max="2" width="14.28515625" customWidth="1"/>
    <col min="3" max="3" width="18.5703125" customWidth="1"/>
    <col min="4" max="4" width="14.85546875" customWidth="1"/>
    <col min="5" max="5" width="16" customWidth="1"/>
    <col min="6" max="6" width="13.85546875" customWidth="1"/>
    <col min="7" max="7" width="14.42578125" style="1" customWidth="1"/>
    <col min="8" max="8" width="20.42578125" bestFit="1" customWidth="1"/>
    <col min="9" max="9" width="37.42578125" bestFit="1" customWidth="1"/>
    <col min="10" max="10" width="14" customWidth="1"/>
    <col min="11" max="11" width="16.7109375" customWidth="1"/>
    <col min="12" max="12" width="12.7109375" bestFit="1" customWidth="1"/>
    <col min="13" max="13" width="15.85546875" bestFit="1" customWidth="1"/>
    <col min="14" max="14" width="7.7109375" bestFit="1" customWidth="1"/>
  </cols>
  <sheetData>
    <row r="1" spans="1:12" ht="20.25" customHeight="1">
      <c r="A1" s="493" t="s">
        <v>76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</row>
    <row r="2" spans="1:12" ht="15.75">
      <c r="A2" s="494" t="s">
        <v>8719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6"/>
    </row>
    <row r="3" spans="1:12" ht="33" customHeight="1">
      <c r="A3" s="112" t="s">
        <v>45</v>
      </c>
      <c r="B3" s="111" t="s">
        <v>47</v>
      </c>
      <c r="C3" s="110" t="s">
        <v>48</v>
      </c>
      <c r="D3" s="187" t="s">
        <v>87</v>
      </c>
      <c r="E3" s="188" t="s">
        <v>88</v>
      </c>
      <c r="F3" s="187" t="s">
        <v>49</v>
      </c>
      <c r="G3" s="273" t="s">
        <v>50</v>
      </c>
      <c r="H3" s="245" t="s">
        <v>57</v>
      </c>
      <c r="I3" s="189" t="s">
        <v>51</v>
      </c>
      <c r="J3" s="190" t="s">
        <v>46</v>
      </c>
      <c r="K3" s="190" t="s">
        <v>95</v>
      </c>
      <c r="L3" s="110" t="s">
        <v>35</v>
      </c>
    </row>
    <row r="4" spans="1:12">
      <c r="A4" s="490" t="s">
        <v>8702</v>
      </c>
      <c r="B4" s="484">
        <v>45292</v>
      </c>
      <c r="C4" s="59" t="s">
        <v>83</v>
      </c>
      <c r="D4" s="280">
        <f>'Shift Wise Report'!BI16</f>
        <v>0</v>
      </c>
      <c r="E4" s="202"/>
      <c r="F4" s="202"/>
      <c r="G4" s="176"/>
      <c r="H4" s="202"/>
      <c r="I4" s="202"/>
      <c r="J4" s="202"/>
      <c r="K4" s="202"/>
      <c r="L4" s="203"/>
    </row>
    <row r="5" spans="1:12">
      <c r="A5" s="488"/>
      <c r="B5" s="485"/>
      <c r="C5" s="60" t="s">
        <v>52</v>
      </c>
      <c r="D5" s="280">
        <f>'Shift Wise Report'!AR16</f>
        <v>0</v>
      </c>
      <c r="E5" s="202"/>
      <c r="F5" s="202"/>
      <c r="G5" s="176"/>
      <c r="H5" s="202"/>
      <c r="I5" s="202"/>
      <c r="J5" s="202"/>
      <c r="K5" s="202">
        <v>124710</v>
      </c>
      <c r="L5" s="203"/>
    </row>
    <row r="6" spans="1:12">
      <c r="A6" s="488"/>
      <c r="B6" s="485"/>
      <c r="C6" s="186" t="s">
        <v>53</v>
      </c>
      <c r="D6" s="246"/>
      <c r="E6" s="202"/>
      <c r="F6" s="202"/>
      <c r="G6" s="176"/>
      <c r="H6" s="202"/>
      <c r="I6" s="202"/>
      <c r="J6" s="202"/>
      <c r="K6" s="202"/>
      <c r="L6" s="203"/>
    </row>
    <row r="7" spans="1:12">
      <c r="A7" s="489"/>
      <c r="B7" s="486"/>
      <c r="C7" s="239"/>
      <c r="D7" s="264"/>
      <c r="E7" s="264"/>
      <c r="F7" s="264"/>
      <c r="G7" s="265"/>
      <c r="H7" s="264"/>
      <c r="I7" s="264"/>
      <c r="J7" s="264"/>
      <c r="K7" s="264"/>
      <c r="L7" s="264"/>
    </row>
    <row r="8" spans="1:12">
      <c r="A8" s="497" t="s">
        <v>8709</v>
      </c>
      <c r="B8" s="484">
        <v>45294</v>
      </c>
      <c r="C8" s="59" t="s">
        <v>83</v>
      </c>
      <c r="D8" s="202">
        <f>'Shift Wise Report'!BI20</f>
        <v>90</v>
      </c>
      <c r="E8" s="202"/>
      <c r="F8" s="202"/>
      <c r="G8" s="176"/>
      <c r="H8" s="202"/>
      <c r="I8" s="202"/>
      <c r="J8" s="202"/>
      <c r="K8" s="202"/>
      <c r="L8" s="203"/>
    </row>
    <row r="9" spans="1:12">
      <c r="A9" s="498"/>
      <c r="B9" s="485"/>
      <c r="C9" s="60" t="s">
        <v>52</v>
      </c>
      <c r="D9" s="202">
        <f>'Shift Wise Report'!AR20</f>
        <v>2680</v>
      </c>
      <c r="E9" s="202"/>
      <c r="F9" s="202"/>
      <c r="G9" s="176"/>
      <c r="H9" s="202"/>
      <c r="I9" s="202"/>
      <c r="J9" s="202"/>
      <c r="K9" s="202">
        <v>45775</v>
      </c>
      <c r="L9" s="203">
        <v>0</v>
      </c>
    </row>
    <row r="10" spans="1:12">
      <c r="A10" s="498"/>
      <c r="B10" s="485"/>
      <c r="C10" s="186" t="s">
        <v>53</v>
      </c>
      <c r="D10" s="202">
        <f>'Shift Wise Report'!Z16+'Shift Wise Report'!Z20</f>
        <v>43005</v>
      </c>
      <c r="E10" s="202"/>
      <c r="F10" s="202"/>
      <c r="G10" s="176"/>
      <c r="H10" s="202"/>
      <c r="I10" s="202"/>
      <c r="J10" s="202"/>
      <c r="K10" s="202"/>
      <c r="L10" s="203"/>
    </row>
    <row r="11" spans="1:12">
      <c r="A11" s="499"/>
      <c r="B11" s="486"/>
      <c r="C11" s="239"/>
      <c r="D11" s="264"/>
      <c r="E11" s="264"/>
      <c r="F11" s="264"/>
      <c r="G11" s="265"/>
      <c r="H11" s="264"/>
      <c r="I11" s="264"/>
      <c r="J11" s="264"/>
      <c r="K11" s="264"/>
      <c r="L11" s="264"/>
    </row>
    <row r="12" spans="1:12" hidden="1">
      <c r="A12" s="481"/>
      <c r="B12" s="481"/>
      <c r="C12" s="59" t="s">
        <v>83</v>
      </c>
      <c r="D12" s="204"/>
      <c r="E12" s="202"/>
      <c r="F12" s="202"/>
      <c r="G12" s="176"/>
      <c r="H12" s="202"/>
      <c r="I12" s="202"/>
      <c r="J12" s="202"/>
      <c r="K12" s="202"/>
      <c r="L12" s="206"/>
    </row>
    <row r="13" spans="1:12" hidden="1">
      <c r="A13" s="482"/>
      <c r="B13" s="482"/>
      <c r="C13" s="60" t="s">
        <v>52</v>
      </c>
      <c r="D13" s="204"/>
      <c r="E13" s="202"/>
      <c r="F13" s="202"/>
      <c r="G13" s="176"/>
      <c r="H13" s="202"/>
      <c r="I13" s="202"/>
      <c r="J13" s="202"/>
      <c r="K13" s="202"/>
      <c r="L13" s="206">
        <v>0</v>
      </c>
    </row>
    <row r="14" spans="1:12" hidden="1">
      <c r="A14" s="482"/>
      <c r="B14" s="482"/>
      <c r="C14" s="186" t="s">
        <v>53</v>
      </c>
      <c r="D14" s="204"/>
      <c r="E14" s="204"/>
      <c r="F14" s="202"/>
      <c r="G14" s="176"/>
      <c r="H14" s="202"/>
      <c r="I14" s="202"/>
      <c r="J14" s="202"/>
      <c r="K14" s="202"/>
      <c r="L14" s="206"/>
    </row>
    <row r="15" spans="1:12" hidden="1">
      <c r="A15" s="482"/>
      <c r="B15" s="482"/>
      <c r="C15" s="239"/>
      <c r="D15" s="242"/>
      <c r="E15" s="240"/>
      <c r="F15" s="240"/>
      <c r="G15" s="241"/>
      <c r="H15" s="240"/>
      <c r="I15" s="240"/>
      <c r="J15" s="240"/>
      <c r="K15" s="242"/>
      <c r="L15" s="244">
        <v>0</v>
      </c>
    </row>
    <row r="16" spans="1:12" ht="15" hidden="1" customHeight="1">
      <c r="A16" s="481"/>
      <c r="B16" s="481"/>
      <c r="C16" s="59" t="s">
        <v>83</v>
      </c>
      <c r="D16" s="204"/>
      <c r="E16" s="204"/>
      <c r="F16" s="204"/>
      <c r="G16" s="210"/>
      <c r="H16" s="205"/>
      <c r="I16" s="202"/>
      <c r="J16" s="202"/>
      <c r="K16" s="202"/>
      <c r="L16" s="249"/>
    </row>
    <row r="17" spans="1:12" hidden="1">
      <c r="A17" s="482"/>
      <c r="B17" s="482"/>
      <c r="C17" s="60" t="s">
        <v>52</v>
      </c>
      <c r="D17" s="204"/>
      <c r="E17" s="204"/>
      <c r="F17" s="204"/>
      <c r="G17" s="210"/>
      <c r="H17" s="204"/>
      <c r="I17" s="211"/>
      <c r="J17" s="212"/>
      <c r="K17" s="202"/>
      <c r="L17" s="249"/>
    </row>
    <row r="18" spans="1:12" hidden="1">
      <c r="A18" s="482"/>
      <c r="B18" s="482"/>
      <c r="C18" s="186" t="s">
        <v>53</v>
      </c>
      <c r="D18" s="204"/>
      <c r="E18" s="204"/>
      <c r="F18" s="207"/>
      <c r="G18" s="176"/>
      <c r="H18" s="205"/>
      <c r="I18" s="209"/>
      <c r="J18" s="202"/>
      <c r="K18" s="202"/>
      <c r="L18" s="249"/>
    </row>
    <row r="19" spans="1:12" hidden="1">
      <c r="A19" s="482"/>
      <c r="B19" s="482"/>
      <c r="C19" s="239"/>
      <c r="D19" s="247"/>
      <c r="E19" s="240"/>
      <c r="F19" s="240"/>
      <c r="G19" s="241"/>
      <c r="H19" s="240"/>
      <c r="I19" s="240"/>
      <c r="J19" s="240"/>
      <c r="K19" s="242"/>
      <c r="L19" s="244"/>
    </row>
    <row r="20" spans="1:12" hidden="1">
      <c r="A20" s="481"/>
      <c r="B20" s="481"/>
      <c r="C20" s="59" t="s">
        <v>83</v>
      </c>
      <c r="D20" s="202"/>
      <c r="E20" s="202"/>
      <c r="F20" s="202"/>
      <c r="G20" s="176"/>
      <c r="H20" s="202"/>
      <c r="I20" s="202"/>
      <c r="J20" s="202"/>
      <c r="K20" s="202"/>
      <c r="L20" s="206"/>
    </row>
    <row r="21" spans="1:12" hidden="1">
      <c r="A21" s="482"/>
      <c r="B21" s="482"/>
      <c r="C21" s="60" t="s">
        <v>52</v>
      </c>
      <c r="D21" s="202"/>
      <c r="E21" s="202"/>
      <c r="F21" s="202"/>
      <c r="G21" s="176"/>
      <c r="H21" s="217"/>
      <c r="I21" s="176"/>
      <c r="J21" s="212"/>
      <c r="K21" s="202"/>
      <c r="L21" s="206">
        <v>0</v>
      </c>
    </row>
    <row r="22" spans="1:12" hidden="1">
      <c r="A22" s="482"/>
      <c r="B22" s="482"/>
      <c r="C22" s="186" t="s">
        <v>53</v>
      </c>
      <c r="D22" s="202"/>
      <c r="E22" s="202"/>
      <c r="F22" s="202"/>
      <c r="G22" s="176"/>
      <c r="H22" s="202"/>
      <c r="I22" s="202"/>
      <c r="J22" s="202"/>
      <c r="K22" s="202"/>
      <c r="L22" s="206"/>
    </row>
    <row r="23" spans="1:12" hidden="1">
      <c r="A23" s="482"/>
      <c r="B23" s="482"/>
      <c r="C23" s="239"/>
      <c r="D23" s="242"/>
      <c r="E23" s="240"/>
      <c r="F23" s="240"/>
      <c r="G23" s="241"/>
      <c r="H23" s="240"/>
      <c r="I23" s="240"/>
      <c r="J23" s="240"/>
      <c r="K23" s="242"/>
      <c r="L23" s="244">
        <v>0</v>
      </c>
    </row>
    <row r="24" spans="1:12" hidden="1">
      <c r="A24" s="490"/>
      <c r="B24" s="484"/>
      <c r="C24" s="59" t="s">
        <v>83</v>
      </c>
      <c r="D24" s="202"/>
      <c r="E24" s="202"/>
      <c r="F24" s="202"/>
      <c r="G24" s="176"/>
      <c r="H24" s="202"/>
      <c r="I24" s="209"/>
      <c r="J24" s="202"/>
      <c r="K24" s="202"/>
      <c r="L24" s="250"/>
    </row>
    <row r="25" spans="1:12" ht="15.75" hidden="1">
      <c r="A25" s="488"/>
      <c r="B25" s="485"/>
      <c r="C25" s="60" t="s">
        <v>52</v>
      </c>
      <c r="D25" s="202"/>
      <c r="E25" s="202"/>
      <c r="F25" s="202"/>
      <c r="G25" s="176"/>
      <c r="H25" s="202"/>
      <c r="I25" s="243"/>
      <c r="J25" s="212"/>
      <c r="K25" s="248"/>
      <c r="L25" s="250"/>
    </row>
    <row r="26" spans="1:12" hidden="1">
      <c r="A26" s="488"/>
      <c r="B26" s="485"/>
      <c r="C26" s="186" t="s">
        <v>53</v>
      </c>
      <c r="D26" s="202"/>
      <c r="E26" s="202"/>
      <c r="F26" s="208"/>
      <c r="G26" s="176"/>
      <c r="H26" s="202"/>
      <c r="I26" s="209"/>
      <c r="J26" s="202"/>
      <c r="K26" s="202"/>
      <c r="L26" s="250"/>
    </row>
    <row r="27" spans="1:12" hidden="1">
      <c r="A27" s="489"/>
      <c r="B27" s="486"/>
      <c r="C27" s="239"/>
      <c r="D27" s="247"/>
      <c r="E27" s="240"/>
      <c r="F27" s="240"/>
      <c r="G27" s="241"/>
      <c r="H27" s="240"/>
      <c r="I27" s="240"/>
      <c r="J27" s="240"/>
      <c r="K27" s="242"/>
      <c r="L27" s="244">
        <v>0</v>
      </c>
    </row>
    <row r="28" spans="1:12" hidden="1">
      <c r="A28" s="490"/>
      <c r="B28" s="483"/>
      <c r="C28" s="59" t="s">
        <v>83</v>
      </c>
      <c r="D28" s="202"/>
      <c r="E28" s="202"/>
      <c r="F28" s="202"/>
      <c r="G28" s="176"/>
      <c r="H28" s="202"/>
      <c r="I28" s="202"/>
      <c r="J28" s="212"/>
      <c r="K28" s="202"/>
      <c r="L28" s="206"/>
    </row>
    <row r="29" spans="1:12" hidden="1">
      <c r="A29" s="488"/>
      <c r="B29" s="464"/>
      <c r="C29" s="60" t="s">
        <v>52</v>
      </c>
      <c r="D29" s="202"/>
      <c r="E29" s="202"/>
      <c r="F29" s="217"/>
      <c r="G29" s="176"/>
      <c r="H29" s="202"/>
      <c r="I29" s="219"/>
      <c r="J29" s="212"/>
      <c r="K29" s="202"/>
      <c r="L29" s="206">
        <v>0</v>
      </c>
    </row>
    <row r="30" spans="1:12" hidden="1">
      <c r="A30" s="488"/>
      <c r="B30" s="464"/>
      <c r="C30" s="186" t="s">
        <v>53</v>
      </c>
      <c r="D30" s="202"/>
      <c r="E30" s="202"/>
      <c r="F30" s="217"/>
      <c r="G30" s="176"/>
      <c r="H30" s="202"/>
      <c r="I30" s="218"/>
      <c r="J30" s="202"/>
      <c r="K30" s="202"/>
      <c r="L30" s="206"/>
    </row>
    <row r="31" spans="1:12" hidden="1">
      <c r="A31" s="489"/>
      <c r="B31" s="464"/>
      <c r="C31" s="239"/>
      <c r="D31" s="242"/>
      <c r="E31" s="240"/>
      <c r="F31" s="240"/>
      <c r="G31" s="241"/>
      <c r="H31" s="240"/>
      <c r="I31" s="240"/>
      <c r="J31" s="240"/>
      <c r="K31" s="242"/>
      <c r="L31" s="244">
        <v>0</v>
      </c>
    </row>
    <row r="32" spans="1:12" hidden="1">
      <c r="A32" s="490"/>
      <c r="B32" s="483"/>
      <c r="C32" s="59" t="s">
        <v>83</v>
      </c>
      <c r="D32" s="202"/>
      <c r="E32" s="202"/>
      <c r="F32" s="202"/>
      <c r="G32" s="176"/>
      <c r="H32" s="202"/>
      <c r="I32" s="202"/>
      <c r="J32" s="202"/>
      <c r="K32" s="202"/>
      <c r="L32" s="251"/>
    </row>
    <row r="33" spans="1:13" hidden="1">
      <c r="A33" s="488"/>
      <c r="B33" s="464"/>
      <c r="C33" s="60" t="s">
        <v>52</v>
      </c>
      <c r="D33" s="202"/>
      <c r="E33" s="202"/>
      <c r="F33" s="217"/>
      <c r="G33" s="217"/>
      <c r="H33" s="202"/>
      <c r="I33" s="218"/>
      <c r="J33" s="212"/>
      <c r="K33" s="252"/>
      <c r="L33" s="251"/>
      <c r="M33" s="107"/>
    </row>
    <row r="34" spans="1:13" hidden="1">
      <c r="A34" s="488"/>
      <c r="B34" s="464"/>
      <c r="C34" s="186" t="s">
        <v>53</v>
      </c>
      <c r="D34" s="202"/>
      <c r="E34" s="202"/>
      <c r="F34" s="217"/>
      <c r="G34" s="217"/>
      <c r="H34" s="202"/>
      <c r="I34" s="218"/>
      <c r="J34" s="212"/>
      <c r="K34" s="202"/>
      <c r="L34" s="251"/>
    </row>
    <row r="35" spans="1:13" hidden="1">
      <c r="A35" s="489"/>
      <c r="B35" s="464"/>
      <c r="C35" s="239"/>
      <c r="D35" s="247"/>
      <c r="E35" s="240"/>
      <c r="F35" s="240"/>
      <c r="G35" s="241"/>
      <c r="H35" s="240"/>
      <c r="I35" s="240"/>
      <c r="J35" s="240"/>
      <c r="K35" s="242"/>
      <c r="L35" s="244">
        <v>0</v>
      </c>
    </row>
    <row r="36" spans="1:13" hidden="1">
      <c r="A36" s="490"/>
      <c r="B36" s="483"/>
      <c r="C36" s="59" t="s">
        <v>83</v>
      </c>
      <c r="D36" s="202"/>
      <c r="E36" s="202"/>
      <c r="F36" s="202"/>
      <c r="G36" s="176"/>
      <c r="H36" s="202"/>
      <c r="I36" s="202"/>
      <c r="J36" s="202"/>
      <c r="K36" s="202"/>
      <c r="L36" s="206"/>
    </row>
    <row r="37" spans="1:13" hidden="1">
      <c r="A37" s="491"/>
      <c r="B37" s="464"/>
      <c r="C37" s="60" t="s">
        <v>52</v>
      </c>
      <c r="D37" s="202"/>
      <c r="E37" s="202"/>
      <c r="F37" s="202"/>
      <c r="G37" s="176"/>
      <c r="H37" s="202"/>
      <c r="I37" s="202"/>
      <c r="J37" s="202"/>
      <c r="K37" s="202"/>
      <c r="L37" s="206">
        <v>0</v>
      </c>
    </row>
    <row r="38" spans="1:13" hidden="1">
      <c r="A38" s="491"/>
      <c r="B38" s="464"/>
      <c r="C38" s="186" t="s">
        <v>53</v>
      </c>
      <c r="D38" s="202"/>
      <c r="E38" s="202"/>
      <c r="F38" s="202"/>
      <c r="G38" s="176"/>
      <c r="H38" s="202"/>
      <c r="I38" s="202"/>
      <c r="J38" s="202"/>
      <c r="K38" s="202"/>
      <c r="L38" s="206"/>
    </row>
    <row r="39" spans="1:13" hidden="1">
      <c r="A39" s="492"/>
      <c r="B39" s="464"/>
      <c r="C39" s="239"/>
      <c r="D39" s="242"/>
      <c r="E39" s="240"/>
      <c r="F39" s="240"/>
      <c r="G39" s="241"/>
      <c r="H39" s="240"/>
      <c r="I39" s="240"/>
      <c r="J39" s="240"/>
      <c r="K39" s="242"/>
      <c r="L39" s="244">
        <v>0</v>
      </c>
    </row>
    <row r="40" spans="1:13" hidden="1">
      <c r="A40" s="490"/>
      <c r="B40" s="483"/>
      <c r="C40" s="59" t="s">
        <v>83</v>
      </c>
      <c r="D40" s="202"/>
      <c r="E40" s="202"/>
      <c r="F40" s="202"/>
      <c r="G40" s="176"/>
      <c r="H40" s="202"/>
      <c r="I40" s="202"/>
      <c r="J40" s="202"/>
      <c r="K40" s="202"/>
      <c r="L40" s="206"/>
    </row>
    <row r="41" spans="1:13" hidden="1">
      <c r="A41" s="488"/>
      <c r="B41" s="464"/>
      <c r="C41" s="60" t="s">
        <v>52</v>
      </c>
      <c r="D41" s="202"/>
      <c r="E41" s="202"/>
      <c r="F41" s="217"/>
      <c r="G41" s="176"/>
      <c r="H41" s="202"/>
      <c r="I41" s="219"/>
      <c r="J41" s="212"/>
      <c r="K41" s="202"/>
      <c r="L41" s="206">
        <v>0</v>
      </c>
    </row>
    <row r="42" spans="1:13" hidden="1">
      <c r="A42" s="488"/>
      <c r="B42" s="464"/>
      <c r="C42" s="186" t="s">
        <v>53</v>
      </c>
      <c r="D42" s="202"/>
      <c r="E42" s="202"/>
      <c r="F42" s="202"/>
      <c r="G42" s="176"/>
      <c r="H42" s="202"/>
      <c r="I42" s="202"/>
      <c r="J42" s="202"/>
      <c r="K42" s="202"/>
      <c r="L42" s="206"/>
    </row>
    <row r="43" spans="1:13" hidden="1">
      <c r="A43" s="489"/>
      <c r="B43" s="464"/>
      <c r="C43" s="239"/>
      <c r="D43" s="242"/>
      <c r="E43" s="240"/>
      <c r="F43" s="240"/>
      <c r="G43" s="241"/>
      <c r="H43" s="240"/>
      <c r="I43" s="240"/>
      <c r="J43" s="240"/>
      <c r="K43" s="242"/>
      <c r="L43" s="244">
        <v>0</v>
      </c>
    </row>
    <row r="44" spans="1:13" hidden="1">
      <c r="A44" s="487"/>
      <c r="B44" s="483"/>
      <c r="C44" s="256" t="s">
        <v>83</v>
      </c>
      <c r="D44" s="84"/>
      <c r="E44" s="257"/>
      <c r="F44" s="257"/>
      <c r="G44" s="258"/>
      <c r="H44" s="257"/>
      <c r="I44" s="257"/>
      <c r="J44" s="257"/>
      <c r="K44" s="257"/>
      <c r="L44" s="257"/>
    </row>
    <row r="45" spans="1:13" hidden="1">
      <c r="A45" s="488"/>
      <c r="B45" s="464"/>
      <c r="C45" s="256" t="s">
        <v>52</v>
      </c>
      <c r="D45" s="84"/>
      <c r="E45" s="257"/>
      <c r="F45" s="257"/>
      <c r="G45" s="258"/>
      <c r="H45" s="257"/>
      <c r="I45" s="257"/>
      <c r="J45" s="257"/>
      <c r="K45" s="84"/>
      <c r="L45" s="257"/>
    </row>
    <row r="46" spans="1:13" hidden="1">
      <c r="A46" s="488"/>
      <c r="B46" s="464"/>
      <c r="C46" s="256" t="s">
        <v>53</v>
      </c>
      <c r="D46" s="84"/>
      <c r="E46" s="257"/>
      <c r="F46" s="257"/>
      <c r="G46" s="258"/>
      <c r="H46" s="257"/>
      <c r="I46" s="257"/>
      <c r="J46" s="257"/>
      <c r="K46" s="257"/>
      <c r="L46" s="257"/>
    </row>
    <row r="47" spans="1:13" hidden="1">
      <c r="A47" s="489"/>
      <c r="B47" s="464"/>
      <c r="C47" s="259"/>
      <c r="D47" s="259"/>
      <c r="E47" s="259"/>
      <c r="F47" s="259"/>
      <c r="G47" s="260"/>
      <c r="H47" s="259"/>
      <c r="I47" s="259"/>
      <c r="J47" s="259"/>
      <c r="K47" s="259"/>
      <c r="L47" s="259"/>
    </row>
    <row r="48" spans="1:13" hidden="1">
      <c r="A48" s="487"/>
      <c r="B48" s="484"/>
      <c r="C48" s="256" t="s">
        <v>83</v>
      </c>
      <c r="D48" s="84"/>
      <c r="E48" s="257"/>
      <c r="F48" s="257"/>
      <c r="G48" s="258"/>
      <c r="H48" s="257"/>
      <c r="I48" s="257"/>
      <c r="J48" s="257"/>
      <c r="K48" s="257"/>
      <c r="L48" s="257"/>
    </row>
    <row r="49" spans="1:13" hidden="1">
      <c r="A49" s="488"/>
      <c r="B49" s="485"/>
      <c r="C49" s="256" t="s">
        <v>52</v>
      </c>
      <c r="D49" s="84"/>
      <c r="E49" s="257"/>
      <c r="F49" s="257"/>
      <c r="G49" s="258"/>
      <c r="H49" s="257"/>
      <c r="I49" s="257"/>
      <c r="J49" s="257"/>
      <c r="K49" s="84"/>
      <c r="L49" s="257"/>
    </row>
    <row r="50" spans="1:13" hidden="1">
      <c r="A50" s="488"/>
      <c r="B50" s="485"/>
      <c r="C50" s="256" t="s">
        <v>53</v>
      </c>
      <c r="D50" s="84"/>
      <c r="E50" s="257"/>
      <c r="F50" s="257"/>
      <c r="G50" s="258"/>
      <c r="H50" s="257"/>
      <c r="I50" s="257"/>
      <c r="J50" s="257"/>
      <c r="K50" s="257"/>
      <c r="L50" s="257"/>
    </row>
    <row r="51" spans="1:13" hidden="1">
      <c r="A51" s="489"/>
      <c r="B51" s="486"/>
      <c r="C51" s="259"/>
      <c r="D51" s="257"/>
      <c r="E51" s="257"/>
      <c r="F51" s="257"/>
      <c r="G51" s="258"/>
      <c r="H51" s="257"/>
      <c r="I51" s="257"/>
      <c r="J51" s="257"/>
      <c r="K51" s="257"/>
      <c r="L51" s="257"/>
    </row>
    <row r="52" spans="1:13">
      <c r="A52" s="490">
        <v>45294</v>
      </c>
      <c r="B52" s="483">
        <v>45295</v>
      </c>
      <c r="C52" s="256" t="s">
        <v>83</v>
      </c>
      <c r="D52" s="202">
        <f>'Shift Wise Report'!BI24</f>
        <v>15</v>
      </c>
      <c r="E52" s="257"/>
      <c r="F52" s="257"/>
      <c r="G52" s="258"/>
      <c r="H52" s="257"/>
      <c r="I52" s="257"/>
      <c r="J52" s="257"/>
      <c r="K52" s="257"/>
      <c r="L52" s="257"/>
    </row>
    <row r="53" spans="1:13">
      <c r="A53" s="491"/>
      <c r="B53" s="464"/>
      <c r="C53" s="256" t="s">
        <v>52</v>
      </c>
      <c r="D53" s="202">
        <f>'Shift Wise Report'!AR24</f>
        <v>2010</v>
      </c>
      <c r="E53" s="257"/>
      <c r="F53" s="257"/>
      <c r="G53" s="258"/>
      <c r="H53" s="257"/>
      <c r="I53" s="257"/>
      <c r="J53" s="257"/>
      <c r="K53" s="84">
        <v>52795</v>
      </c>
      <c r="L53" s="257"/>
    </row>
    <row r="54" spans="1:13">
      <c r="A54" s="491"/>
      <c r="B54" s="464"/>
      <c r="C54" s="256" t="s">
        <v>53</v>
      </c>
      <c r="D54" s="202">
        <f>'Shift Wise Report'!Z24</f>
        <v>50770</v>
      </c>
      <c r="E54" s="257"/>
      <c r="F54" s="257"/>
      <c r="G54" s="258"/>
      <c r="H54" s="257"/>
      <c r="I54" s="257"/>
      <c r="J54" s="257"/>
      <c r="K54" s="257"/>
      <c r="L54" s="257"/>
    </row>
    <row r="55" spans="1:13">
      <c r="A55" s="492"/>
      <c r="B55" s="464"/>
      <c r="C55" s="239"/>
      <c r="D55" s="264"/>
      <c r="E55" s="264"/>
      <c r="F55" s="264"/>
      <c r="G55" s="265"/>
      <c r="H55" s="264"/>
      <c r="I55" s="264"/>
      <c r="J55" s="264"/>
      <c r="K55" s="264"/>
      <c r="L55" s="264"/>
      <c r="M55" s="263"/>
    </row>
    <row r="56" spans="1:13">
      <c r="A56" s="482" t="s">
        <v>8720</v>
      </c>
      <c r="B56" s="483">
        <v>45297</v>
      </c>
      <c r="C56" s="261" t="s">
        <v>83</v>
      </c>
      <c r="D56" s="84">
        <f>'Shift Wise Report'!BI28+'Shift Wise Report'!BI32</f>
        <v>165</v>
      </c>
      <c r="E56" s="257"/>
      <c r="F56" s="257"/>
      <c r="G56" s="258"/>
      <c r="H56" s="257"/>
      <c r="I56" s="257"/>
      <c r="J56" s="257"/>
      <c r="K56" s="257"/>
      <c r="L56" s="262"/>
    </row>
    <row r="57" spans="1:13">
      <c r="A57" s="482"/>
      <c r="B57" s="464"/>
      <c r="C57" s="256" t="s">
        <v>52</v>
      </c>
      <c r="D57" s="84">
        <f>'Shift Wise Report'!AR32</f>
        <v>1340</v>
      </c>
      <c r="E57" s="257"/>
      <c r="F57" s="257"/>
      <c r="G57" s="258"/>
      <c r="H57" s="257"/>
      <c r="I57" s="257"/>
      <c r="J57" s="257"/>
      <c r="K57" s="84">
        <v>155625</v>
      </c>
      <c r="L57" s="262"/>
    </row>
    <row r="58" spans="1:13">
      <c r="A58" s="482"/>
      <c r="B58" s="464"/>
      <c r="C58" s="256" t="s">
        <v>53</v>
      </c>
      <c r="D58" s="84">
        <f>'Shift Wise Report'!Z28+'Shift Wise Report'!Z32</f>
        <v>154120</v>
      </c>
      <c r="E58" s="257"/>
      <c r="F58" s="257"/>
      <c r="G58" s="258"/>
      <c r="H58" s="257"/>
      <c r="I58" s="257"/>
      <c r="J58" s="257"/>
      <c r="K58" s="84"/>
      <c r="L58" s="262"/>
    </row>
    <row r="59" spans="1:13">
      <c r="A59" s="482"/>
      <c r="B59" s="464"/>
      <c r="C59" s="239"/>
      <c r="D59" s="264"/>
      <c r="E59" s="264"/>
      <c r="F59" s="264"/>
      <c r="G59" s="265"/>
      <c r="H59" s="264"/>
      <c r="I59" s="264"/>
      <c r="J59" s="264"/>
      <c r="K59" s="264"/>
      <c r="L59" s="264"/>
    </row>
    <row r="60" spans="1:13">
      <c r="A60" s="482" t="s">
        <v>8721</v>
      </c>
      <c r="B60" s="483">
        <v>45299</v>
      </c>
      <c r="C60" s="256" t="s">
        <v>83</v>
      </c>
      <c r="D60" s="84">
        <f>'Shift Wise Report'!BI40</f>
        <v>25</v>
      </c>
      <c r="E60" s="257"/>
      <c r="F60" s="257"/>
      <c r="G60" s="258"/>
      <c r="H60" s="257"/>
      <c r="I60" s="257"/>
      <c r="J60" s="257"/>
      <c r="K60" s="84"/>
      <c r="L60" s="262"/>
    </row>
    <row r="61" spans="1:13">
      <c r="A61" s="482"/>
      <c r="B61" s="464"/>
      <c r="C61" s="256" t="s">
        <v>52</v>
      </c>
      <c r="D61" s="84"/>
      <c r="E61" s="257"/>
      <c r="F61" s="257"/>
      <c r="G61" s="258"/>
      <c r="H61" s="257"/>
      <c r="I61" s="257"/>
      <c r="J61" s="257"/>
      <c r="K61" s="84">
        <v>124095</v>
      </c>
      <c r="L61" s="262"/>
    </row>
    <row r="62" spans="1:13">
      <c r="A62" s="482"/>
      <c r="B62" s="464"/>
      <c r="C62" s="256" t="s">
        <v>53</v>
      </c>
      <c r="D62" s="84">
        <f>'Shift Wise Report'!Z36+'Shift Wise Report'!Z40</f>
        <v>124070</v>
      </c>
      <c r="E62" s="257"/>
      <c r="F62" s="257"/>
      <c r="G62" s="258"/>
      <c r="H62" s="257"/>
      <c r="I62" s="257"/>
      <c r="J62" s="257"/>
      <c r="K62" s="84"/>
      <c r="L62" s="262"/>
    </row>
    <row r="63" spans="1:13">
      <c r="A63" s="482"/>
      <c r="B63" s="464"/>
      <c r="C63" s="239"/>
      <c r="D63" s="264"/>
      <c r="E63" s="264"/>
      <c r="F63" s="264"/>
      <c r="G63" s="265"/>
      <c r="H63" s="264"/>
      <c r="I63" s="264"/>
      <c r="J63" s="264"/>
      <c r="K63" s="264"/>
      <c r="L63" s="264"/>
    </row>
    <row r="64" spans="1:13">
      <c r="A64" s="481" t="s">
        <v>8710</v>
      </c>
      <c r="B64" s="483">
        <v>45301</v>
      </c>
      <c r="C64" s="256" t="s">
        <v>83</v>
      </c>
      <c r="D64" s="84">
        <f>'Shift Wise Report'!BI44+'Shift Wise Report'!BI48</f>
        <v>35</v>
      </c>
      <c r="E64" s="257"/>
      <c r="F64" s="257"/>
      <c r="G64" s="258"/>
      <c r="H64" s="257"/>
      <c r="I64" s="257"/>
      <c r="J64" s="257"/>
      <c r="K64" s="257"/>
      <c r="L64" s="257"/>
    </row>
    <row r="65" spans="1:12">
      <c r="A65" s="482"/>
      <c r="B65" s="464"/>
      <c r="C65" s="256" t="s">
        <v>52</v>
      </c>
      <c r="D65" s="84">
        <f>'Shift Wise Report'!AR44+'Shift Wise Report'!AR48</f>
        <v>3340</v>
      </c>
      <c r="E65" s="257"/>
      <c r="F65" s="257"/>
      <c r="G65" s="258"/>
      <c r="H65" s="257"/>
      <c r="I65" s="257"/>
      <c r="J65" s="257"/>
      <c r="K65" s="84">
        <v>152715</v>
      </c>
      <c r="L65" s="285"/>
    </row>
    <row r="66" spans="1:12">
      <c r="A66" s="482"/>
      <c r="B66" s="464"/>
      <c r="C66" s="256" t="s">
        <v>53</v>
      </c>
      <c r="D66" s="84">
        <f>'Shift Wise Report'!Z44+'Shift Wise Report'!Z48</f>
        <v>149340</v>
      </c>
      <c r="E66" s="257"/>
      <c r="F66" s="257"/>
      <c r="G66" s="258"/>
      <c r="H66" s="257"/>
      <c r="I66" s="257"/>
      <c r="J66" s="257"/>
      <c r="K66" s="257"/>
      <c r="L66" s="257"/>
    </row>
    <row r="67" spans="1:12">
      <c r="A67" s="482"/>
      <c r="B67" s="464"/>
      <c r="C67" s="239"/>
      <c r="D67" s="279"/>
      <c r="E67" s="264"/>
      <c r="F67" s="264"/>
      <c r="G67" s="265"/>
      <c r="H67" s="264"/>
      <c r="I67" s="264"/>
      <c r="J67" s="264"/>
      <c r="K67" s="264"/>
      <c r="L67" s="264"/>
    </row>
    <row r="68" spans="1:12">
      <c r="A68" s="481" t="s">
        <v>8711</v>
      </c>
      <c r="B68" s="483">
        <v>45303</v>
      </c>
      <c r="C68" s="186" t="s">
        <v>83</v>
      </c>
      <c r="D68" s="84">
        <f>'Shift Wise Report'!BI52</f>
        <v>5</v>
      </c>
      <c r="E68" s="257"/>
      <c r="F68" s="257"/>
      <c r="G68" s="258"/>
      <c r="H68" s="257"/>
      <c r="I68" s="257"/>
      <c r="J68" s="257"/>
      <c r="K68" s="257"/>
      <c r="L68" s="257"/>
    </row>
    <row r="69" spans="1:12">
      <c r="A69" s="482"/>
      <c r="B69" s="464"/>
      <c r="C69" s="186" t="s">
        <v>52</v>
      </c>
      <c r="D69" s="84">
        <f>'Shift Wise Report'!AR52+'Shift Wise Report'!AR56</f>
        <v>2010</v>
      </c>
      <c r="E69" s="257"/>
      <c r="F69" s="257"/>
      <c r="G69" s="258"/>
      <c r="H69" s="257"/>
      <c r="I69" s="257"/>
      <c r="J69" s="257"/>
      <c r="K69" s="84">
        <v>144940</v>
      </c>
      <c r="L69" s="257"/>
    </row>
    <row r="70" spans="1:12">
      <c r="A70" s="482"/>
      <c r="B70" s="464"/>
      <c r="C70" s="186" t="s">
        <v>53</v>
      </c>
      <c r="D70" s="84">
        <f>'Shift Wise Report'!Z52+'Shift Wise Report'!Z56</f>
        <v>142925</v>
      </c>
      <c r="E70" s="257"/>
      <c r="F70" s="257"/>
      <c r="G70" s="258"/>
      <c r="H70" s="257"/>
      <c r="I70" s="257"/>
      <c r="J70" s="257"/>
      <c r="K70" s="257"/>
      <c r="L70" s="257"/>
    </row>
    <row r="71" spans="1:12">
      <c r="A71" s="482"/>
      <c r="B71" s="464"/>
      <c r="C71" s="239"/>
      <c r="D71" s="264"/>
      <c r="E71" s="264"/>
      <c r="F71" s="264"/>
      <c r="G71" s="265"/>
      <c r="H71" s="264"/>
      <c r="I71" s="264"/>
      <c r="J71" s="264"/>
      <c r="K71" s="264"/>
      <c r="L71" s="264"/>
    </row>
    <row r="72" spans="1:12">
      <c r="A72" s="481" t="s">
        <v>8712</v>
      </c>
      <c r="B72" s="483">
        <v>45306</v>
      </c>
      <c r="C72" s="186" t="s">
        <v>83</v>
      </c>
      <c r="D72" s="84">
        <f>'Shift Wise Report'!BI60+'Shift Wise Report'!BI64+'Shift Wise Report'!BI68</f>
        <v>190</v>
      </c>
      <c r="E72" s="257"/>
      <c r="F72" s="257"/>
      <c r="G72" s="258"/>
      <c r="H72" s="257"/>
      <c r="I72" s="257"/>
      <c r="J72" s="257"/>
      <c r="K72" s="257"/>
      <c r="L72" s="257"/>
    </row>
    <row r="73" spans="1:12">
      <c r="A73" s="482"/>
      <c r="B73" s="464"/>
      <c r="C73" s="186" t="s">
        <v>52</v>
      </c>
      <c r="D73" s="84">
        <f>'Shift Wise Report'!AR60+'Shift Wise Report'!AR64</f>
        <v>2340</v>
      </c>
      <c r="E73" s="257"/>
      <c r="F73" s="257"/>
      <c r="G73" s="258"/>
      <c r="H73" s="257"/>
      <c r="I73" s="257"/>
      <c r="J73" s="257"/>
      <c r="K73" s="84">
        <v>168355</v>
      </c>
      <c r="L73" s="257"/>
    </row>
    <row r="74" spans="1:12">
      <c r="A74" s="482"/>
      <c r="B74" s="464"/>
      <c r="C74" s="186" t="s">
        <v>53</v>
      </c>
      <c r="D74" s="84">
        <f>'Shift Wise Report'!Z60+'Shift Wise Report'!Z64+'Shift Wise Report'!Z68</f>
        <v>165825</v>
      </c>
      <c r="E74" s="257"/>
      <c r="F74" s="257"/>
      <c r="G74" s="258"/>
      <c r="H74" s="257"/>
      <c r="I74" s="257"/>
      <c r="J74" s="257"/>
      <c r="K74" s="257"/>
      <c r="L74" s="257"/>
    </row>
    <row r="75" spans="1:12">
      <c r="A75" s="482"/>
      <c r="B75" s="464"/>
      <c r="C75" s="239"/>
      <c r="D75" s="264"/>
      <c r="E75" s="264"/>
      <c r="F75" s="264"/>
      <c r="G75" s="265"/>
      <c r="H75" s="264"/>
      <c r="I75" s="264"/>
      <c r="J75" s="264"/>
      <c r="K75" s="264"/>
      <c r="L75" s="264"/>
    </row>
    <row r="76" spans="1:12">
      <c r="A76" s="481" t="s">
        <v>8713</v>
      </c>
      <c r="B76" s="483">
        <v>45308</v>
      </c>
      <c r="C76" s="186" t="s">
        <v>83</v>
      </c>
      <c r="D76" s="84">
        <f>'Shift Wise Report'!BI72+'Shift Wise Report'!BI76</f>
        <v>155</v>
      </c>
      <c r="E76" s="84"/>
      <c r="F76" s="84"/>
      <c r="G76" s="74"/>
      <c r="H76" s="84"/>
      <c r="I76" s="84"/>
      <c r="J76" s="84"/>
      <c r="K76" s="84"/>
      <c r="L76" s="84"/>
    </row>
    <row r="77" spans="1:12">
      <c r="A77" s="482"/>
      <c r="B77" s="464"/>
      <c r="C77" s="186" t="s">
        <v>52</v>
      </c>
      <c r="D77" s="84"/>
      <c r="E77" s="274"/>
      <c r="F77" s="275"/>
      <c r="G77" s="276"/>
      <c r="H77" s="276"/>
      <c r="I77" s="276"/>
      <c r="J77" s="277"/>
      <c r="K77" s="84">
        <v>89960</v>
      </c>
      <c r="L77" s="84"/>
    </row>
    <row r="78" spans="1:12">
      <c r="A78" s="482"/>
      <c r="B78" s="464"/>
      <c r="C78" s="186" t="s">
        <v>53</v>
      </c>
      <c r="D78" s="84">
        <f>'Shift Wise Report'!Z72+'Shift Wise Report'!Z76</f>
        <v>89805</v>
      </c>
      <c r="E78" s="84"/>
      <c r="F78" s="84"/>
      <c r="G78" s="74"/>
      <c r="H78" s="84"/>
      <c r="I78" s="84"/>
      <c r="J78" s="84"/>
      <c r="K78" s="84"/>
      <c r="L78" s="84"/>
    </row>
    <row r="79" spans="1:12">
      <c r="A79" s="482"/>
      <c r="B79" s="464"/>
      <c r="C79" s="239"/>
      <c r="D79" s="264"/>
      <c r="E79" s="264"/>
      <c r="F79" s="264"/>
      <c r="G79" s="265"/>
      <c r="H79" s="264"/>
      <c r="I79" s="264"/>
      <c r="J79" s="264"/>
      <c r="K79" s="264"/>
      <c r="L79" s="264"/>
    </row>
    <row r="80" spans="1:12">
      <c r="A80" s="481" t="s">
        <v>8714</v>
      </c>
      <c r="B80" s="483">
        <v>45310</v>
      </c>
      <c r="C80" s="186" t="s">
        <v>83</v>
      </c>
      <c r="D80" s="84">
        <f>'Shift Wise Report'!BI80+'Shift Wise Report'!BI84</f>
        <v>125</v>
      </c>
      <c r="E80" s="257"/>
      <c r="F80" s="257"/>
      <c r="G80" s="258"/>
      <c r="H80" s="257"/>
      <c r="I80" s="257"/>
      <c r="J80" s="257"/>
      <c r="K80" s="257"/>
      <c r="L80" s="257"/>
    </row>
    <row r="81" spans="1:12">
      <c r="A81" s="482"/>
      <c r="B81" s="464"/>
      <c r="C81" s="186" t="s">
        <v>52</v>
      </c>
      <c r="D81" s="84">
        <f>'Shift Wise Report'!AR80+'Shift Wise Report'!AR84</f>
        <v>3010</v>
      </c>
      <c r="E81" s="257"/>
      <c r="F81" s="257"/>
      <c r="G81" s="258"/>
      <c r="H81" s="257"/>
      <c r="I81" s="257"/>
      <c r="J81" s="257"/>
      <c r="K81" s="84">
        <v>110755</v>
      </c>
      <c r="L81" s="257"/>
    </row>
    <row r="82" spans="1:12">
      <c r="A82" s="482"/>
      <c r="B82" s="464"/>
      <c r="C82" s="186" t="s">
        <v>53</v>
      </c>
      <c r="D82" s="84">
        <f>'Shift Wise Report'!Z80+'Shift Wise Report'!Z84</f>
        <v>107620</v>
      </c>
      <c r="E82" s="257"/>
      <c r="F82" s="257"/>
      <c r="G82" s="258"/>
      <c r="H82" s="257"/>
      <c r="I82" s="257"/>
      <c r="J82" s="257"/>
      <c r="K82" s="257"/>
      <c r="L82" s="257"/>
    </row>
    <row r="83" spans="1:12">
      <c r="A83" s="482"/>
      <c r="B83" s="464"/>
      <c r="C83" s="239"/>
      <c r="D83" s="264"/>
      <c r="E83" s="264"/>
      <c r="F83" s="264"/>
      <c r="G83" s="265"/>
      <c r="H83" s="264"/>
      <c r="I83" s="264"/>
      <c r="J83" s="264"/>
      <c r="K83" s="264"/>
      <c r="L83" s="264"/>
    </row>
    <row r="84" spans="1:12">
      <c r="A84" s="481" t="s">
        <v>8715</v>
      </c>
      <c r="B84" s="483">
        <v>45314</v>
      </c>
      <c r="C84" s="186" t="s">
        <v>83</v>
      </c>
      <c r="D84" s="84">
        <f>'Shift Wise Report'!BI88+'Shift Wise Report'!BI92</f>
        <v>25</v>
      </c>
      <c r="E84" s="257"/>
      <c r="F84" s="257"/>
      <c r="G84" s="258"/>
      <c r="H84" s="257"/>
      <c r="I84" s="257"/>
      <c r="J84" s="257"/>
      <c r="K84" s="257"/>
      <c r="L84" s="257"/>
    </row>
    <row r="85" spans="1:12">
      <c r="A85" s="482"/>
      <c r="B85" s="464"/>
      <c r="C85" s="186" t="s">
        <v>52</v>
      </c>
      <c r="D85" s="84">
        <f>'Shift Wise Report'!AR100</f>
        <v>2010</v>
      </c>
      <c r="E85" s="257"/>
      <c r="F85" s="257"/>
      <c r="G85" s="258"/>
      <c r="H85" s="257"/>
      <c r="I85" s="257"/>
      <c r="J85" s="257"/>
      <c r="K85" s="84">
        <v>231425</v>
      </c>
      <c r="L85" s="257"/>
    </row>
    <row r="86" spans="1:12">
      <c r="A86" s="482"/>
      <c r="B86" s="464"/>
      <c r="C86" s="186" t="s">
        <v>53</v>
      </c>
      <c r="D86" s="84">
        <f>'Shift Wise Report'!Z88+'Shift Wise Report'!Z92+'Shift Wise Report'!Z96+'Shift Wise Report'!Z100</f>
        <v>229390</v>
      </c>
      <c r="E86" s="257"/>
      <c r="F86" s="257"/>
      <c r="G86" s="258"/>
      <c r="H86" s="257"/>
      <c r="I86" s="257"/>
      <c r="J86" s="257"/>
      <c r="K86" s="257"/>
      <c r="L86" s="257"/>
    </row>
    <row r="87" spans="1:12">
      <c r="A87" s="482"/>
      <c r="B87" s="464"/>
      <c r="C87" s="239"/>
      <c r="D87" s="264"/>
      <c r="E87" s="264"/>
      <c r="F87" s="264"/>
      <c r="G87" s="265"/>
      <c r="H87" s="264"/>
      <c r="I87" s="264"/>
      <c r="J87" s="264"/>
      <c r="K87" s="264"/>
      <c r="L87" s="264"/>
    </row>
    <row r="88" spans="1:12">
      <c r="A88" s="481" t="s">
        <v>8716</v>
      </c>
      <c r="B88" s="483">
        <v>45316</v>
      </c>
      <c r="C88" s="186" t="s">
        <v>83</v>
      </c>
      <c r="D88" s="84">
        <f>'Shift Wise Report'!BI104+'Shift Wise Report'!BI108</f>
        <v>80</v>
      </c>
      <c r="E88" s="257"/>
      <c r="F88" s="257"/>
      <c r="G88" s="258"/>
      <c r="H88" s="257"/>
      <c r="I88" s="257"/>
      <c r="J88" s="257"/>
      <c r="K88" s="257"/>
      <c r="L88" s="257"/>
    </row>
    <row r="89" spans="1:12">
      <c r="A89" s="482"/>
      <c r="B89" s="464"/>
      <c r="C89" s="186" t="s">
        <v>52</v>
      </c>
      <c r="D89" s="84">
        <f>'Shift Wise Report'!AM104+'Shift Wise Report'!AM108</f>
        <v>3510</v>
      </c>
      <c r="E89" s="257"/>
      <c r="F89" s="257"/>
      <c r="G89" s="258"/>
      <c r="H89" s="257"/>
      <c r="I89" s="257"/>
      <c r="J89" s="257"/>
      <c r="K89" s="84">
        <v>149595</v>
      </c>
      <c r="L89" s="257"/>
    </row>
    <row r="90" spans="1:12">
      <c r="A90" s="482"/>
      <c r="B90" s="464"/>
      <c r="C90" s="186" t="s">
        <v>53</v>
      </c>
      <c r="D90" s="84">
        <f>'Shift Wise Report'!Z104+'Shift Wise Report'!Z108</f>
        <v>146005</v>
      </c>
      <c r="E90" s="257"/>
      <c r="F90" s="257"/>
      <c r="G90" s="258"/>
      <c r="H90" s="257"/>
      <c r="I90" s="257"/>
      <c r="J90" s="257"/>
      <c r="K90" s="257"/>
      <c r="L90" s="257"/>
    </row>
    <row r="91" spans="1:12">
      <c r="A91" s="482"/>
      <c r="B91" s="464"/>
      <c r="C91" s="239"/>
      <c r="D91" s="264"/>
      <c r="E91" s="264"/>
      <c r="F91" s="264"/>
      <c r="G91" s="265"/>
      <c r="H91" s="264"/>
      <c r="I91" s="264"/>
      <c r="J91" s="264"/>
      <c r="K91" s="264"/>
      <c r="L91" s="264"/>
    </row>
    <row r="92" spans="1:12">
      <c r="A92" s="481" t="s">
        <v>8717</v>
      </c>
      <c r="B92" s="483">
        <v>45320</v>
      </c>
      <c r="C92" s="186" t="s">
        <v>83</v>
      </c>
      <c r="D92" s="84">
        <f>'Shift Wise Report'!BI112+'Shift Wise Report'!BI116+'Shift Wise Report'!BI120+'Shift Wise Report'!BI124</f>
        <v>160</v>
      </c>
      <c r="E92" s="257"/>
      <c r="F92" s="257"/>
      <c r="G92" s="258"/>
      <c r="H92" s="257"/>
      <c r="I92" s="257"/>
      <c r="J92" s="257"/>
      <c r="K92" s="257"/>
      <c r="L92" s="257"/>
    </row>
    <row r="93" spans="1:12">
      <c r="A93" s="482"/>
      <c r="B93" s="464"/>
      <c r="C93" s="186" t="s">
        <v>52</v>
      </c>
      <c r="D93" s="84">
        <f>'Shift Wise Report'!AM112+'Shift Wise Report'!AM120</f>
        <v>2680</v>
      </c>
      <c r="E93" s="257"/>
      <c r="F93" s="257"/>
      <c r="G93" s="258"/>
      <c r="H93" s="257"/>
      <c r="I93" s="257"/>
      <c r="J93" s="257"/>
      <c r="K93" s="84">
        <v>231555</v>
      </c>
      <c r="L93" s="257"/>
    </row>
    <row r="94" spans="1:12">
      <c r="A94" s="482"/>
      <c r="B94" s="464"/>
      <c r="C94" s="186" t="s">
        <v>53</v>
      </c>
      <c r="D94" s="84">
        <f>'Shift Wise Report'!Z112+'Shift Wise Report'!Z116+'Shift Wise Report'!Z120+'Shift Wise Report'!Z124</f>
        <v>228715</v>
      </c>
      <c r="E94" s="257"/>
      <c r="F94" s="257"/>
      <c r="G94" s="258"/>
      <c r="H94" s="257"/>
      <c r="I94" s="257"/>
      <c r="J94" s="257"/>
      <c r="K94" s="257"/>
      <c r="L94" s="257"/>
    </row>
    <row r="95" spans="1:12">
      <c r="A95" s="482"/>
      <c r="B95" s="464"/>
      <c r="C95" s="239"/>
      <c r="D95" s="264"/>
      <c r="E95" s="264"/>
      <c r="F95" s="264"/>
      <c r="G95" s="265"/>
      <c r="H95" s="264"/>
      <c r="I95" s="264"/>
      <c r="J95" s="264"/>
      <c r="K95" s="264"/>
      <c r="L95" s="264"/>
    </row>
    <row r="96" spans="1:12">
      <c r="A96" s="481" t="s">
        <v>8718</v>
      </c>
      <c r="B96" s="483" t="s">
        <v>8723</v>
      </c>
      <c r="C96" s="186" t="s">
        <v>83</v>
      </c>
      <c r="D96" s="84">
        <f>'Shift Wise Report'!BI128+'Shift Wise Report'!BI132</f>
        <v>165</v>
      </c>
      <c r="E96" s="257"/>
      <c r="F96" s="257"/>
      <c r="G96" s="258"/>
      <c r="H96" s="257"/>
      <c r="I96" s="257"/>
      <c r="J96" s="257"/>
      <c r="K96" s="257"/>
      <c r="L96" s="257"/>
    </row>
    <row r="97" spans="1:12">
      <c r="A97" s="482"/>
      <c r="B97" s="464"/>
      <c r="C97" s="186" t="s">
        <v>52</v>
      </c>
      <c r="D97" s="84">
        <f>'Shift Wise Report'!AM128+'Shift Wise Report'!AM132</f>
        <v>2340</v>
      </c>
      <c r="E97" s="257"/>
      <c r="F97" s="257"/>
      <c r="G97" s="258"/>
      <c r="H97" s="257"/>
      <c r="I97" s="257"/>
      <c r="J97" s="257"/>
      <c r="K97" s="84">
        <v>133475</v>
      </c>
      <c r="L97" s="257"/>
    </row>
    <row r="98" spans="1:12">
      <c r="A98" s="482"/>
      <c r="B98" s="464"/>
      <c r="C98" s="186" t="s">
        <v>53</v>
      </c>
      <c r="D98" s="84">
        <f>'Shift Wise Report'!Z128+'Shift Wise Report'!Z132</f>
        <v>130970</v>
      </c>
      <c r="E98" s="257"/>
      <c r="F98" s="257"/>
      <c r="G98" s="258"/>
      <c r="H98" s="257"/>
      <c r="I98" s="257"/>
      <c r="J98" s="257"/>
      <c r="K98" s="257"/>
      <c r="L98" s="257"/>
    </row>
    <row r="99" spans="1:12">
      <c r="A99" s="482"/>
      <c r="B99" s="464"/>
      <c r="C99" s="239"/>
      <c r="D99" s="264"/>
      <c r="E99" s="264"/>
      <c r="F99" s="264"/>
      <c r="G99" s="265"/>
      <c r="H99" s="264"/>
      <c r="I99" s="264"/>
      <c r="J99" s="264"/>
      <c r="K99" s="264"/>
      <c r="L99" s="264"/>
    </row>
    <row r="100" spans="1:12">
      <c r="A100" s="481" t="s">
        <v>8722</v>
      </c>
      <c r="B100" s="483">
        <v>45323</v>
      </c>
      <c r="C100" s="186" t="s">
        <v>83</v>
      </c>
      <c r="D100" s="84">
        <f>'Shift Wise Report'!BI136</f>
        <v>20</v>
      </c>
      <c r="E100" s="257"/>
      <c r="F100" s="257"/>
      <c r="G100" s="258"/>
      <c r="H100" s="257"/>
      <c r="I100" s="257"/>
      <c r="J100" s="257"/>
      <c r="K100" s="257"/>
      <c r="L100" s="257"/>
    </row>
    <row r="101" spans="1:12">
      <c r="A101" s="482"/>
      <c r="B101" s="464"/>
      <c r="C101" s="186" t="s">
        <v>52</v>
      </c>
      <c r="D101" s="84">
        <f>'Shift Wise Report'!AR136</f>
        <v>1000</v>
      </c>
      <c r="E101" s="257"/>
      <c r="F101" s="257"/>
      <c r="G101" s="258"/>
      <c r="H101" s="257"/>
      <c r="I101" s="257"/>
      <c r="J101" s="257"/>
      <c r="K101" s="84">
        <v>74475</v>
      </c>
      <c r="L101" s="257"/>
    </row>
    <row r="102" spans="1:12">
      <c r="A102" s="482"/>
      <c r="B102" s="464"/>
      <c r="C102" s="186" t="s">
        <v>53</v>
      </c>
      <c r="D102" s="84">
        <f>'Shift Wise Report'!Z136</f>
        <v>73455</v>
      </c>
      <c r="E102" s="257"/>
      <c r="F102" s="257"/>
      <c r="G102" s="258"/>
      <c r="H102" s="257"/>
      <c r="I102" s="257"/>
      <c r="J102" s="257"/>
      <c r="K102" s="257"/>
      <c r="L102" s="257"/>
    </row>
    <row r="103" spans="1:12">
      <c r="A103" s="482"/>
      <c r="B103" s="464"/>
      <c r="C103" s="239"/>
      <c r="D103" s="264"/>
      <c r="E103" s="264"/>
      <c r="F103" s="264"/>
      <c r="G103" s="265"/>
      <c r="H103" s="264"/>
      <c r="I103" s="264"/>
      <c r="J103" s="264"/>
      <c r="K103" s="264"/>
      <c r="L103" s="264"/>
    </row>
  </sheetData>
  <autoFilter ref="C3:L43"/>
  <mergeCells count="52">
    <mergeCell ref="A100:A103"/>
    <mergeCell ref="B100:B103"/>
    <mergeCell ref="B40:B43"/>
    <mergeCell ref="B68:B71"/>
    <mergeCell ref="B52:B55"/>
    <mergeCell ref="B56:B59"/>
    <mergeCell ref="A80:A83"/>
    <mergeCell ref="B80:B83"/>
    <mergeCell ref="A64:A67"/>
    <mergeCell ref="B64:B67"/>
    <mergeCell ref="B72:B75"/>
    <mergeCell ref="B76:B79"/>
    <mergeCell ref="A68:A71"/>
    <mergeCell ref="A84:A87"/>
    <mergeCell ref="B84:B87"/>
    <mergeCell ref="A60:A63"/>
    <mergeCell ref="A1:L1"/>
    <mergeCell ref="A24:A27"/>
    <mergeCell ref="A2:L2"/>
    <mergeCell ref="A12:A15"/>
    <mergeCell ref="B12:B15"/>
    <mergeCell ref="B16:B19"/>
    <mergeCell ref="A4:A7"/>
    <mergeCell ref="B8:B11"/>
    <mergeCell ref="B4:B7"/>
    <mergeCell ref="A16:A19"/>
    <mergeCell ref="A8:A11"/>
    <mergeCell ref="A36:A39"/>
    <mergeCell ref="B20:B23"/>
    <mergeCell ref="A44:A47"/>
    <mergeCell ref="B36:B39"/>
    <mergeCell ref="B44:B47"/>
    <mergeCell ref="A40:A43"/>
    <mergeCell ref="A32:A35"/>
    <mergeCell ref="A20:A23"/>
    <mergeCell ref="B28:B31"/>
    <mergeCell ref="B32:B35"/>
    <mergeCell ref="A28:A31"/>
    <mergeCell ref="B24:B27"/>
    <mergeCell ref="A96:A99"/>
    <mergeCell ref="B96:B99"/>
    <mergeCell ref="B60:B63"/>
    <mergeCell ref="B48:B51"/>
    <mergeCell ref="A88:A91"/>
    <mergeCell ref="B88:B91"/>
    <mergeCell ref="A92:A95"/>
    <mergeCell ref="B92:B95"/>
    <mergeCell ref="A72:A75"/>
    <mergeCell ref="A76:A79"/>
    <mergeCell ref="A48:A51"/>
    <mergeCell ref="A52:A55"/>
    <mergeCell ref="A56:A5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Q3590"/>
  <sheetViews>
    <sheetView workbookViewId="0">
      <selection activeCell="G4" sqref="G4"/>
    </sheetView>
  </sheetViews>
  <sheetFormatPr defaultRowHeight="15"/>
  <cols>
    <col min="1" max="1" width="5.28515625" bestFit="1" customWidth="1"/>
    <col min="2" max="2" width="9" bestFit="1" customWidth="1"/>
    <col min="3" max="3" width="5.5703125" bestFit="1" customWidth="1"/>
    <col min="4" max="4" width="5.85546875" bestFit="1" customWidth="1"/>
    <col min="6" max="6" width="15.85546875" bestFit="1" customWidth="1"/>
    <col min="7" max="7" width="12" bestFit="1" customWidth="1"/>
    <col min="8" max="8" width="12.140625" bestFit="1" customWidth="1"/>
    <col min="9" max="9" width="8.85546875" bestFit="1" customWidth="1"/>
    <col min="10" max="11" width="11.42578125" bestFit="1" customWidth="1"/>
    <col min="12" max="12" width="9" bestFit="1" customWidth="1"/>
    <col min="15" max="15" width="8.140625" bestFit="1" customWidth="1"/>
    <col min="16" max="16" width="8.85546875" bestFit="1" customWidth="1"/>
  </cols>
  <sheetData>
    <row r="2" spans="1:17">
      <c r="A2" s="254" t="s">
        <v>8687</v>
      </c>
      <c r="B2" s="254" t="s">
        <v>8688</v>
      </c>
      <c r="C2" s="254" t="s">
        <v>8689</v>
      </c>
      <c r="D2" s="254" t="s">
        <v>8692</v>
      </c>
      <c r="E2" s="254" t="s">
        <v>8693</v>
      </c>
      <c r="F2" s="254" t="s">
        <v>8690</v>
      </c>
      <c r="G2" s="254" t="s">
        <v>8691</v>
      </c>
      <c r="H2" s="254" t="s">
        <v>8694</v>
      </c>
      <c r="I2" s="254" t="s">
        <v>8695</v>
      </c>
      <c r="J2" s="254" t="s">
        <v>8696</v>
      </c>
      <c r="K2" s="254" t="s">
        <v>8696</v>
      </c>
      <c r="L2" s="254"/>
      <c r="M2" s="254" t="s">
        <v>8697</v>
      </c>
      <c r="N2" s="254" t="s">
        <v>8698</v>
      </c>
      <c r="O2" s="254"/>
      <c r="P2" s="254"/>
    </row>
    <row r="3" spans="1:17" ht="60">
      <c r="A3" s="2">
        <v>1</v>
      </c>
      <c r="B3" s="2" t="s">
        <v>97</v>
      </c>
      <c r="C3" s="2" t="s">
        <v>98</v>
      </c>
      <c r="D3" s="2" t="s">
        <v>99</v>
      </c>
      <c r="E3" s="2" t="s">
        <v>100</v>
      </c>
      <c r="F3" s="255">
        <v>45104.25</v>
      </c>
      <c r="G3" s="2" t="s">
        <v>101</v>
      </c>
      <c r="H3" s="2" t="s">
        <v>102</v>
      </c>
      <c r="I3" s="2" t="s">
        <v>101</v>
      </c>
      <c r="J3" s="2" t="s">
        <v>103</v>
      </c>
      <c r="K3" s="2" t="s">
        <v>103</v>
      </c>
      <c r="L3" s="2" t="s">
        <v>104</v>
      </c>
      <c r="M3" s="2" t="s">
        <v>105</v>
      </c>
      <c r="N3" s="2">
        <v>20</v>
      </c>
      <c r="O3" s="2" t="s">
        <v>106</v>
      </c>
      <c r="P3" s="2" t="s">
        <v>107</v>
      </c>
      <c r="Q3" s="253"/>
    </row>
    <row r="4" spans="1:17" ht="60">
      <c r="A4" s="2">
        <v>2</v>
      </c>
      <c r="B4" s="2" t="s">
        <v>108</v>
      </c>
      <c r="C4" s="2" t="s">
        <v>109</v>
      </c>
      <c r="D4" s="2" t="s">
        <v>110</v>
      </c>
      <c r="E4" s="2" t="s">
        <v>111</v>
      </c>
      <c r="F4" s="255">
        <v>45104.251388888886</v>
      </c>
      <c r="G4" s="2" t="s">
        <v>101</v>
      </c>
      <c r="H4" s="2" t="s">
        <v>102</v>
      </c>
      <c r="I4" s="2" t="s">
        <v>101</v>
      </c>
      <c r="J4" s="2" t="s">
        <v>112</v>
      </c>
      <c r="K4" s="2" t="s">
        <v>112</v>
      </c>
      <c r="L4" s="2" t="s">
        <v>104</v>
      </c>
      <c r="M4" s="2" t="s">
        <v>113</v>
      </c>
      <c r="N4" s="2">
        <v>95</v>
      </c>
      <c r="O4" s="2" t="s">
        <v>106</v>
      </c>
      <c r="P4" s="2" t="s">
        <v>114</v>
      </c>
      <c r="Q4" s="253"/>
    </row>
    <row r="5" spans="1:17" ht="60">
      <c r="A5" s="2">
        <v>3</v>
      </c>
      <c r="B5" s="2" t="s">
        <v>115</v>
      </c>
      <c r="C5" s="2" t="s">
        <v>98</v>
      </c>
      <c r="D5" s="2" t="s">
        <v>110</v>
      </c>
      <c r="E5" s="2" t="s">
        <v>116</v>
      </c>
      <c r="F5" s="255">
        <v>45104.251388888886</v>
      </c>
      <c r="G5" s="2" t="s">
        <v>101</v>
      </c>
      <c r="H5" s="2" t="s">
        <v>102</v>
      </c>
      <c r="I5" s="2" t="s">
        <v>101</v>
      </c>
      <c r="J5" s="2" t="s">
        <v>103</v>
      </c>
      <c r="K5" s="2" t="s">
        <v>103</v>
      </c>
      <c r="L5" s="2" t="s">
        <v>104</v>
      </c>
      <c r="M5" s="2" t="s">
        <v>117</v>
      </c>
      <c r="N5" s="2">
        <v>20</v>
      </c>
      <c r="O5" s="2" t="s">
        <v>106</v>
      </c>
      <c r="P5" s="2" t="s">
        <v>118</v>
      </c>
      <c r="Q5" s="253"/>
    </row>
    <row r="6" spans="1:17" ht="60">
      <c r="A6" s="2">
        <v>4</v>
      </c>
      <c r="B6" s="2" t="s">
        <v>119</v>
      </c>
      <c r="C6" s="2" t="s">
        <v>120</v>
      </c>
      <c r="D6" s="2" t="s">
        <v>110</v>
      </c>
      <c r="E6" s="2" t="s">
        <v>121</v>
      </c>
      <c r="F6" s="255">
        <v>45104.252083333333</v>
      </c>
      <c r="G6" s="2" t="s">
        <v>101</v>
      </c>
      <c r="H6" s="2" t="s">
        <v>102</v>
      </c>
      <c r="I6" s="2" t="s">
        <v>101</v>
      </c>
      <c r="J6" s="2" t="s">
        <v>112</v>
      </c>
      <c r="K6" s="2" t="s">
        <v>112</v>
      </c>
      <c r="L6" s="2" t="s">
        <v>104</v>
      </c>
      <c r="M6" s="2" t="s">
        <v>122</v>
      </c>
      <c r="N6" s="2">
        <v>95</v>
      </c>
      <c r="O6" s="2" t="s">
        <v>106</v>
      </c>
      <c r="P6" s="2" t="s">
        <v>123</v>
      </c>
      <c r="Q6" s="253"/>
    </row>
    <row r="7" spans="1:17" ht="60">
      <c r="A7" s="2">
        <v>5</v>
      </c>
      <c r="B7" s="2" t="s">
        <v>124</v>
      </c>
      <c r="C7" s="2" t="s">
        <v>109</v>
      </c>
      <c r="D7" s="2" t="s">
        <v>110</v>
      </c>
      <c r="E7" s="2" t="s">
        <v>125</v>
      </c>
      <c r="F7" s="255">
        <v>45104.252083333333</v>
      </c>
      <c r="G7" s="2" t="s">
        <v>101</v>
      </c>
      <c r="H7" s="2" t="s">
        <v>102</v>
      </c>
      <c r="I7" s="2" t="s">
        <v>101</v>
      </c>
      <c r="J7" s="2" t="s">
        <v>112</v>
      </c>
      <c r="K7" s="2" t="s">
        <v>112</v>
      </c>
      <c r="L7" s="2" t="s">
        <v>104</v>
      </c>
      <c r="M7" s="2" t="s">
        <v>126</v>
      </c>
      <c r="N7" s="2">
        <v>95</v>
      </c>
      <c r="O7" s="2" t="s">
        <v>106</v>
      </c>
      <c r="P7" s="2" t="s">
        <v>114</v>
      </c>
      <c r="Q7" s="253"/>
    </row>
    <row r="8" spans="1:17" ht="60">
      <c r="A8" s="2">
        <v>6</v>
      </c>
      <c r="B8" s="2" t="s">
        <v>127</v>
      </c>
      <c r="C8" s="2" t="s">
        <v>98</v>
      </c>
      <c r="D8" s="2" t="s">
        <v>110</v>
      </c>
      <c r="E8" s="2" t="s">
        <v>128</v>
      </c>
      <c r="F8" s="255">
        <v>45104.25277777778</v>
      </c>
      <c r="G8" s="2" t="s">
        <v>101</v>
      </c>
      <c r="H8" s="2" t="s">
        <v>102</v>
      </c>
      <c r="I8" s="2" t="s">
        <v>101</v>
      </c>
      <c r="J8" s="2" t="s">
        <v>103</v>
      </c>
      <c r="K8" s="2" t="s">
        <v>103</v>
      </c>
      <c r="L8" s="2" t="s">
        <v>104</v>
      </c>
      <c r="M8" s="2" t="s">
        <v>129</v>
      </c>
      <c r="N8" s="2">
        <v>20</v>
      </c>
      <c r="O8" s="2" t="s">
        <v>106</v>
      </c>
      <c r="P8" s="2" t="s">
        <v>118</v>
      </c>
      <c r="Q8" s="253"/>
    </row>
    <row r="9" spans="1:17" ht="60">
      <c r="A9" s="2">
        <v>7</v>
      </c>
      <c r="B9" s="2" t="s">
        <v>130</v>
      </c>
      <c r="C9" s="2" t="s">
        <v>98</v>
      </c>
      <c r="D9" s="2" t="s">
        <v>110</v>
      </c>
      <c r="E9" s="2" t="s">
        <v>131</v>
      </c>
      <c r="F9" s="255">
        <v>45104.25277777778</v>
      </c>
      <c r="G9" s="2" t="s">
        <v>101</v>
      </c>
      <c r="H9" s="2" t="s">
        <v>132</v>
      </c>
      <c r="I9" s="2" t="s">
        <v>101</v>
      </c>
      <c r="J9" s="2" t="s">
        <v>112</v>
      </c>
      <c r="K9" s="2" t="s">
        <v>112</v>
      </c>
      <c r="L9" s="2" t="s">
        <v>104</v>
      </c>
      <c r="M9" s="2" t="s">
        <v>133</v>
      </c>
      <c r="N9" s="2">
        <v>95</v>
      </c>
      <c r="O9" s="2" t="s">
        <v>106</v>
      </c>
      <c r="P9" s="2" t="s">
        <v>118</v>
      </c>
      <c r="Q9" s="253"/>
    </row>
    <row r="10" spans="1:17" ht="60">
      <c r="A10" s="2">
        <v>8</v>
      </c>
      <c r="B10" s="2" t="s">
        <v>134</v>
      </c>
      <c r="C10" s="2" t="s">
        <v>120</v>
      </c>
      <c r="D10" s="2" t="s">
        <v>110</v>
      </c>
      <c r="E10" s="2" t="s">
        <v>135</v>
      </c>
      <c r="F10" s="255">
        <v>45104.254166666666</v>
      </c>
      <c r="G10" s="2" t="s">
        <v>101</v>
      </c>
      <c r="H10" s="2" t="s">
        <v>132</v>
      </c>
      <c r="I10" s="2" t="s">
        <v>101</v>
      </c>
      <c r="J10" s="2" t="s">
        <v>112</v>
      </c>
      <c r="K10" s="2" t="s">
        <v>112</v>
      </c>
      <c r="L10" s="2" t="s">
        <v>104</v>
      </c>
      <c r="M10" s="2" t="s">
        <v>136</v>
      </c>
      <c r="N10" s="2">
        <v>95</v>
      </c>
      <c r="O10" s="2" t="s">
        <v>106</v>
      </c>
      <c r="P10" s="2" t="s">
        <v>123</v>
      </c>
      <c r="Q10" s="253"/>
    </row>
    <row r="11" spans="1:17" ht="60">
      <c r="A11" s="2">
        <v>9</v>
      </c>
      <c r="B11" s="2" t="s">
        <v>137</v>
      </c>
      <c r="C11" s="2" t="s">
        <v>98</v>
      </c>
      <c r="D11" s="2" t="s">
        <v>110</v>
      </c>
      <c r="E11" s="2" t="s">
        <v>138</v>
      </c>
      <c r="F11" s="255">
        <v>45104.254861111112</v>
      </c>
      <c r="G11" s="2" t="s">
        <v>101</v>
      </c>
      <c r="H11" s="2" t="s">
        <v>102</v>
      </c>
      <c r="I11" s="2" t="s">
        <v>101</v>
      </c>
      <c r="J11" s="2" t="s">
        <v>103</v>
      </c>
      <c r="K11" s="2" t="s">
        <v>103</v>
      </c>
      <c r="L11" s="2" t="s">
        <v>104</v>
      </c>
      <c r="M11" s="2" t="s">
        <v>139</v>
      </c>
      <c r="N11" s="2">
        <v>20</v>
      </c>
      <c r="O11" s="2" t="s">
        <v>106</v>
      </c>
      <c r="P11" s="2" t="s">
        <v>118</v>
      </c>
      <c r="Q11" s="253"/>
    </row>
    <row r="12" spans="1:17" ht="60">
      <c r="A12" s="2">
        <v>10</v>
      </c>
      <c r="B12" s="2" t="s">
        <v>140</v>
      </c>
      <c r="C12" s="2" t="s">
        <v>109</v>
      </c>
      <c r="D12" s="2" t="s">
        <v>110</v>
      </c>
      <c r="E12" s="2" t="s">
        <v>141</v>
      </c>
      <c r="F12" s="255">
        <v>45104.256944444445</v>
      </c>
      <c r="G12" s="2" t="s">
        <v>101</v>
      </c>
      <c r="H12" s="2" t="s">
        <v>132</v>
      </c>
      <c r="I12" s="2" t="s">
        <v>101</v>
      </c>
      <c r="J12" s="2" t="s">
        <v>112</v>
      </c>
      <c r="K12" s="2" t="s">
        <v>112</v>
      </c>
      <c r="L12" s="2" t="s">
        <v>104</v>
      </c>
      <c r="M12" s="2" t="s">
        <v>142</v>
      </c>
      <c r="N12" s="2">
        <v>95</v>
      </c>
      <c r="O12" s="2" t="s">
        <v>106</v>
      </c>
      <c r="P12" s="2" t="s">
        <v>114</v>
      </c>
      <c r="Q12" s="253"/>
    </row>
    <row r="13" spans="1:17" ht="60">
      <c r="A13" s="2">
        <v>11</v>
      </c>
      <c r="B13" s="2" t="s">
        <v>143</v>
      </c>
      <c r="C13" s="2" t="s">
        <v>98</v>
      </c>
      <c r="D13" s="2" t="s">
        <v>110</v>
      </c>
      <c r="E13" s="2" t="s">
        <v>144</v>
      </c>
      <c r="F13" s="255">
        <v>45104.257638888892</v>
      </c>
      <c r="G13" s="2" t="s">
        <v>101</v>
      </c>
      <c r="H13" s="2" t="s">
        <v>132</v>
      </c>
      <c r="I13" s="2" t="s">
        <v>101</v>
      </c>
      <c r="J13" s="2" t="s">
        <v>112</v>
      </c>
      <c r="K13" s="2" t="s">
        <v>112</v>
      </c>
      <c r="L13" s="2" t="s">
        <v>104</v>
      </c>
      <c r="M13" s="2" t="s">
        <v>145</v>
      </c>
      <c r="N13" s="2">
        <v>95</v>
      </c>
      <c r="O13" s="2" t="s">
        <v>106</v>
      </c>
      <c r="P13" s="2" t="s">
        <v>118</v>
      </c>
      <c r="Q13" s="253"/>
    </row>
    <row r="14" spans="1:17" ht="60">
      <c r="A14" s="2">
        <v>12</v>
      </c>
      <c r="B14" s="2" t="s">
        <v>146</v>
      </c>
      <c r="C14" s="2" t="s">
        <v>98</v>
      </c>
      <c r="D14" s="2" t="s">
        <v>110</v>
      </c>
      <c r="E14" s="2" t="s">
        <v>147</v>
      </c>
      <c r="F14" s="255">
        <v>45104.258333333331</v>
      </c>
      <c r="G14" s="2" t="s">
        <v>101</v>
      </c>
      <c r="H14" s="2" t="s">
        <v>132</v>
      </c>
      <c r="I14" s="2" t="s">
        <v>101</v>
      </c>
      <c r="J14" s="2" t="s">
        <v>103</v>
      </c>
      <c r="K14" s="2" t="s">
        <v>103</v>
      </c>
      <c r="L14" s="2" t="s">
        <v>104</v>
      </c>
      <c r="M14" s="2" t="s">
        <v>148</v>
      </c>
      <c r="N14" s="2">
        <v>20</v>
      </c>
      <c r="O14" s="2" t="s">
        <v>106</v>
      </c>
      <c r="P14" s="2" t="s">
        <v>118</v>
      </c>
      <c r="Q14" s="253"/>
    </row>
    <row r="15" spans="1:17" ht="60">
      <c r="A15" s="2">
        <v>13</v>
      </c>
      <c r="B15" s="2" t="s">
        <v>149</v>
      </c>
      <c r="C15" s="2" t="s">
        <v>98</v>
      </c>
      <c r="D15" s="2" t="s">
        <v>110</v>
      </c>
      <c r="E15" s="2" t="s">
        <v>150</v>
      </c>
      <c r="F15" s="255">
        <v>45104.259027777778</v>
      </c>
      <c r="G15" s="2" t="s">
        <v>101</v>
      </c>
      <c r="H15" s="2" t="s">
        <v>102</v>
      </c>
      <c r="I15" s="2" t="s">
        <v>101</v>
      </c>
      <c r="J15" s="2" t="s">
        <v>103</v>
      </c>
      <c r="K15" s="2" t="s">
        <v>103</v>
      </c>
      <c r="L15" s="2" t="s">
        <v>104</v>
      </c>
      <c r="M15" s="2" t="s">
        <v>151</v>
      </c>
      <c r="N15" s="2">
        <v>20</v>
      </c>
      <c r="O15" s="2" t="s">
        <v>106</v>
      </c>
      <c r="P15" s="2" t="s">
        <v>118</v>
      </c>
      <c r="Q15" s="253"/>
    </row>
    <row r="16" spans="1:17" ht="60">
      <c r="A16" s="2">
        <v>14</v>
      </c>
      <c r="B16" s="2" t="s">
        <v>152</v>
      </c>
      <c r="C16" s="2" t="s">
        <v>109</v>
      </c>
      <c r="D16" s="2" t="s">
        <v>110</v>
      </c>
      <c r="E16" s="2" t="s">
        <v>153</v>
      </c>
      <c r="F16" s="255">
        <v>45104.259722222225</v>
      </c>
      <c r="G16" s="2" t="s">
        <v>101</v>
      </c>
      <c r="H16" s="2" t="s">
        <v>132</v>
      </c>
      <c r="I16" s="2" t="s">
        <v>101</v>
      </c>
      <c r="J16" s="2" t="s">
        <v>103</v>
      </c>
      <c r="K16" s="2" t="s">
        <v>103</v>
      </c>
      <c r="L16" s="2" t="s">
        <v>104</v>
      </c>
      <c r="M16" s="2" t="s">
        <v>154</v>
      </c>
      <c r="N16" s="2">
        <v>20</v>
      </c>
      <c r="O16" s="2" t="s">
        <v>106</v>
      </c>
      <c r="P16" s="2" t="s">
        <v>114</v>
      </c>
      <c r="Q16" s="253"/>
    </row>
    <row r="17" spans="1:17" ht="60">
      <c r="A17" s="2">
        <v>15</v>
      </c>
      <c r="B17" s="2" t="s">
        <v>155</v>
      </c>
      <c r="C17" s="2" t="s">
        <v>98</v>
      </c>
      <c r="D17" s="2" t="s">
        <v>110</v>
      </c>
      <c r="E17" s="2" t="s">
        <v>156</v>
      </c>
      <c r="F17" s="255">
        <v>45104.260416666664</v>
      </c>
      <c r="G17" s="2" t="s">
        <v>101</v>
      </c>
      <c r="H17" s="2" t="s">
        <v>132</v>
      </c>
      <c r="I17" s="2" t="s">
        <v>101</v>
      </c>
      <c r="J17" s="2" t="s">
        <v>112</v>
      </c>
      <c r="K17" s="2" t="s">
        <v>112</v>
      </c>
      <c r="L17" s="2" t="s">
        <v>104</v>
      </c>
      <c r="M17" s="2" t="s">
        <v>157</v>
      </c>
      <c r="N17" s="2">
        <v>95</v>
      </c>
      <c r="O17" s="2" t="s">
        <v>106</v>
      </c>
      <c r="P17" s="2" t="s">
        <v>118</v>
      </c>
      <c r="Q17" s="253"/>
    </row>
    <row r="18" spans="1:17" ht="60">
      <c r="A18" s="2">
        <v>16</v>
      </c>
      <c r="B18" s="2" t="s">
        <v>158</v>
      </c>
      <c r="C18" s="2" t="s">
        <v>98</v>
      </c>
      <c r="D18" s="2" t="s">
        <v>110</v>
      </c>
      <c r="E18" s="2" t="s">
        <v>159</v>
      </c>
      <c r="F18" s="255">
        <v>45104.261111111111</v>
      </c>
      <c r="G18" s="2" t="s">
        <v>101</v>
      </c>
      <c r="H18" s="2" t="s">
        <v>102</v>
      </c>
      <c r="I18" s="2" t="s">
        <v>101</v>
      </c>
      <c r="J18" s="2" t="s">
        <v>103</v>
      </c>
      <c r="K18" s="2" t="s">
        <v>103</v>
      </c>
      <c r="L18" s="2" t="s">
        <v>104</v>
      </c>
      <c r="M18" s="2" t="s">
        <v>160</v>
      </c>
      <c r="N18" s="2">
        <v>20</v>
      </c>
      <c r="O18" s="2" t="s">
        <v>106</v>
      </c>
      <c r="P18" s="2" t="s">
        <v>118</v>
      </c>
      <c r="Q18" s="253"/>
    </row>
    <row r="19" spans="1:17" ht="60">
      <c r="A19" s="2">
        <v>17</v>
      </c>
      <c r="B19" s="2" t="s">
        <v>161</v>
      </c>
      <c r="C19" s="2" t="s">
        <v>98</v>
      </c>
      <c r="D19" s="2" t="s">
        <v>110</v>
      </c>
      <c r="E19" s="2" t="s">
        <v>162</v>
      </c>
      <c r="F19" s="255">
        <v>45104.261111111111</v>
      </c>
      <c r="G19" s="2" t="s">
        <v>101</v>
      </c>
      <c r="H19" s="2" t="s">
        <v>132</v>
      </c>
      <c r="I19" s="2" t="s">
        <v>101</v>
      </c>
      <c r="J19" s="2" t="s">
        <v>112</v>
      </c>
      <c r="K19" s="2" t="s">
        <v>112</v>
      </c>
      <c r="L19" s="2" t="s">
        <v>104</v>
      </c>
      <c r="M19" s="2" t="s">
        <v>163</v>
      </c>
      <c r="N19" s="2">
        <v>95</v>
      </c>
      <c r="O19" s="2" t="s">
        <v>106</v>
      </c>
      <c r="P19" s="2" t="s">
        <v>118</v>
      </c>
      <c r="Q19" s="253"/>
    </row>
    <row r="20" spans="1:17" ht="60">
      <c r="A20" s="2">
        <v>18</v>
      </c>
      <c r="B20" s="2" t="s">
        <v>164</v>
      </c>
      <c r="C20" s="2" t="s">
        <v>98</v>
      </c>
      <c r="D20" s="2" t="s">
        <v>110</v>
      </c>
      <c r="E20" s="2" t="s">
        <v>165</v>
      </c>
      <c r="F20" s="255">
        <v>45104.261111111111</v>
      </c>
      <c r="G20" s="2" t="s">
        <v>101</v>
      </c>
      <c r="H20" s="2" t="s">
        <v>132</v>
      </c>
      <c r="I20" s="2" t="s">
        <v>101</v>
      </c>
      <c r="J20" s="2" t="s">
        <v>112</v>
      </c>
      <c r="K20" s="2" t="s">
        <v>112</v>
      </c>
      <c r="L20" s="2" t="s">
        <v>104</v>
      </c>
      <c r="M20" s="2" t="s">
        <v>166</v>
      </c>
      <c r="N20" s="2">
        <v>95</v>
      </c>
      <c r="O20" s="2" t="s">
        <v>106</v>
      </c>
      <c r="P20" s="2" t="s">
        <v>118</v>
      </c>
      <c r="Q20" s="253"/>
    </row>
    <row r="21" spans="1:17" ht="60">
      <c r="A21" s="2">
        <v>19</v>
      </c>
      <c r="B21" s="2" t="s">
        <v>167</v>
      </c>
      <c r="C21" s="2" t="s">
        <v>120</v>
      </c>
      <c r="D21" s="2" t="s">
        <v>110</v>
      </c>
      <c r="E21" s="2" t="s">
        <v>168</v>
      </c>
      <c r="F21" s="255">
        <v>45104.262499999997</v>
      </c>
      <c r="G21" s="2" t="s">
        <v>101</v>
      </c>
      <c r="H21" s="2" t="s">
        <v>102</v>
      </c>
      <c r="I21" s="2" t="s">
        <v>101</v>
      </c>
      <c r="J21" s="2" t="s">
        <v>112</v>
      </c>
      <c r="K21" s="2" t="s">
        <v>112</v>
      </c>
      <c r="L21" s="2" t="s">
        <v>104</v>
      </c>
      <c r="M21" s="2" t="s">
        <v>169</v>
      </c>
      <c r="N21" s="2">
        <v>95</v>
      </c>
      <c r="O21" s="2" t="s">
        <v>106</v>
      </c>
      <c r="P21" s="2" t="s">
        <v>123</v>
      </c>
      <c r="Q21" s="253"/>
    </row>
    <row r="22" spans="1:17" ht="60">
      <c r="A22" s="2">
        <v>20</v>
      </c>
      <c r="B22" s="2" t="s">
        <v>170</v>
      </c>
      <c r="C22" s="2" t="s">
        <v>98</v>
      </c>
      <c r="D22" s="2" t="s">
        <v>110</v>
      </c>
      <c r="E22" s="2" t="s">
        <v>171</v>
      </c>
      <c r="F22" s="255">
        <v>45104.262499999997</v>
      </c>
      <c r="G22" s="2" t="s">
        <v>101</v>
      </c>
      <c r="H22" s="2" t="s">
        <v>102</v>
      </c>
      <c r="I22" s="2" t="s">
        <v>101</v>
      </c>
      <c r="J22" s="2" t="s">
        <v>12</v>
      </c>
      <c r="K22" s="2" t="s">
        <v>12</v>
      </c>
      <c r="L22" s="2" t="s">
        <v>104</v>
      </c>
      <c r="M22" s="2" t="s">
        <v>172</v>
      </c>
      <c r="N22" s="2">
        <v>30</v>
      </c>
      <c r="O22" s="2" t="s">
        <v>106</v>
      </c>
      <c r="P22" s="2" t="s">
        <v>118</v>
      </c>
      <c r="Q22" s="253"/>
    </row>
    <row r="23" spans="1:17" ht="60">
      <c r="A23" s="2">
        <v>21</v>
      </c>
      <c r="B23" s="2" t="s">
        <v>173</v>
      </c>
      <c r="C23" s="2" t="s">
        <v>98</v>
      </c>
      <c r="D23" s="2" t="s">
        <v>110</v>
      </c>
      <c r="E23" s="2" t="s">
        <v>174</v>
      </c>
      <c r="F23" s="255">
        <v>45104.263194444444</v>
      </c>
      <c r="G23" s="2" t="s">
        <v>101</v>
      </c>
      <c r="H23" s="2" t="s">
        <v>132</v>
      </c>
      <c r="I23" s="2" t="s">
        <v>101</v>
      </c>
      <c r="J23" s="2" t="s">
        <v>103</v>
      </c>
      <c r="K23" s="2" t="s">
        <v>103</v>
      </c>
      <c r="L23" s="2" t="s">
        <v>104</v>
      </c>
      <c r="M23" s="2" t="s">
        <v>175</v>
      </c>
      <c r="N23" s="2">
        <v>20</v>
      </c>
      <c r="O23" s="2" t="s">
        <v>106</v>
      </c>
      <c r="P23" s="2" t="s">
        <v>118</v>
      </c>
      <c r="Q23" s="253"/>
    </row>
    <row r="24" spans="1:17" ht="60">
      <c r="A24" s="2">
        <v>22</v>
      </c>
      <c r="B24" s="2" t="s">
        <v>176</v>
      </c>
      <c r="C24" s="2" t="s">
        <v>109</v>
      </c>
      <c r="D24" s="2" t="s">
        <v>110</v>
      </c>
      <c r="E24" s="2" t="s">
        <v>177</v>
      </c>
      <c r="F24" s="255">
        <v>45104.26458333333</v>
      </c>
      <c r="G24" s="2" t="s">
        <v>101</v>
      </c>
      <c r="H24" s="2" t="s">
        <v>102</v>
      </c>
      <c r="I24" s="2" t="s">
        <v>101</v>
      </c>
      <c r="J24" s="2" t="s">
        <v>112</v>
      </c>
      <c r="K24" s="2" t="s">
        <v>112</v>
      </c>
      <c r="L24" s="2" t="s">
        <v>104</v>
      </c>
      <c r="M24" s="2" t="s">
        <v>178</v>
      </c>
      <c r="N24" s="2">
        <v>95</v>
      </c>
      <c r="O24" s="2" t="s">
        <v>106</v>
      </c>
      <c r="P24" s="2" t="s">
        <v>114</v>
      </c>
      <c r="Q24" s="253"/>
    </row>
    <row r="25" spans="1:17" ht="60">
      <c r="A25" s="2">
        <v>23</v>
      </c>
      <c r="B25" s="2" t="s">
        <v>179</v>
      </c>
      <c r="C25" s="2" t="s">
        <v>109</v>
      </c>
      <c r="D25" s="2" t="s">
        <v>110</v>
      </c>
      <c r="E25" s="2" t="s">
        <v>180</v>
      </c>
      <c r="F25" s="255">
        <v>45104.265277777777</v>
      </c>
      <c r="G25" s="2" t="s">
        <v>101</v>
      </c>
      <c r="H25" s="2" t="s">
        <v>102</v>
      </c>
      <c r="I25" s="2" t="s">
        <v>101</v>
      </c>
      <c r="J25" s="2" t="s">
        <v>112</v>
      </c>
      <c r="K25" s="2" t="s">
        <v>112</v>
      </c>
      <c r="L25" s="2" t="s">
        <v>104</v>
      </c>
      <c r="M25" s="2" t="s">
        <v>181</v>
      </c>
      <c r="N25" s="2">
        <v>95</v>
      </c>
      <c r="O25" s="2" t="s">
        <v>106</v>
      </c>
      <c r="P25" s="2" t="s">
        <v>114</v>
      </c>
      <c r="Q25" s="253"/>
    </row>
    <row r="26" spans="1:17" ht="60">
      <c r="A26" s="2">
        <v>24</v>
      </c>
      <c r="B26" s="2" t="s">
        <v>182</v>
      </c>
      <c r="C26" s="2" t="s">
        <v>98</v>
      </c>
      <c r="D26" s="2" t="s">
        <v>110</v>
      </c>
      <c r="E26" s="2" t="s">
        <v>183</v>
      </c>
      <c r="F26" s="255">
        <v>45104.265277777777</v>
      </c>
      <c r="G26" s="2" t="s">
        <v>101</v>
      </c>
      <c r="H26" s="2" t="s">
        <v>102</v>
      </c>
      <c r="I26" s="2" t="s">
        <v>101</v>
      </c>
      <c r="J26" s="2" t="s">
        <v>103</v>
      </c>
      <c r="K26" s="2" t="s">
        <v>103</v>
      </c>
      <c r="L26" s="2" t="s">
        <v>104</v>
      </c>
      <c r="M26" s="2" t="s">
        <v>184</v>
      </c>
      <c r="N26" s="2">
        <v>20</v>
      </c>
      <c r="O26" s="2" t="s">
        <v>106</v>
      </c>
      <c r="P26" s="2" t="s">
        <v>118</v>
      </c>
      <c r="Q26" s="253"/>
    </row>
    <row r="27" spans="1:17" ht="60">
      <c r="A27" s="2">
        <v>25</v>
      </c>
      <c r="B27" s="2" t="s">
        <v>185</v>
      </c>
      <c r="C27" s="2" t="s">
        <v>98</v>
      </c>
      <c r="D27" s="2" t="s">
        <v>110</v>
      </c>
      <c r="E27" s="2" t="s">
        <v>186</v>
      </c>
      <c r="F27" s="255">
        <v>45104.26666666667</v>
      </c>
      <c r="G27" s="2" t="s">
        <v>101</v>
      </c>
      <c r="H27" s="2" t="s">
        <v>132</v>
      </c>
      <c r="I27" s="2" t="s">
        <v>101</v>
      </c>
      <c r="J27" s="2" t="s">
        <v>187</v>
      </c>
      <c r="K27" s="2" t="s">
        <v>187</v>
      </c>
      <c r="L27" s="2" t="s">
        <v>104</v>
      </c>
      <c r="M27" s="2" t="s">
        <v>188</v>
      </c>
      <c r="N27" s="2">
        <v>95</v>
      </c>
      <c r="O27" s="2" t="s">
        <v>106</v>
      </c>
      <c r="P27" s="2" t="s">
        <v>118</v>
      </c>
      <c r="Q27" s="253"/>
    </row>
    <row r="28" spans="1:17" ht="60">
      <c r="A28" s="2">
        <v>26</v>
      </c>
      <c r="B28" s="2" t="s">
        <v>189</v>
      </c>
      <c r="C28" s="2" t="s">
        <v>109</v>
      </c>
      <c r="D28" s="2" t="s">
        <v>110</v>
      </c>
      <c r="E28" s="2" t="s">
        <v>190</v>
      </c>
      <c r="F28" s="255">
        <v>45104.267361111109</v>
      </c>
      <c r="G28" s="2" t="s">
        <v>191</v>
      </c>
      <c r="H28" s="2" t="s">
        <v>192</v>
      </c>
      <c r="I28" s="2" t="s">
        <v>193</v>
      </c>
      <c r="J28" s="2" t="s">
        <v>103</v>
      </c>
      <c r="K28" s="2" t="s">
        <v>103</v>
      </c>
      <c r="L28" s="2" t="s">
        <v>104</v>
      </c>
      <c r="M28" s="2" t="s">
        <v>194</v>
      </c>
      <c r="N28" s="2">
        <v>0</v>
      </c>
      <c r="O28" s="2" t="s">
        <v>106</v>
      </c>
      <c r="P28" s="2" t="s">
        <v>114</v>
      </c>
      <c r="Q28" s="253"/>
    </row>
    <row r="29" spans="1:17" ht="60">
      <c r="A29" s="2">
        <v>27</v>
      </c>
      <c r="B29" s="2" t="s">
        <v>195</v>
      </c>
      <c r="C29" s="2" t="s">
        <v>109</v>
      </c>
      <c r="D29" s="2" t="s">
        <v>110</v>
      </c>
      <c r="E29" s="2" t="s">
        <v>128</v>
      </c>
      <c r="F29" s="255">
        <v>45104.267361111109</v>
      </c>
      <c r="G29" s="2" t="s">
        <v>101</v>
      </c>
      <c r="H29" s="2" t="s">
        <v>102</v>
      </c>
      <c r="I29" s="2" t="s">
        <v>101</v>
      </c>
      <c r="J29" s="2" t="s">
        <v>103</v>
      </c>
      <c r="K29" s="2" t="s">
        <v>103</v>
      </c>
      <c r="L29" s="2" t="s">
        <v>104</v>
      </c>
      <c r="M29" s="2" t="s">
        <v>129</v>
      </c>
      <c r="N29" s="2">
        <v>20</v>
      </c>
      <c r="O29" s="2" t="s">
        <v>106</v>
      </c>
      <c r="P29" s="2" t="s">
        <v>114</v>
      </c>
      <c r="Q29" s="253"/>
    </row>
    <row r="30" spans="1:17" ht="60">
      <c r="A30" s="2">
        <v>28</v>
      </c>
      <c r="B30" s="2" t="s">
        <v>196</v>
      </c>
      <c r="C30" s="2" t="s">
        <v>120</v>
      </c>
      <c r="D30" s="2" t="s">
        <v>110</v>
      </c>
      <c r="E30" s="2" t="s">
        <v>100</v>
      </c>
      <c r="F30" s="255">
        <v>45104.268055555556</v>
      </c>
      <c r="G30" s="2" t="s">
        <v>101</v>
      </c>
      <c r="H30" s="2" t="s">
        <v>102</v>
      </c>
      <c r="I30" s="2" t="s">
        <v>101</v>
      </c>
      <c r="J30" s="2" t="s">
        <v>103</v>
      </c>
      <c r="K30" s="2" t="s">
        <v>103</v>
      </c>
      <c r="L30" s="2" t="s">
        <v>104</v>
      </c>
      <c r="M30" s="2" t="s">
        <v>105</v>
      </c>
      <c r="N30" s="2">
        <v>20</v>
      </c>
      <c r="O30" s="2" t="s">
        <v>106</v>
      </c>
      <c r="P30" s="2" t="s">
        <v>123</v>
      </c>
      <c r="Q30" s="253"/>
    </row>
    <row r="31" spans="1:17" ht="60">
      <c r="A31" s="2">
        <v>29</v>
      </c>
      <c r="B31" s="2" t="s">
        <v>197</v>
      </c>
      <c r="C31" s="2" t="s">
        <v>109</v>
      </c>
      <c r="D31" s="2" t="s">
        <v>110</v>
      </c>
      <c r="E31" s="2" t="s">
        <v>198</v>
      </c>
      <c r="F31" s="255">
        <v>45104.268055555556</v>
      </c>
      <c r="G31" s="2" t="s">
        <v>101</v>
      </c>
      <c r="H31" s="2" t="s">
        <v>102</v>
      </c>
      <c r="I31" s="2" t="s">
        <v>101</v>
      </c>
      <c r="J31" s="2" t="s">
        <v>112</v>
      </c>
      <c r="K31" s="2" t="s">
        <v>112</v>
      </c>
      <c r="L31" s="2" t="s">
        <v>104</v>
      </c>
      <c r="M31" s="2" t="s">
        <v>199</v>
      </c>
      <c r="N31" s="2">
        <v>95</v>
      </c>
      <c r="O31" s="2" t="s">
        <v>106</v>
      </c>
      <c r="P31" s="2" t="s">
        <v>114</v>
      </c>
      <c r="Q31" s="253"/>
    </row>
    <row r="32" spans="1:17" ht="60">
      <c r="A32" s="2">
        <v>30</v>
      </c>
      <c r="B32" s="2" t="s">
        <v>200</v>
      </c>
      <c r="C32" s="2" t="s">
        <v>109</v>
      </c>
      <c r="D32" s="2" t="s">
        <v>110</v>
      </c>
      <c r="E32" s="2" t="s">
        <v>201</v>
      </c>
      <c r="F32" s="255">
        <v>45104.268750000003</v>
      </c>
      <c r="G32" s="2" t="s">
        <v>101</v>
      </c>
      <c r="H32" s="2" t="s">
        <v>102</v>
      </c>
      <c r="I32" s="2" t="s">
        <v>101</v>
      </c>
      <c r="J32" s="2" t="s">
        <v>103</v>
      </c>
      <c r="K32" s="2" t="s">
        <v>103</v>
      </c>
      <c r="L32" s="2" t="s">
        <v>104</v>
      </c>
      <c r="M32" s="2" t="s">
        <v>202</v>
      </c>
      <c r="N32" s="2">
        <v>20</v>
      </c>
      <c r="O32" s="2" t="s">
        <v>106</v>
      </c>
      <c r="P32" s="2" t="s">
        <v>114</v>
      </c>
      <c r="Q32" s="253"/>
    </row>
    <row r="33" spans="1:17" ht="60">
      <c r="A33" s="2">
        <v>31</v>
      </c>
      <c r="B33" s="2" t="s">
        <v>203</v>
      </c>
      <c r="C33" s="2" t="s">
        <v>120</v>
      </c>
      <c r="D33" s="2" t="s">
        <v>110</v>
      </c>
      <c r="E33" s="2" t="s">
        <v>204</v>
      </c>
      <c r="F33" s="255">
        <v>45104.269444444442</v>
      </c>
      <c r="G33" s="2" t="s">
        <v>101</v>
      </c>
      <c r="H33" s="2" t="s">
        <v>102</v>
      </c>
      <c r="I33" s="2" t="s">
        <v>101</v>
      </c>
      <c r="J33" s="2" t="s">
        <v>112</v>
      </c>
      <c r="K33" s="2" t="s">
        <v>112</v>
      </c>
      <c r="L33" s="2" t="s">
        <v>104</v>
      </c>
      <c r="M33" s="2" t="s">
        <v>205</v>
      </c>
      <c r="N33" s="2">
        <v>95</v>
      </c>
      <c r="O33" s="2" t="s">
        <v>106</v>
      </c>
      <c r="P33" s="2" t="s">
        <v>123</v>
      </c>
      <c r="Q33" s="253"/>
    </row>
    <row r="34" spans="1:17" ht="60">
      <c r="A34" s="2">
        <v>32</v>
      </c>
      <c r="B34" s="2" t="s">
        <v>206</v>
      </c>
      <c r="C34" s="2" t="s">
        <v>109</v>
      </c>
      <c r="D34" s="2" t="s">
        <v>110</v>
      </c>
      <c r="E34" s="2" t="s">
        <v>207</v>
      </c>
      <c r="F34" s="255">
        <v>45104.270833333336</v>
      </c>
      <c r="G34" s="2" t="s">
        <v>101</v>
      </c>
      <c r="H34" s="2" t="s">
        <v>132</v>
      </c>
      <c r="I34" s="2" t="s">
        <v>101</v>
      </c>
      <c r="J34" s="2" t="s">
        <v>112</v>
      </c>
      <c r="K34" s="2" t="s">
        <v>112</v>
      </c>
      <c r="L34" s="2" t="s">
        <v>104</v>
      </c>
      <c r="M34" s="2" t="s">
        <v>208</v>
      </c>
      <c r="N34" s="2">
        <v>95</v>
      </c>
      <c r="O34" s="2" t="s">
        <v>106</v>
      </c>
      <c r="P34" s="2" t="s">
        <v>114</v>
      </c>
      <c r="Q34" s="253"/>
    </row>
    <row r="35" spans="1:17" ht="60">
      <c r="A35" s="2">
        <v>33</v>
      </c>
      <c r="B35" s="2" t="s">
        <v>209</v>
      </c>
      <c r="C35" s="2" t="s">
        <v>120</v>
      </c>
      <c r="D35" s="2" t="s">
        <v>110</v>
      </c>
      <c r="E35" s="2" t="s">
        <v>210</v>
      </c>
      <c r="F35" s="255">
        <v>45104.270833333336</v>
      </c>
      <c r="G35" s="2" t="s">
        <v>101</v>
      </c>
      <c r="H35" s="2" t="s">
        <v>102</v>
      </c>
      <c r="I35" s="2" t="s">
        <v>101</v>
      </c>
      <c r="J35" s="2" t="s">
        <v>112</v>
      </c>
      <c r="K35" s="2" t="s">
        <v>112</v>
      </c>
      <c r="L35" s="2" t="s">
        <v>104</v>
      </c>
      <c r="M35" s="2" t="s">
        <v>211</v>
      </c>
      <c r="N35" s="2">
        <v>95</v>
      </c>
      <c r="O35" s="2" t="s">
        <v>106</v>
      </c>
      <c r="P35" s="2" t="s">
        <v>123</v>
      </c>
      <c r="Q35" s="253"/>
    </row>
    <row r="36" spans="1:17" ht="60">
      <c r="A36" s="2">
        <v>34</v>
      </c>
      <c r="B36" s="2" t="s">
        <v>212</v>
      </c>
      <c r="C36" s="2" t="s">
        <v>109</v>
      </c>
      <c r="D36" s="2" t="s">
        <v>110</v>
      </c>
      <c r="E36" s="2" t="s">
        <v>213</v>
      </c>
      <c r="F36" s="255">
        <v>45104.270833333336</v>
      </c>
      <c r="G36" s="2" t="s">
        <v>101</v>
      </c>
      <c r="H36" s="2" t="s">
        <v>132</v>
      </c>
      <c r="I36" s="2" t="s">
        <v>101</v>
      </c>
      <c r="J36" s="2" t="s">
        <v>187</v>
      </c>
      <c r="K36" s="2" t="s">
        <v>187</v>
      </c>
      <c r="L36" s="2" t="s">
        <v>104</v>
      </c>
      <c r="M36" s="2" t="s">
        <v>214</v>
      </c>
      <c r="N36" s="2">
        <v>95</v>
      </c>
      <c r="O36" s="2" t="s">
        <v>106</v>
      </c>
      <c r="P36" s="2" t="s">
        <v>114</v>
      </c>
      <c r="Q36" s="253"/>
    </row>
    <row r="37" spans="1:17" ht="60">
      <c r="A37" s="2">
        <v>35</v>
      </c>
      <c r="B37" s="2" t="s">
        <v>215</v>
      </c>
      <c r="C37" s="2" t="s">
        <v>120</v>
      </c>
      <c r="D37" s="2" t="s">
        <v>110</v>
      </c>
      <c r="E37" s="2" t="s">
        <v>216</v>
      </c>
      <c r="F37" s="255">
        <v>45104.271527777775</v>
      </c>
      <c r="G37" s="2" t="s">
        <v>101</v>
      </c>
      <c r="H37" s="2" t="s">
        <v>102</v>
      </c>
      <c r="I37" s="2" t="s">
        <v>101</v>
      </c>
      <c r="J37" s="2" t="s">
        <v>103</v>
      </c>
      <c r="K37" s="2" t="s">
        <v>103</v>
      </c>
      <c r="L37" s="2" t="s">
        <v>104</v>
      </c>
      <c r="M37" s="2" t="s">
        <v>217</v>
      </c>
      <c r="N37" s="2">
        <v>20</v>
      </c>
      <c r="O37" s="2" t="s">
        <v>106</v>
      </c>
      <c r="P37" s="2" t="s">
        <v>123</v>
      </c>
      <c r="Q37" s="253"/>
    </row>
    <row r="38" spans="1:17" ht="60">
      <c r="A38" s="2">
        <v>36</v>
      </c>
      <c r="B38" s="2" t="s">
        <v>218</v>
      </c>
      <c r="C38" s="2" t="s">
        <v>109</v>
      </c>
      <c r="D38" s="2" t="s">
        <v>110</v>
      </c>
      <c r="E38" s="2" t="s">
        <v>219</v>
      </c>
      <c r="F38" s="255">
        <v>45104.271527777775</v>
      </c>
      <c r="G38" s="2" t="s">
        <v>101</v>
      </c>
      <c r="H38" s="2" t="s">
        <v>102</v>
      </c>
      <c r="I38" s="2" t="s">
        <v>101</v>
      </c>
      <c r="J38" s="2" t="s">
        <v>112</v>
      </c>
      <c r="K38" s="2" t="s">
        <v>112</v>
      </c>
      <c r="L38" s="2" t="s">
        <v>104</v>
      </c>
      <c r="M38" s="2" t="s">
        <v>220</v>
      </c>
      <c r="N38" s="2">
        <v>95</v>
      </c>
      <c r="O38" s="2" t="s">
        <v>106</v>
      </c>
      <c r="P38" s="2" t="s">
        <v>114</v>
      </c>
      <c r="Q38" s="253"/>
    </row>
    <row r="39" spans="1:17" ht="60">
      <c r="A39" s="2">
        <v>37</v>
      </c>
      <c r="B39" s="2" t="s">
        <v>221</v>
      </c>
      <c r="C39" s="2" t="s">
        <v>120</v>
      </c>
      <c r="D39" s="2" t="s">
        <v>110</v>
      </c>
      <c r="E39" s="2" t="s">
        <v>222</v>
      </c>
      <c r="F39" s="255">
        <v>45104.271527777775</v>
      </c>
      <c r="G39" s="2" t="s">
        <v>101</v>
      </c>
      <c r="H39" s="2" t="s">
        <v>102</v>
      </c>
      <c r="I39" s="2" t="s">
        <v>101</v>
      </c>
      <c r="J39" s="2" t="s">
        <v>103</v>
      </c>
      <c r="K39" s="2" t="s">
        <v>103</v>
      </c>
      <c r="L39" s="2" t="s">
        <v>104</v>
      </c>
      <c r="M39" s="2" t="s">
        <v>223</v>
      </c>
      <c r="N39" s="2">
        <v>20</v>
      </c>
      <c r="O39" s="2" t="s">
        <v>106</v>
      </c>
      <c r="P39" s="2" t="s">
        <v>123</v>
      </c>
      <c r="Q39" s="253"/>
    </row>
    <row r="40" spans="1:17" ht="60">
      <c r="A40" s="2">
        <v>38</v>
      </c>
      <c r="B40" s="2" t="s">
        <v>224</v>
      </c>
      <c r="C40" s="2" t="s">
        <v>98</v>
      </c>
      <c r="D40" s="2" t="s">
        <v>110</v>
      </c>
      <c r="E40" s="2" t="s">
        <v>225</v>
      </c>
      <c r="F40" s="255">
        <v>45104.272222222222</v>
      </c>
      <c r="G40" s="2" t="s">
        <v>101</v>
      </c>
      <c r="H40" s="2" t="s">
        <v>132</v>
      </c>
      <c r="I40" s="2" t="s">
        <v>101</v>
      </c>
      <c r="J40" s="2" t="s">
        <v>112</v>
      </c>
      <c r="K40" s="2" t="s">
        <v>112</v>
      </c>
      <c r="L40" s="2" t="s">
        <v>104</v>
      </c>
      <c r="M40" s="2" t="s">
        <v>226</v>
      </c>
      <c r="N40" s="2">
        <v>95</v>
      </c>
      <c r="O40" s="2" t="s">
        <v>106</v>
      </c>
      <c r="P40" s="2" t="s">
        <v>118</v>
      </c>
      <c r="Q40" s="253"/>
    </row>
    <row r="41" spans="1:17" ht="60">
      <c r="A41" s="2">
        <v>39</v>
      </c>
      <c r="B41" s="2" t="s">
        <v>227</v>
      </c>
      <c r="C41" s="2" t="s">
        <v>109</v>
      </c>
      <c r="D41" s="2" t="s">
        <v>110</v>
      </c>
      <c r="E41" s="2" t="s">
        <v>228</v>
      </c>
      <c r="F41" s="255">
        <v>45104.272916666669</v>
      </c>
      <c r="G41" s="2" t="s">
        <v>101</v>
      </c>
      <c r="H41" s="2" t="s">
        <v>132</v>
      </c>
      <c r="I41" s="2" t="s">
        <v>101</v>
      </c>
      <c r="J41" s="2" t="s">
        <v>112</v>
      </c>
      <c r="K41" s="2" t="s">
        <v>112</v>
      </c>
      <c r="L41" s="2" t="s">
        <v>104</v>
      </c>
      <c r="M41" s="2" t="s">
        <v>229</v>
      </c>
      <c r="N41" s="2">
        <v>95</v>
      </c>
      <c r="O41" s="2" t="s">
        <v>106</v>
      </c>
      <c r="P41" s="2" t="s">
        <v>114</v>
      </c>
      <c r="Q41" s="253"/>
    </row>
    <row r="42" spans="1:17" ht="60">
      <c r="A42" s="2">
        <v>40</v>
      </c>
      <c r="B42" s="2" t="s">
        <v>230</v>
      </c>
      <c r="C42" s="2" t="s">
        <v>109</v>
      </c>
      <c r="D42" s="2" t="s">
        <v>110</v>
      </c>
      <c r="E42" s="2" t="s">
        <v>231</v>
      </c>
      <c r="F42" s="255">
        <v>45104.273611111108</v>
      </c>
      <c r="G42" s="2" t="s">
        <v>101</v>
      </c>
      <c r="H42" s="2" t="s">
        <v>102</v>
      </c>
      <c r="I42" s="2" t="s">
        <v>101</v>
      </c>
      <c r="J42" s="2" t="s">
        <v>112</v>
      </c>
      <c r="K42" s="2" t="s">
        <v>112</v>
      </c>
      <c r="L42" s="2" t="s">
        <v>104</v>
      </c>
      <c r="M42" s="2" t="s">
        <v>232</v>
      </c>
      <c r="N42" s="2">
        <v>95</v>
      </c>
      <c r="O42" s="2" t="s">
        <v>106</v>
      </c>
      <c r="P42" s="2" t="s">
        <v>114</v>
      </c>
      <c r="Q42" s="253"/>
    </row>
    <row r="43" spans="1:17" ht="60">
      <c r="A43" s="2">
        <v>41</v>
      </c>
      <c r="B43" s="2" t="s">
        <v>233</v>
      </c>
      <c r="C43" s="2" t="s">
        <v>234</v>
      </c>
      <c r="D43" s="2" t="s">
        <v>110</v>
      </c>
      <c r="E43" s="2" t="s">
        <v>235</v>
      </c>
      <c r="F43" s="255">
        <v>45104.273611111108</v>
      </c>
      <c r="G43" s="2" t="s">
        <v>101</v>
      </c>
      <c r="H43" s="2" t="s">
        <v>132</v>
      </c>
      <c r="I43" s="2" t="s">
        <v>101</v>
      </c>
      <c r="J43" s="2" t="s">
        <v>112</v>
      </c>
      <c r="K43" s="2" t="s">
        <v>112</v>
      </c>
      <c r="L43" s="2" t="s">
        <v>104</v>
      </c>
      <c r="M43" s="2" t="s">
        <v>236</v>
      </c>
      <c r="N43" s="2">
        <v>95</v>
      </c>
      <c r="O43" s="2" t="s">
        <v>106</v>
      </c>
      <c r="P43" s="2" t="s">
        <v>237</v>
      </c>
      <c r="Q43" s="253"/>
    </row>
    <row r="44" spans="1:17" ht="60">
      <c r="A44" s="2">
        <v>42</v>
      </c>
      <c r="B44" s="2" t="s">
        <v>238</v>
      </c>
      <c r="C44" s="2" t="s">
        <v>109</v>
      </c>
      <c r="D44" s="2" t="s">
        <v>110</v>
      </c>
      <c r="E44" s="2" t="s">
        <v>239</v>
      </c>
      <c r="F44" s="255">
        <v>45104.273611111108</v>
      </c>
      <c r="G44" s="2" t="s">
        <v>101</v>
      </c>
      <c r="H44" s="2" t="s">
        <v>102</v>
      </c>
      <c r="I44" s="2" t="s">
        <v>101</v>
      </c>
      <c r="J44" s="2" t="s">
        <v>112</v>
      </c>
      <c r="K44" s="2" t="s">
        <v>112</v>
      </c>
      <c r="L44" s="2" t="s">
        <v>104</v>
      </c>
      <c r="M44" s="2" t="s">
        <v>240</v>
      </c>
      <c r="N44" s="2">
        <v>95</v>
      </c>
      <c r="O44" s="2" t="s">
        <v>106</v>
      </c>
      <c r="P44" s="2" t="s">
        <v>114</v>
      </c>
      <c r="Q44" s="253"/>
    </row>
    <row r="45" spans="1:17" ht="60">
      <c r="A45" s="2">
        <v>43</v>
      </c>
      <c r="B45" s="2" t="s">
        <v>241</v>
      </c>
      <c r="C45" s="2" t="s">
        <v>109</v>
      </c>
      <c r="D45" s="2" t="s">
        <v>110</v>
      </c>
      <c r="E45" s="2" t="s">
        <v>242</v>
      </c>
      <c r="F45" s="255">
        <v>45104.273611111108</v>
      </c>
      <c r="G45" s="2" t="s">
        <v>101</v>
      </c>
      <c r="H45" s="2" t="s">
        <v>132</v>
      </c>
      <c r="I45" s="2" t="s">
        <v>101</v>
      </c>
      <c r="J45" s="2" t="s">
        <v>112</v>
      </c>
      <c r="K45" s="2" t="s">
        <v>112</v>
      </c>
      <c r="L45" s="2" t="s">
        <v>104</v>
      </c>
      <c r="M45" s="2" t="s">
        <v>243</v>
      </c>
      <c r="N45" s="2">
        <v>95</v>
      </c>
      <c r="O45" s="2" t="s">
        <v>106</v>
      </c>
      <c r="P45" s="2" t="s">
        <v>114</v>
      </c>
      <c r="Q45" s="253"/>
    </row>
    <row r="46" spans="1:17" ht="60">
      <c r="A46" s="2">
        <v>44</v>
      </c>
      <c r="B46" s="2" t="s">
        <v>244</v>
      </c>
      <c r="C46" s="2" t="s">
        <v>109</v>
      </c>
      <c r="D46" s="2" t="s">
        <v>110</v>
      </c>
      <c r="E46" s="2" t="s">
        <v>245</v>
      </c>
      <c r="F46" s="255">
        <v>45104.274305555555</v>
      </c>
      <c r="G46" s="2" t="s">
        <v>101</v>
      </c>
      <c r="H46" s="2" t="s">
        <v>132</v>
      </c>
      <c r="I46" s="2" t="s">
        <v>101</v>
      </c>
      <c r="J46" s="2" t="s">
        <v>103</v>
      </c>
      <c r="K46" s="2" t="s">
        <v>103</v>
      </c>
      <c r="L46" s="2" t="s">
        <v>104</v>
      </c>
      <c r="M46" s="2" t="s">
        <v>246</v>
      </c>
      <c r="N46" s="2">
        <v>20</v>
      </c>
      <c r="O46" s="2" t="s">
        <v>106</v>
      </c>
      <c r="P46" s="2" t="s">
        <v>114</v>
      </c>
      <c r="Q46" s="253"/>
    </row>
    <row r="47" spans="1:17" ht="60">
      <c r="A47" s="2">
        <v>45</v>
      </c>
      <c r="B47" s="2" t="s">
        <v>247</v>
      </c>
      <c r="C47" s="2" t="s">
        <v>120</v>
      </c>
      <c r="D47" s="2" t="s">
        <v>110</v>
      </c>
      <c r="E47" s="2" t="s">
        <v>248</v>
      </c>
      <c r="F47" s="255">
        <v>45104.274305555555</v>
      </c>
      <c r="G47" s="2" t="s">
        <v>101</v>
      </c>
      <c r="H47" s="2" t="s">
        <v>132</v>
      </c>
      <c r="I47" s="2" t="s">
        <v>101</v>
      </c>
      <c r="J47" s="2" t="s">
        <v>112</v>
      </c>
      <c r="K47" s="2" t="s">
        <v>112</v>
      </c>
      <c r="L47" s="2" t="s">
        <v>104</v>
      </c>
      <c r="M47" s="2" t="s">
        <v>249</v>
      </c>
      <c r="N47" s="2">
        <v>95</v>
      </c>
      <c r="O47" s="2" t="s">
        <v>106</v>
      </c>
      <c r="P47" s="2" t="s">
        <v>123</v>
      </c>
      <c r="Q47" s="253"/>
    </row>
    <row r="48" spans="1:17" ht="60">
      <c r="A48" s="2">
        <v>46</v>
      </c>
      <c r="B48" s="2" t="s">
        <v>250</v>
      </c>
      <c r="C48" s="2" t="s">
        <v>120</v>
      </c>
      <c r="D48" s="2" t="s">
        <v>110</v>
      </c>
      <c r="E48" s="2" t="s">
        <v>251</v>
      </c>
      <c r="F48" s="255">
        <v>45104.275000000001</v>
      </c>
      <c r="G48" s="2" t="s">
        <v>101</v>
      </c>
      <c r="H48" s="2" t="s">
        <v>102</v>
      </c>
      <c r="I48" s="2" t="s">
        <v>101</v>
      </c>
      <c r="J48" s="2" t="s">
        <v>112</v>
      </c>
      <c r="K48" s="2" t="s">
        <v>112</v>
      </c>
      <c r="L48" s="2" t="s">
        <v>104</v>
      </c>
      <c r="M48" s="2" t="s">
        <v>252</v>
      </c>
      <c r="N48" s="2">
        <v>95</v>
      </c>
      <c r="O48" s="2" t="s">
        <v>106</v>
      </c>
      <c r="P48" s="2" t="s">
        <v>123</v>
      </c>
      <c r="Q48" s="253"/>
    </row>
    <row r="49" spans="1:17" ht="60">
      <c r="A49" s="2">
        <v>47</v>
      </c>
      <c r="B49" s="2" t="s">
        <v>253</v>
      </c>
      <c r="C49" s="2" t="s">
        <v>234</v>
      </c>
      <c r="D49" s="2" t="s">
        <v>110</v>
      </c>
      <c r="E49" s="2" t="s">
        <v>254</v>
      </c>
      <c r="F49" s="255">
        <v>45104.275694444441</v>
      </c>
      <c r="G49" s="2" t="s">
        <v>101</v>
      </c>
      <c r="H49" s="2" t="s">
        <v>132</v>
      </c>
      <c r="I49" s="2" t="s">
        <v>101</v>
      </c>
      <c r="J49" s="2" t="s">
        <v>103</v>
      </c>
      <c r="K49" s="2" t="s">
        <v>103</v>
      </c>
      <c r="L49" s="2" t="s">
        <v>104</v>
      </c>
      <c r="M49" s="2" t="s">
        <v>255</v>
      </c>
      <c r="N49" s="2">
        <v>20</v>
      </c>
      <c r="O49" s="2" t="s">
        <v>106</v>
      </c>
      <c r="P49" s="2" t="s">
        <v>237</v>
      </c>
      <c r="Q49" s="253"/>
    </row>
    <row r="50" spans="1:17" ht="60">
      <c r="A50" s="2">
        <v>48</v>
      </c>
      <c r="B50" s="2" t="s">
        <v>256</v>
      </c>
      <c r="C50" s="2" t="s">
        <v>234</v>
      </c>
      <c r="D50" s="2" t="s">
        <v>110</v>
      </c>
      <c r="E50" s="2" t="s">
        <v>257</v>
      </c>
      <c r="F50" s="255">
        <v>45104.275694444441</v>
      </c>
      <c r="G50" s="2" t="s">
        <v>101</v>
      </c>
      <c r="H50" s="2" t="s">
        <v>132</v>
      </c>
      <c r="I50" s="2" t="s">
        <v>101</v>
      </c>
      <c r="J50" s="2" t="s">
        <v>187</v>
      </c>
      <c r="K50" s="2" t="s">
        <v>187</v>
      </c>
      <c r="L50" s="2" t="s">
        <v>104</v>
      </c>
      <c r="M50" s="2" t="s">
        <v>258</v>
      </c>
      <c r="N50" s="2">
        <v>95</v>
      </c>
      <c r="O50" s="2" t="s">
        <v>106</v>
      </c>
      <c r="P50" s="2" t="s">
        <v>237</v>
      </c>
      <c r="Q50" s="253"/>
    </row>
    <row r="51" spans="1:17" ht="60">
      <c r="A51" s="2">
        <v>49</v>
      </c>
      <c r="B51" s="2" t="s">
        <v>259</v>
      </c>
      <c r="C51" s="2" t="s">
        <v>120</v>
      </c>
      <c r="D51" s="2" t="s">
        <v>110</v>
      </c>
      <c r="E51" s="2" t="s">
        <v>260</v>
      </c>
      <c r="F51" s="255">
        <v>45104.275694444441</v>
      </c>
      <c r="G51" s="2" t="s">
        <v>101</v>
      </c>
      <c r="H51" s="2" t="s">
        <v>132</v>
      </c>
      <c r="I51" s="2" t="s">
        <v>101</v>
      </c>
      <c r="J51" s="2" t="s">
        <v>112</v>
      </c>
      <c r="K51" s="2" t="s">
        <v>112</v>
      </c>
      <c r="L51" s="2" t="s">
        <v>104</v>
      </c>
      <c r="M51" s="2" t="s">
        <v>261</v>
      </c>
      <c r="N51" s="2">
        <v>95</v>
      </c>
      <c r="O51" s="2" t="s">
        <v>106</v>
      </c>
      <c r="P51" s="2" t="s">
        <v>123</v>
      </c>
      <c r="Q51" s="253"/>
    </row>
    <row r="52" spans="1:17" ht="60">
      <c r="A52" s="2">
        <v>50</v>
      </c>
      <c r="B52" s="2" t="s">
        <v>262</v>
      </c>
      <c r="C52" s="2" t="s">
        <v>98</v>
      </c>
      <c r="D52" s="2" t="s">
        <v>110</v>
      </c>
      <c r="E52" s="2" t="s">
        <v>263</v>
      </c>
      <c r="F52" s="255">
        <v>45104.276388888888</v>
      </c>
      <c r="G52" s="2" t="s">
        <v>101</v>
      </c>
      <c r="H52" s="2" t="s">
        <v>132</v>
      </c>
      <c r="I52" s="2" t="s">
        <v>101</v>
      </c>
      <c r="J52" s="2" t="s">
        <v>103</v>
      </c>
      <c r="K52" s="2" t="s">
        <v>103</v>
      </c>
      <c r="L52" s="2" t="s">
        <v>104</v>
      </c>
      <c r="M52" s="2" t="s">
        <v>264</v>
      </c>
      <c r="N52" s="2">
        <v>20</v>
      </c>
      <c r="O52" s="2" t="s">
        <v>106</v>
      </c>
      <c r="P52" s="2" t="s">
        <v>118</v>
      </c>
      <c r="Q52" s="253"/>
    </row>
    <row r="53" spans="1:17" ht="60">
      <c r="A53" s="2">
        <v>51</v>
      </c>
      <c r="B53" s="2" t="s">
        <v>265</v>
      </c>
      <c r="C53" s="2" t="s">
        <v>120</v>
      </c>
      <c r="D53" s="2" t="s">
        <v>110</v>
      </c>
      <c r="E53" s="2" t="s">
        <v>266</v>
      </c>
      <c r="F53" s="255">
        <v>45104.276388888888</v>
      </c>
      <c r="G53" s="2" t="s">
        <v>101</v>
      </c>
      <c r="H53" s="2" t="s">
        <v>102</v>
      </c>
      <c r="I53" s="2" t="s">
        <v>101</v>
      </c>
      <c r="J53" s="2" t="s">
        <v>112</v>
      </c>
      <c r="K53" s="2" t="s">
        <v>112</v>
      </c>
      <c r="L53" s="2" t="s">
        <v>104</v>
      </c>
      <c r="M53" s="2" t="s">
        <v>267</v>
      </c>
      <c r="N53" s="2">
        <v>95</v>
      </c>
      <c r="O53" s="2" t="s">
        <v>106</v>
      </c>
      <c r="P53" s="2" t="s">
        <v>123</v>
      </c>
      <c r="Q53" s="253"/>
    </row>
    <row r="54" spans="1:17" ht="60">
      <c r="A54" s="2">
        <v>52</v>
      </c>
      <c r="B54" s="2" t="s">
        <v>268</v>
      </c>
      <c r="C54" s="2" t="s">
        <v>98</v>
      </c>
      <c r="D54" s="2" t="s">
        <v>110</v>
      </c>
      <c r="E54" s="2" t="s">
        <v>269</v>
      </c>
      <c r="F54" s="255">
        <v>45104.276388888888</v>
      </c>
      <c r="G54" s="2" t="s">
        <v>101</v>
      </c>
      <c r="H54" s="2" t="s">
        <v>132</v>
      </c>
      <c r="I54" s="2" t="s">
        <v>101</v>
      </c>
      <c r="J54" s="2" t="s">
        <v>56</v>
      </c>
      <c r="K54" s="2" t="s">
        <v>56</v>
      </c>
      <c r="L54" s="2" t="s">
        <v>104</v>
      </c>
      <c r="M54" s="2" t="s">
        <v>270</v>
      </c>
      <c r="N54" s="2">
        <v>65</v>
      </c>
      <c r="O54" s="2" t="s">
        <v>106</v>
      </c>
      <c r="P54" s="2" t="s">
        <v>118</v>
      </c>
      <c r="Q54" s="253"/>
    </row>
    <row r="55" spans="1:17" ht="60">
      <c r="A55" s="2">
        <v>53</v>
      </c>
      <c r="B55" s="2" t="s">
        <v>271</v>
      </c>
      <c r="C55" s="2" t="s">
        <v>234</v>
      </c>
      <c r="D55" s="2" t="s">
        <v>110</v>
      </c>
      <c r="E55" s="2" t="s">
        <v>272</v>
      </c>
      <c r="F55" s="255">
        <v>45104.276388888888</v>
      </c>
      <c r="G55" s="2" t="s">
        <v>101</v>
      </c>
      <c r="H55" s="2" t="s">
        <v>132</v>
      </c>
      <c r="I55" s="2" t="s">
        <v>101</v>
      </c>
      <c r="J55" s="2" t="s">
        <v>56</v>
      </c>
      <c r="K55" s="2" t="s">
        <v>56</v>
      </c>
      <c r="L55" s="2" t="s">
        <v>104</v>
      </c>
      <c r="M55" s="2" t="s">
        <v>273</v>
      </c>
      <c r="N55" s="2">
        <v>65</v>
      </c>
      <c r="O55" s="2" t="s">
        <v>106</v>
      </c>
      <c r="P55" s="2" t="s">
        <v>237</v>
      </c>
      <c r="Q55" s="253"/>
    </row>
    <row r="56" spans="1:17" ht="60">
      <c r="A56" s="2">
        <v>54</v>
      </c>
      <c r="B56" s="2" t="s">
        <v>274</v>
      </c>
      <c r="C56" s="2" t="s">
        <v>98</v>
      </c>
      <c r="D56" s="2" t="s">
        <v>110</v>
      </c>
      <c r="E56" s="2" t="s">
        <v>275</v>
      </c>
      <c r="F56" s="255">
        <v>45104.277777777781</v>
      </c>
      <c r="G56" s="2" t="s">
        <v>101</v>
      </c>
      <c r="H56" s="2" t="s">
        <v>102</v>
      </c>
      <c r="I56" s="2" t="s">
        <v>101</v>
      </c>
      <c r="J56" s="2" t="s">
        <v>103</v>
      </c>
      <c r="K56" s="2" t="s">
        <v>103</v>
      </c>
      <c r="L56" s="2" t="s">
        <v>104</v>
      </c>
      <c r="M56" s="2" t="s">
        <v>276</v>
      </c>
      <c r="N56" s="2">
        <v>20</v>
      </c>
      <c r="O56" s="2" t="s">
        <v>106</v>
      </c>
      <c r="P56" s="2" t="s">
        <v>118</v>
      </c>
      <c r="Q56" s="253"/>
    </row>
    <row r="57" spans="1:17" ht="60">
      <c r="A57" s="2">
        <v>55</v>
      </c>
      <c r="B57" s="2" t="s">
        <v>277</v>
      </c>
      <c r="C57" s="2" t="s">
        <v>234</v>
      </c>
      <c r="D57" s="2" t="s">
        <v>110</v>
      </c>
      <c r="E57" s="2" t="s">
        <v>278</v>
      </c>
      <c r="F57" s="255">
        <v>45104.277777777781</v>
      </c>
      <c r="G57" s="2" t="s">
        <v>101</v>
      </c>
      <c r="H57" s="2" t="s">
        <v>132</v>
      </c>
      <c r="I57" s="2" t="s">
        <v>101</v>
      </c>
      <c r="J57" s="2" t="s">
        <v>103</v>
      </c>
      <c r="K57" s="2" t="s">
        <v>103</v>
      </c>
      <c r="L57" s="2" t="s">
        <v>104</v>
      </c>
      <c r="M57" s="2" t="s">
        <v>279</v>
      </c>
      <c r="N57" s="2">
        <v>20</v>
      </c>
      <c r="O57" s="2" t="s">
        <v>106</v>
      </c>
      <c r="P57" s="2" t="s">
        <v>237</v>
      </c>
      <c r="Q57" s="253"/>
    </row>
    <row r="58" spans="1:17" ht="60">
      <c r="A58" s="2">
        <v>56</v>
      </c>
      <c r="B58" s="2" t="s">
        <v>280</v>
      </c>
      <c r="C58" s="2" t="s">
        <v>109</v>
      </c>
      <c r="D58" s="2" t="s">
        <v>110</v>
      </c>
      <c r="E58" s="2" t="s">
        <v>281</v>
      </c>
      <c r="F58" s="255">
        <v>45104.27847222222</v>
      </c>
      <c r="G58" s="2" t="s">
        <v>101</v>
      </c>
      <c r="H58" s="2" t="s">
        <v>132</v>
      </c>
      <c r="I58" s="2" t="s">
        <v>101</v>
      </c>
      <c r="J58" s="2" t="s">
        <v>103</v>
      </c>
      <c r="K58" s="2" t="s">
        <v>103</v>
      </c>
      <c r="L58" s="2" t="s">
        <v>104</v>
      </c>
      <c r="M58" s="2" t="s">
        <v>282</v>
      </c>
      <c r="N58" s="2">
        <v>20</v>
      </c>
      <c r="O58" s="2" t="s">
        <v>106</v>
      </c>
      <c r="P58" s="2" t="s">
        <v>114</v>
      </c>
      <c r="Q58" s="253"/>
    </row>
    <row r="59" spans="1:17" ht="60">
      <c r="A59" s="2">
        <v>57</v>
      </c>
      <c r="B59" s="2" t="s">
        <v>283</v>
      </c>
      <c r="C59" s="2" t="s">
        <v>98</v>
      </c>
      <c r="D59" s="2" t="s">
        <v>110</v>
      </c>
      <c r="E59" s="2" t="s">
        <v>284</v>
      </c>
      <c r="F59" s="255">
        <v>45104.27847222222</v>
      </c>
      <c r="G59" s="2" t="s">
        <v>101</v>
      </c>
      <c r="H59" s="2" t="s">
        <v>102</v>
      </c>
      <c r="I59" s="2" t="s">
        <v>101</v>
      </c>
      <c r="J59" s="2" t="s">
        <v>56</v>
      </c>
      <c r="K59" s="2" t="s">
        <v>56</v>
      </c>
      <c r="L59" s="2" t="s">
        <v>104</v>
      </c>
      <c r="M59" s="2" t="s">
        <v>285</v>
      </c>
      <c r="N59" s="2">
        <v>65</v>
      </c>
      <c r="O59" s="2" t="s">
        <v>106</v>
      </c>
      <c r="P59" s="2" t="s">
        <v>118</v>
      </c>
      <c r="Q59" s="253"/>
    </row>
    <row r="60" spans="1:17" ht="60">
      <c r="A60" s="2">
        <v>58</v>
      </c>
      <c r="B60" s="2" t="s">
        <v>286</v>
      </c>
      <c r="C60" s="2" t="s">
        <v>120</v>
      </c>
      <c r="D60" s="2" t="s">
        <v>110</v>
      </c>
      <c r="E60" s="2" t="s">
        <v>287</v>
      </c>
      <c r="F60" s="255">
        <v>45104.27847222222</v>
      </c>
      <c r="G60" s="2" t="s">
        <v>101</v>
      </c>
      <c r="H60" s="2" t="s">
        <v>132</v>
      </c>
      <c r="I60" s="2" t="s">
        <v>101</v>
      </c>
      <c r="J60" s="2" t="s">
        <v>112</v>
      </c>
      <c r="K60" s="2" t="s">
        <v>112</v>
      </c>
      <c r="L60" s="2" t="s">
        <v>288</v>
      </c>
      <c r="M60" s="2" t="s">
        <v>289</v>
      </c>
      <c r="N60" s="2">
        <v>0</v>
      </c>
      <c r="O60" s="2" t="s">
        <v>106</v>
      </c>
      <c r="P60" s="2" t="s">
        <v>123</v>
      </c>
      <c r="Q60" s="253"/>
    </row>
    <row r="61" spans="1:17" ht="60">
      <c r="A61" s="2">
        <v>59</v>
      </c>
      <c r="B61" s="2" t="s">
        <v>290</v>
      </c>
      <c r="C61" s="2" t="s">
        <v>109</v>
      </c>
      <c r="D61" s="2" t="s">
        <v>110</v>
      </c>
      <c r="E61" s="2" t="s">
        <v>291</v>
      </c>
      <c r="F61" s="255">
        <v>45104.27847222222</v>
      </c>
      <c r="G61" s="2" t="s">
        <v>101</v>
      </c>
      <c r="H61" s="2" t="s">
        <v>132</v>
      </c>
      <c r="I61" s="2" t="s">
        <v>101</v>
      </c>
      <c r="J61" s="2" t="s">
        <v>56</v>
      </c>
      <c r="K61" s="2" t="s">
        <v>56</v>
      </c>
      <c r="L61" s="2" t="s">
        <v>104</v>
      </c>
      <c r="M61" s="2" t="s">
        <v>292</v>
      </c>
      <c r="N61" s="2">
        <v>65</v>
      </c>
      <c r="O61" s="2" t="s">
        <v>106</v>
      </c>
      <c r="P61" s="2" t="s">
        <v>114</v>
      </c>
      <c r="Q61" s="253"/>
    </row>
    <row r="62" spans="1:17" ht="60">
      <c r="A62" s="2">
        <v>60</v>
      </c>
      <c r="B62" s="2" t="s">
        <v>293</v>
      </c>
      <c r="C62" s="2" t="s">
        <v>120</v>
      </c>
      <c r="D62" s="2" t="s">
        <v>110</v>
      </c>
      <c r="E62" s="2" t="s">
        <v>294</v>
      </c>
      <c r="F62" s="255">
        <v>45104.279166666667</v>
      </c>
      <c r="G62" s="2" t="s">
        <v>101</v>
      </c>
      <c r="H62" s="2" t="s">
        <v>132</v>
      </c>
      <c r="I62" s="2" t="s">
        <v>101</v>
      </c>
      <c r="J62" s="2" t="s">
        <v>103</v>
      </c>
      <c r="K62" s="2" t="s">
        <v>103</v>
      </c>
      <c r="L62" s="2" t="s">
        <v>104</v>
      </c>
      <c r="M62" s="2" t="s">
        <v>295</v>
      </c>
      <c r="N62" s="2">
        <v>20</v>
      </c>
      <c r="O62" s="2" t="s">
        <v>106</v>
      </c>
      <c r="P62" s="2" t="s">
        <v>123</v>
      </c>
      <c r="Q62" s="253"/>
    </row>
    <row r="63" spans="1:17" ht="60">
      <c r="A63" s="2">
        <v>61</v>
      </c>
      <c r="B63" s="2" t="s">
        <v>296</v>
      </c>
      <c r="C63" s="2" t="s">
        <v>234</v>
      </c>
      <c r="D63" s="2" t="s">
        <v>110</v>
      </c>
      <c r="E63" s="2" t="s">
        <v>297</v>
      </c>
      <c r="F63" s="255">
        <v>45104.279861111114</v>
      </c>
      <c r="G63" s="2" t="s">
        <v>101</v>
      </c>
      <c r="H63" s="2" t="s">
        <v>132</v>
      </c>
      <c r="I63" s="2" t="s">
        <v>101</v>
      </c>
      <c r="J63" s="2" t="s">
        <v>103</v>
      </c>
      <c r="K63" s="2" t="s">
        <v>103</v>
      </c>
      <c r="L63" s="2" t="s">
        <v>104</v>
      </c>
      <c r="M63" s="2" t="s">
        <v>298</v>
      </c>
      <c r="N63" s="2">
        <v>20</v>
      </c>
      <c r="O63" s="2" t="s">
        <v>106</v>
      </c>
      <c r="P63" s="2" t="s">
        <v>237</v>
      </c>
      <c r="Q63" s="253"/>
    </row>
    <row r="64" spans="1:17" ht="60">
      <c r="A64" s="2">
        <v>62</v>
      </c>
      <c r="B64" s="2" t="s">
        <v>299</v>
      </c>
      <c r="C64" s="2" t="s">
        <v>120</v>
      </c>
      <c r="D64" s="2" t="s">
        <v>110</v>
      </c>
      <c r="E64" s="2" t="s">
        <v>300</v>
      </c>
      <c r="F64" s="255">
        <v>45104.280555555553</v>
      </c>
      <c r="G64" s="2" t="s">
        <v>101</v>
      </c>
      <c r="H64" s="2" t="s">
        <v>132</v>
      </c>
      <c r="I64" s="2" t="s">
        <v>101</v>
      </c>
      <c r="J64" s="2" t="s">
        <v>112</v>
      </c>
      <c r="K64" s="2" t="s">
        <v>112</v>
      </c>
      <c r="L64" s="2" t="s">
        <v>104</v>
      </c>
      <c r="M64" s="2" t="s">
        <v>301</v>
      </c>
      <c r="N64" s="2">
        <v>95</v>
      </c>
      <c r="O64" s="2" t="s">
        <v>106</v>
      </c>
      <c r="P64" s="2" t="s">
        <v>123</v>
      </c>
      <c r="Q64" s="253"/>
    </row>
    <row r="65" spans="1:17" ht="60">
      <c r="A65" s="2">
        <v>63</v>
      </c>
      <c r="B65" s="2" t="s">
        <v>302</v>
      </c>
      <c r="C65" s="2" t="s">
        <v>120</v>
      </c>
      <c r="D65" s="2" t="s">
        <v>110</v>
      </c>
      <c r="E65" s="2" t="s">
        <v>303</v>
      </c>
      <c r="F65" s="255">
        <v>45104.28125</v>
      </c>
      <c r="G65" s="2" t="s">
        <v>101</v>
      </c>
      <c r="H65" s="2" t="s">
        <v>102</v>
      </c>
      <c r="I65" s="2" t="s">
        <v>101</v>
      </c>
      <c r="J65" s="2" t="s">
        <v>103</v>
      </c>
      <c r="K65" s="2" t="s">
        <v>103</v>
      </c>
      <c r="L65" s="2" t="s">
        <v>104</v>
      </c>
      <c r="M65" s="2" t="s">
        <v>304</v>
      </c>
      <c r="N65" s="2">
        <v>20</v>
      </c>
      <c r="O65" s="2" t="s">
        <v>106</v>
      </c>
      <c r="P65" s="2" t="s">
        <v>123</v>
      </c>
      <c r="Q65" s="253"/>
    </row>
    <row r="66" spans="1:17" ht="60">
      <c r="A66" s="2">
        <v>64</v>
      </c>
      <c r="B66" s="2" t="s">
        <v>305</v>
      </c>
      <c r="C66" s="2" t="s">
        <v>234</v>
      </c>
      <c r="D66" s="2" t="s">
        <v>110</v>
      </c>
      <c r="E66" s="2" t="s">
        <v>306</v>
      </c>
      <c r="F66" s="255">
        <v>45104.28125</v>
      </c>
      <c r="G66" s="2" t="s">
        <v>101</v>
      </c>
      <c r="H66" s="2" t="s">
        <v>132</v>
      </c>
      <c r="I66" s="2" t="s">
        <v>101</v>
      </c>
      <c r="J66" s="2" t="s">
        <v>103</v>
      </c>
      <c r="K66" s="2" t="s">
        <v>103</v>
      </c>
      <c r="L66" s="2" t="s">
        <v>104</v>
      </c>
      <c r="M66" s="2" t="s">
        <v>307</v>
      </c>
      <c r="N66" s="2">
        <v>20</v>
      </c>
      <c r="O66" s="2" t="s">
        <v>106</v>
      </c>
      <c r="P66" s="2" t="s">
        <v>237</v>
      </c>
      <c r="Q66" s="253"/>
    </row>
    <row r="67" spans="1:17" ht="60">
      <c r="A67" s="2">
        <v>65</v>
      </c>
      <c r="B67" s="2" t="s">
        <v>308</v>
      </c>
      <c r="C67" s="2" t="s">
        <v>98</v>
      </c>
      <c r="D67" s="2" t="s">
        <v>110</v>
      </c>
      <c r="E67" s="2" t="s">
        <v>309</v>
      </c>
      <c r="F67" s="255">
        <v>45104.28125</v>
      </c>
      <c r="G67" s="2" t="s">
        <v>101</v>
      </c>
      <c r="H67" s="2" t="s">
        <v>132</v>
      </c>
      <c r="I67" s="2" t="s">
        <v>101</v>
      </c>
      <c r="J67" s="2" t="s">
        <v>103</v>
      </c>
      <c r="K67" s="2" t="s">
        <v>103</v>
      </c>
      <c r="L67" s="2" t="s">
        <v>104</v>
      </c>
      <c r="M67" s="2" t="s">
        <v>310</v>
      </c>
      <c r="N67" s="2">
        <v>20</v>
      </c>
      <c r="O67" s="2" t="s">
        <v>106</v>
      </c>
      <c r="P67" s="2" t="s">
        <v>118</v>
      </c>
      <c r="Q67" s="253"/>
    </row>
    <row r="68" spans="1:17" ht="60">
      <c r="A68" s="2">
        <v>66</v>
      </c>
      <c r="B68" s="2" t="s">
        <v>311</v>
      </c>
      <c r="C68" s="2" t="s">
        <v>109</v>
      </c>
      <c r="D68" s="2" t="s">
        <v>110</v>
      </c>
      <c r="E68" s="2" t="s">
        <v>312</v>
      </c>
      <c r="F68" s="255">
        <v>45104.282638888886</v>
      </c>
      <c r="G68" s="2" t="s">
        <v>101</v>
      </c>
      <c r="H68" s="2" t="s">
        <v>132</v>
      </c>
      <c r="I68" s="2" t="s">
        <v>101</v>
      </c>
      <c r="J68" s="2" t="s">
        <v>103</v>
      </c>
      <c r="K68" s="2" t="s">
        <v>103</v>
      </c>
      <c r="L68" s="2" t="s">
        <v>104</v>
      </c>
      <c r="M68" s="2" t="s">
        <v>313</v>
      </c>
      <c r="N68" s="2">
        <v>20</v>
      </c>
      <c r="O68" s="2" t="s">
        <v>106</v>
      </c>
      <c r="P68" s="2" t="s">
        <v>114</v>
      </c>
      <c r="Q68" s="253"/>
    </row>
    <row r="69" spans="1:17" ht="60">
      <c r="A69" s="2">
        <v>67</v>
      </c>
      <c r="B69" s="2" t="s">
        <v>314</v>
      </c>
      <c r="C69" s="2" t="s">
        <v>120</v>
      </c>
      <c r="D69" s="2" t="s">
        <v>110</v>
      </c>
      <c r="E69" s="2" t="s">
        <v>315</v>
      </c>
      <c r="F69" s="255">
        <v>45104.28402777778</v>
      </c>
      <c r="G69" s="2" t="s">
        <v>101</v>
      </c>
      <c r="H69" s="2" t="s">
        <v>132</v>
      </c>
      <c r="I69" s="2" t="s">
        <v>101</v>
      </c>
      <c r="J69" s="2" t="s">
        <v>103</v>
      </c>
      <c r="K69" s="2" t="s">
        <v>103</v>
      </c>
      <c r="L69" s="2" t="s">
        <v>104</v>
      </c>
      <c r="M69" s="2" t="s">
        <v>316</v>
      </c>
      <c r="N69" s="2">
        <v>20</v>
      </c>
      <c r="O69" s="2" t="s">
        <v>106</v>
      </c>
      <c r="P69" s="2" t="s">
        <v>123</v>
      </c>
      <c r="Q69" s="253"/>
    </row>
    <row r="70" spans="1:17" ht="60">
      <c r="A70" s="2">
        <v>68</v>
      </c>
      <c r="B70" s="2" t="s">
        <v>317</v>
      </c>
      <c r="C70" s="2" t="s">
        <v>234</v>
      </c>
      <c r="D70" s="2" t="s">
        <v>110</v>
      </c>
      <c r="E70" s="2" t="s">
        <v>318</v>
      </c>
      <c r="F70" s="255">
        <v>45104.28402777778</v>
      </c>
      <c r="G70" s="2" t="s">
        <v>101</v>
      </c>
      <c r="H70" s="2" t="s">
        <v>102</v>
      </c>
      <c r="I70" s="2" t="s">
        <v>101</v>
      </c>
      <c r="J70" s="2" t="s">
        <v>187</v>
      </c>
      <c r="K70" s="2" t="s">
        <v>187</v>
      </c>
      <c r="L70" s="2" t="s">
        <v>104</v>
      </c>
      <c r="M70" s="2" t="s">
        <v>319</v>
      </c>
      <c r="N70" s="2">
        <v>95</v>
      </c>
      <c r="O70" s="2" t="s">
        <v>106</v>
      </c>
      <c r="P70" s="2" t="s">
        <v>237</v>
      </c>
      <c r="Q70" s="253"/>
    </row>
    <row r="71" spans="1:17" ht="60">
      <c r="A71" s="2">
        <v>69</v>
      </c>
      <c r="B71" s="2" t="s">
        <v>320</v>
      </c>
      <c r="C71" s="2" t="s">
        <v>120</v>
      </c>
      <c r="D71" s="2" t="s">
        <v>110</v>
      </c>
      <c r="E71" s="2" t="s">
        <v>321</v>
      </c>
      <c r="F71" s="255">
        <v>45104.285416666666</v>
      </c>
      <c r="G71" s="2" t="s">
        <v>101</v>
      </c>
      <c r="H71" s="2" t="s">
        <v>102</v>
      </c>
      <c r="I71" s="2" t="s">
        <v>101</v>
      </c>
      <c r="J71" s="2" t="s">
        <v>112</v>
      </c>
      <c r="K71" s="2" t="s">
        <v>112</v>
      </c>
      <c r="L71" s="2" t="s">
        <v>104</v>
      </c>
      <c r="M71" s="2" t="s">
        <v>322</v>
      </c>
      <c r="N71" s="2">
        <v>95</v>
      </c>
      <c r="O71" s="2" t="s">
        <v>106</v>
      </c>
      <c r="P71" s="2" t="s">
        <v>123</v>
      </c>
      <c r="Q71" s="253"/>
    </row>
    <row r="72" spans="1:17" ht="60">
      <c r="A72" s="2">
        <v>70</v>
      </c>
      <c r="B72" s="2" t="s">
        <v>323</v>
      </c>
      <c r="C72" s="2" t="s">
        <v>109</v>
      </c>
      <c r="D72" s="2" t="s">
        <v>110</v>
      </c>
      <c r="E72" s="2" t="s">
        <v>324</v>
      </c>
      <c r="F72" s="255">
        <v>45104.285416666666</v>
      </c>
      <c r="G72" s="2" t="s">
        <v>101</v>
      </c>
      <c r="H72" s="2" t="s">
        <v>102</v>
      </c>
      <c r="I72" s="2" t="s">
        <v>101</v>
      </c>
      <c r="J72" s="2" t="s">
        <v>112</v>
      </c>
      <c r="K72" s="2" t="s">
        <v>112</v>
      </c>
      <c r="L72" s="2" t="s">
        <v>104</v>
      </c>
      <c r="M72" s="2" t="s">
        <v>325</v>
      </c>
      <c r="N72" s="2">
        <v>95</v>
      </c>
      <c r="O72" s="2" t="s">
        <v>106</v>
      </c>
      <c r="P72" s="2" t="s">
        <v>114</v>
      </c>
      <c r="Q72" s="253"/>
    </row>
    <row r="73" spans="1:17" ht="60">
      <c r="A73" s="2">
        <v>71</v>
      </c>
      <c r="B73" s="2" t="s">
        <v>326</v>
      </c>
      <c r="C73" s="2" t="s">
        <v>98</v>
      </c>
      <c r="D73" s="2" t="s">
        <v>110</v>
      </c>
      <c r="E73" s="2" t="s">
        <v>327</v>
      </c>
      <c r="F73" s="255">
        <v>45104.285416666666</v>
      </c>
      <c r="G73" s="2" t="s">
        <v>101</v>
      </c>
      <c r="H73" s="2" t="s">
        <v>132</v>
      </c>
      <c r="I73" s="2" t="s">
        <v>101</v>
      </c>
      <c r="J73" s="2" t="s">
        <v>103</v>
      </c>
      <c r="K73" s="2" t="s">
        <v>103</v>
      </c>
      <c r="L73" s="2" t="s">
        <v>104</v>
      </c>
      <c r="M73" s="2" t="s">
        <v>328</v>
      </c>
      <c r="N73" s="2">
        <v>20</v>
      </c>
      <c r="O73" s="2" t="s">
        <v>106</v>
      </c>
      <c r="P73" s="2" t="s">
        <v>118</v>
      </c>
      <c r="Q73" s="253"/>
    </row>
    <row r="74" spans="1:17" ht="60">
      <c r="A74" s="2">
        <v>72</v>
      </c>
      <c r="B74" s="2" t="s">
        <v>329</v>
      </c>
      <c r="C74" s="2" t="s">
        <v>234</v>
      </c>
      <c r="D74" s="2" t="s">
        <v>110</v>
      </c>
      <c r="E74" s="2" t="s">
        <v>330</v>
      </c>
      <c r="F74" s="255">
        <v>45104.285416666666</v>
      </c>
      <c r="G74" s="2" t="s">
        <v>101</v>
      </c>
      <c r="H74" s="2" t="s">
        <v>102</v>
      </c>
      <c r="I74" s="2" t="s">
        <v>101</v>
      </c>
      <c r="J74" s="2" t="s">
        <v>103</v>
      </c>
      <c r="K74" s="2" t="s">
        <v>103</v>
      </c>
      <c r="L74" s="2" t="s">
        <v>104</v>
      </c>
      <c r="M74" s="2" t="s">
        <v>331</v>
      </c>
      <c r="N74" s="2">
        <v>20</v>
      </c>
      <c r="O74" s="2" t="s">
        <v>106</v>
      </c>
      <c r="P74" s="2" t="s">
        <v>237</v>
      </c>
      <c r="Q74" s="253"/>
    </row>
    <row r="75" spans="1:17" ht="60">
      <c r="A75" s="2">
        <v>73</v>
      </c>
      <c r="B75" s="2" t="s">
        <v>332</v>
      </c>
      <c r="C75" s="2" t="s">
        <v>120</v>
      </c>
      <c r="D75" s="2" t="s">
        <v>110</v>
      </c>
      <c r="E75" s="2" t="s">
        <v>333</v>
      </c>
      <c r="F75" s="255">
        <v>45104.286111111112</v>
      </c>
      <c r="G75" s="2" t="s">
        <v>101</v>
      </c>
      <c r="H75" s="2" t="s">
        <v>102</v>
      </c>
      <c r="I75" s="2" t="s">
        <v>101</v>
      </c>
      <c r="J75" s="2" t="s">
        <v>112</v>
      </c>
      <c r="K75" s="2" t="s">
        <v>112</v>
      </c>
      <c r="L75" s="2" t="s">
        <v>104</v>
      </c>
      <c r="M75" s="2" t="s">
        <v>334</v>
      </c>
      <c r="N75" s="2">
        <v>95</v>
      </c>
      <c r="O75" s="2" t="s">
        <v>106</v>
      </c>
      <c r="P75" s="2" t="s">
        <v>123</v>
      </c>
      <c r="Q75" s="253"/>
    </row>
    <row r="76" spans="1:17" ht="60">
      <c r="A76" s="2">
        <v>74</v>
      </c>
      <c r="B76" s="2" t="s">
        <v>335</v>
      </c>
      <c r="C76" s="2" t="s">
        <v>109</v>
      </c>
      <c r="D76" s="2" t="s">
        <v>110</v>
      </c>
      <c r="E76" s="2" t="s">
        <v>336</v>
      </c>
      <c r="F76" s="255">
        <v>45104.286111111112</v>
      </c>
      <c r="G76" s="2" t="s">
        <v>101</v>
      </c>
      <c r="H76" s="2" t="s">
        <v>102</v>
      </c>
      <c r="I76" s="2" t="s">
        <v>101</v>
      </c>
      <c r="J76" s="2" t="s">
        <v>103</v>
      </c>
      <c r="K76" s="2" t="s">
        <v>103</v>
      </c>
      <c r="L76" s="2" t="s">
        <v>104</v>
      </c>
      <c r="M76" s="2" t="s">
        <v>337</v>
      </c>
      <c r="N76" s="2">
        <v>20</v>
      </c>
      <c r="O76" s="2" t="s">
        <v>106</v>
      </c>
      <c r="P76" s="2" t="s">
        <v>114</v>
      </c>
      <c r="Q76" s="253"/>
    </row>
    <row r="77" spans="1:17" ht="60">
      <c r="A77" s="2">
        <v>75</v>
      </c>
      <c r="B77" s="2" t="s">
        <v>338</v>
      </c>
      <c r="C77" s="2" t="s">
        <v>234</v>
      </c>
      <c r="D77" s="2" t="s">
        <v>110</v>
      </c>
      <c r="E77" s="2" t="s">
        <v>339</v>
      </c>
      <c r="F77" s="255">
        <v>45104.286805555559</v>
      </c>
      <c r="G77" s="2" t="s">
        <v>101</v>
      </c>
      <c r="H77" s="2" t="s">
        <v>102</v>
      </c>
      <c r="I77" s="2" t="s">
        <v>101</v>
      </c>
      <c r="J77" s="2" t="s">
        <v>103</v>
      </c>
      <c r="K77" s="2" t="s">
        <v>103</v>
      </c>
      <c r="L77" s="2" t="s">
        <v>104</v>
      </c>
      <c r="M77" s="2" t="s">
        <v>340</v>
      </c>
      <c r="N77" s="2">
        <v>30</v>
      </c>
      <c r="O77" s="2" t="s">
        <v>106</v>
      </c>
      <c r="P77" s="2" t="s">
        <v>237</v>
      </c>
      <c r="Q77" s="253"/>
    </row>
    <row r="78" spans="1:17" ht="60">
      <c r="A78" s="2">
        <v>76</v>
      </c>
      <c r="B78" s="2" t="s">
        <v>341</v>
      </c>
      <c r="C78" s="2" t="s">
        <v>109</v>
      </c>
      <c r="D78" s="2" t="s">
        <v>110</v>
      </c>
      <c r="E78" s="2" t="s">
        <v>342</v>
      </c>
      <c r="F78" s="255">
        <v>45104.286805555559</v>
      </c>
      <c r="G78" s="2" t="s">
        <v>101</v>
      </c>
      <c r="H78" s="2" t="s">
        <v>102</v>
      </c>
      <c r="I78" s="2" t="s">
        <v>101</v>
      </c>
      <c r="J78" s="2" t="s">
        <v>103</v>
      </c>
      <c r="K78" s="2" t="s">
        <v>103</v>
      </c>
      <c r="L78" s="2" t="s">
        <v>104</v>
      </c>
      <c r="M78" s="2" t="s">
        <v>343</v>
      </c>
      <c r="N78" s="2">
        <v>20</v>
      </c>
      <c r="O78" s="2" t="s">
        <v>106</v>
      </c>
      <c r="P78" s="2" t="s">
        <v>114</v>
      </c>
      <c r="Q78" s="253"/>
    </row>
    <row r="79" spans="1:17" ht="60">
      <c r="A79" s="2">
        <v>77</v>
      </c>
      <c r="B79" s="2" t="s">
        <v>344</v>
      </c>
      <c r="C79" s="2" t="s">
        <v>98</v>
      </c>
      <c r="D79" s="2" t="s">
        <v>110</v>
      </c>
      <c r="E79" s="2" t="s">
        <v>345</v>
      </c>
      <c r="F79" s="255">
        <v>45104.286805555559</v>
      </c>
      <c r="G79" s="2" t="s">
        <v>101</v>
      </c>
      <c r="H79" s="2" t="s">
        <v>132</v>
      </c>
      <c r="I79" s="2" t="s">
        <v>101</v>
      </c>
      <c r="J79" s="2" t="s">
        <v>103</v>
      </c>
      <c r="K79" s="2" t="s">
        <v>103</v>
      </c>
      <c r="L79" s="2" t="s">
        <v>104</v>
      </c>
      <c r="M79" s="2" t="s">
        <v>346</v>
      </c>
      <c r="N79" s="2">
        <v>20</v>
      </c>
      <c r="O79" s="2" t="s">
        <v>106</v>
      </c>
      <c r="P79" s="2" t="s">
        <v>118</v>
      </c>
      <c r="Q79" s="253"/>
    </row>
    <row r="80" spans="1:17" ht="60">
      <c r="A80" s="2">
        <v>78</v>
      </c>
      <c r="B80" s="2" t="s">
        <v>347</v>
      </c>
      <c r="C80" s="2" t="s">
        <v>234</v>
      </c>
      <c r="D80" s="2" t="s">
        <v>110</v>
      </c>
      <c r="E80" s="2" t="s">
        <v>348</v>
      </c>
      <c r="F80" s="255">
        <v>45104.287499999999</v>
      </c>
      <c r="G80" s="2" t="s">
        <v>101</v>
      </c>
      <c r="H80" s="2" t="s">
        <v>102</v>
      </c>
      <c r="I80" s="2" t="s">
        <v>101</v>
      </c>
      <c r="J80" s="2" t="s">
        <v>103</v>
      </c>
      <c r="K80" s="2" t="s">
        <v>103</v>
      </c>
      <c r="L80" s="2" t="s">
        <v>104</v>
      </c>
      <c r="M80" s="2" t="s">
        <v>349</v>
      </c>
      <c r="N80" s="2">
        <v>30</v>
      </c>
      <c r="O80" s="2" t="s">
        <v>106</v>
      </c>
      <c r="P80" s="2" t="s">
        <v>237</v>
      </c>
      <c r="Q80" s="253"/>
    </row>
    <row r="81" spans="1:17" ht="60">
      <c r="A81" s="2">
        <v>79</v>
      </c>
      <c r="B81" s="2" t="s">
        <v>350</v>
      </c>
      <c r="C81" s="2" t="s">
        <v>98</v>
      </c>
      <c r="D81" s="2" t="s">
        <v>110</v>
      </c>
      <c r="E81" s="2" t="s">
        <v>351</v>
      </c>
      <c r="F81" s="255">
        <v>45104.288194444445</v>
      </c>
      <c r="G81" s="2" t="s">
        <v>101</v>
      </c>
      <c r="H81" s="2" t="s">
        <v>132</v>
      </c>
      <c r="I81" s="2" t="s">
        <v>101</v>
      </c>
      <c r="J81" s="2" t="s">
        <v>103</v>
      </c>
      <c r="K81" s="2" t="s">
        <v>103</v>
      </c>
      <c r="L81" s="2" t="s">
        <v>104</v>
      </c>
      <c r="M81" s="2" t="s">
        <v>352</v>
      </c>
      <c r="N81" s="2">
        <v>20</v>
      </c>
      <c r="O81" s="2" t="s">
        <v>106</v>
      </c>
      <c r="P81" s="2" t="s">
        <v>118</v>
      </c>
      <c r="Q81" s="253"/>
    </row>
    <row r="82" spans="1:17" ht="60">
      <c r="A82" s="2">
        <v>80</v>
      </c>
      <c r="B82" s="2" t="s">
        <v>353</v>
      </c>
      <c r="C82" s="2" t="s">
        <v>234</v>
      </c>
      <c r="D82" s="2" t="s">
        <v>110</v>
      </c>
      <c r="E82" s="2" t="s">
        <v>354</v>
      </c>
      <c r="F82" s="255">
        <v>45104.288194444445</v>
      </c>
      <c r="G82" s="2" t="s">
        <v>101</v>
      </c>
      <c r="H82" s="2" t="s">
        <v>132</v>
      </c>
      <c r="I82" s="2" t="s">
        <v>101</v>
      </c>
      <c r="J82" s="2" t="s">
        <v>56</v>
      </c>
      <c r="K82" s="2" t="s">
        <v>56</v>
      </c>
      <c r="L82" s="2" t="s">
        <v>104</v>
      </c>
      <c r="M82" s="2" t="s">
        <v>355</v>
      </c>
      <c r="N82" s="2">
        <v>65</v>
      </c>
      <c r="O82" s="2" t="s">
        <v>106</v>
      </c>
      <c r="P82" s="2" t="s">
        <v>237</v>
      </c>
      <c r="Q82" s="253"/>
    </row>
    <row r="83" spans="1:17" ht="60">
      <c r="A83" s="2">
        <v>81</v>
      </c>
      <c r="B83" s="2" t="s">
        <v>356</v>
      </c>
      <c r="C83" s="2" t="s">
        <v>109</v>
      </c>
      <c r="D83" s="2" t="s">
        <v>110</v>
      </c>
      <c r="E83" s="2" t="s">
        <v>147</v>
      </c>
      <c r="F83" s="255">
        <v>45104.288888888892</v>
      </c>
      <c r="G83" s="2" t="s">
        <v>101</v>
      </c>
      <c r="H83" s="2" t="s">
        <v>132</v>
      </c>
      <c r="I83" s="2" t="s">
        <v>101</v>
      </c>
      <c r="J83" s="2" t="s">
        <v>103</v>
      </c>
      <c r="K83" s="2" t="s">
        <v>103</v>
      </c>
      <c r="L83" s="2" t="s">
        <v>104</v>
      </c>
      <c r="M83" s="2" t="s">
        <v>148</v>
      </c>
      <c r="N83" s="2">
        <v>20</v>
      </c>
      <c r="O83" s="2" t="s">
        <v>106</v>
      </c>
      <c r="P83" s="2" t="s">
        <v>114</v>
      </c>
      <c r="Q83" s="253"/>
    </row>
    <row r="84" spans="1:17" ht="60">
      <c r="A84" s="2">
        <v>82</v>
      </c>
      <c r="B84" s="2" t="s">
        <v>357</v>
      </c>
      <c r="C84" s="2" t="s">
        <v>120</v>
      </c>
      <c r="D84" s="2" t="s">
        <v>110</v>
      </c>
      <c r="E84" s="2" t="s">
        <v>358</v>
      </c>
      <c r="F84" s="255">
        <v>45104.288888888892</v>
      </c>
      <c r="G84" s="2" t="s">
        <v>101</v>
      </c>
      <c r="H84" s="2" t="s">
        <v>132</v>
      </c>
      <c r="I84" s="2" t="s">
        <v>101</v>
      </c>
      <c r="J84" s="2" t="s">
        <v>187</v>
      </c>
      <c r="K84" s="2" t="s">
        <v>187</v>
      </c>
      <c r="L84" s="2" t="s">
        <v>104</v>
      </c>
      <c r="M84" s="2" t="s">
        <v>359</v>
      </c>
      <c r="N84" s="2">
        <v>95</v>
      </c>
      <c r="O84" s="2" t="s">
        <v>106</v>
      </c>
      <c r="P84" s="2" t="s">
        <v>123</v>
      </c>
      <c r="Q84" s="253"/>
    </row>
    <row r="85" spans="1:17" ht="60">
      <c r="A85" s="2">
        <v>83</v>
      </c>
      <c r="B85" s="2" t="s">
        <v>360</v>
      </c>
      <c r="C85" s="2" t="s">
        <v>98</v>
      </c>
      <c r="D85" s="2" t="s">
        <v>110</v>
      </c>
      <c r="E85" s="2" t="s">
        <v>361</v>
      </c>
      <c r="F85" s="255">
        <v>45104.288888888892</v>
      </c>
      <c r="G85" s="2" t="s">
        <v>101</v>
      </c>
      <c r="H85" s="2" t="s">
        <v>132</v>
      </c>
      <c r="I85" s="2" t="s">
        <v>101</v>
      </c>
      <c r="J85" s="2" t="s">
        <v>103</v>
      </c>
      <c r="K85" s="2" t="s">
        <v>103</v>
      </c>
      <c r="L85" s="2" t="s">
        <v>104</v>
      </c>
      <c r="M85" s="2" t="s">
        <v>362</v>
      </c>
      <c r="N85" s="2">
        <v>20</v>
      </c>
      <c r="O85" s="2" t="s">
        <v>106</v>
      </c>
      <c r="P85" s="2" t="s">
        <v>118</v>
      </c>
      <c r="Q85" s="253"/>
    </row>
    <row r="86" spans="1:17" ht="60">
      <c r="A86" s="2">
        <v>84</v>
      </c>
      <c r="B86" s="2" t="s">
        <v>363</v>
      </c>
      <c r="C86" s="2" t="s">
        <v>109</v>
      </c>
      <c r="D86" s="2" t="s">
        <v>110</v>
      </c>
      <c r="E86" s="2" t="s">
        <v>364</v>
      </c>
      <c r="F86" s="255">
        <v>45104.289583333331</v>
      </c>
      <c r="G86" s="2" t="s">
        <v>101</v>
      </c>
      <c r="H86" s="2" t="s">
        <v>102</v>
      </c>
      <c r="I86" s="2" t="s">
        <v>101</v>
      </c>
      <c r="J86" s="2" t="s">
        <v>103</v>
      </c>
      <c r="K86" s="2" t="s">
        <v>103</v>
      </c>
      <c r="L86" s="2" t="s">
        <v>104</v>
      </c>
      <c r="M86" s="2" t="s">
        <v>365</v>
      </c>
      <c r="N86" s="2">
        <v>20</v>
      </c>
      <c r="O86" s="2" t="s">
        <v>106</v>
      </c>
      <c r="P86" s="2" t="s">
        <v>114</v>
      </c>
      <c r="Q86" s="253"/>
    </row>
    <row r="87" spans="1:17" ht="60">
      <c r="A87" s="2">
        <v>85</v>
      </c>
      <c r="B87" s="2" t="s">
        <v>366</v>
      </c>
      <c r="C87" s="2" t="s">
        <v>234</v>
      </c>
      <c r="D87" s="2" t="s">
        <v>110</v>
      </c>
      <c r="E87" s="2" t="s">
        <v>367</v>
      </c>
      <c r="F87" s="255">
        <v>45104.290277777778</v>
      </c>
      <c r="G87" s="2" t="s">
        <v>101</v>
      </c>
      <c r="H87" s="2" t="s">
        <v>102</v>
      </c>
      <c r="I87" s="2" t="s">
        <v>101</v>
      </c>
      <c r="J87" s="2" t="s">
        <v>103</v>
      </c>
      <c r="K87" s="2" t="s">
        <v>103</v>
      </c>
      <c r="L87" s="2" t="s">
        <v>104</v>
      </c>
      <c r="M87" s="2" t="s">
        <v>368</v>
      </c>
      <c r="N87" s="2">
        <v>20</v>
      </c>
      <c r="O87" s="2" t="s">
        <v>106</v>
      </c>
      <c r="P87" s="2" t="s">
        <v>237</v>
      </c>
      <c r="Q87" s="253"/>
    </row>
    <row r="88" spans="1:17" ht="60">
      <c r="A88" s="2">
        <v>86</v>
      </c>
      <c r="B88" s="2" t="s">
        <v>369</v>
      </c>
      <c r="C88" s="2" t="s">
        <v>98</v>
      </c>
      <c r="D88" s="2" t="s">
        <v>110</v>
      </c>
      <c r="E88" s="2" t="s">
        <v>370</v>
      </c>
      <c r="F88" s="255">
        <v>45104.290277777778</v>
      </c>
      <c r="G88" s="2" t="s">
        <v>101</v>
      </c>
      <c r="H88" s="2" t="s">
        <v>132</v>
      </c>
      <c r="I88" s="2" t="s">
        <v>101</v>
      </c>
      <c r="J88" s="2" t="s">
        <v>103</v>
      </c>
      <c r="K88" s="2" t="s">
        <v>103</v>
      </c>
      <c r="L88" s="2" t="s">
        <v>104</v>
      </c>
      <c r="M88" s="2" t="s">
        <v>371</v>
      </c>
      <c r="N88" s="2">
        <v>20</v>
      </c>
      <c r="O88" s="2" t="s">
        <v>106</v>
      </c>
      <c r="P88" s="2" t="s">
        <v>118</v>
      </c>
      <c r="Q88" s="253"/>
    </row>
    <row r="89" spans="1:17" ht="60">
      <c r="A89" s="2">
        <v>87</v>
      </c>
      <c r="B89" s="2" t="s">
        <v>372</v>
      </c>
      <c r="C89" s="2" t="s">
        <v>234</v>
      </c>
      <c r="D89" s="2" t="s">
        <v>110</v>
      </c>
      <c r="E89" s="2" t="s">
        <v>373</v>
      </c>
      <c r="F89" s="255">
        <v>45104.290972222225</v>
      </c>
      <c r="G89" s="2" t="s">
        <v>101</v>
      </c>
      <c r="H89" s="2" t="s">
        <v>102</v>
      </c>
      <c r="I89" s="2" t="s">
        <v>101</v>
      </c>
      <c r="J89" s="2" t="s">
        <v>103</v>
      </c>
      <c r="K89" s="2" t="s">
        <v>103</v>
      </c>
      <c r="L89" s="2" t="s">
        <v>104</v>
      </c>
      <c r="M89" s="2" t="s">
        <v>374</v>
      </c>
      <c r="N89" s="2">
        <v>30</v>
      </c>
      <c r="O89" s="2" t="s">
        <v>106</v>
      </c>
      <c r="P89" s="2" t="s">
        <v>237</v>
      </c>
      <c r="Q89" s="253"/>
    </row>
    <row r="90" spans="1:17" ht="60">
      <c r="A90" s="2">
        <v>88</v>
      </c>
      <c r="B90" s="2" t="s">
        <v>375</v>
      </c>
      <c r="C90" s="2" t="s">
        <v>109</v>
      </c>
      <c r="D90" s="2" t="s">
        <v>110</v>
      </c>
      <c r="E90" s="2" t="s">
        <v>376</v>
      </c>
      <c r="F90" s="255">
        <v>45104.291666666664</v>
      </c>
      <c r="G90" s="2" t="s">
        <v>101</v>
      </c>
      <c r="H90" s="2" t="s">
        <v>132</v>
      </c>
      <c r="I90" s="2" t="s">
        <v>101</v>
      </c>
      <c r="J90" s="2" t="s">
        <v>112</v>
      </c>
      <c r="K90" s="2" t="s">
        <v>112</v>
      </c>
      <c r="L90" s="2" t="s">
        <v>104</v>
      </c>
      <c r="M90" s="2" t="s">
        <v>377</v>
      </c>
      <c r="N90" s="2">
        <v>95</v>
      </c>
      <c r="O90" s="2" t="s">
        <v>106</v>
      </c>
      <c r="P90" s="2" t="s">
        <v>114</v>
      </c>
      <c r="Q90" s="253"/>
    </row>
    <row r="91" spans="1:17" ht="60">
      <c r="A91" s="2">
        <v>89</v>
      </c>
      <c r="B91" s="2" t="s">
        <v>378</v>
      </c>
      <c r="C91" s="2" t="s">
        <v>98</v>
      </c>
      <c r="D91" s="2" t="s">
        <v>110</v>
      </c>
      <c r="E91" s="2" t="s">
        <v>379</v>
      </c>
      <c r="F91" s="255">
        <v>45104.292361111111</v>
      </c>
      <c r="G91" s="2" t="s">
        <v>101</v>
      </c>
      <c r="H91" s="2" t="s">
        <v>102</v>
      </c>
      <c r="I91" s="2" t="s">
        <v>101</v>
      </c>
      <c r="J91" s="2" t="s">
        <v>103</v>
      </c>
      <c r="K91" s="2" t="s">
        <v>103</v>
      </c>
      <c r="L91" s="2" t="s">
        <v>104</v>
      </c>
      <c r="M91" s="2" t="s">
        <v>380</v>
      </c>
      <c r="N91" s="2">
        <v>20</v>
      </c>
      <c r="O91" s="2" t="s">
        <v>106</v>
      </c>
      <c r="P91" s="2" t="s">
        <v>118</v>
      </c>
      <c r="Q91" s="253"/>
    </row>
    <row r="92" spans="1:17" ht="60">
      <c r="A92" s="2">
        <v>90</v>
      </c>
      <c r="B92" s="2" t="s">
        <v>381</v>
      </c>
      <c r="C92" s="2" t="s">
        <v>234</v>
      </c>
      <c r="D92" s="2" t="s">
        <v>110</v>
      </c>
      <c r="E92" s="2" t="s">
        <v>382</v>
      </c>
      <c r="F92" s="255">
        <v>45104.292361111111</v>
      </c>
      <c r="G92" s="2" t="s">
        <v>101</v>
      </c>
      <c r="H92" s="2" t="s">
        <v>102</v>
      </c>
      <c r="I92" s="2" t="s">
        <v>101</v>
      </c>
      <c r="J92" s="2" t="s">
        <v>56</v>
      </c>
      <c r="K92" s="2" t="s">
        <v>56</v>
      </c>
      <c r="L92" s="2" t="s">
        <v>104</v>
      </c>
      <c r="M92" s="2" t="s">
        <v>383</v>
      </c>
      <c r="N92" s="2">
        <v>65</v>
      </c>
      <c r="O92" s="2" t="s">
        <v>106</v>
      </c>
      <c r="P92" s="2" t="s">
        <v>237</v>
      </c>
      <c r="Q92" s="253"/>
    </row>
    <row r="93" spans="1:17" ht="60">
      <c r="A93" s="2">
        <v>91</v>
      </c>
      <c r="B93" s="2" t="s">
        <v>384</v>
      </c>
      <c r="C93" s="2" t="s">
        <v>234</v>
      </c>
      <c r="D93" s="2" t="s">
        <v>110</v>
      </c>
      <c r="E93" s="2" t="s">
        <v>153</v>
      </c>
      <c r="F93" s="255">
        <v>45104.293055555558</v>
      </c>
      <c r="G93" s="2" t="s">
        <v>101</v>
      </c>
      <c r="H93" s="2" t="s">
        <v>132</v>
      </c>
      <c r="I93" s="2" t="s">
        <v>101</v>
      </c>
      <c r="J93" s="2" t="s">
        <v>103</v>
      </c>
      <c r="K93" s="2" t="s">
        <v>103</v>
      </c>
      <c r="L93" s="2" t="s">
        <v>104</v>
      </c>
      <c r="M93" s="2" t="s">
        <v>154</v>
      </c>
      <c r="N93" s="2">
        <v>20</v>
      </c>
      <c r="O93" s="2" t="s">
        <v>106</v>
      </c>
      <c r="P93" s="2" t="s">
        <v>237</v>
      </c>
      <c r="Q93" s="253"/>
    </row>
    <row r="94" spans="1:17" ht="60">
      <c r="A94" s="2">
        <v>92</v>
      </c>
      <c r="B94" s="2" t="s">
        <v>385</v>
      </c>
      <c r="C94" s="2" t="s">
        <v>109</v>
      </c>
      <c r="D94" s="2" t="s">
        <v>110</v>
      </c>
      <c r="E94" s="2" t="s">
        <v>386</v>
      </c>
      <c r="F94" s="255">
        <v>45104.293055555558</v>
      </c>
      <c r="G94" s="2" t="s">
        <v>101</v>
      </c>
      <c r="H94" s="2" t="s">
        <v>102</v>
      </c>
      <c r="I94" s="2" t="s">
        <v>101</v>
      </c>
      <c r="J94" s="2" t="s">
        <v>103</v>
      </c>
      <c r="K94" s="2" t="s">
        <v>103</v>
      </c>
      <c r="L94" s="2" t="s">
        <v>104</v>
      </c>
      <c r="M94" s="2" t="s">
        <v>387</v>
      </c>
      <c r="N94" s="2">
        <v>20</v>
      </c>
      <c r="O94" s="2" t="s">
        <v>106</v>
      </c>
      <c r="P94" s="2" t="s">
        <v>114</v>
      </c>
      <c r="Q94" s="253"/>
    </row>
    <row r="95" spans="1:17" ht="60">
      <c r="A95" s="2">
        <v>93</v>
      </c>
      <c r="B95" s="2" t="s">
        <v>388</v>
      </c>
      <c r="C95" s="2" t="s">
        <v>109</v>
      </c>
      <c r="D95" s="2" t="s">
        <v>110</v>
      </c>
      <c r="E95" s="2" t="s">
        <v>254</v>
      </c>
      <c r="F95" s="255">
        <v>45104.293749999997</v>
      </c>
      <c r="G95" s="2" t="s">
        <v>101</v>
      </c>
      <c r="H95" s="2" t="s">
        <v>132</v>
      </c>
      <c r="I95" s="2" t="s">
        <v>101</v>
      </c>
      <c r="J95" s="2" t="s">
        <v>103</v>
      </c>
      <c r="K95" s="2" t="s">
        <v>103</v>
      </c>
      <c r="L95" s="2" t="s">
        <v>104</v>
      </c>
      <c r="M95" s="2" t="s">
        <v>255</v>
      </c>
      <c r="N95" s="2">
        <v>20</v>
      </c>
      <c r="O95" s="2" t="s">
        <v>106</v>
      </c>
      <c r="P95" s="2" t="s">
        <v>114</v>
      </c>
      <c r="Q95" s="253"/>
    </row>
    <row r="96" spans="1:17" ht="60">
      <c r="A96" s="2">
        <v>94</v>
      </c>
      <c r="B96" s="2" t="s">
        <v>389</v>
      </c>
      <c r="C96" s="2" t="s">
        <v>120</v>
      </c>
      <c r="D96" s="2" t="s">
        <v>110</v>
      </c>
      <c r="E96" s="2" t="s">
        <v>390</v>
      </c>
      <c r="F96" s="255">
        <v>45104.293749999997</v>
      </c>
      <c r="G96" s="2" t="s">
        <v>101</v>
      </c>
      <c r="H96" s="2" t="s">
        <v>132</v>
      </c>
      <c r="I96" s="2" t="s">
        <v>101</v>
      </c>
      <c r="J96" s="2" t="s">
        <v>187</v>
      </c>
      <c r="K96" s="2" t="s">
        <v>187</v>
      </c>
      <c r="L96" s="2" t="s">
        <v>104</v>
      </c>
      <c r="M96" s="2" t="s">
        <v>391</v>
      </c>
      <c r="N96" s="2">
        <v>95</v>
      </c>
      <c r="O96" s="2" t="s">
        <v>106</v>
      </c>
      <c r="P96" s="2" t="s">
        <v>123</v>
      </c>
      <c r="Q96" s="253"/>
    </row>
    <row r="97" spans="1:17" ht="60">
      <c r="A97" s="2">
        <v>95</v>
      </c>
      <c r="B97" s="2" t="s">
        <v>392</v>
      </c>
      <c r="C97" s="2" t="s">
        <v>98</v>
      </c>
      <c r="D97" s="2" t="s">
        <v>110</v>
      </c>
      <c r="E97" s="2" t="s">
        <v>393</v>
      </c>
      <c r="F97" s="255">
        <v>45104.294444444444</v>
      </c>
      <c r="G97" s="2" t="s">
        <v>101</v>
      </c>
      <c r="H97" s="2" t="s">
        <v>102</v>
      </c>
      <c r="I97" s="2" t="s">
        <v>101</v>
      </c>
      <c r="J97" s="2" t="s">
        <v>112</v>
      </c>
      <c r="K97" s="2" t="s">
        <v>112</v>
      </c>
      <c r="L97" s="2" t="s">
        <v>104</v>
      </c>
      <c r="M97" s="2" t="s">
        <v>394</v>
      </c>
      <c r="N97" s="2">
        <v>95</v>
      </c>
      <c r="O97" s="2" t="s">
        <v>106</v>
      </c>
      <c r="P97" s="2" t="s">
        <v>118</v>
      </c>
      <c r="Q97" s="253"/>
    </row>
    <row r="98" spans="1:17" ht="60">
      <c r="A98" s="2">
        <v>96</v>
      </c>
      <c r="B98" s="2" t="s">
        <v>395</v>
      </c>
      <c r="C98" s="2" t="s">
        <v>120</v>
      </c>
      <c r="D98" s="2" t="s">
        <v>110</v>
      </c>
      <c r="E98" s="2" t="s">
        <v>396</v>
      </c>
      <c r="F98" s="255">
        <v>45104.295138888891</v>
      </c>
      <c r="G98" s="2" t="s">
        <v>101</v>
      </c>
      <c r="H98" s="2" t="s">
        <v>132</v>
      </c>
      <c r="I98" s="2" t="s">
        <v>101</v>
      </c>
      <c r="J98" s="2" t="s">
        <v>103</v>
      </c>
      <c r="K98" s="2" t="s">
        <v>103</v>
      </c>
      <c r="L98" s="2" t="s">
        <v>104</v>
      </c>
      <c r="M98" s="2" t="s">
        <v>397</v>
      </c>
      <c r="N98" s="2">
        <v>20</v>
      </c>
      <c r="O98" s="2" t="s">
        <v>106</v>
      </c>
      <c r="P98" s="2" t="s">
        <v>123</v>
      </c>
      <c r="Q98" s="253"/>
    </row>
    <row r="99" spans="1:17" ht="60">
      <c r="A99" s="2">
        <v>97</v>
      </c>
      <c r="B99" s="2" t="s">
        <v>398</v>
      </c>
      <c r="C99" s="2" t="s">
        <v>234</v>
      </c>
      <c r="D99" s="2" t="s">
        <v>110</v>
      </c>
      <c r="E99" s="2" t="s">
        <v>399</v>
      </c>
      <c r="F99" s="255">
        <v>45104.295138888891</v>
      </c>
      <c r="G99" s="2" t="s">
        <v>101</v>
      </c>
      <c r="H99" s="2" t="s">
        <v>132</v>
      </c>
      <c r="I99" s="2" t="s">
        <v>101</v>
      </c>
      <c r="J99" s="2" t="s">
        <v>103</v>
      </c>
      <c r="K99" s="2" t="s">
        <v>103</v>
      </c>
      <c r="L99" s="2" t="s">
        <v>104</v>
      </c>
      <c r="M99" s="2" t="s">
        <v>400</v>
      </c>
      <c r="N99" s="2">
        <v>20</v>
      </c>
      <c r="O99" s="2" t="s">
        <v>106</v>
      </c>
      <c r="P99" s="2" t="s">
        <v>237</v>
      </c>
      <c r="Q99" s="253"/>
    </row>
    <row r="100" spans="1:17" ht="60">
      <c r="A100" s="2">
        <v>98</v>
      </c>
      <c r="B100" s="2" t="s">
        <v>401</v>
      </c>
      <c r="C100" s="2" t="s">
        <v>234</v>
      </c>
      <c r="D100" s="2" t="s">
        <v>110</v>
      </c>
      <c r="E100" s="2" t="s">
        <v>402</v>
      </c>
      <c r="F100" s="255">
        <v>45104.29583333333</v>
      </c>
      <c r="G100" s="2" t="s">
        <v>101</v>
      </c>
      <c r="H100" s="2" t="s">
        <v>102</v>
      </c>
      <c r="I100" s="2" t="s">
        <v>101</v>
      </c>
      <c r="J100" s="2" t="s">
        <v>112</v>
      </c>
      <c r="K100" s="2" t="s">
        <v>112</v>
      </c>
      <c r="L100" s="2" t="s">
        <v>104</v>
      </c>
      <c r="M100" s="2" t="s">
        <v>403</v>
      </c>
      <c r="N100" s="2">
        <v>95</v>
      </c>
      <c r="O100" s="2" t="s">
        <v>106</v>
      </c>
      <c r="P100" s="2" t="s">
        <v>237</v>
      </c>
      <c r="Q100" s="253"/>
    </row>
    <row r="101" spans="1:17" ht="60">
      <c r="A101" s="2">
        <v>99</v>
      </c>
      <c r="B101" s="2" t="s">
        <v>404</v>
      </c>
      <c r="C101" s="2" t="s">
        <v>98</v>
      </c>
      <c r="D101" s="2" t="s">
        <v>110</v>
      </c>
      <c r="E101" s="2" t="s">
        <v>405</v>
      </c>
      <c r="F101" s="255">
        <v>45104.29583333333</v>
      </c>
      <c r="G101" s="2" t="s">
        <v>101</v>
      </c>
      <c r="H101" s="2" t="s">
        <v>102</v>
      </c>
      <c r="I101" s="2" t="s">
        <v>101</v>
      </c>
      <c r="J101" s="2" t="s">
        <v>56</v>
      </c>
      <c r="K101" s="2" t="s">
        <v>56</v>
      </c>
      <c r="L101" s="2" t="s">
        <v>104</v>
      </c>
      <c r="M101" s="2" t="s">
        <v>406</v>
      </c>
      <c r="N101" s="2">
        <v>65</v>
      </c>
      <c r="O101" s="2" t="s">
        <v>106</v>
      </c>
      <c r="P101" s="2" t="s">
        <v>118</v>
      </c>
      <c r="Q101" s="253"/>
    </row>
    <row r="102" spans="1:17" ht="60">
      <c r="A102" s="2">
        <v>100</v>
      </c>
      <c r="B102" s="2" t="s">
        <v>407</v>
      </c>
      <c r="C102" s="2" t="s">
        <v>234</v>
      </c>
      <c r="D102" s="2" t="s">
        <v>110</v>
      </c>
      <c r="E102" s="2" t="s">
        <v>408</v>
      </c>
      <c r="F102" s="255">
        <v>45104.296527777777</v>
      </c>
      <c r="G102" s="2" t="s">
        <v>101</v>
      </c>
      <c r="H102" s="2" t="s">
        <v>132</v>
      </c>
      <c r="I102" s="2" t="s">
        <v>101</v>
      </c>
      <c r="J102" s="2" t="s">
        <v>103</v>
      </c>
      <c r="K102" s="2" t="s">
        <v>103</v>
      </c>
      <c r="L102" s="2" t="s">
        <v>104</v>
      </c>
      <c r="M102" s="2" t="s">
        <v>409</v>
      </c>
      <c r="N102" s="2">
        <v>20</v>
      </c>
      <c r="O102" s="2" t="s">
        <v>106</v>
      </c>
      <c r="P102" s="2" t="s">
        <v>237</v>
      </c>
      <c r="Q102" s="253"/>
    </row>
    <row r="103" spans="1:17" ht="60">
      <c r="A103" s="2">
        <v>101</v>
      </c>
      <c r="B103" s="2" t="s">
        <v>410</v>
      </c>
      <c r="C103" s="2" t="s">
        <v>120</v>
      </c>
      <c r="D103" s="2" t="s">
        <v>110</v>
      </c>
      <c r="E103" s="2" t="s">
        <v>411</v>
      </c>
      <c r="F103" s="255">
        <v>45104.296527777777</v>
      </c>
      <c r="G103" s="2" t="s">
        <v>101</v>
      </c>
      <c r="H103" s="2" t="s">
        <v>132</v>
      </c>
      <c r="I103" s="2" t="s">
        <v>101</v>
      </c>
      <c r="J103" s="2" t="s">
        <v>112</v>
      </c>
      <c r="K103" s="2" t="s">
        <v>112</v>
      </c>
      <c r="L103" s="2" t="s">
        <v>104</v>
      </c>
      <c r="M103" s="2" t="s">
        <v>412</v>
      </c>
      <c r="N103" s="2">
        <v>95</v>
      </c>
      <c r="O103" s="2" t="s">
        <v>106</v>
      </c>
      <c r="P103" s="2" t="s">
        <v>123</v>
      </c>
      <c r="Q103" s="253"/>
    </row>
    <row r="104" spans="1:17" ht="60">
      <c r="A104" s="2">
        <v>102</v>
      </c>
      <c r="B104" s="2" t="s">
        <v>413</v>
      </c>
      <c r="C104" s="2" t="s">
        <v>109</v>
      </c>
      <c r="D104" s="2" t="s">
        <v>110</v>
      </c>
      <c r="E104" s="2" t="s">
        <v>414</v>
      </c>
      <c r="F104" s="255">
        <v>45104.29791666667</v>
      </c>
      <c r="G104" s="2" t="s">
        <v>101</v>
      </c>
      <c r="H104" s="2" t="s">
        <v>132</v>
      </c>
      <c r="I104" s="2" t="s">
        <v>101</v>
      </c>
      <c r="J104" s="2" t="s">
        <v>56</v>
      </c>
      <c r="K104" s="2" t="s">
        <v>56</v>
      </c>
      <c r="L104" s="2" t="s">
        <v>104</v>
      </c>
      <c r="M104" s="2" t="s">
        <v>415</v>
      </c>
      <c r="N104" s="2">
        <v>65</v>
      </c>
      <c r="O104" s="2" t="s">
        <v>106</v>
      </c>
      <c r="P104" s="2" t="s">
        <v>114</v>
      </c>
      <c r="Q104" s="253"/>
    </row>
    <row r="105" spans="1:17" ht="60">
      <c r="A105" s="2">
        <v>103</v>
      </c>
      <c r="B105" s="2" t="s">
        <v>416</v>
      </c>
      <c r="C105" s="2" t="s">
        <v>234</v>
      </c>
      <c r="D105" s="2" t="s">
        <v>110</v>
      </c>
      <c r="E105" s="2" t="s">
        <v>417</v>
      </c>
      <c r="F105" s="255">
        <v>45104.29791666667</v>
      </c>
      <c r="G105" s="2" t="s">
        <v>101</v>
      </c>
      <c r="H105" s="2" t="s">
        <v>132</v>
      </c>
      <c r="I105" s="2" t="s">
        <v>101</v>
      </c>
      <c r="J105" s="2" t="s">
        <v>103</v>
      </c>
      <c r="K105" s="2" t="s">
        <v>103</v>
      </c>
      <c r="L105" s="2" t="s">
        <v>104</v>
      </c>
      <c r="M105" s="2" t="s">
        <v>418</v>
      </c>
      <c r="N105" s="2">
        <v>20</v>
      </c>
      <c r="O105" s="2" t="s">
        <v>106</v>
      </c>
      <c r="P105" s="2" t="s">
        <v>237</v>
      </c>
      <c r="Q105" s="253"/>
    </row>
    <row r="106" spans="1:17" ht="60">
      <c r="A106" s="2">
        <v>104</v>
      </c>
      <c r="B106" s="2" t="s">
        <v>419</v>
      </c>
      <c r="C106" s="2" t="s">
        <v>120</v>
      </c>
      <c r="D106" s="2" t="s">
        <v>110</v>
      </c>
      <c r="E106" s="2" t="s">
        <v>420</v>
      </c>
      <c r="F106" s="255">
        <v>45104.298611111109</v>
      </c>
      <c r="G106" s="2" t="s">
        <v>101</v>
      </c>
      <c r="H106" s="2" t="s">
        <v>132</v>
      </c>
      <c r="I106" s="2" t="s">
        <v>101</v>
      </c>
      <c r="J106" s="2" t="s">
        <v>12</v>
      </c>
      <c r="K106" s="2" t="s">
        <v>12</v>
      </c>
      <c r="L106" s="2" t="s">
        <v>104</v>
      </c>
      <c r="M106" s="2" t="s">
        <v>421</v>
      </c>
      <c r="N106" s="2">
        <v>30</v>
      </c>
      <c r="O106" s="2" t="s">
        <v>106</v>
      </c>
      <c r="P106" s="2" t="s">
        <v>123</v>
      </c>
      <c r="Q106" s="253"/>
    </row>
    <row r="107" spans="1:17" ht="60">
      <c r="A107" s="2">
        <v>105</v>
      </c>
      <c r="B107" s="2" t="s">
        <v>422</v>
      </c>
      <c r="C107" s="2" t="s">
        <v>109</v>
      </c>
      <c r="D107" s="2" t="s">
        <v>110</v>
      </c>
      <c r="E107" s="2" t="s">
        <v>423</v>
      </c>
      <c r="F107" s="255">
        <v>45104.298611111109</v>
      </c>
      <c r="G107" s="2" t="s">
        <v>101</v>
      </c>
      <c r="H107" s="2" t="s">
        <v>102</v>
      </c>
      <c r="I107" s="2" t="s">
        <v>101</v>
      </c>
      <c r="J107" s="2" t="s">
        <v>12</v>
      </c>
      <c r="K107" s="2" t="s">
        <v>12</v>
      </c>
      <c r="L107" s="2" t="s">
        <v>104</v>
      </c>
      <c r="M107" s="2" t="s">
        <v>424</v>
      </c>
      <c r="N107" s="2">
        <v>30</v>
      </c>
      <c r="O107" s="2" t="s">
        <v>106</v>
      </c>
      <c r="P107" s="2" t="s">
        <v>114</v>
      </c>
      <c r="Q107" s="253"/>
    </row>
    <row r="108" spans="1:17" ht="60">
      <c r="A108" s="2">
        <v>106</v>
      </c>
      <c r="B108" s="2" t="s">
        <v>425</v>
      </c>
      <c r="C108" s="2" t="s">
        <v>120</v>
      </c>
      <c r="D108" s="2" t="s">
        <v>110</v>
      </c>
      <c r="E108" s="2" t="s">
        <v>426</v>
      </c>
      <c r="F108" s="255">
        <v>45104.299305555556</v>
      </c>
      <c r="G108" s="2" t="s">
        <v>101</v>
      </c>
      <c r="H108" s="2" t="s">
        <v>132</v>
      </c>
      <c r="I108" s="2" t="s">
        <v>101</v>
      </c>
      <c r="J108" s="2" t="s">
        <v>56</v>
      </c>
      <c r="K108" s="2" t="s">
        <v>56</v>
      </c>
      <c r="L108" s="2" t="s">
        <v>104</v>
      </c>
      <c r="M108" s="2" t="s">
        <v>427</v>
      </c>
      <c r="N108" s="2">
        <v>65</v>
      </c>
      <c r="O108" s="2" t="s">
        <v>106</v>
      </c>
      <c r="P108" s="2" t="s">
        <v>123</v>
      </c>
      <c r="Q108" s="253"/>
    </row>
    <row r="109" spans="1:17" ht="60">
      <c r="A109" s="2">
        <v>107</v>
      </c>
      <c r="B109" s="2" t="s">
        <v>428</v>
      </c>
      <c r="C109" s="2" t="s">
        <v>109</v>
      </c>
      <c r="D109" s="2" t="s">
        <v>110</v>
      </c>
      <c r="E109" s="2" t="s">
        <v>429</v>
      </c>
      <c r="F109" s="255">
        <v>45104.299305555556</v>
      </c>
      <c r="G109" s="2" t="s">
        <v>101</v>
      </c>
      <c r="H109" s="2" t="s">
        <v>132</v>
      </c>
      <c r="I109" s="2" t="s">
        <v>101</v>
      </c>
      <c r="J109" s="2" t="s">
        <v>56</v>
      </c>
      <c r="K109" s="2" t="s">
        <v>56</v>
      </c>
      <c r="L109" s="2" t="s">
        <v>104</v>
      </c>
      <c r="M109" s="2" t="s">
        <v>430</v>
      </c>
      <c r="N109" s="2">
        <v>65</v>
      </c>
      <c r="O109" s="2" t="s">
        <v>106</v>
      </c>
      <c r="P109" s="2" t="s">
        <v>114</v>
      </c>
      <c r="Q109" s="253"/>
    </row>
    <row r="110" spans="1:17" ht="60">
      <c r="A110" s="2">
        <v>108</v>
      </c>
      <c r="B110" s="2" t="s">
        <v>431</v>
      </c>
      <c r="C110" s="2" t="s">
        <v>98</v>
      </c>
      <c r="D110" s="2" t="s">
        <v>110</v>
      </c>
      <c r="E110" s="2" t="s">
        <v>432</v>
      </c>
      <c r="F110" s="255">
        <v>45104.300694444442</v>
      </c>
      <c r="G110" s="2" t="s">
        <v>101</v>
      </c>
      <c r="H110" s="2" t="s">
        <v>102</v>
      </c>
      <c r="I110" s="2" t="s">
        <v>101</v>
      </c>
      <c r="J110" s="2" t="s">
        <v>103</v>
      </c>
      <c r="K110" s="2" t="s">
        <v>103</v>
      </c>
      <c r="L110" s="2" t="s">
        <v>104</v>
      </c>
      <c r="M110" s="2" t="s">
        <v>433</v>
      </c>
      <c r="N110" s="2">
        <v>20</v>
      </c>
      <c r="O110" s="2" t="s">
        <v>106</v>
      </c>
      <c r="P110" s="2" t="s">
        <v>118</v>
      </c>
      <c r="Q110" s="253"/>
    </row>
    <row r="111" spans="1:17" ht="60">
      <c r="A111" s="2">
        <v>109</v>
      </c>
      <c r="B111" s="2" t="s">
        <v>434</v>
      </c>
      <c r="C111" s="2" t="s">
        <v>120</v>
      </c>
      <c r="D111" s="2" t="s">
        <v>110</v>
      </c>
      <c r="E111" s="2" t="s">
        <v>435</v>
      </c>
      <c r="F111" s="255">
        <v>45104.301388888889</v>
      </c>
      <c r="G111" s="2" t="s">
        <v>101</v>
      </c>
      <c r="H111" s="2" t="s">
        <v>102</v>
      </c>
      <c r="I111" s="2" t="s">
        <v>101</v>
      </c>
      <c r="J111" s="2" t="s">
        <v>187</v>
      </c>
      <c r="K111" s="2" t="s">
        <v>187</v>
      </c>
      <c r="L111" s="2" t="s">
        <v>104</v>
      </c>
      <c r="M111" s="2" t="s">
        <v>436</v>
      </c>
      <c r="N111" s="2">
        <v>95</v>
      </c>
      <c r="O111" s="2" t="s">
        <v>106</v>
      </c>
      <c r="P111" s="2" t="s">
        <v>123</v>
      </c>
      <c r="Q111" s="253"/>
    </row>
    <row r="112" spans="1:17" ht="60">
      <c r="A112" s="2">
        <v>110</v>
      </c>
      <c r="B112" s="2" t="s">
        <v>437</v>
      </c>
      <c r="C112" s="2" t="s">
        <v>109</v>
      </c>
      <c r="D112" s="2" t="s">
        <v>110</v>
      </c>
      <c r="E112" s="2" t="s">
        <v>438</v>
      </c>
      <c r="F112" s="255">
        <v>45104.301388888889</v>
      </c>
      <c r="G112" s="2" t="s">
        <v>101</v>
      </c>
      <c r="H112" s="2" t="s">
        <v>132</v>
      </c>
      <c r="I112" s="2" t="s">
        <v>101</v>
      </c>
      <c r="J112" s="2" t="s">
        <v>103</v>
      </c>
      <c r="K112" s="2" t="s">
        <v>103</v>
      </c>
      <c r="L112" s="2" t="s">
        <v>104</v>
      </c>
      <c r="M112" s="2" t="s">
        <v>439</v>
      </c>
      <c r="N112" s="2">
        <v>20</v>
      </c>
      <c r="O112" s="2" t="s">
        <v>106</v>
      </c>
      <c r="P112" s="2" t="s">
        <v>114</v>
      </c>
      <c r="Q112" s="253"/>
    </row>
    <row r="113" spans="1:17" ht="60">
      <c r="A113" s="2">
        <v>111</v>
      </c>
      <c r="B113" s="2" t="s">
        <v>440</v>
      </c>
      <c r="C113" s="2" t="s">
        <v>120</v>
      </c>
      <c r="D113" s="2" t="s">
        <v>110</v>
      </c>
      <c r="E113" s="2" t="s">
        <v>330</v>
      </c>
      <c r="F113" s="255">
        <v>45104.302083333336</v>
      </c>
      <c r="G113" s="2" t="s">
        <v>101</v>
      </c>
      <c r="H113" s="2" t="s">
        <v>102</v>
      </c>
      <c r="I113" s="2" t="s">
        <v>101</v>
      </c>
      <c r="J113" s="2" t="s">
        <v>103</v>
      </c>
      <c r="K113" s="2" t="s">
        <v>103</v>
      </c>
      <c r="L113" s="2" t="s">
        <v>104</v>
      </c>
      <c r="M113" s="2" t="s">
        <v>331</v>
      </c>
      <c r="N113" s="2">
        <v>20</v>
      </c>
      <c r="O113" s="2" t="s">
        <v>106</v>
      </c>
      <c r="P113" s="2" t="s">
        <v>123</v>
      </c>
      <c r="Q113" s="253"/>
    </row>
    <row r="114" spans="1:17" ht="60">
      <c r="A114" s="2">
        <v>112</v>
      </c>
      <c r="B114" s="2" t="s">
        <v>441</v>
      </c>
      <c r="C114" s="2" t="s">
        <v>120</v>
      </c>
      <c r="D114" s="2" t="s">
        <v>110</v>
      </c>
      <c r="E114" s="2" t="s">
        <v>442</v>
      </c>
      <c r="F114" s="255">
        <v>45104.302777777775</v>
      </c>
      <c r="G114" s="2" t="s">
        <v>101</v>
      </c>
      <c r="H114" s="2" t="s">
        <v>132</v>
      </c>
      <c r="I114" s="2" t="s">
        <v>101</v>
      </c>
      <c r="J114" s="2" t="s">
        <v>103</v>
      </c>
      <c r="K114" s="2" t="s">
        <v>103</v>
      </c>
      <c r="L114" s="2" t="s">
        <v>104</v>
      </c>
      <c r="M114" s="2" t="s">
        <v>443</v>
      </c>
      <c r="N114" s="2">
        <v>20</v>
      </c>
      <c r="O114" s="2" t="s">
        <v>106</v>
      </c>
      <c r="P114" s="2" t="s">
        <v>123</v>
      </c>
      <c r="Q114" s="253"/>
    </row>
    <row r="115" spans="1:17" ht="60">
      <c r="A115" s="2">
        <v>113</v>
      </c>
      <c r="B115" s="2" t="s">
        <v>444</v>
      </c>
      <c r="C115" s="2" t="s">
        <v>234</v>
      </c>
      <c r="D115" s="2" t="s">
        <v>110</v>
      </c>
      <c r="E115" s="2" t="s">
        <v>445</v>
      </c>
      <c r="F115" s="255">
        <v>45104.302777777775</v>
      </c>
      <c r="G115" s="2" t="s">
        <v>101</v>
      </c>
      <c r="H115" s="2" t="s">
        <v>102</v>
      </c>
      <c r="I115" s="2" t="s">
        <v>101</v>
      </c>
      <c r="J115" s="2" t="s">
        <v>103</v>
      </c>
      <c r="K115" s="2" t="s">
        <v>103</v>
      </c>
      <c r="L115" s="2" t="s">
        <v>104</v>
      </c>
      <c r="M115" s="2" t="s">
        <v>446</v>
      </c>
      <c r="N115" s="2">
        <v>20</v>
      </c>
      <c r="O115" s="2" t="s">
        <v>106</v>
      </c>
      <c r="P115" s="2" t="s">
        <v>237</v>
      </c>
      <c r="Q115" s="253"/>
    </row>
    <row r="116" spans="1:17" ht="60">
      <c r="A116" s="2">
        <v>114</v>
      </c>
      <c r="B116" s="2" t="s">
        <v>447</v>
      </c>
      <c r="C116" s="2" t="s">
        <v>98</v>
      </c>
      <c r="D116" s="2" t="s">
        <v>110</v>
      </c>
      <c r="E116" s="2" t="s">
        <v>448</v>
      </c>
      <c r="F116" s="255">
        <v>45104.303472222222</v>
      </c>
      <c r="G116" s="2" t="s">
        <v>101</v>
      </c>
      <c r="H116" s="2" t="s">
        <v>102</v>
      </c>
      <c r="I116" s="2" t="s">
        <v>101</v>
      </c>
      <c r="J116" s="2" t="s">
        <v>103</v>
      </c>
      <c r="K116" s="2" t="s">
        <v>103</v>
      </c>
      <c r="L116" s="2" t="s">
        <v>104</v>
      </c>
      <c r="M116" s="2" t="s">
        <v>449</v>
      </c>
      <c r="N116" s="2">
        <v>20</v>
      </c>
      <c r="O116" s="2" t="s">
        <v>106</v>
      </c>
      <c r="P116" s="2" t="s">
        <v>118</v>
      </c>
      <c r="Q116" s="253"/>
    </row>
    <row r="117" spans="1:17" ht="60">
      <c r="A117" s="2">
        <v>115</v>
      </c>
      <c r="B117" s="2" t="s">
        <v>450</v>
      </c>
      <c r="C117" s="2" t="s">
        <v>234</v>
      </c>
      <c r="D117" s="2" t="s">
        <v>110</v>
      </c>
      <c r="E117" s="2" t="s">
        <v>451</v>
      </c>
      <c r="F117" s="255">
        <v>45104.306250000001</v>
      </c>
      <c r="G117" s="2" t="s">
        <v>101</v>
      </c>
      <c r="H117" s="2" t="s">
        <v>102</v>
      </c>
      <c r="I117" s="2" t="s">
        <v>101</v>
      </c>
      <c r="J117" s="2" t="s">
        <v>103</v>
      </c>
      <c r="K117" s="2" t="s">
        <v>103</v>
      </c>
      <c r="L117" s="2" t="s">
        <v>104</v>
      </c>
      <c r="M117" s="2" t="s">
        <v>452</v>
      </c>
      <c r="N117" s="2">
        <v>20</v>
      </c>
      <c r="O117" s="2" t="s">
        <v>106</v>
      </c>
      <c r="P117" s="2" t="s">
        <v>237</v>
      </c>
      <c r="Q117" s="253"/>
    </row>
    <row r="118" spans="1:17" ht="60">
      <c r="A118" s="2">
        <v>116</v>
      </c>
      <c r="B118" s="2" t="s">
        <v>453</v>
      </c>
      <c r="C118" s="2" t="s">
        <v>120</v>
      </c>
      <c r="D118" s="2" t="s">
        <v>110</v>
      </c>
      <c r="E118" s="2" t="s">
        <v>454</v>
      </c>
      <c r="F118" s="255">
        <v>45104.306250000001</v>
      </c>
      <c r="G118" s="2" t="s">
        <v>101</v>
      </c>
      <c r="H118" s="2" t="s">
        <v>102</v>
      </c>
      <c r="I118" s="2" t="s">
        <v>101</v>
      </c>
      <c r="J118" s="2" t="s">
        <v>112</v>
      </c>
      <c r="K118" s="2" t="s">
        <v>112</v>
      </c>
      <c r="L118" s="2" t="s">
        <v>104</v>
      </c>
      <c r="M118" s="2" t="s">
        <v>455</v>
      </c>
      <c r="N118" s="2">
        <v>95</v>
      </c>
      <c r="O118" s="2" t="s">
        <v>106</v>
      </c>
      <c r="P118" s="2" t="s">
        <v>123</v>
      </c>
      <c r="Q118" s="253"/>
    </row>
    <row r="119" spans="1:17" ht="60">
      <c r="A119" s="2">
        <v>117</v>
      </c>
      <c r="B119" s="2" t="s">
        <v>456</v>
      </c>
      <c r="C119" s="2" t="s">
        <v>120</v>
      </c>
      <c r="D119" s="2" t="s">
        <v>110</v>
      </c>
      <c r="E119" s="2" t="s">
        <v>457</v>
      </c>
      <c r="F119" s="255">
        <v>45104.306944444441</v>
      </c>
      <c r="G119" s="2" t="s">
        <v>101</v>
      </c>
      <c r="H119" s="2" t="s">
        <v>132</v>
      </c>
      <c r="I119" s="2" t="s">
        <v>101</v>
      </c>
      <c r="J119" s="2" t="s">
        <v>103</v>
      </c>
      <c r="K119" s="2" t="s">
        <v>103</v>
      </c>
      <c r="L119" s="2" t="s">
        <v>104</v>
      </c>
      <c r="M119" s="2" t="s">
        <v>458</v>
      </c>
      <c r="N119" s="2">
        <v>20</v>
      </c>
      <c r="O119" s="2" t="s">
        <v>106</v>
      </c>
      <c r="P119" s="2" t="s">
        <v>123</v>
      </c>
      <c r="Q119" s="253"/>
    </row>
    <row r="120" spans="1:17" ht="60">
      <c r="A120" s="2">
        <v>118</v>
      </c>
      <c r="B120" s="2" t="s">
        <v>459</v>
      </c>
      <c r="C120" s="2" t="s">
        <v>109</v>
      </c>
      <c r="D120" s="2" t="s">
        <v>110</v>
      </c>
      <c r="E120" s="2" t="s">
        <v>460</v>
      </c>
      <c r="F120" s="255">
        <v>45104.306944444441</v>
      </c>
      <c r="G120" s="2" t="s">
        <v>101</v>
      </c>
      <c r="H120" s="2" t="s">
        <v>132</v>
      </c>
      <c r="I120" s="2" t="s">
        <v>101</v>
      </c>
      <c r="J120" s="2" t="s">
        <v>112</v>
      </c>
      <c r="K120" s="2" t="s">
        <v>112</v>
      </c>
      <c r="L120" s="2" t="s">
        <v>104</v>
      </c>
      <c r="M120" s="2" t="s">
        <v>461</v>
      </c>
      <c r="N120" s="2">
        <v>95</v>
      </c>
      <c r="O120" s="2" t="s">
        <v>106</v>
      </c>
      <c r="P120" s="2" t="s">
        <v>114</v>
      </c>
      <c r="Q120" s="253"/>
    </row>
    <row r="121" spans="1:17" ht="60">
      <c r="A121" s="2">
        <v>119</v>
      </c>
      <c r="B121" s="2" t="s">
        <v>462</v>
      </c>
      <c r="C121" s="2" t="s">
        <v>120</v>
      </c>
      <c r="D121" s="2" t="s">
        <v>110</v>
      </c>
      <c r="E121" s="2" t="s">
        <v>463</v>
      </c>
      <c r="F121" s="255">
        <v>45104.306944444441</v>
      </c>
      <c r="G121" s="2" t="s">
        <v>101</v>
      </c>
      <c r="H121" s="2" t="s">
        <v>132</v>
      </c>
      <c r="I121" s="2" t="s">
        <v>101</v>
      </c>
      <c r="J121" s="2" t="s">
        <v>103</v>
      </c>
      <c r="K121" s="2" t="s">
        <v>103</v>
      </c>
      <c r="L121" s="2" t="s">
        <v>104</v>
      </c>
      <c r="M121" s="2" t="s">
        <v>464</v>
      </c>
      <c r="N121" s="2">
        <v>30</v>
      </c>
      <c r="O121" s="2" t="s">
        <v>106</v>
      </c>
      <c r="P121" s="2" t="s">
        <v>123</v>
      </c>
      <c r="Q121" s="253"/>
    </row>
    <row r="122" spans="1:17" ht="60">
      <c r="A122" s="2">
        <v>120</v>
      </c>
      <c r="B122" s="2" t="s">
        <v>465</v>
      </c>
      <c r="C122" s="2" t="s">
        <v>120</v>
      </c>
      <c r="D122" s="2" t="s">
        <v>110</v>
      </c>
      <c r="E122" s="2" t="s">
        <v>466</v>
      </c>
      <c r="F122" s="255">
        <v>45104.306944444441</v>
      </c>
      <c r="G122" s="2" t="s">
        <v>101</v>
      </c>
      <c r="H122" s="2" t="s">
        <v>102</v>
      </c>
      <c r="I122" s="2" t="s">
        <v>101</v>
      </c>
      <c r="J122" s="2" t="s">
        <v>103</v>
      </c>
      <c r="K122" s="2" t="s">
        <v>103</v>
      </c>
      <c r="L122" s="2" t="s">
        <v>104</v>
      </c>
      <c r="M122" s="2" t="s">
        <v>467</v>
      </c>
      <c r="N122" s="2">
        <v>20</v>
      </c>
      <c r="O122" s="2" t="s">
        <v>106</v>
      </c>
      <c r="P122" s="2" t="s">
        <v>123</v>
      </c>
      <c r="Q122" s="253"/>
    </row>
    <row r="123" spans="1:17" ht="60">
      <c r="A123" s="2">
        <v>121</v>
      </c>
      <c r="B123" s="2" t="s">
        <v>468</v>
      </c>
      <c r="C123" s="2" t="s">
        <v>120</v>
      </c>
      <c r="D123" s="2" t="s">
        <v>110</v>
      </c>
      <c r="E123" s="2" t="s">
        <v>174</v>
      </c>
      <c r="F123" s="255">
        <v>45104.307638888888</v>
      </c>
      <c r="G123" s="2" t="s">
        <v>101</v>
      </c>
      <c r="H123" s="2" t="s">
        <v>102</v>
      </c>
      <c r="I123" s="2" t="s">
        <v>101</v>
      </c>
      <c r="J123" s="2" t="s">
        <v>103</v>
      </c>
      <c r="K123" s="2" t="s">
        <v>103</v>
      </c>
      <c r="L123" s="2" t="s">
        <v>104</v>
      </c>
      <c r="M123" s="2" t="s">
        <v>175</v>
      </c>
      <c r="N123" s="2">
        <v>20</v>
      </c>
      <c r="O123" s="2" t="s">
        <v>106</v>
      </c>
      <c r="P123" s="2" t="s">
        <v>123</v>
      </c>
      <c r="Q123" s="253"/>
    </row>
    <row r="124" spans="1:17" ht="60">
      <c r="A124" s="2">
        <v>122</v>
      </c>
      <c r="B124" s="2" t="s">
        <v>469</v>
      </c>
      <c r="C124" s="2" t="s">
        <v>109</v>
      </c>
      <c r="D124" s="2" t="s">
        <v>110</v>
      </c>
      <c r="E124" s="2" t="s">
        <v>327</v>
      </c>
      <c r="F124" s="255">
        <v>45104.307638888888</v>
      </c>
      <c r="G124" s="2" t="s">
        <v>101</v>
      </c>
      <c r="H124" s="2" t="s">
        <v>132</v>
      </c>
      <c r="I124" s="2" t="s">
        <v>101</v>
      </c>
      <c r="J124" s="2" t="s">
        <v>103</v>
      </c>
      <c r="K124" s="2" t="s">
        <v>103</v>
      </c>
      <c r="L124" s="2" t="s">
        <v>104</v>
      </c>
      <c r="M124" s="2" t="s">
        <v>328</v>
      </c>
      <c r="N124" s="2">
        <v>20</v>
      </c>
      <c r="O124" s="2" t="s">
        <v>106</v>
      </c>
      <c r="P124" s="2" t="s">
        <v>114</v>
      </c>
      <c r="Q124" s="253"/>
    </row>
    <row r="125" spans="1:17" ht="60">
      <c r="A125" s="2">
        <v>123</v>
      </c>
      <c r="B125" s="2" t="s">
        <v>470</v>
      </c>
      <c r="C125" s="2" t="s">
        <v>234</v>
      </c>
      <c r="D125" s="2" t="s">
        <v>110</v>
      </c>
      <c r="E125" s="2" t="s">
        <v>386</v>
      </c>
      <c r="F125" s="255">
        <v>45104.307638888888</v>
      </c>
      <c r="G125" s="2" t="s">
        <v>191</v>
      </c>
      <c r="H125" s="2" t="s">
        <v>471</v>
      </c>
      <c r="I125" s="2" t="s">
        <v>193</v>
      </c>
      <c r="J125" s="2" t="s">
        <v>103</v>
      </c>
      <c r="K125" s="2" t="s">
        <v>103</v>
      </c>
      <c r="L125" s="2" t="s">
        <v>104</v>
      </c>
      <c r="M125" s="2" t="s">
        <v>194</v>
      </c>
      <c r="N125" s="2">
        <v>0</v>
      </c>
      <c r="O125" s="2" t="s">
        <v>106</v>
      </c>
      <c r="P125" s="2" t="s">
        <v>237</v>
      </c>
      <c r="Q125" s="253"/>
    </row>
    <row r="126" spans="1:17" ht="60">
      <c r="A126" s="2">
        <v>124</v>
      </c>
      <c r="B126" s="2" t="s">
        <v>472</v>
      </c>
      <c r="C126" s="2" t="s">
        <v>120</v>
      </c>
      <c r="D126" s="2" t="s">
        <v>110</v>
      </c>
      <c r="E126" s="2" t="s">
        <v>473</v>
      </c>
      <c r="F126" s="255">
        <v>45104.308333333334</v>
      </c>
      <c r="G126" s="2" t="s">
        <v>474</v>
      </c>
      <c r="H126" s="2" t="s">
        <v>475</v>
      </c>
      <c r="I126" s="2" t="s">
        <v>474</v>
      </c>
      <c r="J126" s="2" t="s">
        <v>187</v>
      </c>
      <c r="K126" s="2" t="s">
        <v>187</v>
      </c>
      <c r="L126" s="2" t="s">
        <v>104</v>
      </c>
      <c r="M126" s="2" t="s">
        <v>476</v>
      </c>
      <c r="N126" s="2">
        <v>95</v>
      </c>
      <c r="O126" s="2" t="s">
        <v>106</v>
      </c>
      <c r="P126" s="2" t="s">
        <v>123</v>
      </c>
      <c r="Q126" s="253"/>
    </row>
    <row r="127" spans="1:17" ht="60">
      <c r="A127" s="2">
        <v>125</v>
      </c>
      <c r="B127" s="2" t="s">
        <v>477</v>
      </c>
      <c r="C127" s="2" t="s">
        <v>120</v>
      </c>
      <c r="D127" s="2" t="s">
        <v>110</v>
      </c>
      <c r="E127" s="2" t="s">
        <v>478</v>
      </c>
      <c r="F127" s="255">
        <v>45104.308333333334</v>
      </c>
      <c r="G127" s="2" t="s">
        <v>101</v>
      </c>
      <c r="H127" s="2" t="s">
        <v>132</v>
      </c>
      <c r="I127" s="2" t="s">
        <v>101</v>
      </c>
      <c r="J127" s="2" t="s">
        <v>103</v>
      </c>
      <c r="K127" s="2" t="s">
        <v>103</v>
      </c>
      <c r="L127" s="2" t="s">
        <v>104</v>
      </c>
      <c r="M127" s="2" t="s">
        <v>479</v>
      </c>
      <c r="N127" s="2">
        <v>20</v>
      </c>
      <c r="O127" s="2" t="s">
        <v>106</v>
      </c>
      <c r="P127" s="2" t="s">
        <v>123</v>
      </c>
      <c r="Q127" s="253"/>
    </row>
    <row r="128" spans="1:17" ht="60">
      <c r="A128" s="2">
        <v>126</v>
      </c>
      <c r="B128" s="2" t="s">
        <v>480</v>
      </c>
      <c r="C128" s="2" t="s">
        <v>109</v>
      </c>
      <c r="D128" s="2" t="s">
        <v>110</v>
      </c>
      <c r="E128" s="2" t="s">
        <v>408</v>
      </c>
      <c r="F128" s="255">
        <v>45104.308333333334</v>
      </c>
      <c r="G128" s="2" t="s">
        <v>101</v>
      </c>
      <c r="H128" s="2" t="s">
        <v>132</v>
      </c>
      <c r="I128" s="2" t="s">
        <v>101</v>
      </c>
      <c r="J128" s="2" t="s">
        <v>103</v>
      </c>
      <c r="K128" s="2" t="s">
        <v>103</v>
      </c>
      <c r="L128" s="2" t="s">
        <v>104</v>
      </c>
      <c r="M128" s="2" t="s">
        <v>409</v>
      </c>
      <c r="N128" s="2">
        <v>20</v>
      </c>
      <c r="O128" s="2" t="s">
        <v>106</v>
      </c>
      <c r="P128" s="2" t="s">
        <v>114</v>
      </c>
      <c r="Q128" s="253"/>
    </row>
    <row r="129" spans="1:17" ht="60">
      <c r="A129" s="2">
        <v>127</v>
      </c>
      <c r="B129" s="2" t="s">
        <v>481</v>
      </c>
      <c r="C129" s="2" t="s">
        <v>234</v>
      </c>
      <c r="D129" s="2" t="s">
        <v>110</v>
      </c>
      <c r="E129" s="2" t="s">
        <v>482</v>
      </c>
      <c r="F129" s="255">
        <v>45104.309027777781</v>
      </c>
      <c r="G129" s="2" t="s">
        <v>101</v>
      </c>
      <c r="H129" s="2" t="s">
        <v>132</v>
      </c>
      <c r="I129" s="2" t="s">
        <v>101</v>
      </c>
      <c r="J129" s="2" t="s">
        <v>103</v>
      </c>
      <c r="K129" s="2" t="s">
        <v>103</v>
      </c>
      <c r="L129" s="2" t="s">
        <v>104</v>
      </c>
      <c r="M129" s="2" t="s">
        <v>483</v>
      </c>
      <c r="N129" s="2">
        <v>20</v>
      </c>
      <c r="O129" s="2" t="s">
        <v>106</v>
      </c>
      <c r="P129" s="2" t="s">
        <v>237</v>
      </c>
      <c r="Q129" s="253"/>
    </row>
    <row r="130" spans="1:17" ht="60">
      <c r="A130" s="2">
        <v>128</v>
      </c>
      <c r="B130" s="2" t="s">
        <v>484</v>
      </c>
      <c r="C130" s="2" t="s">
        <v>120</v>
      </c>
      <c r="D130" s="2" t="s">
        <v>110</v>
      </c>
      <c r="E130" s="2" t="s">
        <v>485</v>
      </c>
      <c r="F130" s="255">
        <v>45104.309027777781</v>
      </c>
      <c r="G130" s="2" t="s">
        <v>101</v>
      </c>
      <c r="H130" s="2" t="s">
        <v>102</v>
      </c>
      <c r="I130" s="2" t="s">
        <v>101</v>
      </c>
      <c r="J130" s="2" t="s">
        <v>112</v>
      </c>
      <c r="K130" s="2" t="s">
        <v>112</v>
      </c>
      <c r="L130" s="2" t="s">
        <v>104</v>
      </c>
      <c r="M130" s="2" t="s">
        <v>486</v>
      </c>
      <c r="N130" s="2">
        <v>95</v>
      </c>
      <c r="O130" s="2" t="s">
        <v>106</v>
      </c>
      <c r="P130" s="2" t="s">
        <v>123</v>
      </c>
      <c r="Q130" s="253"/>
    </row>
    <row r="131" spans="1:17" ht="60">
      <c r="A131" s="2">
        <v>129</v>
      </c>
      <c r="B131" s="2" t="s">
        <v>487</v>
      </c>
      <c r="C131" s="2" t="s">
        <v>98</v>
      </c>
      <c r="D131" s="2" t="s">
        <v>110</v>
      </c>
      <c r="E131" s="2" t="s">
        <v>488</v>
      </c>
      <c r="F131" s="255">
        <v>45104.310416666667</v>
      </c>
      <c r="G131" s="2" t="s">
        <v>101</v>
      </c>
      <c r="H131" s="2" t="s">
        <v>102</v>
      </c>
      <c r="I131" s="2" t="s">
        <v>101</v>
      </c>
      <c r="J131" s="2" t="s">
        <v>103</v>
      </c>
      <c r="K131" s="2" t="s">
        <v>103</v>
      </c>
      <c r="L131" s="2" t="s">
        <v>104</v>
      </c>
      <c r="M131" s="2" t="s">
        <v>489</v>
      </c>
      <c r="N131" s="2">
        <v>20</v>
      </c>
      <c r="O131" s="2" t="s">
        <v>106</v>
      </c>
      <c r="P131" s="2" t="s">
        <v>118</v>
      </c>
      <c r="Q131" s="253"/>
    </row>
    <row r="132" spans="1:17" ht="60">
      <c r="A132" s="2">
        <v>130</v>
      </c>
      <c r="B132" s="2" t="s">
        <v>490</v>
      </c>
      <c r="C132" s="2" t="s">
        <v>234</v>
      </c>
      <c r="D132" s="2" t="s">
        <v>110</v>
      </c>
      <c r="E132" s="2" t="s">
        <v>491</v>
      </c>
      <c r="F132" s="255">
        <v>45104.310416666667</v>
      </c>
      <c r="G132" s="2" t="s">
        <v>101</v>
      </c>
      <c r="H132" s="2" t="s">
        <v>132</v>
      </c>
      <c r="I132" s="2" t="s">
        <v>101</v>
      </c>
      <c r="J132" s="2" t="s">
        <v>103</v>
      </c>
      <c r="K132" s="2" t="s">
        <v>103</v>
      </c>
      <c r="L132" s="2" t="s">
        <v>104</v>
      </c>
      <c r="M132" s="2" t="s">
        <v>492</v>
      </c>
      <c r="N132" s="2">
        <v>20</v>
      </c>
      <c r="O132" s="2" t="s">
        <v>106</v>
      </c>
      <c r="P132" s="2" t="s">
        <v>237</v>
      </c>
      <c r="Q132" s="253"/>
    </row>
    <row r="133" spans="1:17" ht="60">
      <c r="A133" s="2">
        <v>131</v>
      </c>
      <c r="B133" s="2" t="s">
        <v>493</v>
      </c>
      <c r="C133" s="2" t="s">
        <v>98</v>
      </c>
      <c r="D133" s="2" t="s">
        <v>110</v>
      </c>
      <c r="E133" s="2" t="s">
        <v>494</v>
      </c>
      <c r="F133" s="255">
        <v>45104.310416666667</v>
      </c>
      <c r="G133" s="2" t="s">
        <v>191</v>
      </c>
      <c r="H133" s="2" t="s">
        <v>471</v>
      </c>
      <c r="I133" s="2" t="s">
        <v>193</v>
      </c>
      <c r="J133" s="2" t="s">
        <v>103</v>
      </c>
      <c r="K133" s="2" t="s">
        <v>103</v>
      </c>
      <c r="L133" s="2" t="s">
        <v>104</v>
      </c>
      <c r="M133" s="2" t="s">
        <v>194</v>
      </c>
      <c r="N133" s="2">
        <v>0</v>
      </c>
      <c r="O133" s="2" t="s">
        <v>106</v>
      </c>
      <c r="P133" s="2" t="s">
        <v>118</v>
      </c>
      <c r="Q133" s="253"/>
    </row>
    <row r="134" spans="1:17" ht="60">
      <c r="A134" s="2">
        <v>132</v>
      </c>
      <c r="B134" s="2" t="s">
        <v>495</v>
      </c>
      <c r="C134" s="2" t="s">
        <v>234</v>
      </c>
      <c r="D134" s="2" t="s">
        <v>110</v>
      </c>
      <c r="E134" s="2" t="s">
        <v>496</v>
      </c>
      <c r="F134" s="255">
        <v>45104.310416666667</v>
      </c>
      <c r="G134" s="2" t="s">
        <v>101</v>
      </c>
      <c r="H134" s="2" t="s">
        <v>132</v>
      </c>
      <c r="I134" s="2" t="s">
        <v>101</v>
      </c>
      <c r="J134" s="2" t="s">
        <v>112</v>
      </c>
      <c r="K134" s="2" t="s">
        <v>112</v>
      </c>
      <c r="L134" s="2" t="s">
        <v>104</v>
      </c>
      <c r="M134" s="2" t="s">
        <v>497</v>
      </c>
      <c r="N134" s="2">
        <v>95</v>
      </c>
      <c r="O134" s="2" t="s">
        <v>106</v>
      </c>
      <c r="P134" s="2" t="s">
        <v>237</v>
      </c>
      <c r="Q134" s="253"/>
    </row>
    <row r="135" spans="1:17" ht="60">
      <c r="A135" s="2">
        <v>133</v>
      </c>
      <c r="B135" s="2" t="s">
        <v>498</v>
      </c>
      <c r="C135" s="2" t="s">
        <v>109</v>
      </c>
      <c r="D135" s="2" t="s">
        <v>110</v>
      </c>
      <c r="E135" s="2" t="s">
        <v>499</v>
      </c>
      <c r="F135" s="255">
        <v>45104.311805555553</v>
      </c>
      <c r="G135" s="2" t="s">
        <v>101</v>
      </c>
      <c r="H135" s="2" t="s">
        <v>102</v>
      </c>
      <c r="I135" s="2" t="s">
        <v>101</v>
      </c>
      <c r="J135" s="2" t="s">
        <v>103</v>
      </c>
      <c r="K135" s="2" t="s">
        <v>103</v>
      </c>
      <c r="L135" s="2" t="s">
        <v>104</v>
      </c>
      <c r="M135" s="2" t="s">
        <v>500</v>
      </c>
      <c r="N135" s="2">
        <v>20</v>
      </c>
      <c r="O135" s="2" t="s">
        <v>106</v>
      </c>
      <c r="P135" s="2" t="s">
        <v>114</v>
      </c>
      <c r="Q135" s="253"/>
    </row>
    <row r="136" spans="1:17" ht="60">
      <c r="A136" s="2">
        <v>134</v>
      </c>
      <c r="B136" s="2" t="s">
        <v>501</v>
      </c>
      <c r="C136" s="2" t="s">
        <v>234</v>
      </c>
      <c r="D136" s="2" t="s">
        <v>110</v>
      </c>
      <c r="E136" s="2" t="s">
        <v>502</v>
      </c>
      <c r="F136" s="255">
        <v>45104.311805555553</v>
      </c>
      <c r="G136" s="2" t="s">
        <v>101</v>
      </c>
      <c r="H136" s="2" t="s">
        <v>102</v>
      </c>
      <c r="I136" s="2" t="s">
        <v>101</v>
      </c>
      <c r="J136" s="2" t="s">
        <v>187</v>
      </c>
      <c r="K136" s="2" t="s">
        <v>187</v>
      </c>
      <c r="L136" s="2" t="s">
        <v>104</v>
      </c>
      <c r="M136" s="2" t="s">
        <v>503</v>
      </c>
      <c r="N136" s="2">
        <v>95</v>
      </c>
      <c r="O136" s="2" t="s">
        <v>106</v>
      </c>
      <c r="P136" s="2" t="s">
        <v>237</v>
      </c>
      <c r="Q136" s="253"/>
    </row>
    <row r="137" spans="1:17" ht="60">
      <c r="A137" s="2">
        <v>135</v>
      </c>
      <c r="B137" s="2" t="s">
        <v>504</v>
      </c>
      <c r="C137" s="2" t="s">
        <v>98</v>
      </c>
      <c r="D137" s="2" t="s">
        <v>110</v>
      </c>
      <c r="E137" s="2" t="s">
        <v>505</v>
      </c>
      <c r="F137" s="255">
        <v>45104.311805555553</v>
      </c>
      <c r="G137" s="2" t="s">
        <v>101</v>
      </c>
      <c r="H137" s="2" t="s">
        <v>102</v>
      </c>
      <c r="I137" s="2" t="s">
        <v>101</v>
      </c>
      <c r="J137" s="2" t="s">
        <v>103</v>
      </c>
      <c r="K137" s="2" t="s">
        <v>103</v>
      </c>
      <c r="L137" s="2" t="s">
        <v>104</v>
      </c>
      <c r="M137" s="2" t="s">
        <v>506</v>
      </c>
      <c r="N137" s="2">
        <v>20</v>
      </c>
      <c r="O137" s="2" t="s">
        <v>106</v>
      </c>
      <c r="P137" s="2" t="s">
        <v>118</v>
      </c>
      <c r="Q137" s="253"/>
    </row>
    <row r="138" spans="1:17" ht="60">
      <c r="A138" s="2">
        <v>136</v>
      </c>
      <c r="B138" s="2" t="s">
        <v>507</v>
      </c>
      <c r="C138" s="2" t="s">
        <v>109</v>
      </c>
      <c r="D138" s="2" t="s">
        <v>110</v>
      </c>
      <c r="E138" s="2" t="s">
        <v>508</v>
      </c>
      <c r="F138" s="255">
        <v>45104.311805555553</v>
      </c>
      <c r="G138" s="2" t="s">
        <v>101</v>
      </c>
      <c r="H138" s="2" t="s">
        <v>132</v>
      </c>
      <c r="I138" s="2" t="s">
        <v>101</v>
      </c>
      <c r="J138" s="2" t="s">
        <v>112</v>
      </c>
      <c r="K138" s="2" t="s">
        <v>112</v>
      </c>
      <c r="L138" s="2" t="s">
        <v>104</v>
      </c>
      <c r="M138" s="2" t="s">
        <v>509</v>
      </c>
      <c r="N138" s="2">
        <v>95</v>
      </c>
      <c r="O138" s="2" t="s">
        <v>106</v>
      </c>
      <c r="P138" s="2" t="s">
        <v>114</v>
      </c>
      <c r="Q138" s="253"/>
    </row>
    <row r="139" spans="1:17" ht="60">
      <c r="A139" s="2">
        <v>137</v>
      </c>
      <c r="B139" s="2" t="s">
        <v>510</v>
      </c>
      <c r="C139" s="2" t="s">
        <v>120</v>
      </c>
      <c r="D139" s="2" t="s">
        <v>110</v>
      </c>
      <c r="E139" s="2" t="s">
        <v>451</v>
      </c>
      <c r="F139" s="255">
        <v>45104.3125</v>
      </c>
      <c r="G139" s="2" t="s">
        <v>191</v>
      </c>
      <c r="H139" s="2" t="s">
        <v>511</v>
      </c>
      <c r="I139" s="2" t="s">
        <v>193</v>
      </c>
      <c r="J139" s="2" t="s">
        <v>103</v>
      </c>
      <c r="K139" s="2" t="s">
        <v>103</v>
      </c>
      <c r="L139" s="2" t="s">
        <v>104</v>
      </c>
      <c r="M139" s="2" t="s">
        <v>194</v>
      </c>
      <c r="N139" s="2">
        <v>0</v>
      </c>
      <c r="O139" s="2" t="s">
        <v>106</v>
      </c>
      <c r="P139" s="2" t="s">
        <v>123</v>
      </c>
      <c r="Q139" s="253"/>
    </row>
    <row r="140" spans="1:17" ht="60">
      <c r="A140" s="2">
        <v>138</v>
      </c>
      <c r="B140" s="2" t="s">
        <v>512</v>
      </c>
      <c r="C140" s="2" t="s">
        <v>234</v>
      </c>
      <c r="D140" s="2" t="s">
        <v>110</v>
      </c>
      <c r="E140" s="2" t="s">
        <v>513</v>
      </c>
      <c r="F140" s="255">
        <v>45104.3125</v>
      </c>
      <c r="G140" s="2" t="s">
        <v>101</v>
      </c>
      <c r="H140" s="2" t="s">
        <v>132</v>
      </c>
      <c r="I140" s="2" t="s">
        <v>101</v>
      </c>
      <c r="J140" s="2" t="s">
        <v>103</v>
      </c>
      <c r="K140" s="2" t="s">
        <v>103</v>
      </c>
      <c r="L140" s="2" t="s">
        <v>104</v>
      </c>
      <c r="M140" s="2" t="s">
        <v>514</v>
      </c>
      <c r="N140" s="2">
        <v>20</v>
      </c>
      <c r="O140" s="2" t="s">
        <v>106</v>
      </c>
      <c r="P140" s="2" t="s">
        <v>237</v>
      </c>
      <c r="Q140" s="253"/>
    </row>
    <row r="141" spans="1:17" ht="60">
      <c r="A141" s="2">
        <v>139</v>
      </c>
      <c r="B141" s="2" t="s">
        <v>515</v>
      </c>
      <c r="C141" s="2" t="s">
        <v>109</v>
      </c>
      <c r="D141" s="2" t="s">
        <v>110</v>
      </c>
      <c r="E141" s="2" t="s">
        <v>516</v>
      </c>
      <c r="F141" s="255">
        <v>45104.3125</v>
      </c>
      <c r="G141" s="2" t="s">
        <v>101</v>
      </c>
      <c r="H141" s="2" t="s">
        <v>132</v>
      </c>
      <c r="I141" s="2" t="s">
        <v>101</v>
      </c>
      <c r="J141" s="2" t="s">
        <v>187</v>
      </c>
      <c r="K141" s="2" t="s">
        <v>187</v>
      </c>
      <c r="L141" s="2" t="s">
        <v>288</v>
      </c>
      <c r="M141" s="2" t="s">
        <v>517</v>
      </c>
      <c r="N141" s="2">
        <v>0</v>
      </c>
      <c r="O141" s="2" t="s">
        <v>106</v>
      </c>
      <c r="P141" s="2" t="s">
        <v>114</v>
      </c>
      <c r="Q141" s="253"/>
    </row>
    <row r="142" spans="1:17" ht="60">
      <c r="A142" s="2">
        <v>140</v>
      </c>
      <c r="B142" s="2" t="s">
        <v>518</v>
      </c>
      <c r="C142" s="2" t="s">
        <v>234</v>
      </c>
      <c r="D142" s="2" t="s">
        <v>110</v>
      </c>
      <c r="E142" s="2" t="s">
        <v>519</v>
      </c>
      <c r="F142" s="255">
        <v>45104.3125</v>
      </c>
      <c r="G142" s="2" t="s">
        <v>101</v>
      </c>
      <c r="H142" s="2" t="s">
        <v>132</v>
      </c>
      <c r="I142" s="2" t="s">
        <v>101</v>
      </c>
      <c r="J142" s="2" t="s">
        <v>12</v>
      </c>
      <c r="K142" s="2" t="s">
        <v>12</v>
      </c>
      <c r="L142" s="2" t="s">
        <v>104</v>
      </c>
      <c r="M142" s="2" t="s">
        <v>520</v>
      </c>
      <c r="N142" s="2">
        <v>30</v>
      </c>
      <c r="O142" s="2" t="s">
        <v>106</v>
      </c>
      <c r="P142" s="2" t="s">
        <v>237</v>
      </c>
      <c r="Q142" s="253"/>
    </row>
    <row r="143" spans="1:17" ht="60">
      <c r="A143" s="2">
        <v>141</v>
      </c>
      <c r="B143" s="2" t="s">
        <v>521</v>
      </c>
      <c r="C143" s="2" t="s">
        <v>109</v>
      </c>
      <c r="D143" s="2" t="s">
        <v>110</v>
      </c>
      <c r="E143" s="2" t="s">
        <v>522</v>
      </c>
      <c r="F143" s="255">
        <v>45104.313194444447</v>
      </c>
      <c r="G143" s="2" t="s">
        <v>101</v>
      </c>
      <c r="H143" s="2" t="s">
        <v>132</v>
      </c>
      <c r="I143" s="2" t="s">
        <v>101</v>
      </c>
      <c r="J143" s="2" t="s">
        <v>112</v>
      </c>
      <c r="K143" s="2" t="s">
        <v>112</v>
      </c>
      <c r="L143" s="2" t="s">
        <v>104</v>
      </c>
      <c r="M143" s="2" t="s">
        <v>523</v>
      </c>
      <c r="N143" s="2">
        <v>95</v>
      </c>
      <c r="O143" s="2" t="s">
        <v>106</v>
      </c>
      <c r="P143" s="2" t="s">
        <v>114</v>
      </c>
      <c r="Q143" s="253"/>
    </row>
    <row r="144" spans="1:17" ht="60">
      <c r="A144" s="2">
        <v>142</v>
      </c>
      <c r="B144" s="2" t="s">
        <v>524</v>
      </c>
      <c r="C144" s="2" t="s">
        <v>120</v>
      </c>
      <c r="D144" s="2" t="s">
        <v>110</v>
      </c>
      <c r="E144" s="2" t="s">
        <v>525</v>
      </c>
      <c r="F144" s="255">
        <v>45104.313194444447</v>
      </c>
      <c r="G144" s="2" t="s">
        <v>101</v>
      </c>
      <c r="H144" s="2" t="s">
        <v>102</v>
      </c>
      <c r="I144" s="2" t="s">
        <v>101</v>
      </c>
      <c r="J144" s="2" t="s">
        <v>187</v>
      </c>
      <c r="K144" s="2" t="s">
        <v>187</v>
      </c>
      <c r="L144" s="2" t="s">
        <v>104</v>
      </c>
      <c r="M144" s="2" t="s">
        <v>526</v>
      </c>
      <c r="N144" s="2">
        <v>95</v>
      </c>
      <c r="O144" s="2" t="s">
        <v>106</v>
      </c>
      <c r="P144" s="2" t="s">
        <v>123</v>
      </c>
      <c r="Q144" s="253"/>
    </row>
    <row r="145" spans="1:17" ht="60">
      <c r="A145" s="2">
        <v>143</v>
      </c>
      <c r="B145" s="2" t="s">
        <v>527</v>
      </c>
      <c r="C145" s="2" t="s">
        <v>120</v>
      </c>
      <c r="D145" s="2" t="s">
        <v>110</v>
      </c>
      <c r="E145" s="2" t="s">
        <v>528</v>
      </c>
      <c r="F145" s="255">
        <v>45104.313194444447</v>
      </c>
      <c r="G145" s="2" t="s">
        <v>101</v>
      </c>
      <c r="H145" s="2" t="s">
        <v>102</v>
      </c>
      <c r="I145" s="2" t="s">
        <v>101</v>
      </c>
      <c r="J145" s="2" t="s">
        <v>112</v>
      </c>
      <c r="K145" s="2" t="s">
        <v>112</v>
      </c>
      <c r="L145" s="2" t="s">
        <v>104</v>
      </c>
      <c r="M145" s="2" t="s">
        <v>529</v>
      </c>
      <c r="N145" s="2">
        <v>95</v>
      </c>
      <c r="O145" s="2" t="s">
        <v>106</v>
      </c>
      <c r="P145" s="2" t="s">
        <v>123</v>
      </c>
      <c r="Q145" s="253"/>
    </row>
    <row r="146" spans="1:17" ht="60">
      <c r="A146" s="2">
        <v>144</v>
      </c>
      <c r="B146" s="2" t="s">
        <v>530</v>
      </c>
      <c r="C146" s="2" t="s">
        <v>120</v>
      </c>
      <c r="D146" s="2" t="s">
        <v>110</v>
      </c>
      <c r="E146" s="2" t="s">
        <v>531</v>
      </c>
      <c r="F146" s="255">
        <v>45104.313888888886</v>
      </c>
      <c r="G146" s="2" t="s">
        <v>101</v>
      </c>
      <c r="H146" s="2" t="s">
        <v>102</v>
      </c>
      <c r="I146" s="2" t="s">
        <v>101</v>
      </c>
      <c r="J146" s="2" t="s">
        <v>103</v>
      </c>
      <c r="K146" s="2" t="s">
        <v>103</v>
      </c>
      <c r="L146" s="2" t="s">
        <v>104</v>
      </c>
      <c r="M146" s="2" t="s">
        <v>532</v>
      </c>
      <c r="N146" s="2">
        <v>20</v>
      </c>
      <c r="O146" s="2" t="s">
        <v>106</v>
      </c>
      <c r="P146" s="2" t="s">
        <v>123</v>
      </c>
      <c r="Q146" s="253"/>
    </row>
    <row r="147" spans="1:17" ht="60">
      <c r="A147" s="2">
        <v>145</v>
      </c>
      <c r="B147" s="2" t="s">
        <v>533</v>
      </c>
      <c r="C147" s="2" t="s">
        <v>234</v>
      </c>
      <c r="D147" s="2" t="s">
        <v>110</v>
      </c>
      <c r="E147" s="2" t="s">
        <v>312</v>
      </c>
      <c r="F147" s="255">
        <v>45104.313888888886</v>
      </c>
      <c r="G147" s="2" t="s">
        <v>101</v>
      </c>
      <c r="H147" s="2" t="s">
        <v>132</v>
      </c>
      <c r="I147" s="2" t="s">
        <v>101</v>
      </c>
      <c r="J147" s="2" t="s">
        <v>103</v>
      </c>
      <c r="K147" s="2" t="s">
        <v>103</v>
      </c>
      <c r="L147" s="2" t="s">
        <v>104</v>
      </c>
      <c r="M147" s="2" t="s">
        <v>313</v>
      </c>
      <c r="N147" s="2">
        <v>20</v>
      </c>
      <c r="O147" s="2" t="s">
        <v>106</v>
      </c>
      <c r="P147" s="2" t="s">
        <v>237</v>
      </c>
      <c r="Q147" s="253"/>
    </row>
    <row r="148" spans="1:17" ht="60">
      <c r="A148" s="2">
        <v>146</v>
      </c>
      <c r="B148" s="2" t="s">
        <v>534</v>
      </c>
      <c r="C148" s="2" t="s">
        <v>234</v>
      </c>
      <c r="D148" s="2" t="s">
        <v>110</v>
      </c>
      <c r="E148" s="2" t="s">
        <v>535</v>
      </c>
      <c r="F148" s="255">
        <v>45104.313888888886</v>
      </c>
      <c r="G148" s="2" t="s">
        <v>101</v>
      </c>
      <c r="H148" s="2" t="s">
        <v>132</v>
      </c>
      <c r="I148" s="2" t="s">
        <v>101</v>
      </c>
      <c r="J148" s="2" t="s">
        <v>103</v>
      </c>
      <c r="K148" s="2" t="s">
        <v>103</v>
      </c>
      <c r="L148" s="2" t="s">
        <v>104</v>
      </c>
      <c r="M148" s="2" t="s">
        <v>536</v>
      </c>
      <c r="N148" s="2">
        <v>20</v>
      </c>
      <c r="O148" s="2" t="s">
        <v>106</v>
      </c>
      <c r="P148" s="2" t="s">
        <v>237</v>
      </c>
      <c r="Q148" s="253"/>
    </row>
    <row r="149" spans="1:17" ht="60">
      <c r="A149" s="2">
        <v>147</v>
      </c>
      <c r="B149" s="2" t="s">
        <v>537</v>
      </c>
      <c r="C149" s="2" t="s">
        <v>109</v>
      </c>
      <c r="D149" s="2" t="s">
        <v>110</v>
      </c>
      <c r="E149" s="2" t="s">
        <v>538</v>
      </c>
      <c r="F149" s="255">
        <v>45104.313888888886</v>
      </c>
      <c r="G149" s="2" t="s">
        <v>101</v>
      </c>
      <c r="H149" s="2" t="s">
        <v>132</v>
      </c>
      <c r="I149" s="2" t="s">
        <v>101</v>
      </c>
      <c r="J149" s="2" t="s">
        <v>112</v>
      </c>
      <c r="K149" s="2" t="s">
        <v>112</v>
      </c>
      <c r="L149" s="2" t="s">
        <v>104</v>
      </c>
      <c r="M149" s="2" t="s">
        <v>539</v>
      </c>
      <c r="N149" s="2">
        <v>95</v>
      </c>
      <c r="O149" s="2" t="s">
        <v>106</v>
      </c>
      <c r="P149" s="2" t="s">
        <v>114</v>
      </c>
      <c r="Q149" s="253"/>
    </row>
    <row r="150" spans="1:17" ht="60">
      <c r="A150" s="2">
        <v>148</v>
      </c>
      <c r="B150" s="2" t="s">
        <v>540</v>
      </c>
      <c r="C150" s="2" t="s">
        <v>109</v>
      </c>
      <c r="D150" s="2" t="s">
        <v>110</v>
      </c>
      <c r="E150" s="2" t="s">
        <v>541</v>
      </c>
      <c r="F150" s="255">
        <v>45104.314583333333</v>
      </c>
      <c r="G150" s="2" t="s">
        <v>101</v>
      </c>
      <c r="H150" s="2" t="s">
        <v>102</v>
      </c>
      <c r="I150" s="2" t="s">
        <v>101</v>
      </c>
      <c r="J150" s="2" t="s">
        <v>103</v>
      </c>
      <c r="K150" s="2" t="s">
        <v>103</v>
      </c>
      <c r="L150" s="2" t="s">
        <v>104</v>
      </c>
      <c r="M150" s="2" t="s">
        <v>542</v>
      </c>
      <c r="N150" s="2">
        <v>20</v>
      </c>
      <c r="O150" s="2" t="s">
        <v>106</v>
      </c>
      <c r="P150" s="2" t="s">
        <v>114</v>
      </c>
      <c r="Q150" s="253"/>
    </row>
    <row r="151" spans="1:17" ht="60">
      <c r="A151" s="2">
        <v>149</v>
      </c>
      <c r="B151" s="2" t="s">
        <v>543</v>
      </c>
      <c r="C151" s="2" t="s">
        <v>120</v>
      </c>
      <c r="D151" s="2" t="s">
        <v>110</v>
      </c>
      <c r="E151" s="2" t="s">
        <v>544</v>
      </c>
      <c r="F151" s="255">
        <v>45104.314583333333</v>
      </c>
      <c r="G151" s="2" t="s">
        <v>101</v>
      </c>
      <c r="H151" s="2" t="s">
        <v>102</v>
      </c>
      <c r="I151" s="2" t="s">
        <v>101</v>
      </c>
      <c r="J151" s="2" t="s">
        <v>12</v>
      </c>
      <c r="K151" s="2" t="s">
        <v>12</v>
      </c>
      <c r="L151" s="2" t="s">
        <v>104</v>
      </c>
      <c r="M151" s="2" t="s">
        <v>545</v>
      </c>
      <c r="N151" s="2">
        <v>30</v>
      </c>
      <c r="O151" s="2" t="s">
        <v>106</v>
      </c>
      <c r="P151" s="2" t="s">
        <v>123</v>
      </c>
      <c r="Q151" s="253"/>
    </row>
    <row r="152" spans="1:17" ht="60">
      <c r="A152" s="2">
        <v>150</v>
      </c>
      <c r="B152" s="2" t="s">
        <v>546</v>
      </c>
      <c r="C152" s="2" t="s">
        <v>234</v>
      </c>
      <c r="D152" s="2" t="s">
        <v>110</v>
      </c>
      <c r="E152" s="2" t="s">
        <v>547</v>
      </c>
      <c r="F152" s="255">
        <v>45104.31527777778</v>
      </c>
      <c r="G152" s="2" t="s">
        <v>101</v>
      </c>
      <c r="H152" s="2" t="s">
        <v>102</v>
      </c>
      <c r="I152" s="2" t="s">
        <v>101</v>
      </c>
      <c r="J152" s="2" t="s">
        <v>103</v>
      </c>
      <c r="K152" s="2" t="s">
        <v>103</v>
      </c>
      <c r="L152" s="2" t="s">
        <v>104</v>
      </c>
      <c r="M152" s="2" t="s">
        <v>548</v>
      </c>
      <c r="N152" s="2">
        <v>20</v>
      </c>
      <c r="O152" s="2" t="s">
        <v>106</v>
      </c>
      <c r="P152" s="2" t="s">
        <v>237</v>
      </c>
      <c r="Q152" s="253"/>
    </row>
    <row r="153" spans="1:17" ht="60">
      <c r="A153" s="2">
        <v>151</v>
      </c>
      <c r="B153" s="2" t="s">
        <v>549</v>
      </c>
      <c r="C153" s="2" t="s">
        <v>234</v>
      </c>
      <c r="D153" s="2" t="s">
        <v>110</v>
      </c>
      <c r="E153" s="2" t="s">
        <v>550</v>
      </c>
      <c r="F153" s="255">
        <v>45104.31527777778</v>
      </c>
      <c r="G153" s="2" t="s">
        <v>101</v>
      </c>
      <c r="H153" s="2" t="s">
        <v>102</v>
      </c>
      <c r="I153" s="2" t="s">
        <v>101</v>
      </c>
      <c r="J153" s="2" t="s">
        <v>103</v>
      </c>
      <c r="K153" s="2" t="s">
        <v>103</v>
      </c>
      <c r="L153" s="2" t="s">
        <v>104</v>
      </c>
      <c r="M153" s="2" t="s">
        <v>551</v>
      </c>
      <c r="N153" s="2">
        <v>20</v>
      </c>
      <c r="O153" s="2" t="s">
        <v>106</v>
      </c>
      <c r="P153" s="2" t="s">
        <v>237</v>
      </c>
      <c r="Q153" s="253"/>
    </row>
    <row r="154" spans="1:17" ht="60">
      <c r="A154" s="2">
        <v>152</v>
      </c>
      <c r="B154" s="2" t="s">
        <v>552</v>
      </c>
      <c r="C154" s="2" t="s">
        <v>234</v>
      </c>
      <c r="D154" s="2" t="s">
        <v>110</v>
      </c>
      <c r="E154" s="2" t="s">
        <v>553</v>
      </c>
      <c r="F154" s="255">
        <v>45104.315972222219</v>
      </c>
      <c r="G154" s="2" t="s">
        <v>191</v>
      </c>
      <c r="H154" s="2" t="s">
        <v>192</v>
      </c>
      <c r="I154" s="2" t="s">
        <v>193</v>
      </c>
      <c r="J154" s="2" t="s">
        <v>187</v>
      </c>
      <c r="K154" s="2" t="s">
        <v>187</v>
      </c>
      <c r="L154" s="2" t="s">
        <v>104</v>
      </c>
      <c r="M154" s="2" t="s">
        <v>194</v>
      </c>
      <c r="N154" s="2">
        <v>0</v>
      </c>
      <c r="O154" s="2" t="s">
        <v>106</v>
      </c>
      <c r="P154" s="2" t="s">
        <v>237</v>
      </c>
      <c r="Q154" s="253"/>
    </row>
    <row r="155" spans="1:17" ht="60">
      <c r="A155" s="2">
        <v>153</v>
      </c>
      <c r="B155" s="2" t="s">
        <v>554</v>
      </c>
      <c r="C155" s="2" t="s">
        <v>120</v>
      </c>
      <c r="D155" s="2" t="s">
        <v>110</v>
      </c>
      <c r="E155" s="2" t="s">
        <v>555</v>
      </c>
      <c r="F155" s="255">
        <v>45104.315972222219</v>
      </c>
      <c r="G155" s="2" t="s">
        <v>101</v>
      </c>
      <c r="H155" s="2" t="s">
        <v>132</v>
      </c>
      <c r="I155" s="2" t="s">
        <v>101</v>
      </c>
      <c r="J155" s="2" t="s">
        <v>103</v>
      </c>
      <c r="K155" s="2" t="s">
        <v>103</v>
      </c>
      <c r="L155" s="2" t="s">
        <v>104</v>
      </c>
      <c r="M155" s="2" t="s">
        <v>556</v>
      </c>
      <c r="N155" s="2">
        <v>20</v>
      </c>
      <c r="O155" s="2" t="s">
        <v>106</v>
      </c>
      <c r="P155" s="2" t="s">
        <v>123</v>
      </c>
      <c r="Q155" s="253"/>
    </row>
    <row r="156" spans="1:17" ht="60">
      <c r="A156" s="2">
        <v>154</v>
      </c>
      <c r="B156" s="2" t="s">
        <v>557</v>
      </c>
      <c r="C156" s="2" t="s">
        <v>109</v>
      </c>
      <c r="D156" s="2" t="s">
        <v>110</v>
      </c>
      <c r="E156" s="2" t="s">
        <v>555</v>
      </c>
      <c r="F156" s="255">
        <v>45104.315972222219</v>
      </c>
      <c r="G156" s="2" t="s">
        <v>191</v>
      </c>
      <c r="H156" s="2" t="s">
        <v>558</v>
      </c>
      <c r="I156" s="2" t="s">
        <v>193</v>
      </c>
      <c r="J156" s="2" t="s">
        <v>103</v>
      </c>
      <c r="K156" s="2" t="s">
        <v>103</v>
      </c>
      <c r="L156" s="2" t="s">
        <v>104</v>
      </c>
      <c r="M156" s="2" t="s">
        <v>194</v>
      </c>
      <c r="N156" s="2">
        <v>0</v>
      </c>
      <c r="O156" s="2" t="s">
        <v>106</v>
      </c>
      <c r="P156" s="2" t="s">
        <v>114</v>
      </c>
      <c r="Q156" s="253"/>
    </row>
    <row r="157" spans="1:17" ht="60">
      <c r="A157" s="2">
        <v>155</v>
      </c>
      <c r="B157" s="2" t="s">
        <v>559</v>
      </c>
      <c r="C157" s="2" t="s">
        <v>234</v>
      </c>
      <c r="D157" s="2" t="s">
        <v>110</v>
      </c>
      <c r="E157" s="2" t="s">
        <v>560</v>
      </c>
      <c r="F157" s="255">
        <v>45104.316666666666</v>
      </c>
      <c r="G157" s="2" t="s">
        <v>101</v>
      </c>
      <c r="H157" s="2" t="s">
        <v>132</v>
      </c>
      <c r="I157" s="2" t="s">
        <v>101</v>
      </c>
      <c r="J157" s="2" t="s">
        <v>112</v>
      </c>
      <c r="K157" s="2" t="s">
        <v>112</v>
      </c>
      <c r="L157" s="2" t="s">
        <v>104</v>
      </c>
      <c r="M157" s="2" t="s">
        <v>561</v>
      </c>
      <c r="N157" s="2">
        <v>95</v>
      </c>
      <c r="O157" s="2" t="s">
        <v>106</v>
      </c>
      <c r="P157" s="2" t="s">
        <v>237</v>
      </c>
      <c r="Q157" s="253"/>
    </row>
    <row r="158" spans="1:17" ht="60">
      <c r="A158" s="2">
        <v>156</v>
      </c>
      <c r="B158" s="2" t="s">
        <v>562</v>
      </c>
      <c r="C158" s="2" t="s">
        <v>234</v>
      </c>
      <c r="D158" s="2" t="s">
        <v>110</v>
      </c>
      <c r="E158" s="2" t="s">
        <v>563</v>
      </c>
      <c r="F158" s="255">
        <v>45104.318055555559</v>
      </c>
      <c r="G158" s="2" t="s">
        <v>101</v>
      </c>
      <c r="H158" s="2" t="s">
        <v>132</v>
      </c>
      <c r="I158" s="2" t="s">
        <v>101</v>
      </c>
      <c r="J158" s="2" t="s">
        <v>103</v>
      </c>
      <c r="K158" s="2" t="s">
        <v>103</v>
      </c>
      <c r="L158" s="2" t="s">
        <v>104</v>
      </c>
      <c r="M158" s="2" t="s">
        <v>564</v>
      </c>
      <c r="N158" s="2">
        <v>20</v>
      </c>
      <c r="O158" s="2" t="s">
        <v>106</v>
      </c>
      <c r="P158" s="2" t="s">
        <v>237</v>
      </c>
      <c r="Q158" s="253"/>
    </row>
    <row r="159" spans="1:17" ht="60">
      <c r="A159" s="2">
        <v>157</v>
      </c>
      <c r="B159" s="2" t="s">
        <v>565</v>
      </c>
      <c r="C159" s="2" t="s">
        <v>109</v>
      </c>
      <c r="D159" s="2" t="s">
        <v>110</v>
      </c>
      <c r="E159" s="2" t="s">
        <v>566</v>
      </c>
      <c r="F159" s="255">
        <v>45104.318055555559</v>
      </c>
      <c r="G159" s="2" t="s">
        <v>101</v>
      </c>
      <c r="H159" s="2" t="s">
        <v>132</v>
      </c>
      <c r="I159" s="2" t="s">
        <v>101</v>
      </c>
      <c r="J159" s="2" t="s">
        <v>103</v>
      </c>
      <c r="K159" s="2" t="s">
        <v>103</v>
      </c>
      <c r="L159" s="2" t="s">
        <v>104</v>
      </c>
      <c r="M159" s="2" t="s">
        <v>567</v>
      </c>
      <c r="N159" s="2">
        <v>30</v>
      </c>
      <c r="O159" s="2" t="s">
        <v>106</v>
      </c>
      <c r="P159" s="2" t="s">
        <v>114</v>
      </c>
      <c r="Q159" s="253"/>
    </row>
    <row r="160" spans="1:17" ht="60">
      <c r="A160" s="2">
        <v>158</v>
      </c>
      <c r="B160" s="2" t="s">
        <v>568</v>
      </c>
      <c r="C160" s="2" t="s">
        <v>234</v>
      </c>
      <c r="D160" s="2" t="s">
        <v>110</v>
      </c>
      <c r="E160" s="2" t="s">
        <v>569</v>
      </c>
      <c r="F160" s="255">
        <v>45104.318055555559</v>
      </c>
      <c r="G160" s="2" t="s">
        <v>101</v>
      </c>
      <c r="H160" s="2" t="s">
        <v>102</v>
      </c>
      <c r="I160" s="2" t="s">
        <v>101</v>
      </c>
      <c r="J160" s="2" t="s">
        <v>103</v>
      </c>
      <c r="K160" s="2" t="s">
        <v>103</v>
      </c>
      <c r="L160" s="2" t="s">
        <v>104</v>
      </c>
      <c r="M160" s="2" t="s">
        <v>570</v>
      </c>
      <c r="N160" s="2">
        <v>20</v>
      </c>
      <c r="O160" s="2" t="s">
        <v>106</v>
      </c>
      <c r="P160" s="2" t="s">
        <v>237</v>
      </c>
      <c r="Q160" s="253"/>
    </row>
    <row r="161" spans="1:17" ht="60">
      <c r="A161" s="2">
        <v>159</v>
      </c>
      <c r="B161" s="2" t="s">
        <v>571</v>
      </c>
      <c r="C161" s="2" t="s">
        <v>120</v>
      </c>
      <c r="D161" s="2" t="s">
        <v>110</v>
      </c>
      <c r="E161" s="2" t="s">
        <v>572</v>
      </c>
      <c r="F161" s="255">
        <v>45104.318055555559</v>
      </c>
      <c r="G161" s="2" t="s">
        <v>101</v>
      </c>
      <c r="H161" s="2" t="s">
        <v>132</v>
      </c>
      <c r="I161" s="2" t="s">
        <v>101</v>
      </c>
      <c r="J161" s="2" t="s">
        <v>103</v>
      </c>
      <c r="K161" s="2" t="s">
        <v>103</v>
      </c>
      <c r="L161" s="2" t="s">
        <v>104</v>
      </c>
      <c r="M161" s="2" t="s">
        <v>573</v>
      </c>
      <c r="N161" s="2">
        <v>20</v>
      </c>
      <c r="O161" s="2" t="s">
        <v>106</v>
      </c>
      <c r="P161" s="2" t="s">
        <v>123</v>
      </c>
      <c r="Q161" s="253"/>
    </row>
    <row r="162" spans="1:17" ht="60">
      <c r="A162" s="2">
        <v>160</v>
      </c>
      <c r="B162" s="2" t="s">
        <v>574</v>
      </c>
      <c r="C162" s="2" t="s">
        <v>120</v>
      </c>
      <c r="D162" s="2" t="s">
        <v>110</v>
      </c>
      <c r="E162" s="2" t="s">
        <v>575</v>
      </c>
      <c r="F162" s="255">
        <v>45104.319444444445</v>
      </c>
      <c r="G162" s="2" t="s">
        <v>101</v>
      </c>
      <c r="H162" s="2" t="s">
        <v>102</v>
      </c>
      <c r="I162" s="2" t="s">
        <v>101</v>
      </c>
      <c r="J162" s="2" t="s">
        <v>103</v>
      </c>
      <c r="K162" s="2" t="s">
        <v>103</v>
      </c>
      <c r="L162" s="2" t="s">
        <v>104</v>
      </c>
      <c r="M162" s="2" t="s">
        <v>576</v>
      </c>
      <c r="N162" s="2">
        <v>20</v>
      </c>
      <c r="O162" s="2" t="s">
        <v>106</v>
      </c>
      <c r="P162" s="2" t="s">
        <v>123</v>
      </c>
      <c r="Q162" s="253"/>
    </row>
    <row r="163" spans="1:17" ht="60">
      <c r="A163" s="2">
        <v>161</v>
      </c>
      <c r="B163" s="2" t="s">
        <v>577</v>
      </c>
      <c r="C163" s="2" t="s">
        <v>109</v>
      </c>
      <c r="D163" s="2" t="s">
        <v>110</v>
      </c>
      <c r="E163" s="2" t="s">
        <v>578</v>
      </c>
      <c r="F163" s="255">
        <v>45104.319444444445</v>
      </c>
      <c r="G163" s="2" t="s">
        <v>101</v>
      </c>
      <c r="H163" s="2" t="s">
        <v>102</v>
      </c>
      <c r="I163" s="2" t="s">
        <v>101</v>
      </c>
      <c r="J163" s="2" t="s">
        <v>103</v>
      </c>
      <c r="K163" s="2" t="s">
        <v>103</v>
      </c>
      <c r="L163" s="2" t="s">
        <v>104</v>
      </c>
      <c r="M163" s="2" t="s">
        <v>579</v>
      </c>
      <c r="N163" s="2">
        <v>20</v>
      </c>
      <c r="O163" s="2" t="s">
        <v>106</v>
      </c>
      <c r="P163" s="2" t="s">
        <v>114</v>
      </c>
      <c r="Q163" s="253"/>
    </row>
    <row r="164" spans="1:17" ht="60">
      <c r="A164" s="2">
        <v>162</v>
      </c>
      <c r="B164" s="2" t="s">
        <v>580</v>
      </c>
      <c r="C164" s="2" t="s">
        <v>120</v>
      </c>
      <c r="D164" s="2" t="s">
        <v>110</v>
      </c>
      <c r="E164" s="2" t="s">
        <v>581</v>
      </c>
      <c r="F164" s="255">
        <v>45104.319444444445</v>
      </c>
      <c r="G164" s="2" t="s">
        <v>101</v>
      </c>
      <c r="H164" s="2" t="s">
        <v>132</v>
      </c>
      <c r="I164" s="2" t="s">
        <v>101</v>
      </c>
      <c r="J164" s="2" t="s">
        <v>103</v>
      </c>
      <c r="K164" s="2" t="s">
        <v>103</v>
      </c>
      <c r="L164" s="2" t="s">
        <v>104</v>
      </c>
      <c r="M164" s="2" t="s">
        <v>582</v>
      </c>
      <c r="N164" s="2">
        <v>20</v>
      </c>
      <c r="O164" s="2" t="s">
        <v>106</v>
      </c>
      <c r="P164" s="2" t="s">
        <v>123</v>
      </c>
      <c r="Q164" s="253"/>
    </row>
    <row r="165" spans="1:17" ht="60">
      <c r="A165" s="2">
        <v>163</v>
      </c>
      <c r="B165" s="2" t="s">
        <v>583</v>
      </c>
      <c r="C165" s="2" t="s">
        <v>109</v>
      </c>
      <c r="D165" s="2" t="s">
        <v>110</v>
      </c>
      <c r="E165" s="2" t="s">
        <v>584</v>
      </c>
      <c r="F165" s="255">
        <v>45104.320138888892</v>
      </c>
      <c r="G165" s="2" t="s">
        <v>101</v>
      </c>
      <c r="H165" s="2" t="s">
        <v>102</v>
      </c>
      <c r="I165" s="2" t="s">
        <v>101</v>
      </c>
      <c r="J165" s="2" t="s">
        <v>103</v>
      </c>
      <c r="K165" s="2" t="s">
        <v>103</v>
      </c>
      <c r="L165" s="2" t="s">
        <v>104</v>
      </c>
      <c r="M165" s="2"/>
      <c r="N165" s="2">
        <v>20</v>
      </c>
      <c r="O165" s="2" t="s">
        <v>106</v>
      </c>
      <c r="P165" s="2" t="s">
        <v>114</v>
      </c>
      <c r="Q165" s="253"/>
    </row>
    <row r="166" spans="1:17" ht="60">
      <c r="A166" s="2">
        <v>164</v>
      </c>
      <c r="B166" s="2" t="s">
        <v>585</v>
      </c>
      <c r="C166" s="2" t="s">
        <v>120</v>
      </c>
      <c r="D166" s="2" t="s">
        <v>110</v>
      </c>
      <c r="E166" s="2" t="s">
        <v>586</v>
      </c>
      <c r="F166" s="255">
        <v>45104.320138888892</v>
      </c>
      <c r="G166" s="2" t="s">
        <v>101</v>
      </c>
      <c r="H166" s="2" t="s">
        <v>102</v>
      </c>
      <c r="I166" s="2" t="s">
        <v>101</v>
      </c>
      <c r="J166" s="2" t="s">
        <v>103</v>
      </c>
      <c r="K166" s="2" t="s">
        <v>103</v>
      </c>
      <c r="L166" s="2" t="s">
        <v>104</v>
      </c>
      <c r="M166" s="2" t="s">
        <v>587</v>
      </c>
      <c r="N166" s="2">
        <v>20</v>
      </c>
      <c r="O166" s="2" t="s">
        <v>106</v>
      </c>
      <c r="P166" s="2" t="s">
        <v>123</v>
      </c>
      <c r="Q166" s="253"/>
    </row>
    <row r="167" spans="1:17" ht="60">
      <c r="A167" s="2">
        <v>165</v>
      </c>
      <c r="B167" s="2" t="s">
        <v>588</v>
      </c>
      <c r="C167" s="2" t="s">
        <v>120</v>
      </c>
      <c r="D167" s="2" t="s">
        <v>110</v>
      </c>
      <c r="E167" s="2" t="s">
        <v>589</v>
      </c>
      <c r="F167" s="255">
        <v>45104.320138888892</v>
      </c>
      <c r="G167" s="2" t="s">
        <v>101</v>
      </c>
      <c r="H167" s="2" t="s">
        <v>102</v>
      </c>
      <c r="I167" s="2" t="s">
        <v>101</v>
      </c>
      <c r="J167" s="2" t="s">
        <v>112</v>
      </c>
      <c r="K167" s="2" t="s">
        <v>112</v>
      </c>
      <c r="L167" s="2" t="s">
        <v>104</v>
      </c>
      <c r="M167" s="2" t="s">
        <v>590</v>
      </c>
      <c r="N167" s="2">
        <v>95</v>
      </c>
      <c r="O167" s="2" t="s">
        <v>106</v>
      </c>
      <c r="P167" s="2" t="s">
        <v>123</v>
      </c>
      <c r="Q167" s="253"/>
    </row>
    <row r="168" spans="1:17" ht="60">
      <c r="A168" s="2">
        <v>166</v>
      </c>
      <c r="B168" s="2" t="s">
        <v>591</v>
      </c>
      <c r="C168" s="2" t="s">
        <v>234</v>
      </c>
      <c r="D168" s="2" t="s">
        <v>110</v>
      </c>
      <c r="E168" s="2" t="s">
        <v>592</v>
      </c>
      <c r="F168" s="255">
        <v>45104.320138888892</v>
      </c>
      <c r="G168" s="2" t="s">
        <v>101</v>
      </c>
      <c r="H168" s="2" t="s">
        <v>102</v>
      </c>
      <c r="I168" s="2" t="s">
        <v>101</v>
      </c>
      <c r="J168" s="2" t="s">
        <v>103</v>
      </c>
      <c r="K168" s="2" t="s">
        <v>103</v>
      </c>
      <c r="L168" s="2" t="s">
        <v>104</v>
      </c>
      <c r="M168" s="2" t="s">
        <v>593</v>
      </c>
      <c r="N168" s="2">
        <v>20</v>
      </c>
      <c r="O168" s="2" t="s">
        <v>106</v>
      </c>
      <c r="P168" s="2" t="s">
        <v>237</v>
      </c>
      <c r="Q168" s="253"/>
    </row>
    <row r="169" spans="1:17" ht="60">
      <c r="A169" s="2">
        <v>167</v>
      </c>
      <c r="B169" s="2" t="s">
        <v>594</v>
      </c>
      <c r="C169" s="2" t="s">
        <v>120</v>
      </c>
      <c r="D169" s="2" t="s">
        <v>110</v>
      </c>
      <c r="E169" s="2" t="s">
        <v>595</v>
      </c>
      <c r="F169" s="255">
        <v>45104.321527777778</v>
      </c>
      <c r="G169" s="2" t="s">
        <v>101</v>
      </c>
      <c r="H169" s="2" t="s">
        <v>102</v>
      </c>
      <c r="I169" s="2" t="s">
        <v>101</v>
      </c>
      <c r="J169" s="2" t="s">
        <v>103</v>
      </c>
      <c r="K169" s="2" t="s">
        <v>103</v>
      </c>
      <c r="L169" s="2" t="s">
        <v>104</v>
      </c>
      <c r="M169" s="2" t="s">
        <v>596</v>
      </c>
      <c r="N169" s="2">
        <v>20</v>
      </c>
      <c r="O169" s="2" t="s">
        <v>106</v>
      </c>
      <c r="P169" s="2" t="s">
        <v>123</v>
      </c>
      <c r="Q169" s="253"/>
    </row>
    <row r="170" spans="1:17" ht="60">
      <c r="A170" s="2">
        <v>168</v>
      </c>
      <c r="B170" s="2" t="s">
        <v>597</v>
      </c>
      <c r="C170" s="2" t="s">
        <v>109</v>
      </c>
      <c r="D170" s="2" t="s">
        <v>110</v>
      </c>
      <c r="E170" s="2" t="s">
        <v>598</v>
      </c>
      <c r="F170" s="255">
        <v>45104.321527777778</v>
      </c>
      <c r="G170" s="2" t="s">
        <v>101</v>
      </c>
      <c r="H170" s="2" t="s">
        <v>102</v>
      </c>
      <c r="I170" s="2" t="s">
        <v>101</v>
      </c>
      <c r="J170" s="2" t="s">
        <v>103</v>
      </c>
      <c r="K170" s="2" t="s">
        <v>103</v>
      </c>
      <c r="L170" s="2" t="s">
        <v>104</v>
      </c>
      <c r="M170" s="2" t="s">
        <v>599</v>
      </c>
      <c r="N170" s="2">
        <v>20</v>
      </c>
      <c r="O170" s="2" t="s">
        <v>106</v>
      </c>
      <c r="P170" s="2" t="s">
        <v>114</v>
      </c>
      <c r="Q170" s="253"/>
    </row>
    <row r="171" spans="1:17" ht="60">
      <c r="A171" s="2">
        <v>169</v>
      </c>
      <c r="B171" s="2" t="s">
        <v>600</v>
      </c>
      <c r="C171" s="2" t="s">
        <v>109</v>
      </c>
      <c r="D171" s="2" t="s">
        <v>110</v>
      </c>
      <c r="E171" s="2" t="s">
        <v>601</v>
      </c>
      <c r="F171" s="255">
        <v>45104.322222222225</v>
      </c>
      <c r="G171" s="2" t="s">
        <v>101</v>
      </c>
      <c r="H171" s="2" t="s">
        <v>102</v>
      </c>
      <c r="I171" s="2" t="s">
        <v>101</v>
      </c>
      <c r="J171" s="2" t="s">
        <v>56</v>
      </c>
      <c r="K171" s="2" t="s">
        <v>56</v>
      </c>
      <c r="L171" s="2" t="s">
        <v>104</v>
      </c>
      <c r="M171" s="2" t="s">
        <v>602</v>
      </c>
      <c r="N171" s="2">
        <v>65</v>
      </c>
      <c r="O171" s="2" t="s">
        <v>106</v>
      </c>
      <c r="P171" s="2" t="s">
        <v>114</v>
      </c>
      <c r="Q171" s="253"/>
    </row>
    <row r="172" spans="1:17" ht="60">
      <c r="A172" s="2">
        <v>170</v>
      </c>
      <c r="B172" s="2" t="s">
        <v>603</v>
      </c>
      <c r="C172" s="2" t="s">
        <v>120</v>
      </c>
      <c r="D172" s="2" t="s">
        <v>110</v>
      </c>
      <c r="E172" s="2" t="s">
        <v>604</v>
      </c>
      <c r="F172" s="255">
        <v>45104.322222222225</v>
      </c>
      <c r="G172" s="2" t="s">
        <v>101</v>
      </c>
      <c r="H172" s="2" t="s">
        <v>102</v>
      </c>
      <c r="I172" s="2" t="s">
        <v>101</v>
      </c>
      <c r="J172" s="2" t="s">
        <v>103</v>
      </c>
      <c r="K172" s="2" t="s">
        <v>103</v>
      </c>
      <c r="L172" s="2" t="s">
        <v>104</v>
      </c>
      <c r="M172" s="2" t="s">
        <v>605</v>
      </c>
      <c r="N172" s="2">
        <v>20</v>
      </c>
      <c r="O172" s="2" t="s">
        <v>106</v>
      </c>
      <c r="P172" s="2" t="s">
        <v>123</v>
      </c>
      <c r="Q172" s="253"/>
    </row>
    <row r="173" spans="1:17" ht="60">
      <c r="A173" s="2">
        <v>171</v>
      </c>
      <c r="B173" s="2" t="s">
        <v>606</v>
      </c>
      <c r="C173" s="2" t="s">
        <v>234</v>
      </c>
      <c r="D173" s="2" t="s">
        <v>110</v>
      </c>
      <c r="E173" s="2" t="s">
        <v>607</v>
      </c>
      <c r="F173" s="255">
        <v>45104.322916666664</v>
      </c>
      <c r="G173" s="2" t="s">
        <v>101</v>
      </c>
      <c r="H173" s="2" t="s">
        <v>102</v>
      </c>
      <c r="I173" s="2" t="s">
        <v>101</v>
      </c>
      <c r="J173" s="2" t="s">
        <v>112</v>
      </c>
      <c r="K173" s="2" t="s">
        <v>112</v>
      </c>
      <c r="L173" s="2" t="s">
        <v>104</v>
      </c>
      <c r="M173" s="2" t="s">
        <v>608</v>
      </c>
      <c r="N173" s="2">
        <v>95</v>
      </c>
      <c r="O173" s="2" t="s">
        <v>106</v>
      </c>
      <c r="P173" s="2" t="s">
        <v>237</v>
      </c>
      <c r="Q173" s="253"/>
    </row>
    <row r="174" spans="1:17" ht="60">
      <c r="A174" s="2">
        <v>172</v>
      </c>
      <c r="B174" s="2" t="s">
        <v>609</v>
      </c>
      <c r="C174" s="2" t="s">
        <v>109</v>
      </c>
      <c r="D174" s="2" t="s">
        <v>110</v>
      </c>
      <c r="E174" s="2" t="s">
        <v>610</v>
      </c>
      <c r="F174" s="255">
        <v>45104.322916666664</v>
      </c>
      <c r="G174" s="2" t="s">
        <v>101</v>
      </c>
      <c r="H174" s="2" t="s">
        <v>132</v>
      </c>
      <c r="I174" s="2" t="s">
        <v>101</v>
      </c>
      <c r="J174" s="2" t="s">
        <v>103</v>
      </c>
      <c r="K174" s="2" t="s">
        <v>103</v>
      </c>
      <c r="L174" s="2" t="s">
        <v>104</v>
      </c>
      <c r="M174" s="2" t="s">
        <v>611</v>
      </c>
      <c r="N174" s="2">
        <v>20</v>
      </c>
      <c r="O174" s="2" t="s">
        <v>106</v>
      </c>
      <c r="P174" s="2" t="s">
        <v>114</v>
      </c>
      <c r="Q174" s="253"/>
    </row>
    <row r="175" spans="1:17" ht="60">
      <c r="A175" s="2">
        <v>173</v>
      </c>
      <c r="B175" s="2" t="s">
        <v>612</v>
      </c>
      <c r="C175" s="2" t="s">
        <v>109</v>
      </c>
      <c r="D175" s="2" t="s">
        <v>110</v>
      </c>
      <c r="E175" s="2" t="s">
        <v>613</v>
      </c>
      <c r="F175" s="255">
        <v>45104.323611111111</v>
      </c>
      <c r="G175" s="2" t="s">
        <v>101</v>
      </c>
      <c r="H175" s="2" t="s">
        <v>132</v>
      </c>
      <c r="I175" s="2" t="s">
        <v>101</v>
      </c>
      <c r="J175" s="2" t="s">
        <v>103</v>
      </c>
      <c r="K175" s="2" t="s">
        <v>103</v>
      </c>
      <c r="L175" s="2" t="s">
        <v>104</v>
      </c>
      <c r="M175" s="2" t="s">
        <v>614</v>
      </c>
      <c r="N175" s="2">
        <v>20</v>
      </c>
      <c r="O175" s="2" t="s">
        <v>106</v>
      </c>
      <c r="P175" s="2" t="s">
        <v>114</v>
      </c>
      <c r="Q175" s="253"/>
    </row>
    <row r="176" spans="1:17" ht="60">
      <c r="A176" s="2">
        <v>174</v>
      </c>
      <c r="B176" s="2" t="s">
        <v>615</v>
      </c>
      <c r="C176" s="2" t="s">
        <v>109</v>
      </c>
      <c r="D176" s="2" t="s">
        <v>110</v>
      </c>
      <c r="E176" s="2" t="s">
        <v>616</v>
      </c>
      <c r="F176" s="255">
        <v>45104.324999999997</v>
      </c>
      <c r="G176" s="2" t="s">
        <v>101</v>
      </c>
      <c r="H176" s="2" t="s">
        <v>132</v>
      </c>
      <c r="I176" s="2" t="s">
        <v>101</v>
      </c>
      <c r="J176" s="2" t="s">
        <v>103</v>
      </c>
      <c r="K176" s="2" t="s">
        <v>103</v>
      </c>
      <c r="L176" s="2" t="s">
        <v>104</v>
      </c>
      <c r="M176" s="2" t="s">
        <v>617</v>
      </c>
      <c r="N176" s="2">
        <v>20</v>
      </c>
      <c r="O176" s="2" t="s">
        <v>106</v>
      </c>
      <c r="P176" s="2" t="s">
        <v>114</v>
      </c>
      <c r="Q176" s="253"/>
    </row>
    <row r="177" spans="1:17" ht="60">
      <c r="A177" s="2">
        <v>175</v>
      </c>
      <c r="B177" s="2" t="s">
        <v>618</v>
      </c>
      <c r="C177" s="2" t="s">
        <v>234</v>
      </c>
      <c r="D177" s="2" t="s">
        <v>110</v>
      </c>
      <c r="E177" s="2" t="s">
        <v>619</v>
      </c>
      <c r="F177" s="255">
        <v>45104.325694444444</v>
      </c>
      <c r="G177" s="2" t="s">
        <v>101</v>
      </c>
      <c r="H177" s="2" t="s">
        <v>132</v>
      </c>
      <c r="I177" s="2" t="s">
        <v>101</v>
      </c>
      <c r="J177" s="2" t="s">
        <v>103</v>
      </c>
      <c r="K177" s="2" t="s">
        <v>103</v>
      </c>
      <c r="L177" s="2" t="s">
        <v>104</v>
      </c>
      <c r="M177" s="2" t="s">
        <v>620</v>
      </c>
      <c r="N177" s="2">
        <v>20</v>
      </c>
      <c r="O177" s="2" t="s">
        <v>106</v>
      </c>
      <c r="P177" s="2" t="s">
        <v>237</v>
      </c>
      <c r="Q177" s="253"/>
    </row>
    <row r="178" spans="1:17" ht="60">
      <c r="A178" s="2">
        <v>176</v>
      </c>
      <c r="B178" s="2" t="s">
        <v>621</v>
      </c>
      <c r="C178" s="2" t="s">
        <v>109</v>
      </c>
      <c r="D178" s="2" t="s">
        <v>110</v>
      </c>
      <c r="E178" s="2" t="s">
        <v>622</v>
      </c>
      <c r="F178" s="255">
        <v>45104.325694444444</v>
      </c>
      <c r="G178" s="2" t="s">
        <v>101</v>
      </c>
      <c r="H178" s="2" t="s">
        <v>132</v>
      </c>
      <c r="I178" s="2" t="s">
        <v>101</v>
      </c>
      <c r="J178" s="2" t="s">
        <v>103</v>
      </c>
      <c r="K178" s="2" t="s">
        <v>103</v>
      </c>
      <c r="L178" s="2" t="s">
        <v>104</v>
      </c>
      <c r="M178" s="2" t="s">
        <v>623</v>
      </c>
      <c r="N178" s="2">
        <v>20</v>
      </c>
      <c r="O178" s="2" t="s">
        <v>106</v>
      </c>
      <c r="P178" s="2" t="s">
        <v>114</v>
      </c>
      <c r="Q178" s="253"/>
    </row>
    <row r="179" spans="1:17" ht="60">
      <c r="A179" s="2">
        <v>177</v>
      </c>
      <c r="B179" s="2" t="s">
        <v>624</v>
      </c>
      <c r="C179" s="2" t="s">
        <v>234</v>
      </c>
      <c r="D179" s="2" t="s">
        <v>110</v>
      </c>
      <c r="E179" s="2" t="s">
        <v>625</v>
      </c>
      <c r="F179" s="255">
        <v>45104.325694444444</v>
      </c>
      <c r="G179" s="2" t="s">
        <v>101</v>
      </c>
      <c r="H179" s="2" t="s">
        <v>102</v>
      </c>
      <c r="I179" s="2" t="s">
        <v>101</v>
      </c>
      <c r="J179" s="2" t="s">
        <v>103</v>
      </c>
      <c r="K179" s="2" t="s">
        <v>103</v>
      </c>
      <c r="L179" s="2" t="s">
        <v>104</v>
      </c>
      <c r="M179" s="2" t="s">
        <v>626</v>
      </c>
      <c r="N179" s="2">
        <v>20</v>
      </c>
      <c r="O179" s="2" t="s">
        <v>106</v>
      </c>
      <c r="P179" s="2" t="s">
        <v>237</v>
      </c>
      <c r="Q179" s="253"/>
    </row>
    <row r="180" spans="1:17" ht="60">
      <c r="A180" s="2">
        <v>178</v>
      </c>
      <c r="B180" s="2" t="s">
        <v>627</v>
      </c>
      <c r="C180" s="2" t="s">
        <v>109</v>
      </c>
      <c r="D180" s="2" t="s">
        <v>110</v>
      </c>
      <c r="E180" s="2" t="s">
        <v>628</v>
      </c>
      <c r="F180" s="255">
        <v>45104.325694444444</v>
      </c>
      <c r="G180" s="2" t="s">
        <v>101</v>
      </c>
      <c r="H180" s="2" t="s">
        <v>132</v>
      </c>
      <c r="I180" s="2" t="s">
        <v>101</v>
      </c>
      <c r="J180" s="2" t="s">
        <v>103</v>
      </c>
      <c r="K180" s="2" t="s">
        <v>103</v>
      </c>
      <c r="L180" s="2" t="s">
        <v>104</v>
      </c>
      <c r="M180" s="2" t="s">
        <v>629</v>
      </c>
      <c r="N180" s="2">
        <v>20</v>
      </c>
      <c r="O180" s="2" t="s">
        <v>106</v>
      </c>
      <c r="P180" s="2" t="s">
        <v>114</v>
      </c>
      <c r="Q180" s="253"/>
    </row>
    <row r="181" spans="1:17" ht="60">
      <c r="A181" s="2">
        <v>179</v>
      </c>
      <c r="B181" s="2" t="s">
        <v>630</v>
      </c>
      <c r="C181" s="2" t="s">
        <v>109</v>
      </c>
      <c r="D181" s="2" t="s">
        <v>110</v>
      </c>
      <c r="E181" s="2" t="s">
        <v>631</v>
      </c>
      <c r="F181" s="255">
        <v>45104.326388888891</v>
      </c>
      <c r="G181" s="2" t="s">
        <v>101</v>
      </c>
      <c r="H181" s="2" t="s">
        <v>132</v>
      </c>
      <c r="I181" s="2" t="s">
        <v>101</v>
      </c>
      <c r="J181" s="2" t="s">
        <v>12</v>
      </c>
      <c r="K181" s="2" t="s">
        <v>12</v>
      </c>
      <c r="L181" s="2" t="s">
        <v>104</v>
      </c>
      <c r="M181" s="2" t="s">
        <v>632</v>
      </c>
      <c r="N181" s="2">
        <v>30</v>
      </c>
      <c r="O181" s="2" t="s">
        <v>106</v>
      </c>
      <c r="P181" s="2" t="s">
        <v>114</v>
      </c>
      <c r="Q181" s="253"/>
    </row>
    <row r="182" spans="1:17" ht="60">
      <c r="A182" s="2">
        <v>180</v>
      </c>
      <c r="B182" s="2" t="s">
        <v>633</v>
      </c>
      <c r="C182" s="2" t="s">
        <v>234</v>
      </c>
      <c r="D182" s="2" t="s">
        <v>110</v>
      </c>
      <c r="E182" s="2" t="s">
        <v>634</v>
      </c>
      <c r="F182" s="255">
        <v>45104.326388888891</v>
      </c>
      <c r="G182" s="2" t="s">
        <v>101</v>
      </c>
      <c r="H182" s="2" t="s">
        <v>102</v>
      </c>
      <c r="I182" s="2" t="s">
        <v>101</v>
      </c>
      <c r="J182" s="2" t="s">
        <v>103</v>
      </c>
      <c r="K182" s="2" t="s">
        <v>103</v>
      </c>
      <c r="L182" s="2" t="s">
        <v>104</v>
      </c>
      <c r="M182" s="2" t="s">
        <v>635</v>
      </c>
      <c r="N182" s="2">
        <v>20</v>
      </c>
      <c r="O182" s="2" t="s">
        <v>106</v>
      </c>
      <c r="P182" s="2" t="s">
        <v>237</v>
      </c>
      <c r="Q182" s="253"/>
    </row>
    <row r="183" spans="1:17" ht="60">
      <c r="A183" s="2">
        <v>181</v>
      </c>
      <c r="B183" s="2" t="s">
        <v>636</v>
      </c>
      <c r="C183" s="2" t="s">
        <v>234</v>
      </c>
      <c r="D183" s="2" t="s">
        <v>110</v>
      </c>
      <c r="E183" s="2" t="s">
        <v>637</v>
      </c>
      <c r="F183" s="255">
        <v>45104.326388888891</v>
      </c>
      <c r="G183" s="2" t="s">
        <v>101</v>
      </c>
      <c r="H183" s="2" t="s">
        <v>132</v>
      </c>
      <c r="I183" s="2" t="s">
        <v>101</v>
      </c>
      <c r="J183" s="2" t="s">
        <v>112</v>
      </c>
      <c r="K183" s="2" t="s">
        <v>112</v>
      </c>
      <c r="L183" s="2" t="s">
        <v>104</v>
      </c>
      <c r="M183" s="2" t="s">
        <v>638</v>
      </c>
      <c r="N183" s="2">
        <v>95</v>
      </c>
      <c r="O183" s="2" t="s">
        <v>106</v>
      </c>
      <c r="P183" s="2" t="s">
        <v>237</v>
      </c>
      <c r="Q183" s="253"/>
    </row>
    <row r="184" spans="1:17" ht="60">
      <c r="A184" s="2">
        <v>182</v>
      </c>
      <c r="B184" s="2" t="s">
        <v>639</v>
      </c>
      <c r="C184" s="2" t="s">
        <v>234</v>
      </c>
      <c r="D184" s="2" t="s">
        <v>110</v>
      </c>
      <c r="E184" s="2" t="s">
        <v>640</v>
      </c>
      <c r="F184" s="255">
        <v>45104.327777777777</v>
      </c>
      <c r="G184" s="2" t="s">
        <v>101</v>
      </c>
      <c r="H184" s="2" t="s">
        <v>102</v>
      </c>
      <c r="I184" s="2" t="s">
        <v>101</v>
      </c>
      <c r="J184" s="2" t="s">
        <v>103</v>
      </c>
      <c r="K184" s="2" t="s">
        <v>103</v>
      </c>
      <c r="L184" s="2" t="s">
        <v>104</v>
      </c>
      <c r="M184" s="2" t="s">
        <v>641</v>
      </c>
      <c r="N184" s="2">
        <v>20</v>
      </c>
      <c r="O184" s="2" t="s">
        <v>106</v>
      </c>
      <c r="P184" s="2" t="s">
        <v>237</v>
      </c>
      <c r="Q184" s="253"/>
    </row>
    <row r="185" spans="1:17" ht="60">
      <c r="A185" s="2">
        <v>183</v>
      </c>
      <c r="B185" s="2" t="s">
        <v>642</v>
      </c>
      <c r="C185" s="2" t="s">
        <v>109</v>
      </c>
      <c r="D185" s="2" t="s">
        <v>110</v>
      </c>
      <c r="E185" s="2" t="s">
        <v>445</v>
      </c>
      <c r="F185" s="255">
        <v>45104.328472222223</v>
      </c>
      <c r="G185" s="2" t="s">
        <v>101</v>
      </c>
      <c r="H185" s="2" t="s">
        <v>102</v>
      </c>
      <c r="I185" s="2" t="s">
        <v>101</v>
      </c>
      <c r="J185" s="2" t="s">
        <v>103</v>
      </c>
      <c r="K185" s="2" t="s">
        <v>103</v>
      </c>
      <c r="L185" s="2" t="s">
        <v>104</v>
      </c>
      <c r="M185" s="2" t="s">
        <v>446</v>
      </c>
      <c r="N185" s="2">
        <v>20</v>
      </c>
      <c r="O185" s="2" t="s">
        <v>106</v>
      </c>
      <c r="P185" s="2" t="s">
        <v>114</v>
      </c>
      <c r="Q185" s="253"/>
    </row>
    <row r="186" spans="1:17" ht="60">
      <c r="A186" s="2">
        <v>184</v>
      </c>
      <c r="B186" s="2" t="s">
        <v>643</v>
      </c>
      <c r="C186" s="2" t="s">
        <v>120</v>
      </c>
      <c r="D186" s="2" t="s">
        <v>110</v>
      </c>
      <c r="E186" s="2" t="s">
        <v>644</v>
      </c>
      <c r="F186" s="255">
        <v>45104.328472222223</v>
      </c>
      <c r="G186" s="2" t="s">
        <v>101</v>
      </c>
      <c r="H186" s="2" t="s">
        <v>102</v>
      </c>
      <c r="I186" s="2" t="s">
        <v>101</v>
      </c>
      <c r="J186" s="2" t="s">
        <v>103</v>
      </c>
      <c r="K186" s="2" t="s">
        <v>103</v>
      </c>
      <c r="L186" s="2" t="s">
        <v>104</v>
      </c>
      <c r="M186" s="2" t="s">
        <v>645</v>
      </c>
      <c r="N186" s="2">
        <v>20</v>
      </c>
      <c r="O186" s="2" t="s">
        <v>106</v>
      </c>
      <c r="P186" s="2" t="s">
        <v>123</v>
      </c>
      <c r="Q186" s="253"/>
    </row>
    <row r="187" spans="1:17" ht="60">
      <c r="A187" s="2">
        <v>185</v>
      </c>
      <c r="B187" s="2" t="s">
        <v>646</v>
      </c>
      <c r="C187" s="2" t="s">
        <v>234</v>
      </c>
      <c r="D187" s="2" t="s">
        <v>110</v>
      </c>
      <c r="E187" s="2" t="s">
        <v>647</v>
      </c>
      <c r="F187" s="255">
        <v>45104.32916666667</v>
      </c>
      <c r="G187" s="2" t="s">
        <v>101</v>
      </c>
      <c r="H187" s="2" t="s">
        <v>132</v>
      </c>
      <c r="I187" s="2" t="s">
        <v>101</v>
      </c>
      <c r="J187" s="2" t="s">
        <v>112</v>
      </c>
      <c r="K187" s="2" t="s">
        <v>112</v>
      </c>
      <c r="L187" s="2" t="s">
        <v>104</v>
      </c>
      <c r="M187" s="2" t="s">
        <v>648</v>
      </c>
      <c r="N187" s="2">
        <v>95</v>
      </c>
      <c r="O187" s="2" t="s">
        <v>106</v>
      </c>
      <c r="P187" s="2" t="s">
        <v>237</v>
      </c>
      <c r="Q187" s="253"/>
    </row>
    <row r="188" spans="1:17" ht="60">
      <c r="A188" s="2">
        <v>186</v>
      </c>
      <c r="B188" s="2" t="s">
        <v>649</v>
      </c>
      <c r="C188" s="2" t="s">
        <v>234</v>
      </c>
      <c r="D188" s="2" t="s">
        <v>110</v>
      </c>
      <c r="E188" s="2" t="s">
        <v>650</v>
      </c>
      <c r="F188" s="255">
        <v>45104.32916666667</v>
      </c>
      <c r="G188" s="2" t="s">
        <v>101</v>
      </c>
      <c r="H188" s="2" t="s">
        <v>132</v>
      </c>
      <c r="I188" s="2" t="s">
        <v>101</v>
      </c>
      <c r="J188" s="2" t="s">
        <v>112</v>
      </c>
      <c r="K188" s="2" t="s">
        <v>112</v>
      </c>
      <c r="L188" s="2" t="s">
        <v>104</v>
      </c>
      <c r="M188" s="2" t="s">
        <v>651</v>
      </c>
      <c r="N188" s="2">
        <v>95</v>
      </c>
      <c r="O188" s="2" t="s">
        <v>106</v>
      </c>
      <c r="P188" s="2" t="s">
        <v>237</v>
      </c>
      <c r="Q188" s="253"/>
    </row>
    <row r="189" spans="1:17" ht="60">
      <c r="A189" s="2">
        <v>187</v>
      </c>
      <c r="B189" s="2" t="s">
        <v>652</v>
      </c>
      <c r="C189" s="2" t="s">
        <v>120</v>
      </c>
      <c r="D189" s="2" t="s">
        <v>110</v>
      </c>
      <c r="E189" s="2" t="s">
        <v>653</v>
      </c>
      <c r="F189" s="255">
        <v>45104.329861111109</v>
      </c>
      <c r="G189" s="2" t="s">
        <v>101</v>
      </c>
      <c r="H189" s="2" t="s">
        <v>132</v>
      </c>
      <c r="I189" s="2" t="s">
        <v>101</v>
      </c>
      <c r="J189" s="2" t="s">
        <v>112</v>
      </c>
      <c r="K189" s="2" t="s">
        <v>112</v>
      </c>
      <c r="L189" s="2" t="s">
        <v>104</v>
      </c>
      <c r="M189" s="2" t="s">
        <v>654</v>
      </c>
      <c r="N189" s="2">
        <v>95</v>
      </c>
      <c r="O189" s="2" t="s">
        <v>106</v>
      </c>
      <c r="P189" s="2" t="s">
        <v>123</v>
      </c>
      <c r="Q189" s="253"/>
    </row>
    <row r="190" spans="1:17" ht="60">
      <c r="A190" s="2">
        <v>188</v>
      </c>
      <c r="B190" s="2" t="s">
        <v>655</v>
      </c>
      <c r="C190" s="2" t="s">
        <v>234</v>
      </c>
      <c r="D190" s="2" t="s">
        <v>110</v>
      </c>
      <c r="E190" s="2" t="s">
        <v>656</v>
      </c>
      <c r="F190" s="255">
        <v>45104.329861111109</v>
      </c>
      <c r="G190" s="2" t="s">
        <v>101</v>
      </c>
      <c r="H190" s="2" t="s">
        <v>132</v>
      </c>
      <c r="I190" s="2" t="s">
        <v>101</v>
      </c>
      <c r="J190" s="2" t="s">
        <v>112</v>
      </c>
      <c r="K190" s="2" t="s">
        <v>112</v>
      </c>
      <c r="L190" s="2" t="s">
        <v>104</v>
      </c>
      <c r="M190" s="2" t="s">
        <v>657</v>
      </c>
      <c r="N190" s="2">
        <v>95</v>
      </c>
      <c r="O190" s="2" t="s">
        <v>106</v>
      </c>
      <c r="P190" s="2" t="s">
        <v>237</v>
      </c>
      <c r="Q190" s="253"/>
    </row>
    <row r="191" spans="1:17" ht="60">
      <c r="A191" s="2">
        <v>189</v>
      </c>
      <c r="B191" s="2" t="s">
        <v>658</v>
      </c>
      <c r="C191" s="2" t="s">
        <v>120</v>
      </c>
      <c r="D191" s="2" t="s">
        <v>110</v>
      </c>
      <c r="E191" s="2" t="s">
        <v>659</v>
      </c>
      <c r="F191" s="255">
        <v>45104.329861111109</v>
      </c>
      <c r="G191" s="2" t="s">
        <v>101</v>
      </c>
      <c r="H191" s="2" t="s">
        <v>132</v>
      </c>
      <c r="I191" s="2" t="s">
        <v>101</v>
      </c>
      <c r="J191" s="2" t="s">
        <v>103</v>
      </c>
      <c r="K191" s="2" t="s">
        <v>103</v>
      </c>
      <c r="L191" s="2" t="s">
        <v>104</v>
      </c>
      <c r="M191" s="2" t="s">
        <v>660</v>
      </c>
      <c r="N191" s="2">
        <v>20</v>
      </c>
      <c r="O191" s="2" t="s">
        <v>106</v>
      </c>
      <c r="P191" s="2" t="s">
        <v>123</v>
      </c>
      <c r="Q191" s="253"/>
    </row>
    <row r="192" spans="1:17" ht="60">
      <c r="A192" s="2">
        <v>190</v>
      </c>
      <c r="B192" s="2" t="s">
        <v>661</v>
      </c>
      <c r="C192" s="2" t="s">
        <v>120</v>
      </c>
      <c r="D192" s="2" t="s">
        <v>110</v>
      </c>
      <c r="E192" s="2" t="s">
        <v>662</v>
      </c>
      <c r="F192" s="255">
        <v>45104.329861111109</v>
      </c>
      <c r="G192" s="2" t="s">
        <v>101</v>
      </c>
      <c r="H192" s="2" t="s">
        <v>132</v>
      </c>
      <c r="I192" s="2" t="s">
        <v>101</v>
      </c>
      <c r="J192" s="2" t="s">
        <v>103</v>
      </c>
      <c r="K192" s="2" t="s">
        <v>103</v>
      </c>
      <c r="L192" s="2" t="s">
        <v>104</v>
      </c>
      <c r="M192" s="2" t="s">
        <v>663</v>
      </c>
      <c r="N192" s="2">
        <v>20</v>
      </c>
      <c r="O192" s="2" t="s">
        <v>106</v>
      </c>
      <c r="P192" s="2" t="s">
        <v>123</v>
      </c>
      <c r="Q192" s="253"/>
    </row>
    <row r="193" spans="1:17" ht="60">
      <c r="A193" s="2">
        <v>191</v>
      </c>
      <c r="B193" s="2" t="s">
        <v>664</v>
      </c>
      <c r="C193" s="2" t="s">
        <v>109</v>
      </c>
      <c r="D193" s="2" t="s">
        <v>110</v>
      </c>
      <c r="E193" s="2" t="s">
        <v>665</v>
      </c>
      <c r="F193" s="255">
        <v>45104.330555555556</v>
      </c>
      <c r="G193" s="2" t="s">
        <v>101</v>
      </c>
      <c r="H193" s="2" t="s">
        <v>102</v>
      </c>
      <c r="I193" s="2" t="s">
        <v>101</v>
      </c>
      <c r="J193" s="2" t="s">
        <v>112</v>
      </c>
      <c r="K193" s="2" t="s">
        <v>112</v>
      </c>
      <c r="L193" s="2" t="s">
        <v>104</v>
      </c>
      <c r="M193" s="2" t="s">
        <v>666</v>
      </c>
      <c r="N193" s="2">
        <v>95</v>
      </c>
      <c r="O193" s="2" t="s">
        <v>106</v>
      </c>
      <c r="P193" s="2" t="s">
        <v>114</v>
      </c>
      <c r="Q193" s="253"/>
    </row>
    <row r="194" spans="1:17" ht="60">
      <c r="A194" s="2">
        <v>192</v>
      </c>
      <c r="B194" s="2" t="s">
        <v>667</v>
      </c>
      <c r="C194" s="2" t="s">
        <v>120</v>
      </c>
      <c r="D194" s="2" t="s">
        <v>110</v>
      </c>
      <c r="E194" s="2" t="s">
        <v>668</v>
      </c>
      <c r="F194" s="255">
        <v>45104.330555555556</v>
      </c>
      <c r="G194" s="2" t="s">
        <v>101</v>
      </c>
      <c r="H194" s="2" t="s">
        <v>102</v>
      </c>
      <c r="I194" s="2" t="s">
        <v>101</v>
      </c>
      <c r="J194" s="2" t="s">
        <v>103</v>
      </c>
      <c r="K194" s="2" t="s">
        <v>103</v>
      </c>
      <c r="L194" s="2" t="s">
        <v>104</v>
      </c>
      <c r="M194" s="2" t="s">
        <v>669</v>
      </c>
      <c r="N194" s="2">
        <v>20</v>
      </c>
      <c r="O194" s="2" t="s">
        <v>106</v>
      </c>
      <c r="P194" s="2" t="s">
        <v>123</v>
      </c>
      <c r="Q194" s="253"/>
    </row>
    <row r="195" spans="1:17" ht="60">
      <c r="A195" s="2">
        <v>193</v>
      </c>
      <c r="B195" s="2" t="s">
        <v>670</v>
      </c>
      <c r="C195" s="2" t="s">
        <v>120</v>
      </c>
      <c r="D195" s="2" t="s">
        <v>110</v>
      </c>
      <c r="E195" s="2" t="s">
        <v>671</v>
      </c>
      <c r="F195" s="255">
        <v>45104.330555555556</v>
      </c>
      <c r="G195" s="2" t="s">
        <v>101</v>
      </c>
      <c r="H195" s="2" t="s">
        <v>102</v>
      </c>
      <c r="I195" s="2" t="s">
        <v>101</v>
      </c>
      <c r="J195" s="2" t="s">
        <v>112</v>
      </c>
      <c r="K195" s="2" t="s">
        <v>112</v>
      </c>
      <c r="L195" s="2" t="s">
        <v>104</v>
      </c>
      <c r="M195" s="2" t="s">
        <v>672</v>
      </c>
      <c r="N195" s="2">
        <v>95</v>
      </c>
      <c r="O195" s="2" t="s">
        <v>106</v>
      </c>
      <c r="P195" s="2" t="s">
        <v>123</v>
      </c>
      <c r="Q195" s="253"/>
    </row>
    <row r="196" spans="1:17" ht="60">
      <c r="A196" s="2">
        <v>194</v>
      </c>
      <c r="B196" s="2" t="s">
        <v>673</v>
      </c>
      <c r="C196" s="2" t="s">
        <v>109</v>
      </c>
      <c r="D196" s="2" t="s">
        <v>110</v>
      </c>
      <c r="E196" s="2" t="s">
        <v>674</v>
      </c>
      <c r="F196" s="255">
        <v>45104.330555555556</v>
      </c>
      <c r="G196" s="2" t="s">
        <v>101</v>
      </c>
      <c r="H196" s="2" t="s">
        <v>102</v>
      </c>
      <c r="I196" s="2" t="s">
        <v>101</v>
      </c>
      <c r="J196" s="2" t="s">
        <v>112</v>
      </c>
      <c r="K196" s="2" t="s">
        <v>112</v>
      </c>
      <c r="L196" s="2" t="s">
        <v>104</v>
      </c>
      <c r="M196" s="2" t="s">
        <v>675</v>
      </c>
      <c r="N196" s="2">
        <v>95</v>
      </c>
      <c r="O196" s="2" t="s">
        <v>106</v>
      </c>
      <c r="P196" s="2" t="s">
        <v>114</v>
      </c>
      <c r="Q196" s="253"/>
    </row>
    <row r="197" spans="1:17" ht="60">
      <c r="A197" s="2">
        <v>195</v>
      </c>
      <c r="B197" s="2" t="s">
        <v>676</v>
      </c>
      <c r="C197" s="2" t="s">
        <v>120</v>
      </c>
      <c r="D197" s="2" t="s">
        <v>110</v>
      </c>
      <c r="E197" s="2" t="s">
        <v>677</v>
      </c>
      <c r="F197" s="255">
        <v>45104.331250000003</v>
      </c>
      <c r="G197" s="2" t="s">
        <v>101</v>
      </c>
      <c r="H197" s="2" t="s">
        <v>132</v>
      </c>
      <c r="I197" s="2" t="s">
        <v>101</v>
      </c>
      <c r="J197" s="2" t="s">
        <v>103</v>
      </c>
      <c r="K197" s="2" t="s">
        <v>103</v>
      </c>
      <c r="L197" s="2" t="s">
        <v>104</v>
      </c>
      <c r="M197" s="2" t="s">
        <v>678</v>
      </c>
      <c r="N197" s="2">
        <v>20</v>
      </c>
      <c r="O197" s="2" t="s">
        <v>106</v>
      </c>
      <c r="P197" s="2" t="s">
        <v>123</v>
      </c>
      <c r="Q197" s="253"/>
    </row>
    <row r="198" spans="1:17" ht="60">
      <c r="A198" s="2">
        <v>196</v>
      </c>
      <c r="B198" s="2" t="s">
        <v>679</v>
      </c>
      <c r="C198" s="2" t="s">
        <v>234</v>
      </c>
      <c r="D198" s="2" t="s">
        <v>110</v>
      </c>
      <c r="E198" s="2" t="s">
        <v>680</v>
      </c>
      <c r="F198" s="255">
        <v>45104.331250000003</v>
      </c>
      <c r="G198" s="2" t="s">
        <v>101</v>
      </c>
      <c r="H198" s="2" t="s">
        <v>132</v>
      </c>
      <c r="I198" s="2" t="s">
        <v>101</v>
      </c>
      <c r="J198" s="2" t="s">
        <v>103</v>
      </c>
      <c r="K198" s="2" t="s">
        <v>103</v>
      </c>
      <c r="L198" s="2" t="s">
        <v>104</v>
      </c>
      <c r="M198" s="2" t="s">
        <v>681</v>
      </c>
      <c r="N198" s="2">
        <v>20</v>
      </c>
      <c r="O198" s="2" t="s">
        <v>106</v>
      </c>
      <c r="P198" s="2" t="s">
        <v>237</v>
      </c>
      <c r="Q198" s="253"/>
    </row>
    <row r="199" spans="1:17" ht="60">
      <c r="A199" s="2">
        <v>197</v>
      </c>
      <c r="B199" s="2" t="s">
        <v>682</v>
      </c>
      <c r="C199" s="2" t="s">
        <v>109</v>
      </c>
      <c r="D199" s="2" t="s">
        <v>110</v>
      </c>
      <c r="E199" s="2" t="s">
        <v>683</v>
      </c>
      <c r="F199" s="255">
        <v>45104.331250000003</v>
      </c>
      <c r="G199" s="2" t="s">
        <v>101</v>
      </c>
      <c r="H199" s="2" t="s">
        <v>102</v>
      </c>
      <c r="I199" s="2" t="s">
        <v>101</v>
      </c>
      <c r="J199" s="2" t="s">
        <v>112</v>
      </c>
      <c r="K199" s="2" t="s">
        <v>112</v>
      </c>
      <c r="L199" s="2" t="s">
        <v>104</v>
      </c>
      <c r="M199" s="2" t="s">
        <v>684</v>
      </c>
      <c r="N199" s="2">
        <v>95</v>
      </c>
      <c r="O199" s="2" t="s">
        <v>106</v>
      </c>
      <c r="P199" s="2" t="s">
        <v>114</v>
      </c>
      <c r="Q199" s="253"/>
    </row>
    <row r="200" spans="1:17" ht="60">
      <c r="A200" s="2">
        <v>198</v>
      </c>
      <c r="B200" s="2" t="s">
        <v>685</v>
      </c>
      <c r="C200" s="2" t="s">
        <v>234</v>
      </c>
      <c r="D200" s="2" t="s">
        <v>110</v>
      </c>
      <c r="E200" s="2" t="s">
        <v>442</v>
      </c>
      <c r="F200" s="255">
        <v>45104.331250000003</v>
      </c>
      <c r="G200" s="2" t="s">
        <v>101</v>
      </c>
      <c r="H200" s="2" t="s">
        <v>132</v>
      </c>
      <c r="I200" s="2" t="s">
        <v>101</v>
      </c>
      <c r="J200" s="2" t="s">
        <v>103</v>
      </c>
      <c r="K200" s="2" t="s">
        <v>103</v>
      </c>
      <c r="L200" s="2" t="s">
        <v>104</v>
      </c>
      <c r="M200" s="2" t="s">
        <v>443</v>
      </c>
      <c r="N200" s="2">
        <v>20</v>
      </c>
      <c r="O200" s="2" t="s">
        <v>106</v>
      </c>
      <c r="P200" s="2" t="s">
        <v>237</v>
      </c>
      <c r="Q200" s="253"/>
    </row>
    <row r="201" spans="1:17" ht="60">
      <c r="A201" s="2">
        <v>199</v>
      </c>
      <c r="B201" s="2" t="s">
        <v>686</v>
      </c>
      <c r="C201" s="2" t="s">
        <v>234</v>
      </c>
      <c r="D201" s="2" t="s">
        <v>110</v>
      </c>
      <c r="E201" s="2" t="s">
        <v>687</v>
      </c>
      <c r="F201" s="255">
        <v>45104.331250000003</v>
      </c>
      <c r="G201" s="2" t="s">
        <v>101</v>
      </c>
      <c r="H201" s="2" t="s">
        <v>102</v>
      </c>
      <c r="I201" s="2" t="s">
        <v>101</v>
      </c>
      <c r="J201" s="2" t="s">
        <v>12</v>
      </c>
      <c r="K201" s="2" t="s">
        <v>12</v>
      </c>
      <c r="L201" s="2" t="s">
        <v>104</v>
      </c>
      <c r="M201" s="2" t="s">
        <v>688</v>
      </c>
      <c r="N201" s="2">
        <v>30</v>
      </c>
      <c r="O201" s="2" t="s">
        <v>106</v>
      </c>
      <c r="P201" s="2" t="s">
        <v>237</v>
      </c>
      <c r="Q201" s="253"/>
    </row>
    <row r="202" spans="1:17" ht="60">
      <c r="A202" s="2">
        <v>200</v>
      </c>
      <c r="B202" s="2" t="s">
        <v>689</v>
      </c>
      <c r="C202" s="2" t="s">
        <v>120</v>
      </c>
      <c r="D202" s="2" t="s">
        <v>110</v>
      </c>
      <c r="E202" s="2" t="s">
        <v>690</v>
      </c>
      <c r="F202" s="255">
        <v>45104.331944444442</v>
      </c>
      <c r="G202" s="2" t="s">
        <v>101</v>
      </c>
      <c r="H202" s="2" t="s">
        <v>102</v>
      </c>
      <c r="I202" s="2" t="s">
        <v>101</v>
      </c>
      <c r="J202" s="2" t="s">
        <v>112</v>
      </c>
      <c r="K202" s="2" t="s">
        <v>112</v>
      </c>
      <c r="L202" s="2" t="s">
        <v>104</v>
      </c>
      <c r="M202" s="2" t="s">
        <v>691</v>
      </c>
      <c r="N202" s="2">
        <v>95</v>
      </c>
      <c r="O202" s="2" t="s">
        <v>106</v>
      </c>
      <c r="P202" s="2" t="s">
        <v>123</v>
      </c>
      <c r="Q202" s="253"/>
    </row>
    <row r="203" spans="1:17" ht="60">
      <c r="A203" s="2">
        <v>201</v>
      </c>
      <c r="B203" s="2" t="s">
        <v>692</v>
      </c>
      <c r="C203" s="2" t="s">
        <v>120</v>
      </c>
      <c r="D203" s="2" t="s">
        <v>110</v>
      </c>
      <c r="E203" s="2" t="s">
        <v>693</v>
      </c>
      <c r="F203" s="255">
        <v>45104.331944444442</v>
      </c>
      <c r="G203" s="2" t="s">
        <v>101</v>
      </c>
      <c r="H203" s="2" t="s">
        <v>132</v>
      </c>
      <c r="I203" s="2" t="s">
        <v>101</v>
      </c>
      <c r="J203" s="2" t="s">
        <v>103</v>
      </c>
      <c r="K203" s="2" t="s">
        <v>103</v>
      </c>
      <c r="L203" s="2" t="s">
        <v>104</v>
      </c>
      <c r="M203" s="2" t="s">
        <v>694</v>
      </c>
      <c r="N203" s="2">
        <v>20</v>
      </c>
      <c r="O203" s="2" t="s">
        <v>106</v>
      </c>
      <c r="P203" s="2" t="s">
        <v>123</v>
      </c>
      <c r="Q203" s="253"/>
    </row>
    <row r="204" spans="1:17" ht="60">
      <c r="A204" s="2">
        <v>202</v>
      </c>
      <c r="B204" s="2" t="s">
        <v>695</v>
      </c>
      <c r="C204" s="2" t="s">
        <v>120</v>
      </c>
      <c r="D204" s="2" t="s">
        <v>110</v>
      </c>
      <c r="E204" s="2" t="s">
        <v>569</v>
      </c>
      <c r="F204" s="255">
        <v>45104.331944444442</v>
      </c>
      <c r="G204" s="2" t="s">
        <v>101</v>
      </c>
      <c r="H204" s="2" t="s">
        <v>132</v>
      </c>
      <c r="I204" s="2" t="s">
        <v>101</v>
      </c>
      <c r="J204" s="2" t="s">
        <v>103</v>
      </c>
      <c r="K204" s="2" t="s">
        <v>103</v>
      </c>
      <c r="L204" s="2" t="s">
        <v>104</v>
      </c>
      <c r="M204" s="2" t="s">
        <v>570</v>
      </c>
      <c r="N204" s="2">
        <v>20</v>
      </c>
      <c r="O204" s="2" t="s">
        <v>106</v>
      </c>
      <c r="P204" s="2" t="s">
        <v>123</v>
      </c>
      <c r="Q204" s="253"/>
    </row>
    <row r="205" spans="1:17" ht="60">
      <c r="A205" s="2">
        <v>203</v>
      </c>
      <c r="B205" s="2" t="s">
        <v>696</v>
      </c>
      <c r="C205" s="2" t="s">
        <v>120</v>
      </c>
      <c r="D205" s="2" t="s">
        <v>110</v>
      </c>
      <c r="E205" s="2" t="s">
        <v>697</v>
      </c>
      <c r="F205" s="255">
        <v>45104.332638888889</v>
      </c>
      <c r="G205" s="2" t="s">
        <v>101</v>
      </c>
      <c r="H205" s="2" t="s">
        <v>132</v>
      </c>
      <c r="I205" s="2" t="s">
        <v>101</v>
      </c>
      <c r="J205" s="2" t="s">
        <v>103</v>
      </c>
      <c r="K205" s="2" t="s">
        <v>103</v>
      </c>
      <c r="L205" s="2" t="s">
        <v>104</v>
      </c>
      <c r="M205" s="2" t="s">
        <v>698</v>
      </c>
      <c r="N205" s="2">
        <v>20</v>
      </c>
      <c r="O205" s="2" t="s">
        <v>106</v>
      </c>
      <c r="P205" s="2" t="s">
        <v>123</v>
      </c>
      <c r="Q205" s="253"/>
    </row>
    <row r="206" spans="1:17" ht="60">
      <c r="A206" s="2">
        <v>204</v>
      </c>
      <c r="B206" s="2" t="s">
        <v>699</v>
      </c>
      <c r="C206" s="2" t="s">
        <v>234</v>
      </c>
      <c r="D206" s="2" t="s">
        <v>110</v>
      </c>
      <c r="E206" s="2" t="s">
        <v>700</v>
      </c>
      <c r="F206" s="255">
        <v>45104.332638888889</v>
      </c>
      <c r="G206" s="2" t="s">
        <v>474</v>
      </c>
      <c r="H206" s="2" t="s">
        <v>475</v>
      </c>
      <c r="I206" s="2" t="s">
        <v>474</v>
      </c>
      <c r="J206" s="2" t="s">
        <v>103</v>
      </c>
      <c r="K206" s="2" t="s">
        <v>103</v>
      </c>
      <c r="L206" s="2" t="s">
        <v>104</v>
      </c>
      <c r="M206" s="2" t="s">
        <v>701</v>
      </c>
      <c r="N206" s="2">
        <v>20</v>
      </c>
      <c r="O206" s="2" t="s">
        <v>106</v>
      </c>
      <c r="P206" s="2" t="s">
        <v>237</v>
      </c>
      <c r="Q206" s="253"/>
    </row>
    <row r="207" spans="1:17" ht="60">
      <c r="A207" s="2">
        <v>205</v>
      </c>
      <c r="B207" s="2" t="s">
        <v>702</v>
      </c>
      <c r="C207" s="2" t="s">
        <v>120</v>
      </c>
      <c r="D207" s="2" t="s">
        <v>110</v>
      </c>
      <c r="E207" s="2" t="s">
        <v>703</v>
      </c>
      <c r="F207" s="255">
        <v>45104.332638888889</v>
      </c>
      <c r="G207" s="2" t="s">
        <v>101</v>
      </c>
      <c r="H207" s="2" t="s">
        <v>132</v>
      </c>
      <c r="I207" s="2" t="s">
        <v>101</v>
      </c>
      <c r="J207" s="2" t="s">
        <v>103</v>
      </c>
      <c r="K207" s="2" t="s">
        <v>103</v>
      </c>
      <c r="L207" s="2" t="s">
        <v>104</v>
      </c>
      <c r="M207" s="2" t="s">
        <v>704</v>
      </c>
      <c r="N207" s="2">
        <v>20</v>
      </c>
      <c r="O207" s="2" t="s">
        <v>106</v>
      </c>
      <c r="P207" s="2" t="s">
        <v>123</v>
      </c>
      <c r="Q207" s="253"/>
    </row>
    <row r="208" spans="1:17" ht="60">
      <c r="A208" s="2">
        <v>206</v>
      </c>
      <c r="B208" s="2" t="s">
        <v>705</v>
      </c>
      <c r="C208" s="2" t="s">
        <v>120</v>
      </c>
      <c r="D208" s="2" t="s">
        <v>110</v>
      </c>
      <c r="E208" s="2" t="s">
        <v>706</v>
      </c>
      <c r="F208" s="255">
        <v>45104.334722222222</v>
      </c>
      <c r="G208" s="2" t="s">
        <v>101</v>
      </c>
      <c r="H208" s="2" t="s">
        <v>132</v>
      </c>
      <c r="I208" s="2" t="s">
        <v>101</v>
      </c>
      <c r="J208" s="2" t="s">
        <v>103</v>
      </c>
      <c r="K208" s="2" t="s">
        <v>103</v>
      </c>
      <c r="L208" s="2" t="s">
        <v>104</v>
      </c>
      <c r="M208" s="2" t="s">
        <v>707</v>
      </c>
      <c r="N208" s="2">
        <v>20</v>
      </c>
      <c r="O208" s="2" t="s">
        <v>106</v>
      </c>
      <c r="P208" s="2" t="s">
        <v>123</v>
      </c>
      <c r="Q208" s="253"/>
    </row>
    <row r="209" spans="1:17" ht="60">
      <c r="A209" s="2">
        <v>207</v>
      </c>
      <c r="B209" s="2" t="s">
        <v>708</v>
      </c>
      <c r="C209" s="2" t="s">
        <v>109</v>
      </c>
      <c r="D209" s="2" t="s">
        <v>110</v>
      </c>
      <c r="E209" s="2" t="s">
        <v>709</v>
      </c>
      <c r="F209" s="255">
        <v>45104.334722222222</v>
      </c>
      <c r="G209" s="2" t="s">
        <v>101</v>
      </c>
      <c r="H209" s="2" t="s">
        <v>102</v>
      </c>
      <c r="I209" s="2" t="s">
        <v>101</v>
      </c>
      <c r="J209" s="2" t="s">
        <v>56</v>
      </c>
      <c r="K209" s="2" t="s">
        <v>56</v>
      </c>
      <c r="L209" s="2" t="s">
        <v>104</v>
      </c>
      <c r="M209" s="2" t="s">
        <v>710</v>
      </c>
      <c r="N209" s="2">
        <v>65</v>
      </c>
      <c r="O209" s="2" t="s">
        <v>106</v>
      </c>
      <c r="P209" s="2" t="s">
        <v>114</v>
      </c>
      <c r="Q209" s="253"/>
    </row>
    <row r="210" spans="1:17" ht="60">
      <c r="A210" s="2">
        <v>208</v>
      </c>
      <c r="B210" s="2" t="s">
        <v>711</v>
      </c>
      <c r="C210" s="2" t="s">
        <v>234</v>
      </c>
      <c r="D210" s="2" t="s">
        <v>110</v>
      </c>
      <c r="E210" s="2" t="s">
        <v>712</v>
      </c>
      <c r="F210" s="255">
        <v>45104.334722222222</v>
      </c>
      <c r="G210" s="2" t="s">
        <v>101</v>
      </c>
      <c r="H210" s="2" t="s">
        <v>132</v>
      </c>
      <c r="I210" s="2" t="s">
        <v>101</v>
      </c>
      <c r="J210" s="2" t="s">
        <v>103</v>
      </c>
      <c r="K210" s="2" t="s">
        <v>103</v>
      </c>
      <c r="L210" s="2" t="s">
        <v>104</v>
      </c>
      <c r="M210" s="2" t="s">
        <v>713</v>
      </c>
      <c r="N210" s="2">
        <v>20</v>
      </c>
      <c r="O210" s="2" t="s">
        <v>106</v>
      </c>
      <c r="P210" s="2" t="s">
        <v>237</v>
      </c>
      <c r="Q210" s="253"/>
    </row>
    <row r="211" spans="1:17" ht="60">
      <c r="A211" s="2">
        <v>209</v>
      </c>
      <c r="B211" s="2" t="s">
        <v>714</v>
      </c>
      <c r="C211" s="2" t="s">
        <v>120</v>
      </c>
      <c r="D211" s="2" t="s">
        <v>110</v>
      </c>
      <c r="E211" s="2" t="s">
        <v>715</v>
      </c>
      <c r="F211" s="255">
        <v>45104.334722222222</v>
      </c>
      <c r="G211" s="2" t="s">
        <v>101</v>
      </c>
      <c r="H211" s="2" t="s">
        <v>102</v>
      </c>
      <c r="I211" s="2" t="s">
        <v>101</v>
      </c>
      <c r="J211" s="2" t="s">
        <v>112</v>
      </c>
      <c r="K211" s="2" t="s">
        <v>112</v>
      </c>
      <c r="L211" s="2" t="s">
        <v>104</v>
      </c>
      <c r="M211" s="2" t="s">
        <v>716</v>
      </c>
      <c r="N211" s="2">
        <v>95</v>
      </c>
      <c r="O211" s="2" t="s">
        <v>106</v>
      </c>
      <c r="P211" s="2" t="s">
        <v>123</v>
      </c>
      <c r="Q211" s="253"/>
    </row>
    <row r="212" spans="1:17" ht="60">
      <c r="A212" s="2">
        <v>210</v>
      </c>
      <c r="B212" s="2" t="s">
        <v>717</v>
      </c>
      <c r="C212" s="2" t="s">
        <v>120</v>
      </c>
      <c r="D212" s="2" t="s">
        <v>110</v>
      </c>
      <c r="E212" s="2" t="s">
        <v>718</v>
      </c>
      <c r="F212" s="255">
        <v>45104.336111111108</v>
      </c>
      <c r="G212" s="2" t="s">
        <v>101</v>
      </c>
      <c r="H212" s="2" t="s">
        <v>102</v>
      </c>
      <c r="I212" s="2" t="s">
        <v>101</v>
      </c>
      <c r="J212" s="2" t="s">
        <v>112</v>
      </c>
      <c r="K212" s="2" t="s">
        <v>112</v>
      </c>
      <c r="L212" s="2" t="s">
        <v>104</v>
      </c>
      <c r="M212" s="2" t="s">
        <v>719</v>
      </c>
      <c r="N212" s="2">
        <v>95</v>
      </c>
      <c r="O212" s="2" t="s">
        <v>106</v>
      </c>
      <c r="P212" s="2" t="s">
        <v>123</v>
      </c>
      <c r="Q212" s="253"/>
    </row>
    <row r="213" spans="1:17" ht="60">
      <c r="A213" s="2">
        <v>211</v>
      </c>
      <c r="B213" s="2" t="s">
        <v>720</v>
      </c>
      <c r="C213" s="2" t="s">
        <v>109</v>
      </c>
      <c r="D213" s="2" t="s">
        <v>110</v>
      </c>
      <c r="E213" s="2" t="s">
        <v>721</v>
      </c>
      <c r="F213" s="255">
        <v>45104.336805555555</v>
      </c>
      <c r="G213" s="2" t="s">
        <v>101</v>
      </c>
      <c r="H213" s="2" t="s">
        <v>132</v>
      </c>
      <c r="I213" s="2" t="s">
        <v>101</v>
      </c>
      <c r="J213" s="2" t="s">
        <v>103</v>
      </c>
      <c r="K213" s="2" t="s">
        <v>103</v>
      </c>
      <c r="L213" s="2" t="s">
        <v>104</v>
      </c>
      <c r="M213" s="2" t="s">
        <v>722</v>
      </c>
      <c r="N213" s="2">
        <v>20</v>
      </c>
      <c r="O213" s="2" t="s">
        <v>106</v>
      </c>
      <c r="P213" s="2" t="s">
        <v>114</v>
      </c>
      <c r="Q213" s="253"/>
    </row>
    <row r="214" spans="1:17" ht="60">
      <c r="A214" s="2">
        <v>212</v>
      </c>
      <c r="B214" s="2" t="s">
        <v>723</v>
      </c>
      <c r="C214" s="2" t="s">
        <v>120</v>
      </c>
      <c r="D214" s="2" t="s">
        <v>110</v>
      </c>
      <c r="E214" s="2" t="s">
        <v>165</v>
      </c>
      <c r="F214" s="255">
        <v>45104.336805555555</v>
      </c>
      <c r="G214" s="2" t="s">
        <v>101</v>
      </c>
      <c r="H214" s="2" t="s">
        <v>132</v>
      </c>
      <c r="I214" s="2" t="s">
        <v>101</v>
      </c>
      <c r="J214" s="2" t="s">
        <v>112</v>
      </c>
      <c r="K214" s="2" t="s">
        <v>112</v>
      </c>
      <c r="L214" s="2" t="s">
        <v>104</v>
      </c>
      <c r="M214" s="2" t="s">
        <v>166</v>
      </c>
      <c r="N214" s="2">
        <v>95</v>
      </c>
      <c r="O214" s="2" t="s">
        <v>106</v>
      </c>
      <c r="P214" s="2" t="s">
        <v>123</v>
      </c>
      <c r="Q214" s="253"/>
    </row>
    <row r="215" spans="1:17" ht="60">
      <c r="A215" s="2">
        <v>213</v>
      </c>
      <c r="B215" s="2" t="s">
        <v>724</v>
      </c>
      <c r="C215" s="2" t="s">
        <v>109</v>
      </c>
      <c r="D215" s="2" t="s">
        <v>110</v>
      </c>
      <c r="E215" s="2" t="s">
        <v>725</v>
      </c>
      <c r="F215" s="255">
        <v>45104.336805555555</v>
      </c>
      <c r="G215" s="2" t="s">
        <v>101</v>
      </c>
      <c r="H215" s="2" t="s">
        <v>132</v>
      </c>
      <c r="I215" s="2" t="s">
        <v>101</v>
      </c>
      <c r="J215" s="2" t="s">
        <v>103</v>
      </c>
      <c r="K215" s="2" t="s">
        <v>103</v>
      </c>
      <c r="L215" s="2" t="s">
        <v>104</v>
      </c>
      <c r="M215" s="2" t="s">
        <v>726</v>
      </c>
      <c r="N215" s="2">
        <v>20</v>
      </c>
      <c r="O215" s="2" t="s">
        <v>106</v>
      </c>
      <c r="P215" s="2" t="s">
        <v>114</v>
      </c>
      <c r="Q215" s="253"/>
    </row>
    <row r="216" spans="1:17" ht="60">
      <c r="A216" s="2">
        <v>214</v>
      </c>
      <c r="B216" s="2" t="s">
        <v>727</v>
      </c>
      <c r="C216" s="2" t="s">
        <v>120</v>
      </c>
      <c r="D216" s="2" t="s">
        <v>110</v>
      </c>
      <c r="E216" s="2" t="s">
        <v>728</v>
      </c>
      <c r="F216" s="255">
        <v>45104.337500000001</v>
      </c>
      <c r="G216" s="2" t="s">
        <v>101</v>
      </c>
      <c r="H216" s="2" t="s">
        <v>132</v>
      </c>
      <c r="I216" s="2" t="s">
        <v>101</v>
      </c>
      <c r="J216" s="2" t="s">
        <v>103</v>
      </c>
      <c r="K216" s="2" t="s">
        <v>103</v>
      </c>
      <c r="L216" s="2" t="s">
        <v>104</v>
      </c>
      <c r="M216" s="2" t="s">
        <v>729</v>
      </c>
      <c r="N216" s="2">
        <v>20</v>
      </c>
      <c r="O216" s="2" t="s">
        <v>106</v>
      </c>
      <c r="P216" s="2" t="s">
        <v>123</v>
      </c>
      <c r="Q216" s="253"/>
    </row>
    <row r="217" spans="1:17" ht="60">
      <c r="A217" s="2">
        <v>215</v>
      </c>
      <c r="B217" s="2" t="s">
        <v>730</v>
      </c>
      <c r="C217" s="2" t="s">
        <v>120</v>
      </c>
      <c r="D217" s="2" t="s">
        <v>110</v>
      </c>
      <c r="E217" s="2" t="s">
        <v>278</v>
      </c>
      <c r="F217" s="255">
        <v>45104.338194444441</v>
      </c>
      <c r="G217" s="2" t="s">
        <v>101</v>
      </c>
      <c r="H217" s="2" t="s">
        <v>132</v>
      </c>
      <c r="I217" s="2" t="s">
        <v>101</v>
      </c>
      <c r="J217" s="2" t="s">
        <v>103</v>
      </c>
      <c r="K217" s="2" t="s">
        <v>103</v>
      </c>
      <c r="L217" s="2" t="s">
        <v>104</v>
      </c>
      <c r="M217" s="2" t="s">
        <v>279</v>
      </c>
      <c r="N217" s="2">
        <v>20</v>
      </c>
      <c r="O217" s="2" t="s">
        <v>106</v>
      </c>
      <c r="P217" s="2" t="s">
        <v>123</v>
      </c>
      <c r="Q217" s="253"/>
    </row>
    <row r="218" spans="1:17" ht="60">
      <c r="A218" s="2">
        <v>216</v>
      </c>
      <c r="B218" s="2" t="s">
        <v>731</v>
      </c>
      <c r="C218" s="2" t="s">
        <v>120</v>
      </c>
      <c r="D218" s="2" t="s">
        <v>110</v>
      </c>
      <c r="E218" s="2" t="s">
        <v>732</v>
      </c>
      <c r="F218" s="255">
        <v>45104.338888888888</v>
      </c>
      <c r="G218" s="2" t="s">
        <v>101</v>
      </c>
      <c r="H218" s="2" t="s">
        <v>132</v>
      </c>
      <c r="I218" s="2" t="s">
        <v>101</v>
      </c>
      <c r="J218" s="2" t="s">
        <v>112</v>
      </c>
      <c r="K218" s="2" t="s">
        <v>112</v>
      </c>
      <c r="L218" s="2" t="s">
        <v>104</v>
      </c>
      <c r="M218" s="2" t="s">
        <v>733</v>
      </c>
      <c r="N218" s="2">
        <v>95</v>
      </c>
      <c r="O218" s="2" t="s">
        <v>106</v>
      </c>
      <c r="P218" s="2" t="s">
        <v>123</v>
      </c>
      <c r="Q218" s="253"/>
    </row>
    <row r="219" spans="1:17" ht="60">
      <c r="A219" s="2">
        <v>217</v>
      </c>
      <c r="B219" s="2" t="s">
        <v>734</v>
      </c>
      <c r="C219" s="2" t="s">
        <v>120</v>
      </c>
      <c r="D219" s="2" t="s">
        <v>110</v>
      </c>
      <c r="E219" s="2" t="s">
        <v>735</v>
      </c>
      <c r="F219" s="255">
        <v>45104.339583333334</v>
      </c>
      <c r="G219" s="2" t="s">
        <v>101</v>
      </c>
      <c r="H219" s="2" t="s">
        <v>132</v>
      </c>
      <c r="I219" s="2" t="s">
        <v>101</v>
      </c>
      <c r="J219" s="2" t="s">
        <v>103</v>
      </c>
      <c r="K219" s="2" t="s">
        <v>103</v>
      </c>
      <c r="L219" s="2" t="s">
        <v>104</v>
      </c>
      <c r="M219" s="2" t="s">
        <v>736</v>
      </c>
      <c r="N219" s="2">
        <v>20</v>
      </c>
      <c r="O219" s="2" t="s">
        <v>106</v>
      </c>
      <c r="P219" s="2" t="s">
        <v>123</v>
      </c>
      <c r="Q219" s="253"/>
    </row>
    <row r="220" spans="1:17" ht="60">
      <c r="A220" s="2">
        <v>218</v>
      </c>
      <c r="B220" s="2" t="s">
        <v>737</v>
      </c>
      <c r="C220" s="2" t="s">
        <v>109</v>
      </c>
      <c r="D220" s="2" t="s">
        <v>110</v>
      </c>
      <c r="E220" s="2" t="s">
        <v>592</v>
      </c>
      <c r="F220" s="255">
        <v>45104.339583333334</v>
      </c>
      <c r="G220" s="2" t="s">
        <v>101</v>
      </c>
      <c r="H220" s="2" t="s">
        <v>102</v>
      </c>
      <c r="I220" s="2" t="s">
        <v>101</v>
      </c>
      <c r="J220" s="2" t="s">
        <v>103</v>
      </c>
      <c r="K220" s="2" t="s">
        <v>103</v>
      </c>
      <c r="L220" s="2" t="s">
        <v>104</v>
      </c>
      <c r="M220" s="2" t="s">
        <v>593</v>
      </c>
      <c r="N220" s="2">
        <v>20</v>
      </c>
      <c r="O220" s="2" t="s">
        <v>106</v>
      </c>
      <c r="P220" s="2" t="s">
        <v>114</v>
      </c>
      <c r="Q220" s="253"/>
    </row>
    <row r="221" spans="1:17" ht="60">
      <c r="A221" s="2">
        <v>219</v>
      </c>
      <c r="B221" s="2" t="s">
        <v>738</v>
      </c>
      <c r="C221" s="2" t="s">
        <v>234</v>
      </c>
      <c r="D221" s="2" t="s">
        <v>110</v>
      </c>
      <c r="E221" s="2" t="s">
        <v>336</v>
      </c>
      <c r="F221" s="255">
        <v>45104.340277777781</v>
      </c>
      <c r="G221" s="2" t="s">
        <v>101</v>
      </c>
      <c r="H221" s="2" t="s">
        <v>132</v>
      </c>
      <c r="I221" s="2" t="s">
        <v>101</v>
      </c>
      <c r="J221" s="2" t="s">
        <v>103</v>
      </c>
      <c r="K221" s="2" t="s">
        <v>103</v>
      </c>
      <c r="L221" s="2" t="s">
        <v>104</v>
      </c>
      <c r="M221" s="2" t="s">
        <v>337</v>
      </c>
      <c r="N221" s="2">
        <v>20</v>
      </c>
      <c r="O221" s="2" t="s">
        <v>106</v>
      </c>
      <c r="P221" s="2" t="s">
        <v>237</v>
      </c>
      <c r="Q221" s="253"/>
    </row>
    <row r="222" spans="1:17" ht="60">
      <c r="A222" s="2">
        <v>220</v>
      </c>
      <c r="B222" s="2" t="s">
        <v>739</v>
      </c>
      <c r="C222" s="2" t="s">
        <v>120</v>
      </c>
      <c r="D222" s="2" t="s">
        <v>110</v>
      </c>
      <c r="E222" s="2" t="s">
        <v>740</v>
      </c>
      <c r="F222" s="255">
        <v>45104.340277777781</v>
      </c>
      <c r="G222" s="2" t="s">
        <v>101</v>
      </c>
      <c r="H222" s="2" t="s">
        <v>102</v>
      </c>
      <c r="I222" s="2" t="s">
        <v>101</v>
      </c>
      <c r="J222" s="2" t="s">
        <v>112</v>
      </c>
      <c r="K222" s="2" t="s">
        <v>112</v>
      </c>
      <c r="L222" s="2" t="s">
        <v>104</v>
      </c>
      <c r="M222" s="2" t="s">
        <v>741</v>
      </c>
      <c r="N222" s="2">
        <v>95</v>
      </c>
      <c r="O222" s="2" t="s">
        <v>106</v>
      </c>
      <c r="P222" s="2" t="s">
        <v>123</v>
      </c>
      <c r="Q222" s="253"/>
    </row>
    <row r="223" spans="1:17" ht="60">
      <c r="A223" s="2">
        <v>221</v>
      </c>
      <c r="B223" s="2" t="s">
        <v>742</v>
      </c>
      <c r="C223" s="2" t="s">
        <v>234</v>
      </c>
      <c r="D223" s="2" t="s">
        <v>110</v>
      </c>
      <c r="E223" s="2" t="s">
        <v>743</v>
      </c>
      <c r="F223" s="255">
        <v>45104.340277777781</v>
      </c>
      <c r="G223" s="2" t="s">
        <v>101</v>
      </c>
      <c r="H223" s="2" t="s">
        <v>132</v>
      </c>
      <c r="I223" s="2" t="s">
        <v>101</v>
      </c>
      <c r="J223" s="2" t="s">
        <v>112</v>
      </c>
      <c r="K223" s="2" t="s">
        <v>112</v>
      </c>
      <c r="L223" s="2" t="s">
        <v>104</v>
      </c>
      <c r="M223" s="2" t="s">
        <v>744</v>
      </c>
      <c r="N223" s="2">
        <v>95</v>
      </c>
      <c r="O223" s="2" t="s">
        <v>106</v>
      </c>
      <c r="P223" s="2" t="s">
        <v>237</v>
      </c>
      <c r="Q223" s="253"/>
    </row>
    <row r="224" spans="1:17" ht="60">
      <c r="A224" s="2">
        <v>222</v>
      </c>
      <c r="B224" s="2" t="s">
        <v>745</v>
      </c>
      <c r="C224" s="2" t="s">
        <v>109</v>
      </c>
      <c r="D224" s="2" t="s">
        <v>110</v>
      </c>
      <c r="E224" s="2" t="s">
        <v>746</v>
      </c>
      <c r="F224" s="255">
        <v>45104.34097222222</v>
      </c>
      <c r="G224" s="2" t="s">
        <v>101</v>
      </c>
      <c r="H224" s="2" t="s">
        <v>132</v>
      </c>
      <c r="I224" s="2" t="s">
        <v>101</v>
      </c>
      <c r="J224" s="2" t="s">
        <v>103</v>
      </c>
      <c r="K224" s="2" t="s">
        <v>103</v>
      </c>
      <c r="L224" s="2" t="s">
        <v>104</v>
      </c>
      <c r="M224" s="2" t="s">
        <v>747</v>
      </c>
      <c r="N224" s="2">
        <v>20</v>
      </c>
      <c r="O224" s="2" t="s">
        <v>106</v>
      </c>
      <c r="P224" s="2" t="s">
        <v>114</v>
      </c>
      <c r="Q224" s="253"/>
    </row>
    <row r="225" spans="1:17" ht="60">
      <c r="A225" s="2">
        <v>223</v>
      </c>
      <c r="B225" s="2" t="s">
        <v>748</v>
      </c>
      <c r="C225" s="2" t="s">
        <v>120</v>
      </c>
      <c r="D225" s="2" t="s">
        <v>110</v>
      </c>
      <c r="E225" s="2" t="s">
        <v>749</v>
      </c>
      <c r="F225" s="255">
        <v>45104.34097222222</v>
      </c>
      <c r="G225" s="2" t="s">
        <v>101</v>
      </c>
      <c r="H225" s="2" t="s">
        <v>132</v>
      </c>
      <c r="I225" s="2" t="s">
        <v>101</v>
      </c>
      <c r="J225" s="2" t="s">
        <v>103</v>
      </c>
      <c r="K225" s="2" t="s">
        <v>103</v>
      </c>
      <c r="L225" s="2" t="s">
        <v>104</v>
      </c>
      <c r="M225" s="2" t="s">
        <v>750</v>
      </c>
      <c r="N225" s="2">
        <v>20</v>
      </c>
      <c r="O225" s="2" t="s">
        <v>106</v>
      </c>
      <c r="P225" s="2" t="s">
        <v>123</v>
      </c>
      <c r="Q225" s="253"/>
    </row>
    <row r="226" spans="1:17" ht="60">
      <c r="A226" s="2">
        <v>224</v>
      </c>
      <c r="B226" s="2" t="s">
        <v>751</v>
      </c>
      <c r="C226" s="2" t="s">
        <v>120</v>
      </c>
      <c r="D226" s="2" t="s">
        <v>110</v>
      </c>
      <c r="E226" s="2" t="s">
        <v>752</v>
      </c>
      <c r="F226" s="255">
        <v>45104.34097222222</v>
      </c>
      <c r="G226" s="2" t="s">
        <v>101</v>
      </c>
      <c r="H226" s="2" t="s">
        <v>102</v>
      </c>
      <c r="I226" s="2" t="s">
        <v>101</v>
      </c>
      <c r="J226" s="2" t="s">
        <v>112</v>
      </c>
      <c r="K226" s="2" t="s">
        <v>112</v>
      </c>
      <c r="L226" s="2" t="s">
        <v>104</v>
      </c>
      <c r="M226" s="2" t="s">
        <v>753</v>
      </c>
      <c r="N226" s="2">
        <v>95</v>
      </c>
      <c r="O226" s="2" t="s">
        <v>106</v>
      </c>
      <c r="P226" s="2" t="s">
        <v>123</v>
      </c>
      <c r="Q226" s="253"/>
    </row>
    <row r="227" spans="1:17" ht="60">
      <c r="A227" s="2">
        <v>225</v>
      </c>
      <c r="B227" s="2" t="s">
        <v>754</v>
      </c>
      <c r="C227" s="2" t="s">
        <v>109</v>
      </c>
      <c r="D227" s="2" t="s">
        <v>110</v>
      </c>
      <c r="E227" s="2" t="s">
        <v>755</v>
      </c>
      <c r="F227" s="255">
        <v>45104.34097222222</v>
      </c>
      <c r="G227" s="2" t="s">
        <v>101</v>
      </c>
      <c r="H227" s="2" t="s">
        <v>102</v>
      </c>
      <c r="I227" s="2" t="s">
        <v>101</v>
      </c>
      <c r="J227" s="2" t="s">
        <v>103</v>
      </c>
      <c r="K227" s="2" t="s">
        <v>103</v>
      </c>
      <c r="L227" s="2" t="s">
        <v>104</v>
      </c>
      <c r="M227" s="2" t="s">
        <v>756</v>
      </c>
      <c r="N227" s="2">
        <v>20</v>
      </c>
      <c r="O227" s="2" t="s">
        <v>106</v>
      </c>
      <c r="P227" s="2" t="s">
        <v>114</v>
      </c>
      <c r="Q227" s="253"/>
    </row>
    <row r="228" spans="1:17" ht="60">
      <c r="A228" s="2">
        <v>226</v>
      </c>
      <c r="B228" s="2" t="s">
        <v>757</v>
      </c>
      <c r="C228" s="2" t="s">
        <v>109</v>
      </c>
      <c r="D228" s="2" t="s">
        <v>110</v>
      </c>
      <c r="E228" s="2" t="s">
        <v>758</v>
      </c>
      <c r="F228" s="255">
        <v>45104.341666666667</v>
      </c>
      <c r="G228" s="2" t="s">
        <v>101</v>
      </c>
      <c r="H228" s="2" t="s">
        <v>132</v>
      </c>
      <c r="I228" s="2" t="s">
        <v>101</v>
      </c>
      <c r="J228" s="2" t="s">
        <v>103</v>
      </c>
      <c r="K228" s="2" t="s">
        <v>103</v>
      </c>
      <c r="L228" s="2" t="s">
        <v>104</v>
      </c>
      <c r="M228" s="2" t="s">
        <v>759</v>
      </c>
      <c r="N228" s="2">
        <v>20</v>
      </c>
      <c r="O228" s="2" t="s">
        <v>106</v>
      </c>
      <c r="P228" s="2" t="s">
        <v>114</v>
      </c>
      <c r="Q228" s="253"/>
    </row>
    <row r="229" spans="1:17" ht="60">
      <c r="A229" s="2">
        <v>227</v>
      </c>
      <c r="B229" s="2" t="s">
        <v>760</v>
      </c>
      <c r="C229" s="2" t="s">
        <v>120</v>
      </c>
      <c r="D229" s="2" t="s">
        <v>110</v>
      </c>
      <c r="E229" s="2" t="s">
        <v>761</v>
      </c>
      <c r="F229" s="255">
        <v>45104.342361111114</v>
      </c>
      <c r="G229" s="2" t="s">
        <v>101</v>
      </c>
      <c r="H229" s="2" t="s">
        <v>132</v>
      </c>
      <c r="I229" s="2" t="s">
        <v>101</v>
      </c>
      <c r="J229" s="2" t="s">
        <v>112</v>
      </c>
      <c r="K229" s="2" t="s">
        <v>112</v>
      </c>
      <c r="L229" s="2" t="s">
        <v>104</v>
      </c>
      <c r="M229" s="2" t="s">
        <v>762</v>
      </c>
      <c r="N229" s="2">
        <v>95</v>
      </c>
      <c r="O229" s="2" t="s">
        <v>106</v>
      </c>
      <c r="P229" s="2" t="s">
        <v>123</v>
      </c>
      <c r="Q229" s="253"/>
    </row>
    <row r="230" spans="1:17" ht="60">
      <c r="A230" s="2">
        <v>228</v>
      </c>
      <c r="B230" s="2" t="s">
        <v>763</v>
      </c>
      <c r="C230" s="2" t="s">
        <v>109</v>
      </c>
      <c r="D230" s="2" t="s">
        <v>110</v>
      </c>
      <c r="E230" s="2" t="s">
        <v>764</v>
      </c>
      <c r="F230" s="255">
        <v>45104.343055555553</v>
      </c>
      <c r="G230" s="2" t="s">
        <v>101</v>
      </c>
      <c r="H230" s="2" t="s">
        <v>132</v>
      </c>
      <c r="I230" s="2" t="s">
        <v>101</v>
      </c>
      <c r="J230" s="2" t="s">
        <v>112</v>
      </c>
      <c r="K230" s="2" t="s">
        <v>112</v>
      </c>
      <c r="L230" s="2" t="s">
        <v>104</v>
      </c>
      <c r="M230" s="2" t="s">
        <v>765</v>
      </c>
      <c r="N230" s="2">
        <v>95</v>
      </c>
      <c r="O230" s="2" t="s">
        <v>106</v>
      </c>
      <c r="P230" s="2" t="s">
        <v>114</v>
      </c>
      <c r="Q230" s="253"/>
    </row>
    <row r="231" spans="1:17" ht="60">
      <c r="A231" s="2">
        <v>229</v>
      </c>
      <c r="B231" s="2" t="s">
        <v>766</v>
      </c>
      <c r="C231" s="2" t="s">
        <v>109</v>
      </c>
      <c r="D231" s="2" t="s">
        <v>110</v>
      </c>
      <c r="E231" s="2" t="s">
        <v>767</v>
      </c>
      <c r="F231" s="255">
        <v>45104.343055555553</v>
      </c>
      <c r="G231" s="2" t="s">
        <v>101</v>
      </c>
      <c r="H231" s="2" t="s">
        <v>132</v>
      </c>
      <c r="I231" s="2" t="s">
        <v>101</v>
      </c>
      <c r="J231" s="2" t="s">
        <v>103</v>
      </c>
      <c r="K231" s="2" t="s">
        <v>103</v>
      </c>
      <c r="L231" s="2" t="s">
        <v>104</v>
      </c>
      <c r="M231" s="2" t="s">
        <v>768</v>
      </c>
      <c r="N231" s="2">
        <v>20</v>
      </c>
      <c r="O231" s="2" t="s">
        <v>106</v>
      </c>
      <c r="P231" s="2" t="s">
        <v>114</v>
      </c>
      <c r="Q231" s="253"/>
    </row>
    <row r="232" spans="1:17" ht="60">
      <c r="A232" s="2">
        <v>230</v>
      </c>
      <c r="B232" s="2" t="s">
        <v>769</v>
      </c>
      <c r="C232" s="2" t="s">
        <v>109</v>
      </c>
      <c r="D232" s="2" t="s">
        <v>110</v>
      </c>
      <c r="E232" s="2" t="s">
        <v>770</v>
      </c>
      <c r="F232" s="255">
        <v>45104.343055555553</v>
      </c>
      <c r="G232" s="2" t="s">
        <v>101</v>
      </c>
      <c r="H232" s="2" t="s">
        <v>132</v>
      </c>
      <c r="I232" s="2" t="s">
        <v>101</v>
      </c>
      <c r="J232" s="2" t="s">
        <v>112</v>
      </c>
      <c r="K232" s="2" t="s">
        <v>112</v>
      </c>
      <c r="L232" s="2" t="s">
        <v>104</v>
      </c>
      <c r="M232" s="2" t="s">
        <v>771</v>
      </c>
      <c r="N232" s="2">
        <v>95</v>
      </c>
      <c r="O232" s="2" t="s">
        <v>106</v>
      </c>
      <c r="P232" s="2" t="s">
        <v>114</v>
      </c>
      <c r="Q232" s="253"/>
    </row>
    <row r="233" spans="1:17" ht="60">
      <c r="A233" s="2">
        <v>231</v>
      </c>
      <c r="B233" s="2" t="s">
        <v>772</v>
      </c>
      <c r="C233" s="2" t="s">
        <v>120</v>
      </c>
      <c r="D233" s="2" t="s">
        <v>110</v>
      </c>
      <c r="E233" s="2" t="s">
        <v>773</v>
      </c>
      <c r="F233" s="255">
        <v>45104.343055555553</v>
      </c>
      <c r="G233" s="2" t="s">
        <v>101</v>
      </c>
      <c r="H233" s="2" t="s">
        <v>132</v>
      </c>
      <c r="I233" s="2" t="s">
        <v>101</v>
      </c>
      <c r="J233" s="2" t="s">
        <v>103</v>
      </c>
      <c r="K233" s="2" t="s">
        <v>103</v>
      </c>
      <c r="L233" s="2" t="s">
        <v>104</v>
      </c>
      <c r="M233" s="2" t="s">
        <v>774</v>
      </c>
      <c r="N233" s="2">
        <v>20</v>
      </c>
      <c r="O233" s="2" t="s">
        <v>106</v>
      </c>
      <c r="P233" s="2" t="s">
        <v>123</v>
      </c>
      <c r="Q233" s="253"/>
    </row>
    <row r="234" spans="1:17" ht="60">
      <c r="A234" s="2">
        <v>232</v>
      </c>
      <c r="B234" s="2" t="s">
        <v>775</v>
      </c>
      <c r="C234" s="2" t="s">
        <v>109</v>
      </c>
      <c r="D234" s="2" t="s">
        <v>110</v>
      </c>
      <c r="E234" s="2" t="s">
        <v>776</v>
      </c>
      <c r="F234" s="255">
        <v>45104.343055555553</v>
      </c>
      <c r="G234" s="2" t="s">
        <v>101</v>
      </c>
      <c r="H234" s="2" t="s">
        <v>132</v>
      </c>
      <c r="I234" s="2" t="s">
        <v>101</v>
      </c>
      <c r="J234" s="2" t="s">
        <v>103</v>
      </c>
      <c r="K234" s="2" t="s">
        <v>103</v>
      </c>
      <c r="L234" s="2" t="s">
        <v>104</v>
      </c>
      <c r="M234" s="2" t="s">
        <v>777</v>
      </c>
      <c r="N234" s="2">
        <v>20</v>
      </c>
      <c r="O234" s="2" t="s">
        <v>106</v>
      </c>
      <c r="P234" s="2" t="s">
        <v>114</v>
      </c>
      <c r="Q234" s="253"/>
    </row>
    <row r="235" spans="1:17" ht="60">
      <c r="A235" s="2">
        <v>233</v>
      </c>
      <c r="B235" s="2" t="s">
        <v>778</v>
      </c>
      <c r="C235" s="2" t="s">
        <v>120</v>
      </c>
      <c r="D235" s="2" t="s">
        <v>110</v>
      </c>
      <c r="E235" s="2" t="s">
        <v>779</v>
      </c>
      <c r="F235" s="255">
        <v>45104.343055555553</v>
      </c>
      <c r="G235" s="2" t="s">
        <v>101</v>
      </c>
      <c r="H235" s="2" t="s">
        <v>132</v>
      </c>
      <c r="I235" s="2" t="s">
        <v>101</v>
      </c>
      <c r="J235" s="2" t="s">
        <v>112</v>
      </c>
      <c r="K235" s="2" t="s">
        <v>112</v>
      </c>
      <c r="L235" s="2" t="s">
        <v>104</v>
      </c>
      <c r="M235" s="2" t="s">
        <v>780</v>
      </c>
      <c r="N235" s="2">
        <v>95</v>
      </c>
      <c r="O235" s="2" t="s">
        <v>106</v>
      </c>
      <c r="P235" s="2" t="s">
        <v>123</v>
      </c>
      <c r="Q235" s="253"/>
    </row>
    <row r="236" spans="1:17" ht="60">
      <c r="A236" s="2">
        <v>234</v>
      </c>
      <c r="B236" s="2" t="s">
        <v>781</v>
      </c>
      <c r="C236" s="2" t="s">
        <v>109</v>
      </c>
      <c r="D236" s="2" t="s">
        <v>110</v>
      </c>
      <c r="E236" s="2" t="s">
        <v>782</v>
      </c>
      <c r="F236" s="255">
        <v>45104.34375</v>
      </c>
      <c r="G236" s="2" t="s">
        <v>101</v>
      </c>
      <c r="H236" s="2" t="s">
        <v>102</v>
      </c>
      <c r="I236" s="2" t="s">
        <v>101</v>
      </c>
      <c r="J236" s="2" t="s">
        <v>103</v>
      </c>
      <c r="K236" s="2" t="s">
        <v>103</v>
      </c>
      <c r="L236" s="2" t="s">
        <v>104</v>
      </c>
      <c r="M236" s="2" t="s">
        <v>783</v>
      </c>
      <c r="N236" s="2">
        <v>20</v>
      </c>
      <c r="O236" s="2" t="s">
        <v>106</v>
      </c>
      <c r="P236" s="2" t="s">
        <v>114</v>
      </c>
      <c r="Q236" s="253"/>
    </row>
    <row r="237" spans="1:17" ht="60">
      <c r="A237" s="2">
        <v>235</v>
      </c>
      <c r="B237" s="2" t="s">
        <v>784</v>
      </c>
      <c r="C237" s="2" t="s">
        <v>120</v>
      </c>
      <c r="D237" s="2" t="s">
        <v>110</v>
      </c>
      <c r="E237" s="2" t="s">
        <v>785</v>
      </c>
      <c r="F237" s="255">
        <v>45104.34375</v>
      </c>
      <c r="G237" s="2" t="s">
        <v>101</v>
      </c>
      <c r="H237" s="2" t="s">
        <v>132</v>
      </c>
      <c r="I237" s="2" t="s">
        <v>101</v>
      </c>
      <c r="J237" s="2" t="s">
        <v>103</v>
      </c>
      <c r="K237" s="2" t="s">
        <v>103</v>
      </c>
      <c r="L237" s="2" t="s">
        <v>104</v>
      </c>
      <c r="M237" s="2" t="s">
        <v>786</v>
      </c>
      <c r="N237" s="2">
        <v>20</v>
      </c>
      <c r="O237" s="2" t="s">
        <v>106</v>
      </c>
      <c r="P237" s="2" t="s">
        <v>123</v>
      </c>
      <c r="Q237" s="253"/>
    </row>
    <row r="238" spans="1:17" ht="60">
      <c r="A238" s="2">
        <v>236</v>
      </c>
      <c r="B238" s="2" t="s">
        <v>787</v>
      </c>
      <c r="C238" s="2" t="s">
        <v>234</v>
      </c>
      <c r="D238" s="2" t="s">
        <v>110</v>
      </c>
      <c r="E238" s="2" t="s">
        <v>788</v>
      </c>
      <c r="F238" s="255">
        <v>45104.34375</v>
      </c>
      <c r="G238" s="2" t="s">
        <v>101</v>
      </c>
      <c r="H238" s="2" t="s">
        <v>132</v>
      </c>
      <c r="I238" s="2" t="s">
        <v>101</v>
      </c>
      <c r="J238" s="2" t="s">
        <v>103</v>
      </c>
      <c r="K238" s="2" t="s">
        <v>103</v>
      </c>
      <c r="L238" s="2" t="s">
        <v>104</v>
      </c>
      <c r="M238" s="2" t="s">
        <v>789</v>
      </c>
      <c r="N238" s="2">
        <v>20</v>
      </c>
      <c r="O238" s="2" t="s">
        <v>106</v>
      </c>
      <c r="P238" s="2" t="s">
        <v>237</v>
      </c>
      <c r="Q238" s="253"/>
    </row>
    <row r="239" spans="1:17" ht="60">
      <c r="A239" s="2">
        <v>237</v>
      </c>
      <c r="B239" s="2" t="s">
        <v>790</v>
      </c>
      <c r="C239" s="2" t="s">
        <v>109</v>
      </c>
      <c r="D239" s="2" t="s">
        <v>110</v>
      </c>
      <c r="E239" s="2" t="s">
        <v>791</v>
      </c>
      <c r="F239" s="255">
        <v>45104.34375</v>
      </c>
      <c r="G239" s="2" t="s">
        <v>101</v>
      </c>
      <c r="H239" s="2" t="s">
        <v>132</v>
      </c>
      <c r="I239" s="2" t="s">
        <v>101</v>
      </c>
      <c r="J239" s="2" t="s">
        <v>103</v>
      </c>
      <c r="K239" s="2" t="s">
        <v>103</v>
      </c>
      <c r="L239" s="2" t="s">
        <v>104</v>
      </c>
      <c r="M239" s="2" t="s">
        <v>792</v>
      </c>
      <c r="N239" s="2">
        <v>20</v>
      </c>
      <c r="O239" s="2" t="s">
        <v>106</v>
      </c>
      <c r="P239" s="2" t="s">
        <v>114</v>
      </c>
      <c r="Q239" s="253"/>
    </row>
    <row r="240" spans="1:17" ht="60">
      <c r="A240" s="2">
        <v>238</v>
      </c>
      <c r="B240" s="2" t="s">
        <v>793</v>
      </c>
      <c r="C240" s="2" t="s">
        <v>234</v>
      </c>
      <c r="D240" s="2" t="s">
        <v>110</v>
      </c>
      <c r="E240" s="2" t="s">
        <v>794</v>
      </c>
      <c r="F240" s="255">
        <v>45104.34375</v>
      </c>
      <c r="G240" s="2" t="s">
        <v>101</v>
      </c>
      <c r="H240" s="2" t="s">
        <v>132</v>
      </c>
      <c r="I240" s="2" t="s">
        <v>101</v>
      </c>
      <c r="J240" s="2" t="s">
        <v>112</v>
      </c>
      <c r="K240" s="2" t="s">
        <v>112</v>
      </c>
      <c r="L240" s="2" t="s">
        <v>104</v>
      </c>
      <c r="M240" s="2" t="s">
        <v>795</v>
      </c>
      <c r="N240" s="2">
        <v>95</v>
      </c>
      <c r="O240" s="2" t="s">
        <v>106</v>
      </c>
      <c r="P240" s="2" t="s">
        <v>237</v>
      </c>
      <c r="Q240" s="253"/>
    </row>
    <row r="241" spans="1:17" ht="60">
      <c r="A241" s="2">
        <v>239</v>
      </c>
      <c r="B241" s="2" t="s">
        <v>796</v>
      </c>
      <c r="C241" s="2" t="s">
        <v>120</v>
      </c>
      <c r="D241" s="2" t="s">
        <v>110</v>
      </c>
      <c r="E241" s="2" t="s">
        <v>797</v>
      </c>
      <c r="F241" s="255">
        <v>45104.34375</v>
      </c>
      <c r="G241" s="2" t="s">
        <v>101</v>
      </c>
      <c r="H241" s="2" t="s">
        <v>102</v>
      </c>
      <c r="I241" s="2" t="s">
        <v>101</v>
      </c>
      <c r="J241" s="2" t="s">
        <v>103</v>
      </c>
      <c r="K241" s="2" t="s">
        <v>103</v>
      </c>
      <c r="L241" s="2" t="s">
        <v>104</v>
      </c>
      <c r="M241" s="2" t="s">
        <v>798</v>
      </c>
      <c r="N241" s="2">
        <v>20</v>
      </c>
      <c r="O241" s="2" t="s">
        <v>106</v>
      </c>
      <c r="P241" s="2" t="s">
        <v>123</v>
      </c>
      <c r="Q241" s="253"/>
    </row>
    <row r="242" spans="1:17" ht="60">
      <c r="A242" s="2">
        <v>240</v>
      </c>
      <c r="B242" s="2" t="s">
        <v>799</v>
      </c>
      <c r="C242" s="2" t="s">
        <v>120</v>
      </c>
      <c r="D242" s="2" t="s">
        <v>110</v>
      </c>
      <c r="E242" s="2" t="s">
        <v>625</v>
      </c>
      <c r="F242" s="255">
        <v>45104.344444444447</v>
      </c>
      <c r="G242" s="2" t="s">
        <v>101</v>
      </c>
      <c r="H242" s="2" t="s">
        <v>102</v>
      </c>
      <c r="I242" s="2" t="s">
        <v>101</v>
      </c>
      <c r="J242" s="2" t="s">
        <v>103</v>
      </c>
      <c r="K242" s="2" t="s">
        <v>103</v>
      </c>
      <c r="L242" s="2" t="s">
        <v>104</v>
      </c>
      <c r="M242" s="2" t="s">
        <v>626</v>
      </c>
      <c r="N242" s="2">
        <v>20</v>
      </c>
      <c r="O242" s="2" t="s">
        <v>106</v>
      </c>
      <c r="P242" s="2" t="s">
        <v>123</v>
      </c>
      <c r="Q242" s="253"/>
    </row>
    <row r="243" spans="1:17" ht="60">
      <c r="A243" s="2">
        <v>241</v>
      </c>
      <c r="B243" s="2" t="s">
        <v>800</v>
      </c>
      <c r="C243" s="2" t="s">
        <v>120</v>
      </c>
      <c r="D243" s="2" t="s">
        <v>110</v>
      </c>
      <c r="E243" s="2" t="s">
        <v>801</v>
      </c>
      <c r="F243" s="255">
        <v>45104.344444444447</v>
      </c>
      <c r="G243" s="2" t="s">
        <v>101</v>
      </c>
      <c r="H243" s="2" t="s">
        <v>132</v>
      </c>
      <c r="I243" s="2" t="s">
        <v>101</v>
      </c>
      <c r="J243" s="2" t="s">
        <v>103</v>
      </c>
      <c r="K243" s="2" t="s">
        <v>103</v>
      </c>
      <c r="L243" s="2" t="s">
        <v>104</v>
      </c>
      <c r="M243" s="2" t="s">
        <v>802</v>
      </c>
      <c r="N243" s="2">
        <v>20</v>
      </c>
      <c r="O243" s="2" t="s">
        <v>106</v>
      </c>
      <c r="P243" s="2" t="s">
        <v>123</v>
      </c>
      <c r="Q243" s="253"/>
    </row>
    <row r="244" spans="1:17" ht="60">
      <c r="A244" s="2">
        <v>242</v>
      </c>
      <c r="B244" s="2" t="s">
        <v>803</v>
      </c>
      <c r="C244" s="2" t="s">
        <v>234</v>
      </c>
      <c r="D244" s="2" t="s">
        <v>110</v>
      </c>
      <c r="E244" s="2" t="s">
        <v>804</v>
      </c>
      <c r="F244" s="255">
        <v>45104.344444444447</v>
      </c>
      <c r="G244" s="2" t="s">
        <v>101</v>
      </c>
      <c r="H244" s="2" t="s">
        <v>132</v>
      </c>
      <c r="I244" s="2" t="s">
        <v>101</v>
      </c>
      <c r="J244" s="2" t="s">
        <v>103</v>
      </c>
      <c r="K244" s="2" t="s">
        <v>103</v>
      </c>
      <c r="L244" s="2" t="s">
        <v>104</v>
      </c>
      <c r="M244" s="2" t="s">
        <v>805</v>
      </c>
      <c r="N244" s="2">
        <v>20</v>
      </c>
      <c r="O244" s="2" t="s">
        <v>106</v>
      </c>
      <c r="P244" s="2" t="s">
        <v>237</v>
      </c>
      <c r="Q244" s="253"/>
    </row>
    <row r="245" spans="1:17" ht="60">
      <c r="A245" s="2">
        <v>243</v>
      </c>
      <c r="B245" s="2" t="s">
        <v>806</v>
      </c>
      <c r="C245" s="2" t="s">
        <v>109</v>
      </c>
      <c r="D245" s="2" t="s">
        <v>110</v>
      </c>
      <c r="E245" s="2" t="s">
        <v>700</v>
      </c>
      <c r="F245" s="255">
        <v>45104.345138888886</v>
      </c>
      <c r="G245" s="2" t="s">
        <v>101</v>
      </c>
      <c r="H245" s="2" t="s">
        <v>102</v>
      </c>
      <c r="I245" s="2" t="s">
        <v>101</v>
      </c>
      <c r="J245" s="2" t="s">
        <v>103</v>
      </c>
      <c r="K245" s="2" t="s">
        <v>103</v>
      </c>
      <c r="L245" s="2" t="s">
        <v>104</v>
      </c>
      <c r="M245" s="2" t="s">
        <v>701</v>
      </c>
      <c r="N245" s="2">
        <v>20</v>
      </c>
      <c r="O245" s="2" t="s">
        <v>106</v>
      </c>
      <c r="P245" s="2" t="s">
        <v>114</v>
      </c>
      <c r="Q245" s="253"/>
    </row>
    <row r="246" spans="1:17" ht="60">
      <c r="A246" s="2">
        <v>244</v>
      </c>
      <c r="B246" s="2" t="s">
        <v>807</v>
      </c>
      <c r="C246" s="2" t="s">
        <v>234</v>
      </c>
      <c r="D246" s="2" t="s">
        <v>110</v>
      </c>
      <c r="E246" s="2" t="s">
        <v>808</v>
      </c>
      <c r="F246" s="255">
        <v>45104.345138888886</v>
      </c>
      <c r="G246" s="2" t="s">
        <v>101</v>
      </c>
      <c r="H246" s="2" t="s">
        <v>132</v>
      </c>
      <c r="I246" s="2" t="s">
        <v>101</v>
      </c>
      <c r="J246" s="2" t="s">
        <v>103</v>
      </c>
      <c r="K246" s="2" t="s">
        <v>103</v>
      </c>
      <c r="L246" s="2" t="s">
        <v>104</v>
      </c>
      <c r="M246" s="2" t="s">
        <v>809</v>
      </c>
      <c r="N246" s="2">
        <v>30</v>
      </c>
      <c r="O246" s="2" t="s">
        <v>106</v>
      </c>
      <c r="P246" s="2" t="s">
        <v>237</v>
      </c>
      <c r="Q246" s="253"/>
    </row>
    <row r="247" spans="1:17" ht="60">
      <c r="A247" s="2">
        <v>245</v>
      </c>
      <c r="B247" s="2" t="s">
        <v>810</v>
      </c>
      <c r="C247" s="2" t="s">
        <v>120</v>
      </c>
      <c r="D247" s="2" t="s">
        <v>110</v>
      </c>
      <c r="E247" s="2" t="s">
        <v>811</v>
      </c>
      <c r="F247" s="255">
        <v>45104.345138888886</v>
      </c>
      <c r="G247" s="2" t="s">
        <v>101</v>
      </c>
      <c r="H247" s="2" t="s">
        <v>132</v>
      </c>
      <c r="I247" s="2" t="s">
        <v>101</v>
      </c>
      <c r="J247" s="2" t="s">
        <v>103</v>
      </c>
      <c r="K247" s="2" t="s">
        <v>103</v>
      </c>
      <c r="L247" s="2" t="s">
        <v>104</v>
      </c>
      <c r="M247" s="2" t="s">
        <v>812</v>
      </c>
      <c r="N247" s="2">
        <v>20</v>
      </c>
      <c r="O247" s="2" t="s">
        <v>106</v>
      </c>
      <c r="P247" s="2" t="s">
        <v>123</v>
      </c>
      <c r="Q247" s="253"/>
    </row>
    <row r="248" spans="1:17" ht="60">
      <c r="A248" s="2">
        <v>246</v>
      </c>
      <c r="B248" s="2" t="s">
        <v>813</v>
      </c>
      <c r="C248" s="2" t="s">
        <v>109</v>
      </c>
      <c r="D248" s="2" t="s">
        <v>110</v>
      </c>
      <c r="E248" s="2" t="s">
        <v>814</v>
      </c>
      <c r="F248" s="255">
        <v>45104.345138888886</v>
      </c>
      <c r="G248" s="2" t="s">
        <v>101</v>
      </c>
      <c r="H248" s="2" t="s">
        <v>132</v>
      </c>
      <c r="I248" s="2" t="s">
        <v>101</v>
      </c>
      <c r="J248" s="2" t="s">
        <v>103</v>
      </c>
      <c r="K248" s="2" t="s">
        <v>103</v>
      </c>
      <c r="L248" s="2" t="s">
        <v>104</v>
      </c>
      <c r="M248" s="2" t="s">
        <v>815</v>
      </c>
      <c r="N248" s="2">
        <v>20</v>
      </c>
      <c r="O248" s="2" t="s">
        <v>106</v>
      </c>
      <c r="P248" s="2" t="s">
        <v>114</v>
      </c>
      <c r="Q248" s="253"/>
    </row>
    <row r="249" spans="1:17" ht="60">
      <c r="A249" s="2">
        <v>247</v>
      </c>
      <c r="B249" s="2" t="s">
        <v>816</v>
      </c>
      <c r="C249" s="2" t="s">
        <v>120</v>
      </c>
      <c r="D249" s="2" t="s">
        <v>110</v>
      </c>
      <c r="E249" s="2" t="s">
        <v>817</v>
      </c>
      <c r="F249" s="255">
        <v>45104.345138888886</v>
      </c>
      <c r="G249" s="2" t="s">
        <v>101</v>
      </c>
      <c r="H249" s="2" t="s">
        <v>102</v>
      </c>
      <c r="I249" s="2" t="s">
        <v>101</v>
      </c>
      <c r="J249" s="2" t="s">
        <v>103</v>
      </c>
      <c r="K249" s="2" t="s">
        <v>103</v>
      </c>
      <c r="L249" s="2" t="s">
        <v>104</v>
      </c>
      <c r="M249" s="2" t="s">
        <v>818</v>
      </c>
      <c r="N249" s="2">
        <v>20</v>
      </c>
      <c r="O249" s="2" t="s">
        <v>106</v>
      </c>
      <c r="P249" s="2" t="s">
        <v>123</v>
      </c>
      <c r="Q249" s="253"/>
    </row>
    <row r="250" spans="1:17" ht="60">
      <c r="A250" s="2">
        <v>248</v>
      </c>
      <c r="B250" s="2" t="s">
        <v>819</v>
      </c>
      <c r="C250" s="2" t="s">
        <v>120</v>
      </c>
      <c r="D250" s="2" t="s">
        <v>110</v>
      </c>
      <c r="E250" s="2" t="s">
        <v>820</v>
      </c>
      <c r="F250" s="255">
        <v>45104.345833333333</v>
      </c>
      <c r="G250" s="2" t="s">
        <v>101</v>
      </c>
      <c r="H250" s="2" t="s">
        <v>102</v>
      </c>
      <c r="I250" s="2" t="s">
        <v>101</v>
      </c>
      <c r="J250" s="2" t="s">
        <v>103</v>
      </c>
      <c r="K250" s="2" t="s">
        <v>103</v>
      </c>
      <c r="L250" s="2" t="s">
        <v>104</v>
      </c>
      <c r="M250" s="2" t="s">
        <v>821</v>
      </c>
      <c r="N250" s="2">
        <v>20</v>
      </c>
      <c r="O250" s="2" t="s">
        <v>106</v>
      </c>
      <c r="P250" s="2" t="s">
        <v>123</v>
      </c>
      <c r="Q250" s="253"/>
    </row>
    <row r="251" spans="1:17" ht="60">
      <c r="A251" s="2">
        <v>249</v>
      </c>
      <c r="B251" s="2" t="s">
        <v>822</v>
      </c>
      <c r="C251" s="2" t="s">
        <v>120</v>
      </c>
      <c r="D251" s="2" t="s">
        <v>110</v>
      </c>
      <c r="E251" s="2" t="s">
        <v>823</v>
      </c>
      <c r="F251" s="255">
        <v>45104.34652777778</v>
      </c>
      <c r="G251" s="2" t="s">
        <v>101</v>
      </c>
      <c r="H251" s="2" t="s">
        <v>132</v>
      </c>
      <c r="I251" s="2" t="s">
        <v>101</v>
      </c>
      <c r="J251" s="2" t="s">
        <v>103</v>
      </c>
      <c r="K251" s="2" t="s">
        <v>103</v>
      </c>
      <c r="L251" s="2" t="s">
        <v>104</v>
      </c>
      <c r="M251" s="2" t="s">
        <v>824</v>
      </c>
      <c r="N251" s="2">
        <v>20</v>
      </c>
      <c r="O251" s="2" t="s">
        <v>106</v>
      </c>
      <c r="P251" s="2" t="s">
        <v>123</v>
      </c>
      <c r="Q251" s="253"/>
    </row>
    <row r="252" spans="1:17" ht="60">
      <c r="A252" s="2">
        <v>250</v>
      </c>
      <c r="B252" s="2" t="s">
        <v>825</v>
      </c>
      <c r="C252" s="2" t="s">
        <v>109</v>
      </c>
      <c r="D252" s="2" t="s">
        <v>110</v>
      </c>
      <c r="E252" s="2" t="s">
        <v>826</v>
      </c>
      <c r="F252" s="255">
        <v>45104.34652777778</v>
      </c>
      <c r="G252" s="2" t="s">
        <v>101</v>
      </c>
      <c r="H252" s="2" t="s">
        <v>102</v>
      </c>
      <c r="I252" s="2" t="s">
        <v>101</v>
      </c>
      <c r="J252" s="2" t="s">
        <v>103</v>
      </c>
      <c r="K252" s="2" t="s">
        <v>103</v>
      </c>
      <c r="L252" s="2" t="s">
        <v>104</v>
      </c>
      <c r="M252" s="2" t="s">
        <v>827</v>
      </c>
      <c r="N252" s="2">
        <v>20</v>
      </c>
      <c r="O252" s="2" t="s">
        <v>106</v>
      </c>
      <c r="P252" s="2" t="s">
        <v>114</v>
      </c>
      <c r="Q252" s="253"/>
    </row>
    <row r="253" spans="1:17" ht="60">
      <c r="A253" s="2">
        <v>251</v>
      </c>
      <c r="B253" s="2" t="s">
        <v>828</v>
      </c>
      <c r="C253" s="2" t="s">
        <v>120</v>
      </c>
      <c r="D253" s="2" t="s">
        <v>110</v>
      </c>
      <c r="E253" s="2" t="s">
        <v>491</v>
      </c>
      <c r="F253" s="255">
        <v>45104.34652777778</v>
      </c>
      <c r="G253" s="2" t="s">
        <v>101</v>
      </c>
      <c r="H253" s="2" t="s">
        <v>132</v>
      </c>
      <c r="I253" s="2" t="s">
        <v>101</v>
      </c>
      <c r="J253" s="2" t="s">
        <v>103</v>
      </c>
      <c r="K253" s="2" t="s">
        <v>103</v>
      </c>
      <c r="L253" s="2" t="s">
        <v>104</v>
      </c>
      <c r="M253" s="2" t="s">
        <v>492</v>
      </c>
      <c r="N253" s="2">
        <v>20</v>
      </c>
      <c r="O253" s="2" t="s">
        <v>106</v>
      </c>
      <c r="P253" s="2" t="s">
        <v>123</v>
      </c>
      <c r="Q253" s="253"/>
    </row>
    <row r="254" spans="1:17" ht="60">
      <c r="A254" s="2">
        <v>252</v>
      </c>
      <c r="B254" s="2" t="s">
        <v>829</v>
      </c>
      <c r="C254" s="2" t="s">
        <v>234</v>
      </c>
      <c r="D254" s="2" t="s">
        <v>110</v>
      </c>
      <c r="E254" s="2" t="s">
        <v>830</v>
      </c>
      <c r="F254" s="255">
        <v>45104.34652777778</v>
      </c>
      <c r="G254" s="2" t="s">
        <v>101</v>
      </c>
      <c r="H254" s="2" t="s">
        <v>102</v>
      </c>
      <c r="I254" s="2" t="s">
        <v>101</v>
      </c>
      <c r="J254" s="2" t="s">
        <v>103</v>
      </c>
      <c r="K254" s="2" t="s">
        <v>103</v>
      </c>
      <c r="L254" s="2" t="s">
        <v>104</v>
      </c>
      <c r="M254" s="2" t="s">
        <v>831</v>
      </c>
      <c r="N254" s="2">
        <v>20</v>
      </c>
      <c r="O254" s="2" t="s">
        <v>106</v>
      </c>
      <c r="P254" s="2" t="s">
        <v>237</v>
      </c>
      <c r="Q254" s="253"/>
    </row>
    <row r="255" spans="1:17" ht="60">
      <c r="A255" s="2">
        <v>253</v>
      </c>
      <c r="B255" s="2" t="s">
        <v>832</v>
      </c>
      <c r="C255" s="2" t="s">
        <v>120</v>
      </c>
      <c r="D255" s="2" t="s">
        <v>110</v>
      </c>
      <c r="E255" s="2" t="s">
        <v>833</v>
      </c>
      <c r="F255" s="255">
        <v>45104.34652777778</v>
      </c>
      <c r="G255" s="2" t="s">
        <v>101</v>
      </c>
      <c r="H255" s="2" t="s">
        <v>132</v>
      </c>
      <c r="I255" s="2" t="s">
        <v>101</v>
      </c>
      <c r="J255" s="2" t="s">
        <v>103</v>
      </c>
      <c r="K255" s="2" t="s">
        <v>103</v>
      </c>
      <c r="L255" s="2" t="s">
        <v>104</v>
      </c>
      <c r="M255" s="2" t="s">
        <v>834</v>
      </c>
      <c r="N255" s="2">
        <v>20</v>
      </c>
      <c r="O255" s="2" t="s">
        <v>106</v>
      </c>
      <c r="P255" s="2" t="s">
        <v>123</v>
      </c>
      <c r="Q255" s="253"/>
    </row>
    <row r="256" spans="1:17" ht="60">
      <c r="A256" s="2">
        <v>254</v>
      </c>
      <c r="B256" s="2" t="s">
        <v>835</v>
      </c>
      <c r="C256" s="2" t="s">
        <v>234</v>
      </c>
      <c r="D256" s="2" t="s">
        <v>110</v>
      </c>
      <c r="E256" s="2" t="s">
        <v>836</v>
      </c>
      <c r="F256" s="255">
        <v>45104.34652777778</v>
      </c>
      <c r="G256" s="2" t="s">
        <v>101</v>
      </c>
      <c r="H256" s="2" t="s">
        <v>132</v>
      </c>
      <c r="I256" s="2" t="s">
        <v>101</v>
      </c>
      <c r="J256" s="2" t="s">
        <v>103</v>
      </c>
      <c r="K256" s="2" t="s">
        <v>103</v>
      </c>
      <c r="L256" s="2" t="s">
        <v>104</v>
      </c>
      <c r="M256" s="2" t="s">
        <v>837</v>
      </c>
      <c r="N256" s="2">
        <v>20</v>
      </c>
      <c r="O256" s="2" t="s">
        <v>106</v>
      </c>
      <c r="P256" s="2" t="s">
        <v>237</v>
      </c>
      <c r="Q256" s="253"/>
    </row>
    <row r="257" spans="1:17" ht="60">
      <c r="A257" s="2">
        <v>255</v>
      </c>
      <c r="B257" s="2" t="s">
        <v>838</v>
      </c>
      <c r="C257" s="2" t="s">
        <v>109</v>
      </c>
      <c r="D257" s="2" t="s">
        <v>110</v>
      </c>
      <c r="E257" s="2" t="s">
        <v>839</v>
      </c>
      <c r="F257" s="255">
        <v>45104.34652777778</v>
      </c>
      <c r="G257" s="2" t="s">
        <v>101</v>
      </c>
      <c r="H257" s="2" t="s">
        <v>102</v>
      </c>
      <c r="I257" s="2" t="s">
        <v>101</v>
      </c>
      <c r="J257" s="2" t="s">
        <v>103</v>
      </c>
      <c r="K257" s="2" t="s">
        <v>103</v>
      </c>
      <c r="L257" s="2" t="s">
        <v>104</v>
      </c>
      <c r="M257" s="2" t="s">
        <v>840</v>
      </c>
      <c r="N257" s="2">
        <v>20</v>
      </c>
      <c r="O257" s="2" t="s">
        <v>106</v>
      </c>
      <c r="P257" s="2" t="s">
        <v>114</v>
      </c>
      <c r="Q257" s="253"/>
    </row>
    <row r="258" spans="1:17" ht="60">
      <c r="A258" s="2">
        <v>256</v>
      </c>
      <c r="B258" s="2" t="s">
        <v>841</v>
      </c>
      <c r="C258" s="2" t="s">
        <v>234</v>
      </c>
      <c r="D258" s="2" t="s">
        <v>110</v>
      </c>
      <c r="E258" s="2" t="s">
        <v>842</v>
      </c>
      <c r="F258" s="255">
        <v>45104.34652777778</v>
      </c>
      <c r="G258" s="2" t="s">
        <v>101</v>
      </c>
      <c r="H258" s="2" t="s">
        <v>132</v>
      </c>
      <c r="I258" s="2" t="s">
        <v>101</v>
      </c>
      <c r="J258" s="2" t="s">
        <v>103</v>
      </c>
      <c r="K258" s="2" t="s">
        <v>103</v>
      </c>
      <c r="L258" s="2" t="s">
        <v>104</v>
      </c>
      <c r="M258" s="2" t="s">
        <v>843</v>
      </c>
      <c r="N258" s="2">
        <v>20</v>
      </c>
      <c r="O258" s="2" t="s">
        <v>106</v>
      </c>
      <c r="P258" s="2" t="s">
        <v>237</v>
      </c>
      <c r="Q258" s="253"/>
    </row>
    <row r="259" spans="1:17" ht="60">
      <c r="A259" s="2">
        <v>257</v>
      </c>
      <c r="B259" s="2" t="s">
        <v>844</v>
      </c>
      <c r="C259" s="2" t="s">
        <v>234</v>
      </c>
      <c r="D259" s="2" t="s">
        <v>110</v>
      </c>
      <c r="E259" s="2" t="s">
        <v>845</v>
      </c>
      <c r="F259" s="255">
        <v>45104.347222222219</v>
      </c>
      <c r="G259" s="2" t="s">
        <v>101</v>
      </c>
      <c r="H259" s="2" t="s">
        <v>132</v>
      </c>
      <c r="I259" s="2" t="s">
        <v>101</v>
      </c>
      <c r="J259" s="2" t="s">
        <v>103</v>
      </c>
      <c r="K259" s="2" t="s">
        <v>103</v>
      </c>
      <c r="L259" s="2" t="s">
        <v>104</v>
      </c>
      <c r="M259" s="2" t="s">
        <v>846</v>
      </c>
      <c r="N259" s="2">
        <v>20</v>
      </c>
      <c r="O259" s="2" t="s">
        <v>106</v>
      </c>
      <c r="P259" s="2" t="s">
        <v>237</v>
      </c>
      <c r="Q259" s="253"/>
    </row>
    <row r="260" spans="1:17" ht="60">
      <c r="A260" s="2">
        <v>258</v>
      </c>
      <c r="B260" s="2" t="s">
        <v>847</v>
      </c>
      <c r="C260" s="2" t="s">
        <v>109</v>
      </c>
      <c r="D260" s="2" t="s">
        <v>110</v>
      </c>
      <c r="E260" s="2" t="s">
        <v>848</v>
      </c>
      <c r="F260" s="255">
        <v>45104.347222222219</v>
      </c>
      <c r="G260" s="2" t="s">
        <v>101</v>
      </c>
      <c r="H260" s="2" t="s">
        <v>132</v>
      </c>
      <c r="I260" s="2" t="s">
        <v>101</v>
      </c>
      <c r="J260" s="2" t="s">
        <v>103</v>
      </c>
      <c r="K260" s="2" t="s">
        <v>103</v>
      </c>
      <c r="L260" s="2" t="s">
        <v>104</v>
      </c>
      <c r="M260" s="2" t="s">
        <v>849</v>
      </c>
      <c r="N260" s="2">
        <v>20</v>
      </c>
      <c r="O260" s="2" t="s">
        <v>106</v>
      </c>
      <c r="P260" s="2" t="s">
        <v>114</v>
      </c>
      <c r="Q260" s="253"/>
    </row>
    <row r="261" spans="1:17" ht="60">
      <c r="A261" s="2">
        <v>259</v>
      </c>
      <c r="B261" s="2" t="s">
        <v>850</v>
      </c>
      <c r="C261" s="2" t="s">
        <v>120</v>
      </c>
      <c r="D261" s="2" t="s">
        <v>110</v>
      </c>
      <c r="E261" s="2" t="s">
        <v>851</v>
      </c>
      <c r="F261" s="255">
        <v>45104.347222222219</v>
      </c>
      <c r="G261" s="2" t="s">
        <v>101</v>
      </c>
      <c r="H261" s="2" t="s">
        <v>132</v>
      </c>
      <c r="I261" s="2" t="s">
        <v>101</v>
      </c>
      <c r="J261" s="2" t="s">
        <v>103</v>
      </c>
      <c r="K261" s="2" t="s">
        <v>103</v>
      </c>
      <c r="L261" s="2" t="s">
        <v>104</v>
      </c>
      <c r="M261" s="2" t="s">
        <v>852</v>
      </c>
      <c r="N261" s="2">
        <v>20</v>
      </c>
      <c r="O261" s="2" t="s">
        <v>106</v>
      </c>
      <c r="P261" s="2" t="s">
        <v>123</v>
      </c>
      <c r="Q261" s="253"/>
    </row>
    <row r="262" spans="1:17" ht="60">
      <c r="A262" s="2">
        <v>260</v>
      </c>
      <c r="B262" s="2" t="s">
        <v>853</v>
      </c>
      <c r="C262" s="2" t="s">
        <v>109</v>
      </c>
      <c r="D262" s="2" t="s">
        <v>110</v>
      </c>
      <c r="E262" s="2" t="s">
        <v>854</v>
      </c>
      <c r="F262" s="255">
        <v>45104.347222222219</v>
      </c>
      <c r="G262" s="2" t="s">
        <v>101</v>
      </c>
      <c r="H262" s="2" t="s">
        <v>132</v>
      </c>
      <c r="I262" s="2" t="s">
        <v>101</v>
      </c>
      <c r="J262" s="2" t="s">
        <v>103</v>
      </c>
      <c r="K262" s="2" t="s">
        <v>103</v>
      </c>
      <c r="L262" s="2" t="s">
        <v>104</v>
      </c>
      <c r="M262" s="2" t="s">
        <v>855</v>
      </c>
      <c r="N262" s="2">
        <v>20</v>
      </c>
      <c r="O262" s="2" t="s">
        <v>106</v>
      </c>
      <c r="P262" s="2" t="s">
        <v>114</v>
      </c>
      <c r="Q262" s="253"/>
    </row>
    <row r="263" spans="1:17" ht="60">
      <c r="A263" s="2">
        <v>261</v>
      </c>
      <c r="B263" s="2" t="s">
        <v>856</v>
      </c>
      <c r="C263" s="2" t="s">
        <v>234</v>
      </c>
      <c r="D263" s="2" t="s">
        <v>110</v>
      </c>
      <c r="E263" s="2" t="s">
        <v>857</v>
      </c>
      <c r="F263" s="255">
        <v>45104.347222222219</v>
      </c>
      <c r="G263" s="2" t="s">
        <v>101</v>
      </c>
      <c r="H263" s="2" t="s">
        <v>132</v>
      </c>
      <c r="I263" s="2" t="s">
        <v>101</v>
      </c>
      <c r="J263" s="2" t="s">
        <v>103</v>
      </c>
      <c r="K263" s="2" t="s">
        <v>103</v>
      </c>
      <c r="L263" s="2" t="s">
        <v>104</v>
      </c>
      <c r="M263" s="2" t="s">
        <v>858</v>
      </c>
      <c r="N263" s="2">
        <v>20</v>
      </c>
      <c r="O263" s="2" t="s">
        <v>106</v>
      </c>
      <c r="P263" s="2" t="s">
        <v>237</v>
      </c>
      <c r="Q263" s="253"/>
    </row>
    <row r="264" spans="1:17" ht="60">
      <c r="A264" s="2">
        <v>262</v>
      </c>
      <c r="B264" s="2" t="s">
        <v>859</v>
      </c>
      <c r="C264" s="2" t="s">
        <v>109</v>
      </c>
      <c r="D264" s="2" t="s">
        <v>110</v>
      </c>
      <c r="E264" s="2" t="s">
        <v>860</v>
      </c>
      <c r="F264" s="255">
        <v>45104.347916666666</v>
      </c>
      <c r="G264" s="2" t="s">
        <v>101</v>
      </c>
      <c r="H264" s="2" t="s">
        <v>102</v>
      </c>
      <c r="I264" s="2" t="s">
        <v>101</v>
      </c>
      <c r="J264" s="2" t="s">
        <v>103</v>
      </c>
      <c r="K264" s="2" t="s">
        <v>103</v>
      </c>
      <c r="L264" s="2" t="s">
        <v>104</v>
      </c>
      <c r="M264" s="2" t="s">
        <v>861</v>
      </c>
      <c r="N264" s="2">
        <v>20</v>
      </c>
      <c r="O264" s="2" t="s">
        <v>106</v>
      </c>
      <c r="P264" s="2" t="s">
        <v>114</v>
      </c>
      <c r="Q264" s="253"/>
    </row>
    <row r="265" spans="1:17" ht="60">
      <c r="A265" s="2">
        <v>263</v>
      </c>
      <c r="B265" s="2" t="s">
        <v>862</v>
      </c>
      <c r="C265" s="2" t="s">
        <v>120</v>
      </c>
      <c r="D265" s="2" t="s">
        <v>110</v>
      </c>
      <c r="E265" s="2" t="s">
        <v>863</v>
      </c>
      <c r="F265" s="255">
        <v>45104.347916666666</v>
      </c>
      <c r="G265" s="2" t="s">
        <v>101</v>
      </c>
      <c r="H265" s="2" t="s">
        <v>132</v>
      </c>
      <c r="I265" s="2" t="s">
        <v>101</v>
      </c>
      <c r="J265" s="2" t="s">
        <v>112</v>
      </c>
      <c r="K265" s="2" t="s">
        <v>112</v>
      </c>
      <c r="L265" s="2" t="s">
        <v>104</v>
      </c>
      <c r="M265" s="2" t="s">
        <v>864</v>
      </c>
      <c r="N265" s="2">
        <v>95</v>
      </c>
      <c r="O265" s="2" t="s">
        <v>106</v>
      </c>
      <c r="P265" s="2" t="s">
        <v>123</v>
      </c>
      <c r="Q265" s="253"/>
    </row>
    <row r="266" spans="1:17" ht="60">
      <c r="A266" s="2">
        <v>264</v>
      </c>
      <c r="B266" s="2" t="s">
        <v>865</v>
      </c>
      <c r="C266" s="2" t="s">
        <v>109</v>
      </c>
      <c r="D266" s="2" t="s">
        <v>110</v>
      </c>
      <c r="E266" s="2" t="s">
        <v>866</v>
      </c>
      <c r="F266" s="255">
        <v>45104.347916666666</v>
      </c>
      <c r="G266" s="2" t="s">
        <v>101</v>
      </c>
      <c r="H266" s="2" t="s">
        <v>132</v>
      </c>
      <c r="I266" s="2" t="s">
        <v>101</v>
      </c>
      <c r="J266" s="2" t="s">
        <v>187</v>
      </c>
      <c r="K266" s="2" t="s">
        <v>187</v>
      </c>
      <c r="L266" s="2" t="s">
        <v>104</v>
      </c>
      <c r="M266" s="2" t="s">
        <v>867</v>
      </c>
      <c r="N266" s="2">
        <v>95</v>
      </c>
      <c r="O266" s="2" t="s">
        <v>106</v>
      </c>
      <c r="P266" s="2" t="s">
        <v>114</v>
      </c>
      <c r="Q266" s="253"/>
    </row>
    <row r="267" spans="1:17" ht="60">
      <c r="A267" s="2">
        <v>265</v>
      </c>
      <c r="B267" s="2" t="s">
        <v>868</v>
      </c>
      <c r="C267" s="2" t="s">
        <v>109</v>
      </c>
      <c r="D267" s="2" t="s">
        <v>110</v>
      </c>
      <c r="E267" s="2" t="s">
        <v>869</v>
      </c>
      <c r="F267" s="255">
        <v>45104.347916666666</v>
      </c>
      <c r="G267" s="2" t="s">
        <v>101</v>
      </c>
      <c r="H267" s="2" t="s">
        <v>132</v>
      </c>
      <c r="I267" s="2" t="s">
        <v>101</v>
      </c>
      <c r="J267" s="2" t="s">
        <v>103</v>
      </c>
      <c r="K267" s="2" t="s">
        <v>103</v>
      </c>
      <c r="L267" s="2" t="s">
        <v>104</v>
      </c>
      <c r="M267" s="2" t="s">
        <v>870</v>
      </c>
      <c r="N267" s="2">
        <v>20</v>
      </c>
      <c r="O267" s="2" t="s">
        <v>106</v>
      </c>
      <c r="P267" s="2" t="s">
        <v>114</v>
      </c>
      <c r="Q267" s="253"/>
    </row>
    <row r="268" spans="1:17" ht="60">
      <c r="A268" s="2">
        <v>266</v>
      </c>
      <c r="B268" s="2" t="s">
        <v>871</v>
      </c>
      <c r="C268" s="2" t="s">
        <v>109</v>
      </c>
      <c r="D268" s="2" t="s">
        <v>110</v>
      </c>
      <c r="E268" s="2" t="s">
        <v>872</v>
      </c>
      <c r="F268" s="255">
        <v>45104.348611111112</v>
      </c>
      <c r="G268" s="2" t="s">
        <v>101</v>
      </c>
      <c r="H268" s="2" t="s">
        <v>102</v>
      </c>
      <c r="I268" s="2" t="s">
        <v>101</v>
      </c>
      <c r="J268" s="2" t="s">
        <v>103</v>
      </c>
      <c r="K268" s="2" t="s">
        <v>103</v>
      </c>
      <c r="L268" s="2" t="s">
        <v>104</v>
      </c>
      <c r="M268" s="2" t="s">
        <v>873</v>
      </c>
      <c r="N268" s="2">
        <v>20</v>
      </c>
      <c r="O268" s="2" t="s">
        <v>106</v>
      </c>
      <c r="P268" s="2" t="s">
        <v>114</v>
      </c>
      <c r="Q268" s="253"/>
    </row>
    <row r="269" spans="1:17" ht="60">
      <c r="A269" s="2">
        <v>267</v>
      </c>
      <c r="B269" s="2" t="s">
        <v>874</v>
      </c>
      <c r="C269" s="2" t="s">
        <v>120</v>
      </c>
      <c r="D269" s="2" t="s">
        <v>110</v>
      </c>
      <c r="E269" s="2" t="s">
        <v>875</v>
      </c>
      <c r="F269" s="255">
        <v>45104.349305555559</v>
      </c>
      <c r="G269" s="2" t="s">
        <v>101</v>
      </c>
      <c r="H269" s="2" t="s">
        <v>102</v>
      </c>
      <c r="I269" s="2" t="s">
        <v>101</v>
      </c>
      <c r="J269" s="2" t="s">
        <v>112</v>
      </c>
      <c r="K269" s="2" t="s">
        <v>112</v>
      </c>
      <c r="L269" s="2" t="s">
        <v>104</v>
      </c>
      <c r="M269" s="2" t="s">
        <v>876</v>
      </c>
      <c r="N269" s="2">
        <v>95</v>
      </c>
      <c r="O269" s="2" t="s">
        <v>106</v>
      </c>
      <c r="P269" s="2" t="s">
        <v>123</v>
      </c>
      <c r="Q269" s="253"/>
    </row>
    <row r="270" spans="1:17" ht="60">
      <c r="A270" s="2">
        <v>268</v>
      </c>
      <c r="B270" s="2" t="s">
        <v>877</v>
      </c>
      <c r="C270" s="2" t="s">
        <v>109</v>
      </c>
      <c r="D270" s="2" t="s">
        <v>110</v>
      </c>
      <c r="E270" s="2" t="s">
        <v>878</v>
      </c>
      <c r="F270" s="255">
        <v>45104.349305555559</v>
      </c>
      <c r="G270" s="2" t="s">
        <v>101</v>
      </c>
      <c r="H270" s="2" t="s">
        <v>132</v>
      </c>
      <c r="I270" s="2" t="s">
        <v>101</v>
      </c>
      <c r="J270" s="2" t="s">
        <v>103</v>
      </c>
      <c r="K270" s="2" t="s">
        <v>103</v>
      </c>
      <c r="L270" s="2" t="s">
        <v>104</v>
      </c>
      <c r="M270" s="2" t="s">
        <v>879</v>
      </c>
      <c r="N270" s="2">
        <v>20</v>
      </c>
      <c r="O270" s="2" t="s">
        <v>106</v>
      </c>
      <c r="P270" s="2" t="s">
        <v>114</v>
      </c>
      <c r="Q270" s="253"/>
    </row>
    <row r="271" spans="1:17" ht="60">
      <c r="A271" s="2">
        <v>269</v>
      </c>
      <c r="B271" s="2" t="s">
        <v>880</v>
      </c>
      <c r="C271" s="2" t="s">
        <v>109</v>
      </c>
      <c r="D271" s="2" t="s">
        <v>110</v>
      </c>
      <c r="E271" s="2" t="s">
        <v>881</v>
      </c>
      <c r="F271" s="255">
        <v>45104.349305555559</v>
      </c>
      <c r="G271" s="2" t="s">
        <v>101</v>
      </c>
      <c r="H271" s="2" t="s">
        <v>102</v>
      </c>
      <c r="I271" s="2" t="s">
        <v>101</v>
      </c>
      <c r="J271" s="2" t="s">
        <v>103</v>
      </c>
      <c r="K271" s="2" t="s">
        <v>103</v>
      </c>
      <c r="L271" s="2" t="s">
        <v>104</v>
      </c>
      <c r="M271" s="2" t="s">
        <v>882</v>
      </c>
      <c r="N271" s="2">
        <v>20</v>
      </c>
      <c r="O271" s="2" t="s">
        <v>106</v>
      </c>
      <c r="P271" s="2" t="s">
        <v>114</v>
      </c>
      <c r="Q271" s="253"/>
    </row>
    <row r="272" spans="1:17" ht="60">
      <c r="A272" s="2">
        <v>270</v>
      </c>
      <c r="B272" s="2" t="s">
        <v>883</v>
      </c>
      <c r="C272" s="2" t="s">
        <v>120</v>
      </c>
      <c r="D272" s="2" t="s">
        <v>110</v>
      </c>
      <c r="E272" s="2" t="s">
        <v>884</v>
      </c>
      <c r="F272" s="255">
        <v>45104.349305555559</v>
      </c>
      <c r="G272" s="2" t="s">
        <v>101</v>
      </c>
      <c r="H272" s="2" t="s">
        <v>132</v>
      </c>
      <c r="I272" s="2" t="s">
        <v>101</v>
      </c>
      <c r="J272" s="2" t="s">
        <v>103</v>
      </c>
      <c r="K272" s="2" t="s">
        <v>103</v>
      </c>
      <c r="L272" s="2" t="s">
        <v>104</v>
      </c>
      <c r="M272" s="2" t="s">
        <v>885</v>
      </c>
      <c r="N272" s="2">
        <v>20</v>
      </c>
      <c r="O272" s="2" t="s">
        <v>106</v>
      </c>
      <c r="P272" s="2" t="s">
        <v>123</v>
      </c>
      <c r="Q272" s="253"/>
    </row>
    <row r="273" spans="1:17" ht="60">
      <c r="A273" s="2">
        <v>271</v>
      </c>
      <c r="B273" s="2" t="s">
        <v>886</v>
      </c>
      <c r="C273" s="2" t="s">
        <v>109</v>
      </c>
      <c r="D273" s="2" t="s">
        <v>110</v>
      </c>
      <c r="E273" s="2" t="s">
        <v>887</v>
      </c>
      <c r="F273" s="255">
        <v>45104.349305555559</v>
      </c>
      <c r="G273" s="2" t="s">
        <v>101</v>
      </c>
      <c r="H273" s="2" t="s">
        <v>132</v>
      </c>
      <c r="I273" s="2" t="s">
        <v>101</v>
      </c>
      <c r="J273" s="2" t="s">
        <v>103</v>
      </c>
      <c r="K273" s="2" t="s">
        <v>103</v>
      </c>
      <c r="L273" s="2" t="s">
        <v>104</v>
      </c>
      <c r="M273" s="2" t="s">
        <v>888</v>
      </c>
      <c r="N273" s="2">
        <v>20</v>
      </c>
      <c r="O273" s="2" t="s">
        <v>106</v>
      </c>
      <c r="P273" s="2" t="s">
        <v>114</v>
      </c>
      <c r="Q273" s="253"/>
    </row>
    <row r="274" spans="1:17" ht="60">
      <c r="A274" s="2">
        <v>272</v>
      </c>
      <c r="B274" s="2" t="s">
        <v>889</v>
      </c>
      <c r="C274" s="2" t="s">
        <v>120</v>
      </c>
      <c r="D274" s="2" t="s">
        <v>110</v>
      </c>
      <c r="E274" s="2" t="s">
        <v>890</v>
      </c>
      <c r="F274" s="255">
        <v>45104.35</v>
      </c>
      <c r="G274" s="2" t="s">
        <v>101</v>
      </c>
      <c r="H274" s="2" t="s">
        <v>132</v>
      </c>
      <c r="I274" s="2" t="s">
        <v>101</v>
      </c>
      <c r="J274" s="2" t="s">
        <v>187</v>
      </c>
      <c r="K274" s="2" t="s">
        <v>187</v>
      </c>
      <c r="L274" s="2" t="s">
        <v>104</v>
      </c>
      <c r="M274" s="2" t="s">
        <v>891</v>
      </c>
      <c r="N274" s="2">
        <v>95</v>
      </c>
      <c r="O274" s="2" t="s">
        <v>106</v>
      </c>
      <c r="P274" s="2" t="s">
        <v>123</v>
      </c>
      <c r="Q274" s="253"/>
    </row>
    <row r="275" spans="1:17" ht="60">
      <c r="A275" s="2">
        <v>273</v>
      </c>
      <c r="B275" s="2" t="s">
        <v>892</v>
      </c>
      <c r="C275" s="2" t="s">
        <v>109</v>
      </c>
      <c r="D275" s="2" t="s">
        <v>110</v>
      </c>
      <c r="E275" s="2" t="s">
        <v>893</v>
      </c>
      <c r="F275" s="255">
        <v>45104.35</v>
      </c>
      <c r="G275" s="2" t="s">
        <v>101</v>
      </c>
      <c r="H275" s="2" t="s">
        <v>132</v>
      </c>
      <c r="I275" s="2" t="s">
        <v>101</v>
      </c>
      <c r="J275" s="2" t="s">
        <v>103</v>
      </c>
      <c r="K275" s="2" t="s">
        <v>103</v>
      </c>
      <c r="L275" s="2" t="s">
        <v>104</v>
      </c>
      <c r="M275" s="2" t="s">
        <v>894</v>
      </c>
      <c r="N275" s="2">
        <v>20</v>
      </c>
      <c r="O275" s="2" t="s">
        <v>106</v>
      </c>
      <c r="P275" s="2" t="s">
        <v>114</v>
      </c>
      <c r="Q275" s="253"/>
    </row>
    <row r="276" spans="1:17" ht="60">
      <c r="A276" s="2">
        <v>274</v>
      </c>
      <c r="B276" s="2" t="s">
        <v>895</v>
      </c>
      <c r="C276" s="2" t="s">
        <v>120</v>
      </c>
      <c r="D276" s="2" t="s">
        <v>110</v>
      </c>
      <c r="E276" s="2" t="s">
        <v>896</v>
      </c>
      <c r="F276" s="255">
        <v>45104.350694444445</v>
      </c>
      <c r="G276" s="2" t="s">
        <v>101</v>
      </c>
      <c r="H276" s="2" t="s">
        <v>132</v>
      </c>
      <c r="I276" s="2" t="s">
        <v>101</v>
      </c>
      <c r="J276" s="2" t="s">
        <v>103</v>
      </c>
      <c r="K276" s="2" t="s">
        <v>103</v>
      </c>
      <c r="L276" s="2" t="s">
        <v>104</v>
      </c>
      <c r="M276" s="2" t="s">
        <v>897</v>
      </c>
      <c r="N276" s="2">
        <v>20</v>
      </c>
      <c r="O276" s="2" t="s">
        <v>106</v>
      </c>
      <c r="P276" s="2" t="s">
        <v>123</v>
      </c>
      <c r="Q276" s="253"/>
    </row>
    <row r="277" spans="1:17" ht="60">
      <c r="A277" s="2">
        <v>275</v>
      </c>
      <c r="B277" s="2" t="s">
        <v>898</v>
      </c>
      <c r="C277" s="2" t="s">
        <v>120</v>
      </c>
      <c r="D277" s="2" t="s">
        <v>110</v>
      </c>
      <c r="E277" s="2" t="s">
        <v>535</v>
      </c>
      <c r="F277" s="255">
        <v>45104.350694444445</v>
      </c>
      <c r="G277" s="2" t="s">
        <v>101</v>
      </c>
      <c r="H277" s="2" t="s">
        <v>132</v>
      </c>
      <c r="I277" s="2" t="s">
        <v>101</v>
      </c>
      <c r="J277" s="2" t="s">
        <v>103</v>
      </c>
      <c r="K277" s="2" t="s">
        <v>103</v>
      </c>
      <c r="L277" s="2" t="s">
        <v>104</v>
      </c>
      <c r="M277" s="2" t="s">
        <v>536</v>
      </c>
      <c r="N277" s="2">
        <v>20</v>
      </c>
      <c r="O277" s="2" t="s">
        <v>106</v>
      </c>
      <c r="P277" s="2" t="s">
        <v>123</v>
      </c>
      <c r="Q277" s="253"/>
    </row>
    <row r="278" spans="1:17" ht="60">
      <c r="A278" s="2">
        <v>276</v>
      </c>
      <c r="B278" s="2" t="s">
        <v>899</v>
      </c>
      <c r="C278" s="2" t="s">
        <v>120</v>
      </c>
      <c r="D278" s="2" t="s">
        <v>110</v>
      </c>
      <c r="E278" s="2" t="s">
        <v>482</v>
      </c>
      <c r="F278" s="255">
        <v>45104.351388888892</v>
      </c>
      <c r="G278" s="2" t="s">
        <v>101</v>
      </c>
      <c r="H278" s="2" t="s">
        <v>132</v>
      </c>
      <c r="I278" s="2" t="s">
        <v>101</v>
      </c>
      <c r="J278" s="2" t="s">
        <v>103</v>
      </c>
      <c r="K278" s="2" t="s">
        <v>103</v>
      </c>
      <c r="L278" s="2" t="s">
        <v>104</v>
      </c>
      <c r="M278" s="2" t="s">
        <v>483</v>
      </c>
      <c r="N278" s="2">
        <v>20</v>
      </c>
      <c r="O278" s="2" t="s">
        <v>106</v>
      </c>
      <c r="P278" s="2" t="s">
        <v>123</v>
      </c>
      <c r="Q278" s="253"/>
    </row>
    <row r="279" spans="1:17" ht="60">
      <c r="A279" s="2">
        <v>277</v>
      </c>
      <c r="B279" s="2" t="s">
        <v>900</v>
      </c>
      <c r="C279" s="2" t="s">
        <v>109</v>
      </c>
      <c r="D279" s="2" t="s">
        <v>110</v>
      </c>
      <c r="E279" s="2" t="s">
        <v>901</v>
      </c>
      <c r="F279" s="255">
        <v>45104.351388888892</v>
      </c>
      <c r="G279" s="2" t="s">
        <v>101</v>
      </c>
      <c r="H279" s="2" t="s">
        <v>102</v>
      </c>
      <c r="I279" s="2" t="s">
        <v>101</v>
      </c>
      <c r="J279" s="2" t="s">
        <v>103</v>
      </c>
      <c r="K279" s="2" t="s">
        <v>103</v>
      </c>
      <c r="L279" s="2" t="s">
        <v>104</v>
      </c>
      <c r="M279" s="2" t="s">
        <v>902</v>
      </c>
      <c r="N279" s="2">
        <v>20</v>
      </c>
      <c r="O279" s="2" t="s">
        <v>106</v>
      </c>
      <c r="P279" s="2" t="s">
        <v>114</v>
      </c>
      <c r="Q279" s="253"/>
    </row>
    <row r="280" spans="1:17" ht="60">
      <c r="A280" s="2">
        <v>278</v>
      </c>
      <c r="B280" s="2" t="s">
        <v>903</v>
      </c>
      <c r="C280" s="2" t="s">
        <v>234</v>
      </c>
      <c r="D280" s="2" t="s">
        <v>110</v>
      </c>
      <c r="E280" s="2" t="s">
        <v>904</v>
      </c>
      <c r="F280" s="255">
        <v>45104.351388888892</v>
      </c>
      <c r="G280" s="2" t="s">
        <v>101</v>
      </c>
      <c r="H280" s="2" t="s">
        <v>102</v>
      </c>
      <c r="I280" s="2" t="s">
        <v>101</v>
      </c>
      <c r="J280" s="2" t="s">
        <v>103</v>
      </c>
      <c r="K280" s="2" t="s">
        <v>103</v>
      </c>
      <c r="L280" s="2" t="s">
        <v>104</v>
      </c>
      <c r="M280" s="2" t="s">
        <v>905</v>
      </c>
      <c r="N280" s="2">
        <v>30</v>
      </c>
      <c r="O280" s="2" t="s">
        <v>106</v>
      </c>
      <c r="P280" s="2" t="s">
        <v>237</v>
      </c>
      <c r="Q280" s="253"/>
    </row>
    <row r="281" spans="1:17" ht="60">
      <c r="A281" s="2">
        <v>279</v>
      </c>
      <c r="B281" s="2" t="s">
        <v>906</v>
      </c>
      <c r="C281" s="2" t="s">
        <v>109</v>
      </c>
      <c r="D281" s="2" t="s">
        <v>110</v>
      </c>
      <c r="E281" s="2" t="s">
        <v>907</v>
      </c>
      <c r="F281" s="255">
        <v>45104.351388888892</v>
      </c>
      <c r="G281" s="2" t="s">
        <v>101</v>
      </c>
      <c r="H281" s="2" t="s">
        <v>102</v>
      </c>
      <c r="I281" s="2" t="s">
        <v>101</v>
      </c>
      <c r="J281" s="2" t="s">
        <v>103</v>
      </c>
      <c r="K281" s="2" t="s">
        <v>103</v>
      </c>
      <c r="L281" s="2" t="s">
        <v>104</v>
      </c>
      <c r="M281" s="2" t="s">
        <v>908</v>
      </c>
      <c r="N281" s="2">
        <v>20</v>
      </c>
      <c r="O281" s="2" t="s">
        <v>106</v>
      </c>
      <c r="P281" s="2" t="s">
        <v>114</v>
      </c>
      <c r="Q281" s="253"/>
    </row>
    <row r="282" spans="1:17" ht="60">
      <c r="A282" s="2">
        <v>280</v>
      </c>
      <c r="B282" s="2" t="s">
        <v>909</v>
      </c>
      <c r="C282" s="2" t="s">
        <v>120</v>
      </c>
      <c r="D282" s="2" t="s">
        <v>110</v>
      </c>
      <c r="E282" s="2" t="s">
        <v>910</v>
      </c>
      <c r="F282" s="255">
        <v>45104.352083333331</v>
      </c>
      <c r="G282" s="2" t="s">
        <v>101</v>
      </c>
      <c r="H282" s="2" t="s">
        <v>102</v>
      </c>
      <c r="I282" s="2" t="s">
        <v>101</v>
      </c>
      <c r="J282" s="2" t="s">
        <v>112</v>
      </c>
      <c r="K282" s="2" t="s">
        <v>112</v>
      </c>
      <c r="L282" s="2" t="s">
        <v>104</v>
      </c>
      <c r="M282" s="2" t="s">
        <v>911</v>
      </c>
      <c r="N282" s="2">
        <v>95</v>
      </c>
      <c r="O282" s="2" t="s">
        <v>106</v>
      </c>
      <c r="P282" s="2" t="s">
        <v>123</v>
      </c>
      <c r="Q282" s="253"/>
    </row>
    <row r="283" spans="1:17" ht="60">
      <c r="A283" s="2">
        <v>281</v>
      </c>
      <c r="B283" s="2" t="s">
        <v>912</v>
      </c>
      <c r="C283" s="2" t="s">
        <v>234</v>
      </c>
      <c r="D283" s="2" t="s">
        <v>110</v>
      </c>
      <c r="E283" s="2" t="s">
        <v>913</v>
      </c>
      <c r="F283" s="255">
        <v>45104.352083333331</v>
      </c>
      <c r="G283" s="2" t="s">
        <v>191</v>
      </c>
      <c r="H283" s="2" t="s">
        <v>192</v>
      </c>
      <c r="I283" s="2" t="s">
        <v>193</v>
      </c>
      <c r="J283" s="2" t="s">
        <v>103</v>
      </c>
      <c r="K283" s="2" t="s">
        <v>103</v>
      </c>
      <c r="L283" s="2" t="s">
        <v>104</v>
      </c>
      <c r="M283" s="2" t="s">
        <v>194</v>
      </c>
      <c r="N283" s="2">
        <v>0</v>
      </c>
      <c r="O283" s="2" t="s">
        <v>106</v>
      </c>
      <c r="P283" s="2" t="s">
        <v>237</v>
      </c>
      <c r="Q283" s="253"/>
    </row>
    <row r="284" spans="1:17" ht="60">
      <c r="A284" s="2">
        <v>282</v>
      </c>
      <c r="B284" s="2" t="s">
        <v>914</v>
      </c>
      <c r="C284" s="2" t="s">
        <v>109</v>
      </c>
      <c r="D284" s="2" t="s">
        <v>110</v>
      </c>
      <c r="E284" s="2" t="s">
        <v>915</v>
      </c>
      <c r="F284" s="255">
        <v>45104.352083333331</v>
      </c>
      <c r="G284" s="2" t="s">
        <v>101</v>
      </c>
      <c r="H284" s="2" t="s">
        <v>102</v>
      </c>
      <c r="I284" s="2" t="s">
        <v>101</v>
      </c>
      <c r="J284" s="2" t="s">
        <v>103</v>
      </c>
      <c r="K284" s="2" t="s">
        <v>103</v>
      </c>
      <c r="L284" s="2" t="s">
        <v>104</v>
      </c>
      <c r="M284" s="2" t="s">
        <v>916</v>
      </c>
      <c r="N284" s="2">
        <v>20</v>
      </c>
      <c r="O284" s="2" t="s">
        <v>106</v>
      </c>
      <c r="P284" s="2" t="s">
        <v>114</v>
      </c>
      <c r="Q284" s="253"/>
    </row>
    <row r="285" spans="1:17" ht="60">
      <c r="A285" s="2">
        <v>283</v>
      </c>
      <c r="B285" s="2" t="s">
        <v>917</v>
      </c>
      <c r="C285" s="2" t="s">
        <v>120</v>
      </c>
      <c r="D285" s="2" t="s">
        <v>110</v>
      </c>
      <c r="E285" s="2" t="s">
        <v>918</v>
      </c>
      <c r="F285" s="255">
        <v>45104.352777777778</v>
      </c>
      <c r="G285" s="2" t="s">
        <v>101</v>
      </c>
      <c r="H285" s="2" t="s">
        <v>102</v>
      </c>
      <c r="I285" s="2" t="s">
        <v>101</v>
      </c>
      <c r="J285" s="2" t="s">
        <v>103</v>
      </c>
      <c r="K285" s="2" t="s">
        <v>103</v>
      </c>
      <c r="L285" s="2" t="s">
        <v>104</v>
      </c>
      <c r="M285" s="2" t="s">
        <v>919</v>
      </c>
      <c r="N285" s="2">
        <v>20</v>
      </c>
      <c r="O285" s="2" t="s">
        <v>106</v>
      </c>
      <c r="P285" s="2" t="s">
        <v>123</v>
      </c>
      <c r="Q285" s="253"/>
    </row>
    <row r="286" spans="1:17" ht="60">
      <c r="A286" s="2">
        <v>284</v>
      </c>
      <c r="B286" s="2" t="s">
        <v>920</v>
      </c>
      <c r="C286" s="2" t="s">
        <v>120</v>
      </c>
      <c r="D286" s="2" t="s">
        <v>110</v>
      </c>
      <c r="E286" s="2" t="s">
        <v>235</v>
      </c>
      <c r="F286" s="255">
        <v>45104.352777777778</v>
      </c>
      <c r="G286" s="2" t="s">
        <v>101</v>
      </c>
      <c r="H286" s="2" t="s">
        <v>132</v>
      </c>
      <c r="I286" s="2" t="s">
        <v>101</v>
      </c>
      <c r="J286" s="2" t="s">
        <v>112</v>
      </c>
      <c r="K286" s="2" t="s">
        <v>112</v>
      </c>
      <c r="L286" s="2" t="s">
        <v>104</v>
      </c>
      <c r="M286" s="2" t="s">
        <v>236</v>
      </c>
      <c r="N286" s="2">
        <v>95</v>
      </c>
      <c r="O286" s="2" t="s">
        <v>106</v>
      </c>
      <c r="P286" s="2" t="s">
        <v>123</v>
      </c>
      <c r="Q286" s="253"/>
    </row>
    <row r="287" spans="1:17" ht="60">
      <c r="A287" s="2">
        <v>285</v>
      </c>
      <c r="B287" s="2" t="s">
        <v>921</v>
      </c>
      <c r="C287" s="2" t="s">
        <v>109</v>
      </c>
      <c r="D287" s="2" t="s">
        <v>110</v>
      </c>
      <c r="E287" s="2" t="s">
        <v>922</v>
      </c>
      <c r="F287" s="255">
        <v>45104.353472222225</v>
      </c>
      <c r="G287" s="2" t="s">
        <v>101</v>
      </c>
      <c r="H287" s="2" t="s">
        <v>132</v>
      </c>
      <c r="I287" s="2" t="s">
        <v>101</v>
      </c>
      <c r="J287" s="2" t="s">
        <v>103</v>
      </c>
      <c r="K287" s="2" t="s">
        <v>103</v>
      </c>
      <c r="L287" s="2" t="s">
        <v>104</v>
      </c>
      <c r="M287" s="2" t="s">
        <v>923</v>
      </c>
      <c r="N287" s="2">
        <v>20</v>
      </c>
      <c r="O287" s="2" t="s">
        <v>106</v>
      </c>
      <c r="P287" s="2" t="s">
        <v>114</v>
      </c>
      <c r="Q287" s="253"/>
    </row>
    <row r="288" spans="1:17" ht="60">
      <c r="A288" s="2">
        <v>286</v>
      </c>
      <c r="B288" s="2" t="s">
        <v>924</v>
      </c>
      <c r="C288" s="2" t="s">
        <v>234</v>
      </c>
      <c r="D288" s="2" t="s">
        <v>110</v>
      </c>
      <c r="E288" s="2" t="s">
        <v>925</v>
      </c>
      <c r="F288" s="255">
        <v>45104.353472222225</v>
      </c>
      <c r="G288" s="2" t="s">
        <v>101</v>
      </c>
      <c r="H288" s="2" t="s">
        <v>132</v>
      </c>
      <c r="I288" s="2" t="s">
        <v>101</v>
      </c>
      <c r="J288" s="2" t="s">
        <v>103</v>
      </c>
      <c r="K288" s="2" t="s">
        <v>103</v>
      </c>
      <c r="L288" s="2" t="s">
        <v>104</v>
      </c>
      <c r="M288" s="2" t="s">
        <v>926</v>
      </c>
      <c r="N288" s="2">
        <v>20</v>
      </c>
      <c r="O288" s="2" t="s">
        <v>106</v>
      </c>
      <c r="P288" s="2" t="s">
        <v>237</v>
      </c>
      <c r="Q288" s="253"/>
    </row>
    <row r="289" spans="1:17" ht="60">
      <c r="A289" s="2">
        <v>287</v>
      </c>
      <c r="B289" s="2" t="s">
        <v>927</v>
      </c>
      <c r="C289" s="2" t="s">
        <v>120</v>
      </c>
      <c r="D289" s="2" t="s">
        <v>110</v>
      </c>
      <c r="E289" s="2" t="s">
        <v>928</v>
      </c>
      <c r="F289" s="255">
        <v>45104.353472222225</v>
      </c>
      <c r="G289" s="2" t="s">
        <v>101</v>
      </c>
      <c r="H289" s="2" t="s">
        <v>102</v>
      </c>
      <c r="I289" s="2" t="s">
        <v>101</v>
      </c>
      <c r="J289" s="2" t="s">
        <v>112</v>
      </c>
      <c r="K289" s="2" t="s">
        <v>112</v>
      </c>
      <c r="L289" s="2" t="s">
        <v>104</v>
      </c>
      <c r="M289" s="2" t="s">
        <v>929</v>
      </c>
      <c r="N289" s="2">
        <v>95</v>
      </c>
      <c r="O289" s="2" t="s">
        <v>106</v>
      </c>
      <c r="P289" s="2" t="s">
        <v>123</v>
      </c>
      <c r="Q289" s="253"/>
    </row>
    <row r="290" spans="1:17" ht="60">
      <c r="A290" s="2">
        <v>288</v>
      </c>
      <c r="B290" s="2" t="s">
        <v>930</v>
      </c>
      <c r="C290" s="2" t="s">
        <v>109</v>
      </c>
      <c r="D290" s="2" t="s">
        <v>110</v>
      </c>
      <c r="E290" s="2" t="s">
        <v>931</v>
      </c>
      <c r="F290" s="255">
        <v>45104.353472222225</v>
      </c>
      <c r="G290" s="2" t="s">
        <v>101</v>
      </c>
      <c r="H290" s="2" t="s">
        <v>102</v>
      </c>
      <c r="I290" s="2" t="s">
        <v>101</v>
      </c>
      <c r="J290" s="2" t="s">
        <v>103</v>
      </c>
      <c r="K290" s="2" t="s">
        <v>103</v>
      </c>
      <c r="L290" s="2" t="s">
        <v>104</v>
      </c>
      <c r="M290" s="2" t="s">
        <v>932</v>
      </c>
      <c r="N290" s="2">
        <v>20</v>
      </c>
      <c r="O290" s="2" t="s">
        <v>106</v>
      </c>
      <c r="P290" s="2" t="s">
        <v>114</v>
      </c>
      <c r="Q290" s="253"/>
    </row>
    <row r="291" spans="1:17" ht="60">
      <c r="A291" s="2">
        <v>289</v>
      </c>
      <c r="B291" s="2" t="s">
        <v>933</v>
      </c>
      <c r="C291" s="2" t="s">
        <v>109</v>
      </c>
      <c r="D291" s="2" t="s">
        <v>110</v>
      </c>
      <c r="E291" s="2" t="s">
        <v>934</v>
      </c>
      <c r="F291" s="255">
        <v>45104.354166666664</v>
      </c>
      <c r="G291" s="2" t="s">
        <v>101</v>
      </c>
      <c r="H291" s="2" t="s">
        <v>102</v>
      </c>
      <c r="I291" s="2" t="s">
        <v>101</v>
      </c>
      <c r="J291" s="2" t="s">
        <v>103</v>
      </c>
      <c r="K291" s="2" t="s">
        <v>103</v>
      </c>
      <c r="L291" s="2" t="s">
        <v>104</v>
      </c>
      <c r="M291" s="2" t="s">
        <v>935</v>
      </c>
      <c r="N291" s="2">
        <v>20</v>
      </c>
      <c r="O291" s="2" t="s">
        <v>106</v>
      </c>
      <c r="P291" s="2" t="s">
        <v>114</v>
      </c>
      <c r="Q291" s="253"/>
    </row>
    <row r="292" spans="1:17" ht="60">
      <c r="A292" s="2">
        <v>290</v>
      </c>
      <c r="B292" s="2" t="s">
        <v>936</v>
      </c>
      <c r="C292" s="2" t="s">
        <v>120</v>
      </c>
      <c r="D292" s="2" t="s">
        <v>110</v>
      </c>
      <c r="E292" s="2" t="s">
        <v>937</v>
      </c>
      <c r="F292" s="255">
        <v>45104.354166666664</v>
      </c>
      <c r="G292" s="2" t="s">
        <v>101</v>
      </c>
      <c r="H292" s="2" t="s">
        <v>102</v>
      </c>
      <c r="I292" s="2" t="s">
        <v>101</v>
      </c>
      <c r="J292" s="2" t="s">
        <v>187</v>
      </c>
      <c r="K292" s="2" t="s">
        <v>187</v>
      </c>
      <c r="L292" s="2" t="s">
        <v>104</v>
      </c>
      <c r="M292" s="2" t="s">
        <v>938</v>
      </c>
      <c r="N292" s="2">
        <v>95</v>
      </c>
      <c r="O292" s="2" t="s">
        <v>106</v>
      </c>
      <c r="P292" s="2" t="s">
        <v>123</v>
      </c>
      <c r="Q292" s="253"/>
    </row>
    <row r="293" spans="1:17" ht="60">
      <c r="A293" s="2">
        <v>291</v>
      </c>
      <c r="B293" s="2" t="s">
        <v>939</v>
      </c>
      <c r="C293" s="2" t="s">
        <v>109</v>
      </c>
      <c r="D293" s="2" t="s">
        <v>110</v>
      </c>
      <c r="E293" s="2" t="s">
        <v>640</v>
      </c>
      <c r="F293" s="255">
        <v>45104.354166666664</v>
      </c>
      <c r="G293" s="2" t="s">
        <v>101</v>
      </c>
      <c r="H293" s="2" t="s">
        <v>102</v>
      </c>
      <c r="I293" s="2" t="s">
        <v>101</v>
      </c>
      <c r="J293" s="2" t="s">
        <v>103</v>
      </c>
      <c r="K293" s="2" t="s">
        <v>103</v>
      </c>
      <c r="L293" s="2" t="s">
        <v>104</v>
      </c>
      <c r="M293" s="2" t="s">
        <v>641</v>
      </c>
      <c r="N293" s="2">
        <v>20</v>
      </c>
      <c r="O293" s="2" t="s">
        <v>106</v>
      </c>
      <c r="P293" s="2" t="s">
        <v>114</v>
      </c>
      <c r="Q293" s="253"/>
    </row>
    <row r="294" spans="1:17" ht="60">
      <c r="A294" s="2">
        <v>292</v>
      </c>
      <c r="B294" s="2" t="s">
        <v>940</v>
      </c>
      <c r="C294" s="2" t="s">
        <v>234</v>
      </c>
      <c r="D294" s="2" t="s">
        <v>110</v>
      </c>
      <c r="E294" s="2" t="s">
        <v>941</v>
      </c>
      <c r="F294" s="255">
        <v>45104.354166666664</v>
      </c>
      <c r="G294" s="2" t="s">
        <v>101</v>
      </c>
      <c r="H294" s="2" t="s">
        <v>132</v>
      </c>
      <c r="I294" s="2" t="s">
        <v>101</v>
      </c>
      <c r="J294" s="2" t="s">
        <v>103</v>
      </c>
      <c r="K294" s="2" t="s">
        <v>103</v>
      </c>
      <c r="L294" s="2" t="s">
        <v>104</v>
      </c>
      <c r="M294" s="2" t="s">
        <v>942</v>
      </c>
      <c r="N294" s="2">
        <v>20</v>
      </c>
      <c r="O294" s="2" t="s">
        <v>106</v>
      </c>
      <c r="P294" s="2" t="s">
        <v>237</v>
      </c>
      <c r="Q294" s="253"/>
    </row>
    <row r="295" spans="1:17" ht="60">
      <c r="A295" s="2">
        <v>293</v>
      </c>
      <c r="B295" s="2" t="s">
        <v>943</v>
      </c>
      <c r="C295" s="2" t="s">
        <v>120</v>
      </c>
      <c r="D295" s="2" t="s">
        <v>110</v>
      </c>
      <c r="E295" s="2" t="s">
        <v>944</v>
      </c>
      <c r="F295" s="255">
        <v>45104.354166666664</v>
      </c>
      <c r="G295" s="2" t="s">
        <v>101</v>
      </c>
      <c r="H295" s="2" t="s">
        <v>132</v>
      </c>
      <c r="I295" s="2" t="s">
        <v>101</v>
      </c>
      <c r="J295" s="2" t="s">
        <v>112</v>
      </c>
      <c r="K295" s="2" t="s">
        <v>112</v>
      </c>
      <c r="L295" s="2" t="s">
        <v>104</v>
      </c>
      <c r="M295" s="2" t="s">
        <v>945</v>
      </c>
      <c r="N295" s="2">
        <v>95</v>
      </c>
      <c r="O295" s="2" t="s">
        <v>106</v>
      </c>
      <c r="P295" s="2" t="s">
        <v>123</v>
      </c>
      <c r="Q295" s="253"/>
    </row>
    <row r="296" spans="1:17" ht="60">
      <c r="A296" s="2">
        <v>294</v>
      </c>
      <c r="B296" s="2" t="s">
        <v>946</v>
      </c>
      <c r="C296" s="2" t="s">
        <v>120</v>
      </c>
      <c r="D296" s="2" t="s">
        <v>110</v>
      </c>
      <c r="E296" s="2" t="s">
        <v>947</v>
      </c>
      <c r="F296" s="255">
        <v>45104.354861111111</v>
      </c>
      <c r="G296" s="2" t="s">
        <v>101</v>
      </c>
      <c r="H296" s="2" t="s">
        <v>132</v>
      </c>
      <c r="I296" s="2" t="s">
        <v>101</v>
      </c>
      <c r="J296" s="2" t="s">
        <v>103</v>
      </c>
      <c r="K296" s="2" t="s">
        <v>103</v>
      </c>
      <c r="L296" s="2" t="s">
        <v>104</v>
      </c>
      <c r="M296" s="2" t="s">
        <v>948</v>
      </c>
      <c r="N296" s="2">
        <v>20</v>
      </c>
      <c r="O296" s="2" t="s">
        <v>106</v>
      </c>
      <c r="P296" s="2" t="s">
        <v>123</v>
      </c>
      <c r="Q296" s="253"/>
    </row>
    <row r="297" spans="1:17" ht="60">
      <c r="A297" s="2">
        <v>295</v>
      </c>
      <c r="B297" s="2" t="s">
        <v>949</v>
      </c>
      <c r="C297" s="2" t="s">
        <v>120</v>
      </c>
      <c r="D297" s="2" t="s">
        <v>110</v>
      </c>
      <c r="E297" s="2" t="s">
        <v>950</v>
      </c>
      <c r="F297" s="255">
        <v>45104.354861111111</v>
      </c>
      <c r="G297" s="2" t="s">
        <v>101</v>
      </c>
      <c r="H297" s="2" t="s">
        <v>132</v>
      </c>
      <c r="I297" s="2" t="s">
        <v>101</v>
      </c>
      <c r="J297" s="2" t="s">
        <v>103</v>
      </c>
      <c r="K297" s="2" t="s">
        <v>103</v>
      </c>
      <c r="L297" s="2" t="s">
        <v>104</v>
      </c>
      <c r="M297" s="2" t="s">
        <v>951</v>
      </c>
      <c r="N297" s="2">
        <v>20</v>
      </c>
      <c r="O297" s="2" t="s">
        <v>106</v>
      </c>
      <c r="P297" s="2" t="s">
        <v>123</v>
      </c>
      <c r="Q297" s="253"/>
    </row>
    <row r="298" spans="1:17" ht="60">
      <c r="A298" s="2">
        <v>296</v>
      </c>
      <c r="B298" s="2" t="s">
        <v>952</v>
      </c>
      <c r="C298" s="2" t="s">
        <v>109</v>
      </c>
      <c r="D298" s="2" t="s">
        <v>110</v>
      </c>
      <c r="E298" s="2" t="s">
        <v>953</v>
      </c>
      <c r="F298" s="255">
        <v>45104.355555555558</v>
      </c>
      <c r="G298" s="2" t="s">
        <v>101</v>
      </c>
      <c r="H298" s="2" t="s">
        <v>102</v>
      </c>
      <c r="I298" s="2" t="s">
        <v>101</v>
      </c>
      <c r="J298" s="2" t="s">
        <v>103</v>
      </c>
      <c r="K298" s="2" t="s">
        <v>103</v>
      </c>
      <c r="L298" s="2" t="s">
        <v>104</v>
      </c>
      <c r="M298" s="2" t="s">
        <v>954</v>
      </c>
      <c r="N298" s="2">
        <v>20</v>
      </c>
      <c r="O298" s="2" t="s">
        <v>106</v>
      </c>
      <c r="P298" s="2" t="s">
        <v>114</v>
      </c>
      <c r="Q298" s="253"/>
    </row>
    <row r="299" spans="1:17" ht="60">
      <c r="A299" s="2">
        <v>297</v>
      </c>
      <c r="B299" s="2" t="s">
        <v>955</v>
      </c>
      <c r="C299" s="2" t="s">
        <v>120</v>
      </c>
      <c r="D299" s="2" t="s">
        <v>110</v>
      </c>
      <c r="E299" s="2" t="s">
        <v>956</v>
      </c>
      <c r="F299" s="255">
        <v>45104.355555555558</v>
      </c>
      <c r="G299" s="2" t="s">
        <v>101</v>
      </c>
      <c r="H299" s="2" t="s">
        <v>102</v>
      </c>
      <c r="I299" s="2" t="s">
        <v>101</v>
      </c>
      <c r="J299" s="2" t="s">
        <v>112</v>
      </c>
      <c r="K299" s="2" t="s">
        <v>112</v>
      </c>
      <c r="L299" s="2" t="s">
        <v>104</v>
      </c>
      <c r="M299" s="2" t="s">
        <v>957</v>
      </c>
      <c r="N299" s="2">
        <v>95</v>
      </c>
      <c r="O299" s="2" t="s">
        <v>106</v>
      </c>
      <c r="P299" s="2" t="s">
        <v>123</v>
      </c>
      <c r="Q299" s="253"/>
    </row>
    <row r="300" spans="1:17" ht="60">
      <c r="A300" s="2">
        <v>298</v>
      </c>
      <c r="B300" s="2" t="s">
        <v>958</v>
      </c>
      <c r="C300" s="2" t="s">
        <v>109</v>
      </c>
      <c r="D300" s="2" t="s">
        <v>110</v>
      </c>
      <c r="E300" s="2" t="s">
        <v>959</v>
      </c>
      <c r="F300" s="255">
        <v>45104.355555555558</v>
      </c>
      <c r="G300" s="2" t="s">
        <v>101</v>
      </c>
      <c r="H300" s="2" t="s">
        <v>132</v>
      </c>
      <c r="I300" s="2" t="s">
        <v>101</v>
      </c>
      <c r="J300" s="2" t="s">
        <v>103</v>
      </c>
      <c r="K300" s="2" t="s">
        <v>103</v>
      </c>
      <c r="L300" s="2" t="s">
        <v>104</v>
      </c>
      <c r="M300" s="2" t="s">
        <v>960</v>
      </c>
      <c r="N300" s="2">
        <v>20</v>
      </c>
      <c r="O300" s="2" t="s">
        <v>106</v>
      </c>
      <c r="P300" s="2" t="s">
        <v>114</v>
      </c>
      <c r="Q300" s="253"/>
    </row>
    <row r="301" spans="1:17" ht="60">
      <c r="A301" s="2">
        <v>299</v>
      </c>
      <c r="B301" s="2" t="s">
        <v>961</v>
      </c>
      <c r="C301" s="2" t="s">
        <v>120</v>
      </c>
      <c r="D301" s="2" t="s">
        <v>110</v>
      </c>
      <c r="E301" s="2" t="s">
        <v>962</v>
      </c>
      <c r="F301" s="255">
        <v>45104.355555555558</v>
      </c>
      <c r="G301" s="2" t="s">
        <v>101</v>
      </c>
      <c r="H301" s="2" t="s">
        <v>102</v>
      </c>
      <c r="I301" s="2" t="s">
        <v>101</v>
      </c>
      <c r="J301" s="2" t="s">
        <v>56</v>
      </c>
      <c r="K301" s="2" t="s">
        <v>56</v>
      </c>
      <c r="L301" s="2" t="s">
        <v>104</v>
      </c>
      <c r="M301" s="2" t="s">
        <v>963</v>
      </c>
      <c r="N301" s="2">
        <v>65</v>
      </c>
      <c r="O301" s="2" t="s">
        <v>106</v>
      </c>
      <c r="P301" s="2" t="s">
        <v>123</v>
      </c>
      <c r="Q301" s="253"/>
    </row>
    <row r="302" spans="1:17" ht="60">
      <c r="A302" s="2">
        <v>300</v>
      </c>
      <c r="B302" s="2" t="s">
        <v>964</v>
      </c>
      <c r="C302" s="2" t="s">
        <v>234</v>
      </c>
      <c r="D302" s="2" t="s">
        <v>110</v>
      </c>
      <c r="E302" s="2" t="s">
        <v>965</v>
      </c>
      <c r="F302" s="255">
        <v>45104.356249999997</v>
      </c>
      <c r="G302" s="2" t="s">
        <v>101</v>
      </c>
      <c r="H302" s="2" t="s">
        <v>132</v>
      </c>
      <c r="I302" s="2" t="s">
        <v>101</v>
      </c>
      <c r="J302" s="2" t="s">
        <v>112</v>
      </c>
      <c r="K302" s="2" t="s">
        <v>112</v>
      </c>
      <c r="L302" s="2" t="s">
        <v>104</v>
      </c>
      <c r="M302" s="2" t="s">
        <v>966</v>
      </c>
      <c r="N302" s="2">
        <v>95</v>
      </c>
      <c r="O302" s="2" t="s">
        <v>106</v>
      </c>
      <c r="P302" s="2" t="s">
        <v>237</v>
      </c>
      <c r="Q302" s="253"/>
    </row>
    <row r="303" spans="1:17" ht="60">
      <c r="A303" s="2">
        <v>301</v>
      </c>
      <c r="B303" s="2" t="s">
        <v>967</v>
      </c>
      <c r="C303" s="2" t="s">
        <v>120</v>
      </c>
      <c r="D303" s="2" t="s">
        <v>110</v>
      </c>
      <c r="E303" s="2" t="s">
        <v>968</v>
      </c>
      <c r="F303" s="255">
        <v>45104.356249999997</v>
      </c>
      <c r="G303" s="2" t="s">
        <v>101</v>
      </c>
      <c r="H303" s="2" t="s">
        <v>132</v>
      </c>
      <c r="I303" s="2" t="s">
        <v>101</v>
      </c>
      <c r="J303" s="2" t="s">
        <v>103</v>
      </c>
      <c r="K303" s="2" t="s">
        <v>103</v>
      </c>
      <c r="L303" s="2" t="s">
        <v>104</v>
      </c>
      <c r="M303" s="2" t="s">
        <v>969</v>
      </c>
      <c r="N303" s="2">
        <v>20</v>
      </c>
      <c r="O303" s="2" t="s">
        <v>106</v>
      </c>
      <c r="P303" s="2" t="s">
        <v>123</v>
      </c>
      <c r="Q303" s="253"/>
    </row>
    <row r="304" spans="1:17" ht="60">
      <c r="A304" s="2">
        <v>302</v>
      </c>
      <c r="B304" s="2" t="s">
        <v>970</v>
      </c>
      <c r="C304" s="2" t="s">
        <v>109</v>
      </c>
      <c r="D304" s="2" t="s">
        <v>110</v>
      </c>
      <c r="E304" s="2" t="s">
        <v>971</v>
      </c>
      <c r="F304" s="255">
        <v>45104.356249999997</v>
      </c>
      <c r="G304" s="2" t="s">
        <v>101</v>
      </c>
      <c r="H304" s="2" t="s">
        <v>132</v>
      </c>
      <c r="I304" s="2" t="s">
        <v>101</v>
      </c>
      <c r="J304" s="2" t="s">
        <v>103</v>
      </c>
      <c r="K304" s="2" t="s">
        <v>103</v>
      </c>
      <c r="L304" s="2" t="s">
        <v>104</v>
      </c>
      <c r="M304" s="2" t="s">
        <v>972</v>
      </c>
      <c r="N304" s="2">
        <v>20</v>
      </c>
      <c r="O304" s="2" t="s">
        <v>106</v>
      </c>
      <c r="P304" s="2" t="s">
        <v>114</v>
      </c>
      <c r="Q304" s="253"/>
    </row>
    <row r="305" spans="1:17" ht="60">
      <c r="A305" s="2">
        <v>303</v>
      </c>
      <c r="B305" s="2" t="s">
        <v>973</v>
      </c>
      <c r="C305" s="2" t="s">
        <v>120</v>
      </c>
      <c r="D305" s="2" t="s">
        <v>110</v>
      </c>
      <c r="E305" s="2" t="s">
        <v>974</v>
      </c>
      <c r="F305" s="255">
        <v>45104.356249999997</v>
      </c>
      <c r="G305" s="2" t="s">
        <v>101</v>
      </c>
      <c r="H305" s="2" t="s">
        <v>102</v>
      </c>
      <c r="I305" s="2" t="s">
        <v>101</v>
      </c>
      <c r="J305" s="2" t="s">
        <v>103</v>
      </c>
      <c r="K305" s="2" t="s">
        <v>103</v>
      </c>
      <c r="L305" s="2" t="s">
        <v>104</v>
      </c>
      <c r="M305" s="2" t="s">
        <v>975</v>
      </c>
      <c r="N305" s="2">
        <v>20</v>
      </c>
      <c r="O305" s="2" t="s">
        <v>106</v>
      </c>
      <c r="P305" s="2" t="s">
        <v>123</v>
      </c>
      <c r="Q305" s="253"/>
    </row>
    <row r="306" spans="1:17" ht="60">
      <c r="A306" s="2">
        <v>304</v>
      </c>
      <c r="B306" s="2" t="s">
        <v>976</v>
      </c>
      <c r="C306" s="2" t="s">
        <v>109</v>
      </c>
      <c r="D306" s="2" t="s">
        <v>110</v>
      </c>
      <c r="E306" s="2" t="s">
        <v>977</v>
      </c>
      <c r="F306" s="255">
        <v>45104.356249999997</v>
      </c>
      <c r="G306" s="2" t="s">
        <v>101</v>
      </c>
      <c r="H306" s="2" t="s">
        <v>132</v>
      </c>
      <c r="I306" s="2" t="s">
        <v>101</v>
      </c>
      <c r="J306" s="2" t="s">
        <v>103</v>
      </c>
      <c r="K306" s="2" t="s">
        <v>103</v>
      </c>
      <c r="L306" s="2" t="s">
        <v>104</v>
      </c>
      <c r="M306" s="2" t="s">
        <v>978</v>
      </c>
      <c r="N306" s="2">
        <v>20</v>
      </c>
      <c r="O306" s="2" t="s">
        <v>106</v>
      </c>
      <c r="P306" s="2" t="s">
        <v>114</v>
      </c>
      <c r="Q306" s="253"/>
    </row>
    <row r="307" spans="1:17" ht="60">
      <c r="A307" s="2">
        <v>305</v>
      </c>
      <c r="B307" s="2" t="s">
        <v>979</v>
      </c>
      <c r="C307" s="2" t="s">
        <v>120</v>
      </c>
      <c r="D307" s="2" t="s">
        <v>110</v>
      </c>
      <c r="E307" s="2" t="s">
        <v>980</v>
      </c>
      <c r="F307" s="255">
        <v>45104.356249999997</v>
      </c>
      <c r="G307" s="2" t="s">
        <v>101</v>
      </c>
      <c r="H307" s="2" t="s">
        <v>132</v>
      </c>
      <c r="I307" s="2" t="s">
        <v>101</v>
      </c>
      <c r="J307" s="2" t="s">
        <v>103</v>
      </c>
      <c r="K307" s="2" t="s">
        <v>103</v>
      </c>
      <c r="L307" s="2" t="s">
        <v>104</v>
      </c>
      <c r="M307" s="2" t="s">
        <v>981</v>
      </c>
      <c r="N307" s="2">
        <v>20</v>
      </c>
      <c r="O307" s="2" t="s">
        <v>106</v>
      </c>
      <c r="P307" s="2" t="s">
        <v>123</v>
      </c>
      <c r="Q307" s="253"/>
    </row>
    <row r="308" spans="1:17" ht="60">
      <c r="A308" s="2">
        <v>306</v>
      </c>
      <c r="B308" s="2" t="s">
        <v>982</v>
      </c>
      <c r="C308" s="2" t="s">
        <v>120</v>
      </c>
      <c r="D308" s="2" t="s">
        <v>110</v>
      </c>
      <c r="E308" s="2" t="s">
        <v>983</v>
      </c>
      <c r="F308" s="255">
        <v>45104.35833333333</v>
      </c>
      <c r="G308" s="2" t="s">
        <v>101</v>
      </c>
      <c r="H308" s="2" t="s">
        <v>132</v>
      </c>
      <c r="I308" s="2" t="s">
        <v>101</v>
      </c>
      <c r="J308" s="2" t="s">
        <v>103</v>
      </c>
      <c r="K308" s="2" t="s">
        <v>103</v>
      </c>
      <c r="L308" s="2" t="s">
        <v>104</v>
      </c>
      <c r="M308" s="2" t="s">
        <v>984</v>
      </c>
      <c r="N308" s="2">
        <v>20</v>
      </c>
      <c r="O308" s="2" t="s">
        <v>106</v>
      </c>
      <c r="P308" s="2" t="s">
        <v>123</v>
      </c>
      <c r="Q308" s="253"/>
    </row>
    <row r="309" spans="1:17" ht="60">
      <c r="A309" s="2">
        <v>307</v>
      </c>
      <c r="B309" s="2" t="s">
        <v>985</v>
      </c>
      <c r="C309" s="2" t="s">
        <v>120</v>
      </c>
      <c r="D309" s="2" t="s">
        <v>110</v>
      </c>
      <c r="E309" s="2" t="s">
        <v>986</v>
      </c>
      <c r="F309" s="255">
        <v>45104.35833333333</v>
      </c>
      <c r="G309" s="2" t="s">
        <v>101</v>
      </c>
      <c r="H309" s="2" t="s">
        <v>132</v>
      </c>
      <c r="I309" s="2" t="s">
        <v>101</v>
      </c>
      <c r="J309" s="2" t="s">
        <v>103</v>
      </c>
      <c r="K309" s="2" t="s">
        <v>103</v>
      </c>
      <c r="L309" s="2" t="s">
        <v>104</v>
      </c>
      <c r="M309" s="2" t="s">
        <v>987</v>
      </c>
      <c r="N309" s="2">
        <v>20</v>
      </c>
      <c r="O309" s="2" t="s">
        <v>106</v>
      </c>
      <c r="P309" s="2" t="s">
        <v>123</v>
      </c>
      <c r="Q309" s="253"/>
    </row>
    <row r="310" spans="1:17" ht="60">
      <c r="A310" s="2">
        <v>308</v>
      </c>
      <c r="B310" s="2" t="s">
        <v>988</v>
      </c>
      <c r="C310" s="2" t="s">
        <v>120</v>
      </c>
      <c r="D310" s="2" t="s">
        <v>110</v>
      </c>
      <c r="E310" s="2" t="s">
        <v>989</v>
      </c>
      <c r="F310" s="255">
        <v>45104.35833333333</v>
      </c>
      <c r="G310" s="2" t="s">
        <v>101</v>
      </c>
      <c r="H310" s="2" t="s">
        <v>132</v>
      </c>
      <c r="I310" s="2" t="s">
        <v>101</v>
      </c>
      <c r="J310" s="2" t="s">
        <v>103</v>
      </c>
      <c r="K310" s="2" t="s">
        <v>103</v>
      </c>
      <c r="L310" s="2" t="s">
        <v>104</v>
      </c>
      <c r="M310" s="2" t="s">
        <v>990</v>
      </c>
      <c r="N310" s="2">
        <v>20</v>
      </c>
      <c r="O310" s="2" t="s">
        <v>106</v>
      </c>
      <c r="P310" s="2" t="s">
        <v>123</v>
      </c>
      <c r="Q310" s="253"/>
    </row>
    <row r="311" spans="1:17" ht="60">
      <c r="A311" s="2">
        <v>309</v>
      </c>
      <c r="B311" s="2" t="s">
        <v>991</v>
      </c>
      <c r="C311" s="2" t="s">
        <v>109</v>
      </c>
      <c r="D311" s="2" t="s">
        <v>110</v>
      </c>
      <c r="E311" s="2" t="s">
        <v>992</v>
      </c>
      <c r="F311" s="255">
        <v>45104.359027777777</v>
      </c>
      <c r="G311" s="2" t="s">
        <v>101</v>
      </c>
      <c r="H311" s="2" t="s">
        <v>102</v>
      </c>
      <c r="I311" s="2" t="s">
        <v>101</v>
      </c>
      <c r="J311" s="2" t="s">
        <v>103</v>
      </c>
      <c r="K311" s="2" t="s">
        <v>103</v>
      </c>
      <c r="L311" s="2" t="s">
        <v>104</v>
      </c>
      <c r="M311" s="2" t="s">
        <v>993</v>
      </c>
      <c r="N311" s="2">
        <v>20</v>
      </c>
      <c r="O311" s="2" t="s">
        <v>106</v>
      </c>
      <c r="P311" s="2" t="s">
        <v>114</v>
      </c>
      <c r="Q311" s="253"/>
    </row>
    <row r="312" spans="1:17" ht="60">
      <c r="A312" s="2">
        <v>310</v>
      </c>
      <c r="B312" s="2" t="s">
        <v>994</v>
      </c>
      <c r="C312" s="2" t="s">
        <v>109</v>
      </c>
      <c r="D312" s="2" t="s">
        <v>110</v>
      </c>
      <c r="E312" s="2" t="s">
        <v>995</v>
      </c>
      <c r="F312" s="255">
        <v>45104.359027777777</v>
      </c>
      <c r="G312" s="2" t="s">
        <v>101</v>
      </c>
      <c r="H312" s="2" t="s">
        <v>102</v>
      </c>
      <c r="I312" s="2" t="s">
        <v>101</v>
      </c>
      <c r="J312" s="2" t="s">
        <v>103</v>
      </c>
      <c r="K312" s="2" t="s">
        <v>103</v>
      </c>
      <c r="L312" s="2" t="s">
        <v>104</v>
      </c>
      <c r="M312" s="2" t="s">
        <v>996</v>
      </c>
      <c r="N312" s="2">
        <v>20</v>
      </c>
      <c r="O312" s="2" t="s">
        <v>106</v>
      </c>
      <c r="P312" s="2" t="s">
        <v>114</v>
      </c>
      <c r="Q312" s="253"/>
    </row>
    <row r="313" spans="1:17" ht="60">
      <c r="A313" s="2">
        <v>311</v>
      </c>
      <c r="B313" s="2" t="s">
        <v>997</v>
      </c>
      <c r="C313" s="2" t="s">
        <v>109</v>
      </c>
      <c r="D313" s="2" t="s">
        <v>110</v>
      </c>
      <c r="E313" s="2" t="s">
        <v>998</v>
      </c>
      <c r="F313" s="255">
        <v>45104.359027777777</v>
      </c>
      <c r="G313" s="2" t="s">
        <v>101</v>
      </c>
      <c r="H313" s="2" t="s">
        <v>132</v>
      </c>
      <c r="I313" s="2" t="s">
        <v>101</v>
      </c>
      <c r="J313" s="2" t="s">
        <v>103</v>
      </c>
      <c r="K313" s="2" t="s">
        <v>103</v>
      </c>
      <c r="L313" s="2" t="s">
        <v>104</v>
      </c>
      <c r="M313" s="2" t="s">
        <v>999</v>
      </c>
      <c r="N313" s="2">
        <v>20</v>
      </c>
      <c r="O313" s="2" t="s">
        <v>106</v>
      </c>
      <c r="P313" s="2" t="s">
        <v>114</v>
      </c>
      <c r="Q313" s="253"/>
    </row>
    <row r="314" spans="1:17" ht="60">
      <c r="A314" s="2">
        <v>312</v>
      </c>
      <c r="B314" s="2" t="s">
        <v>1000</v>
      </c>
      <c r="C314" s="2" t="s">
        <v>120</v>
      </c>
      <c r="D314" s="2" t="s">
        <v>110</v>
      </c>
      <c r="E314" s="2" t="s">
        <v>1001</v>
      </c>
      <c r="F314" s="255">
        <v>45104.359722222223</v>
      </c>
      <c r="G314" s="2" t="s">
        <v>101</v>
      </c>
      <c r="H314" s="2" t="s">
        <v>132</v>
      </c>
      <c r="I314" s="2" t="s">
        <v>101</v>
      </c>
      <c r="J314" s="2" t="s">
        <v>103</v>
      </c>
      <c r="K314" s="2" t="s">
        <v>103</v>
      </c>
      <c r="L314" s="2" t="s">
        <v>104</v>
      </c>
      <c r="M314" s="2" t="s">
        <v>1002</v>
      </c>
      <c r="N314" s="2">
        <v>20</v>
      </c>
      <c r="O314" s="2" t="s">
        <v>106</v>
      </c>
      <c r="P314" s="2" t="s">
        <v>123</v>
      </c>
      <c r="Q314" s="253"/>
    </row>
    <row r="315" spans="1:17" ht="60">
      <c r="A315" s="2">
        <v>313</v>
      </c>
      <c r="B315" s="2" t="s">
        <v>1003</v>
      </c>
      <c r="C315" s="2" t="s">
        <v>109</v>
      </c>
      <c r="D315" s="2" t="s">
        <v>110</v>
      </c>
      <c r="E315" s="2" t="s">
        <v>1004</v>
      </c>
      <c r="F315" s="255">
        <v>45104.359722222223</v>
      </c>
      <c r="G315" s="2" t="s">
        <v>101</v>
      </c>
      <c r="H315" s="2" t="s">
        <v>102</v>
      </c>
      <c r="I315" s="2" t="s">
        <v>101</v>
      </c>
      <c r="J315" s="2" t="s">
        <v>103</v>
      </c>
      <c r="K315" s="2" t="s">
        <v>103</v>
      </c>
      <c r="L315" s="2" t="s">
        <v>104</v>
      </c>
      <c r="M315" s="2" t="s">
        <v>1005</v>
      </c>
      <c r="N315" s="2">
        <v>20</v>
      </c>
      <c r="O315" s="2" t="s">
        <v>106</v>
      </c>
      <c r="P315" s="2" t="s">
        <v>114</v>
      </c>
      <c r="Q315" s="253"/>
    </row>
    <row r="316" spans="1:17" ht="60">
      <c r="A316" s="2">
        <v>314</v>
      </c>
      <c r="B316" s="2" t="s">
        <v>1006</v>
      </c>
      <c r="C316" s="2" t="s">
        <v>120</v>
      </c>
      <c r="D316" s="2" t="s">
        <v>110</v>
      </c>
      <c r="E316" s="2" t="s">
        <v>1007</v>
      </c>
      <c r="F316" s="255">
        <v>45104.36041666667</v>
      </c>
      <c r="G316" s="2" t="s">
        <v>101</v>
      </c>
      <c r="H316" s="2" t="s">
        <v>102</v>
      </c>
      <c r="I316" s="2" t="s">
        <v>101</v>
      </c>
      <c r="J316" s="2" t="s">
        <v>103</v>
      </c>
      <c r="K316" s="2" t="s">
        <v>103</v>
      </c>
      <c r="L316" s="2" t="s">
        <v>104</v>
      </c>
      <c r="M316" s="2" t="s">
        <v>1008</v>
      </c>
      <c r="N316" s="2">
        <v>20</v>
      </c>
      <c r="O316" s="2" t="s">
        <v>106</v>
      </c>
      <c r="P316" s="2" t="s">
        <v>123</v>
      </c>
      <c r="Q316" s="253"/>
    </row>
    <row r="317" spans="1:17" ht="60">
      <c r="A317" s="2">
        <v>315</v>
      </c>
      <c r="B317" s="2" t="s">
        <v>1009</v>
      </c>
      <c r="C317" s="2" t="s">
        <v>120</v>
      </c>
      <c r="D317" s="2" t="s">
        <v>110</v>
      </c>
      <c r="E317" s="2" t="s">
        <v>1010</v>
      </c>
      <c r="F317" s="255">
        <v>45104.36041666667</v>
      </c>
      <c r="G317" s="2" t="s">
        <v>101</v>
      </c>
      <c r="H317" s="2" t="s">
        <v>132</v>
      </c>
      <c r="I317" s="2" t="s">
        <v>101</v>
      </c>
      <c r="J317" s="2" t="s">
        <v>103</v>
      </c>
      <c r="K317" s="2" t="s">
        <v>103</v>
      </c>
      <c r="L317" s="2" t="s">
        <v>104</v>
      </c>
      <c r="M317" s="2" t="s">
        <v>1011</v>
      </c>
      <c r="N317" s="2">
        <v>20</v>
      </c>
      <c r="O317" s="2" t="s">
        <v>106</v>
      </c>
      <c r="P317" s="2" t="s">
        <v>123</v>
      </c>
      <c r="Q317" s="253"/>
    </row>
    <row r="318" spans="1:17" ht="60">
      <c r="A318" s="2">
        <v>316</v>
      </c>
      <c r="B318" s="2" t="s">
        <v>1012</v>
      </c>
      <c r="C318" s="2" t="s">
        <v>234</v>
      </c>
      <c r="D318" s="2" t="s">
        <v>110</v>
      </c>
      <c r="E318" s="2" t="s">
        <v>1013</v>
      </c>
      <c r="F318" s="255">
        <v>45104.36041666667</v>
      </c>
      <c r="G318" s="2" t="s">
        <v>101</v>
      </c>
      <c r="H318" s="2" t="s">
        <v>102</v>
      </c>
      <c r="I318" s="2" t="s">
        <v>101</v>
      </c>
      <c r="J318" s="2" t="s">
        <v>112</v>
      </c>
      <c r="K318" s="2" t="s">
        <v>112</v>
      </c>
      <c r="L318" s="2" t="s">
        <v>104</v>
      </c>
      <c r="M318" s="2" t="s">
        <v>1014</v>
      </c>
      <c r="N318" s="2">
        <v>95</v>
      </c>
      <c r="O318" s="2" t="s">
        <v>106</v>
      </c>
      <c r="P318" s="2" t="s">
        <v>237</v>
      </c>
      <c r="Q318" s="253"/>
    </row>
    <row r="319" spans="1:17" ht="60">
      <c r="A319" s="2">
        <v>317</v>
      </c>
      <c r="B319" s="2" t="s">
        <v>1015</v>
      </c>
      <c r="C319" s="2" t="s">
        <v>234</v>
      </c>
      <c r="D319" s="2" t="s">
        <v>110</v>
      </c>
      <c r="E319" s="2" t="s">
        <v>1016</v>
      </c>
      <c r="F319" s="255">
        <v>45104.361111111109</v>
      </c>
      <c r="G319" s="2" t="s">
        <v>101</v>
      </c>
      <c r="H319" s="2" t="s">
        <v>102</v>
      </c>
      <c r="I319" s="2" t="s">
        <v>101</v>
      </c>
      <c r="J319" s="2" t="s">
        <v>103</v>
      </c>
      <c r="K319" s="2" t="s">
        <v>103</v>
      </c>
      <c r="L319" s="2" t="s">
        <v>104</v>
      </c>
      <c r="M319" s="2" t="s">
        <v>1017</v>
      </c>
      <c r="N319" s="2">
        <v>20</v>
      </c>
      <c r="O319" s="2" t="s">
        <v>106</v>
      </c>
      <c r="P319" s="2" t="s">
        <v>237</v>
      </c>
      <c r="Q319" s="253"/>
    </row>
    <row r="320" spans="1:17" ht="60">
      <c r="A320" s="2">
        <v>318</v>
      </c>
      <c r="B320" s="2" t="s">
        <v>1018</v>
      </c>
      <c r="C320" s="2" t="s">
        <v>234</v>
      </c>
      <c r="D320" s="2" t="s">
        <v>110</v>
      </c>
      <c r="E320" s="2" t="s">
        <v>1019</v>
      </c>
      <c r="F320" s="255">
        <v>45104.361111111109</v>
      </c>
      <c r="G320" s="2" t="s">
        <v>101</v>
      </c>
      <c r="H320" s="2" t="s">
        <v>102</v>
      </c>
      <c r="I320" s="2" t="s">
        <v>101</v>
      </c>
      <c r="J320" s="2" t="s">
        <v>103</v>
      </c>
      <c r="K320" s="2" t="s">
        <v>103</v>
      </c>
      <c r="L320" s="2" t="s">
        <v>104</v>
      </c>
      <c r="M320" s="2" t="s">
        <v>1020</v>
      </c>
      <c r="N320" s="2">
        <v>20</v>
      </c>
      <c r="O320" s="2" t="s">
        <v>106</v>
      </c>
      <c r="P320" s="2" t="s">
        <v>237</v>
      </c>
      <c r="Q320" s="253"/>
    </row>
    <row r="321" spans="1:17" ht="60">
      <c r="A321" s="2">
        <v>319</v>
      </c>
      <c r="B321" s="2" t="s">
        <v>1021</v>
      </c>
      <c r="C321" s="2" t="s">
        <v>120</v>
      </c>
      <c r="D321" s="2" t="s">
        <v>110</v>
      </c>
      <c r="E321" s="2" t="s">
        <v>680</v>
      </c>
      <c r="F321" s="255">
        <v>45104.361111111109</v>
      </c>
      <c r="G321" s="2" t="s">
        <v>101</v>
      </c>
      <c r="H321" s="2" t="s">
        <v>132</v>
      </c>
      <c r="I321" s="2" t="s">
        <v>101</v>
      </c>
      <c r="J321" s="2" t="s">
        <v>103</v>
      </c>
      <c r="K321" s="2" t="s">
        <v>103</v>
      </c>
      <c r="L321" s="2" t="s">
        <v>104</v>
      </c>
      <c r="M321" s="2" t="s">
        <v>681</v>
      </c>
      <c r="N321" s="2">
        <v>20</v>
      </c>
      <c r="O321" s="2" t="s">
        <v>106</v>
      </c>
      <c r="P321" s="2" t="s">
        <v>123</v>
      </c>
      <c r="Q321" s="253"/>
    </row>
    <row r="322" spans="1:17" ht="60">
      <c r="A322" s="2">
        <v>320</v>
      </c>
      <c r="B322" s="2" t="s">
        <v>1022</v>
      </c>
      <c r="C322" s="2" t="s">
        <v>234</v>
      </c>
      <c r="D322" s="2" t="s">
        <v>110</v>
      </c>
      <c r="E322" s="2" t="s">
        <v>1023</v>
      </c>
      <c r="F322" s="255">
        <v>45104.361805555556</v>
      </c>
      <c r="G322" s="2" t="s">
        <v>101</v>
      </c>
      <c r="H322" s="2" t="s">
        <v>102</v>
      </c>
      <c r="I322" s="2" t="s">
        <v>101</v>
      </c>
      <c r="J322" s="2" t="s">
        <v>103</v>
      </c>
      <c r="K322" s="2" t="s">
        <v>103</v>
      </c>
      <c r="L322" s="2" t="s">
        <v>104</v>
      </c>
      <c r="M322" s="2" t="s">
        <v>1024</v>
      </c>
      <c r="N322" s="2">
        <v>30</v>
      </c>
      <c r="O322" s="2" t="s">
        <v>106</v>
      </c>
      <c r="P322" s="2" t="s">
        <v>237</v>
      </c>
      <c r="Q322" s="253"/>
    </row>
    <row r="323" spans="1:17" ht="60">
      <c r="A323" s="2">
        <v>321</v>
      </c>
      <c r="B323" s="2" t="s">
        <v>1025</v>
      </c>
      <c r="C323" s="2" t="s">
        <v>120</v>
      </c>
      <c r="D323" s="2" t="s">
        <v>110</v>
      </c>
      <c r="E323" s="2" t="s">
        <v>1026</v>
      </c>
      <c r="F323" s="255">
        <v>45104.361805555556</v>
      </c>
      <c r="G323" s="2" t="s">
        <v>101</v>
      </c>
      <c r="H323" s="2" t="s">
        <v>102</v>
      </c>
      <c r="I323" s="2" t="s">
        <v>101</v>
      </c>
      <c r="J323" s="2" t="s">
        <v>103</v>
      </c>
      <c r="K323" s="2" t="s">
        <v>103</v>
      </c>
      <c r="L323" s="2" t="s">
        <v>104</v>
      </c>
      <c r="M323" s="2" t="s">
        <v>1027</v>
      </c>
      <c r="N323" s="2">
        <v>20</v>
      </c>
      <c r="O323" s="2" t="s">
        <v>106</v>
      </c>
      <c r="P323" s="2" t="s">
        <v>123</v>
      </c>
      <c r="Q323" s="253"/>
    </row>
    <row r="324" spans="1:17" ht="60">
      <c r="A324" s="2">
        <v>322</v>
      </c>
      <c r="B324" s="2" t="s">
        <v>1028</v>
      </c>
      <c r="C324" s="2" t="s">
        <v>120</v>
      </c>
      <c r="D324" s="2" t="s">
        <v>110</v>
      </c>
      <c r="E324" s="2" t="s">
        <v>1029</v>
      </c>
      <c r="F324" s="255">
        <v>45104.361805555556</v>
      </c>
      <c r="G324" s="2" t="s">
        <v>101</v>
      </c>
      <c r="H324" s="2" t="s">
        <v>132</v>
      </c>
      <c r="I324" s="2" t="s">
        <v>101</v>
      </c>
      <c r="J324" s="2" t="s">
        <v>103</v>
      </c>
      <c r="K324" s="2" t="s">
        <v>103</v>
      </c>
      <c r="L324" s="2" t="s">
        <v>104</v>
      </c>
      <c r="M324" s="2" t="s">
        <v>1030</v>
      </c>
      <c r="N324" s="2">
        <v>20</v>
      </c>
      <c r="O324" s="2" t="s">
        <v>106</v>
      </c>
      <c r="P324" s="2" t="s">
        <v>123</v>
      </c>
      <c r="Q324" s="253"/>
    </row>
    <row r="325" spans="1:17" ht="60">
      <c r="A325" s="2">
        <v>323</v>
      </c>
      <c r="B325" s="2" t="s">
        <v>1031</v>
      </c>
      <c r="C325" s="2" t="s">
        <v>109</v>
      </c>
      <c r="D325" s="2" t="s">
        <v>110</v>
      </c>
      <c r="E325" s="2" t="s">
        <v>1032</v>
      </c>
      <c r="F325" s="255">
        <v>45104.361805555556</v>
      </c>
      <c r="G325" s="2" t="s">
        <v>101</v>
      </c>
      <c r="H325" s="2" t="s">
        <v>102</v>
      </c>
      <c r="I325" s="2" t="s">
        <v>101</v>
      </c>
      <c r="J325" s="2" t="s">
        <v>103</v>
      </c>
      <c r="K325" s="2" t="s">
        <v>103</v>
      </c>
      <c r="L325" s="2" t="s">
        <v>104</v>
      </c>
      <c r="M325" s="2" t="s">
        <v>1033</v>
      </c>
      <c r="N325" s="2">
        <v>20</v>
      </c>
      <c r="O325" s="2" t="s">
        <v>106</v>
      </c>
      <c r="P325" s="2" t="s">
        <v>114</v>
      </c>
      <c r="Q325" s="253"/>
    </row>
    <row r="326" spans="1:17" ht="60">
      <c r="A326" s="2">
        <v>324</v>
      </c>
      <c r="B326" s="2" t="s">
        <v>1034</v>
      </c>
      <c r="C326" s="2" t="s">
        <v>234</v>
      </c>
      <c r="D326" s="2" t="s">
        <v>110</v>
      </c>
      <c r="E326" s="2" t="s">
        <v>1035</v>
      </c>
      <c r="F326" s="255">
        <v>45104.361805555556</v>
      </c>
      <c r="G326" s="2" t="s">
        <v>101</v>
      </c>
      <c r="H326" s="2" t="s">
        <v>132</v>
      </c>
      <c r="I326" s="2" t="s">
        <v>101</v>
      </c>
      <c r="J326" s="2" t="s">
        <v>112</v>
      </c>
      <c r="K326" s="2" t="s">
        <v>112</v>
      </c>
      <c r="L326" s="2" t="s">
        <v>104</v>
      </c>
      <c r="M326" s="2" t="s">
        <v>1036</v>
      </c>
      <c r="N326" s="2">
        <v>95</v>
      </c>
      <c r="O326" s="2" t="s">
        <v>106</v>
      </c>
      <c r="P326" s="2" t="s">
        <v>237</v>
      </c>
      <c r="Q326" s="253"/>
    </row>
    <row r="327" spans="1:17" ht="60">
      <c r="A327" s="2">
        <v>325</v>
      </c>
      <c r="B327" s="2" t="s">
        <v>1037</v>
      </c>
      <c r="C327" s="2" t="s">
        <v>234</v>
      </c>
      <c r="D327" s="2" t="s">
        <v>110</v>
      </c>
      <c r="E327" s="2" t="s">
        <v>922</v>
      </c>
      <c r="F327" s="255">
        <v>45104.361805555556</v>
      </c>
      <c r="G327" s="2" t="s">
        <v>101</v>
      </c>
      <c r="H327" s="2" t="s">
        <v>132</v>
      </c>
      <c r="I327" s="2" t="s">
        <v>101</v>
      </c>
      <c r="J327" s="2" t="s">
        <v>103</v>
      </c>
      <c r="K327" s="2" t="s">
        <v>103</v>
      </c>
      <c r="L327" s="2" t="s">
        <v>104</v>
      </c>
      <c r="M327" s="2" t="s">
        <v>923</v>
      </c>
      <c r="N327" s="2">
        <v>20</v>
      </c>
      <c r="O327" s="2" t="s">
        <v>106</v>
      </c>
      <c r="P327" s="2" t="s">
        <v>237</v>
      </c>
      <c r="Q327" s="253"/>
    </row>
    <row r="328" spans="1:17" ht="60">
      <c r="A328" s="2">
        <v>326</v>
      </c>
      <c r="B328" s="2" t="s">
        <v>1038</v>
      </c>
      <c r="C328" s="2" t="s">
        <v>120</v>
      </c>
      <c r="D328" s="2" t="s">
        <v>110</v>
      </c>
      <c r="E328" s="2" t="s">
        <v>1039</v>
      </c>
      <c r="F328" s="255">
        <v>45104.361805555556</v>
      </c>
      <c r="G328" s="2" t="s">
        <v>101</v>
      </c>
      <c r="H328" s="2" t="s">
        <v>132</v>
      </c>
      <c r="I328" s="2" t="s">
        <v>101</v>
      </c>
      <c r="J328" s="2" t="s">
        <v>103</v>
      </c>
      <c r="K328" s="2" t="s">
        <v>103</v>
      </c>
      <c r="L328" s="2" t="s">
        <v>104</v>
      </c>
      <c r="M328" s="2" t="s">
        <v>1040</v>
      </c>
      <c r="N328" s="2">
        <v>20</v>
      </c>
      <c r="O328" s="2" t="s">
        <v>106</v>
      </c>
      <c r="P328" s="2" t="s">
        <v>123</v>
      </c>
      <c r="Q328" s="253"/>
    </row>
    <row r="329" spans="1:17" ht="60">
      <c r="A329" s="2">
        <v>327</v>
      </c>
      <c r="B329" s="2" t="s">
        <v>1041</v>
      </c>
      <c r="C329" s="2" t="s">
        <v>234</v>
      </c>
      <c r="D329" s="2" t="s">
        <v>110</v>
      </c>
      <c r="E329" s="2" t="s">
        <v>1042</v>
      </c>
      <c r="F329" s="255">
        <v>45104.361805555556</v>
      </c>
      <c r="G329" s="2" t="s">
        <v>101</v>
      </c>
      <c r="H329" s="2" t="s">
        <v>132</v>
      </c>
      <c r="I329" s="2" t="s">
        <v>101</v>
      </c>
      <c r="J329" s="2" t="s">
        <v>103</v>
      </c>
      <c r="K329" s="2" t="s">
        <v>103</v>
      </c>
      <c r="L329" s="2" t="s">
        <v>104</v>
      </c>
      <c r="M329" s="2" t="s">
        <v>1043</v>
      </c>
      <c r="N329" s="2">
        <v>20</v>
      </c>
      <c r="O329" s="2" t="s">
        <v>106</v>
      </c>
      <c r="P329" s="2" t="s">
        <v>237</v>
      </c>
      <c r="Q329" s="253"/>
    </row>
    <row r="330" spans="1:17" ht="60">
      <c r="A330" s="2">
        <v>328</v>
      </c>
      <c r="B330" s="2" t="s">
        <v>1044</v>
      </c>
      <c r="C330" s="2" t="s">
        <v>109</v>
      </c>
      <c r="D330" s="2" t="s">
        <v>110</v>
      </c>
      <c r="E330" s="2" t="s">
        <v>1045</v>
      </c>
      <c r="F330" s="255">
        <v>45104.361805555556</v>
      </c>
      <c r="G330" s="2" t="s">
        <v>101</v>
      </c>
      <c r="H330" s="2" t="s">
        <v>102</v>
      </c>
      <c r="I330" s="2" t="s">
        <v>101</v>
      </c>
      <c r="J330" s="2" t="s">
        <v>103</v>
      </c>
      <c r="K330" s="2" t="s">
        <v>103</v>
      </c>
      <c r="L330" s="2" t="s">
        <v>104</v>
      </c>
      <c r="M330" s="2" t="s">
        <v>1046</v>
      </c>
      <c r="N330" s="2">
        <v>20</v>
      </c>
      <c r="O330" s="2" t="s">
        <v>106</v>
      </c>
      <c r="P330" s="2" t="s">
        <v>114</v>
      </c>
      <c r="Q330" s="253"/>
    </row>
    <row r="331" spans="1:17" ht="60">
      <c r="A331" s="2">
        <v>329</v>
      </c>
      <c r="B331" s="2" t="s">
        <v>1047</v>
      </c>
      <c r="C331" s="2" t="s">
        <v>234</v>
      </c>
      <c r="D331" s="2" t="s">
        <v>110</v>
      </c>
      <c r="E331" s="2" t="s">
        <v>1048</v>
      </c>
      <c r="F331" s="255">
        <v>45104.362500000003</v>
      </c>
      <c r="G331" s="2" t="s">
        <v>101</v>
      </c>
      <c r="H331" s="2" t="s">
        <v>102</v>
      </c>
      <c r="I331" s="2" t="s">
        <v>101</v>
      </c>
      <c r="J331" s="2" t="s">
        <v>56</v>
      </c>
      <c r="K331" s="2" t="s">
        <v>56</v>
      </c>
      <c r="L331" s="2" t="s">
        <v>104</v>
      </c>
      <c r="M331" s="2" t="s">
        <v>1049</v>
      </c>
      <c r="N331" s="2">
        <v>65</v>
      </c>
      <c r="O331" s="2" t="s">
        <v>106</v>
      </c>
      <c r="P331" s="2" t="s">
        <v>237</v>
      </c>
      <c r="Q331" s="253"/>
    </row>
    <row r="332" spans="1:17" ht="60">
      <c r="A332" s="2">
        <v>330</v>
      </c>
      <c r="B332" s="2" t="s">
        <v>1050</v>
      </c>
      <c r="C332" s="2" t="s">
        <v>109</v>
      </c>
      <c r="D332" s="2" t="s">
        <v>110</v>
      </c>
      <c r="E332" s="2" t="s">
        <v>1051</v>
      </c>
      <c r="F332" s="255">
        <v>45104.363194444442</v>
      </c>
      <c r="G332" s="2" t="s">
        <v>101</v>
      </c>
      <c r="H332" s="2" t="s">
        <v>132</v>
      </c>
      <c r="I332" s="2" t="s">
        <v>101</v>
      </c>
      <c r="J332" s="2" t="s">
        <v>103</v>
      </c>
      <c r="K332" s="2" t="s">
        <v>103</v>
      </c>
      <c r="L332" s="2" t="s">
        <v>104</v>
      </c>
      <c r="M332" s="2" t="s">
        <v>1052</v>
      </c>
      <c r="N332" s="2">
        <v>20</v>
      </c>
      <c r="O332" s="2" t="s">
        <v>106</v>
      </c>
      <c r="P332" s="2" t="s">
        <v>114</v>
      </c>
      <c r="Q332" s="253"/>
    </row>
    <row r="333" spans="1:17" ht="60">
      <c r="A333" s="2">
        <v>331</v>
      </c>
      <c r="B333" s="2" t="s">
        <v>1053</v>
      </c>
      <c r="C333" s="2" t="s">
        <v>109</v>
      </c>
      <c r="D333" s="2" t="s">
        <v>110</v>
      </c>
      <c r="E333" s="2" t="s">
        <v>1054</v>
      </c>
      <c r="F333" s="255">
        <v>45104.363194444442</v>
      </c>
      <c r="G333" s="2" t="s">
        <v>101</v>
      </c>
      <c r="H333" s="2" t="s">
        <v>102</v>
      </c>
      <c r="I333" s="2" t="s">
        <v>101</v>
      </c>
      <c r="J333" s="2" t="s">
        <v>112</v>
      </c>
      <c r="K333" s="2" t="s">
        <v>112</v>
      </c>
      <c r="L333" s="2" t="s">
        <v>104</v>
      </c>
      <c r="M333" s="2" t="s">
        <v>1055</v>
      </c>
      <c r="N333" s="2">
        <v>95</v>
      </c>
      <c r="O333" s="2" t="s">
        <v>106</v>
      </c>
      <c r="P333" s="2" t="s">
        <v>114</v>
      </c>
      <c r="Q333" s="253"/>
    </row>
    <row r="334" spans="1:17" ht="60">
      <c r="A334" s="2">
        <v>332</v>
      </c>
      <c r="B334" s="2" t="s">
        <v>1056</v>
      </c>
      <c r="C334" s="2" t="s">
        <v>120</v>
      </c>
      <c r="D334" s="2" t="s">
        <v>110</v>
      </c>
      <c r="E334" s="2" t="s">
        <v>1057</v>
      </c>
      <c r="F334" s="255">
        <v>45104.363194444442</v>
      </c>
      <c r="G334" s="2" t="s">
        <v>101</v>
      </c>
      <c r="H334" s="2" t="s">
        <v>132</v>
      </c>
      <c r="I334" s="2" t="s">
        <v>101</v>
      </c>
      <c r="J334" s="2" t="s">
        <v>103</v>
      </c>
      <c r="K334" s="2" t="s">
        <v>103</v>
      </c>
      <c r="L334" s="2" t="s">
        <v>104</v>
      </c>
      <c r="M334" s="2" t="s">
        <v>1058</v>
      </c>
      <c r="N334" s="2">
        <v>20</v>
      </c>
      <c r="O334" s="2" t="s">
        <v>106</v>
      </c>
      <c r="P334" s="2" t="s">
        <v>123</v>
      </c>
      <c r="Q334" s="253"/>
    </row>
    <row r="335" spans="1:17" ht="60">
      <c r="A335" s="2">
        <v>333</v>
      </c>
      <c r="B335" s="2" t="s">
        <v>1059</v>
      </c>
      <c r="C335" s="2" t="s">
        <v>109</v>
      </c>
      <c r="D335" s="2" t="s">
        <v>110</v>
      </c>
      <c r="E335" s="2" t="s">
        <v>1060</v>
      </c>
      <c r="F335" s="255">
        <v>45104.363194444442</v>
      </c>
      <c r="G335" s="2" t="s">
        <v>101</v>
      </c>
      <c r="H335" s="2" t="s">
        <v>132</v>
      </c>
      <c r="I335" s="2" t="s">
        <v>101</v>
      </c>
      <c r="J335" s="2" t="s">
        <v>103</v>
      </c>
      <c r="K335" s="2" t="s">
        <v>103</v>
      </c>
      <c r="L335" s="2" t="s">
        <v>104</v>
      </c>
      <c r="M335" s="2" t="s">
        <v>1061</v>
      </c>
      <c r="N335" s="2">
        <v>20</v>
      </c>
      <c r="O335" s="2" t="s">
        <v>106</v>
      </c>
      <c r="P335" s="2" t="s">
        <v>114</v>
      </c>
      <c r="Q335" s="253"/>
    </row>
    <row r="336" spans="1:17" ht="60">
      <c r="A336" s="2">
        <v>334</v>
      </c>
      <c r="B336" s="2" t="s">
        <v>1062</v>
      </c>
      <c r="C336" s="2" t="s">
        <v>120</v>
      </c>
      <c r="D336" s="2" t="s">
        <v>110</v>
      </c>
      <c r="E336" s="2" t="s">
        <v>1063</v>
      </c>
      <c r="F336" s="255">
        <v>45104.363888888889</v>
      </c>
      <c r="G336" s="2" t="s">
        <v>101</v>
      </c>
      <c r="H336" s="2" t="s">
        <v>102</v>
      </c>
      <c r="I336" s="2" t="s">
        <v>101</v>
      </c>
      <c r="J336" s="2" t="s">
        <v>103</v>
      </c>
      <c r="K336" s="2" t="s">
        <v>103</v>
      </c>
      <c r="L336" s="2" t="s">
        <v>104</v>
      </c>
      <c r="M336" s="2" t="s">
        <v>1064</v>
      </c>
      <c r="N336" s="2">
        <v>20</v>
      </c>
      <c r="O336" s="2" t="s">
        <v>106</v>
      </c>
      <c r="P336" s="2" t="s">
        <v>123</v>
      </c>
      <c r="Q336" s="253"/>
    </row>
    <row r="337" spans="1:17" ht="60">
      <c r="A337" s="2">
        <v>335</v>
      </c>
      <c r="B337" s="2" t="s">
        <v>1065</v>
      </c>
      <c r="C337" s="2" t="s">
        <v>109</v>
      </c>
      <c r="D337" s="2" t="s">
        <v>110</v>
      </c>
      <c r="E337" s="2" t="s">
        <v>1066</v>
      </c>
      <c r="F337" s="255">
        <v>45104.363888888889</v>
      </c>
      <c r="G337" s="2" t="s">
        <v>101</v>
      </c>
      <c r="H337" s="2" t="s">
        <v>102</v>
      </c>
      <c r="I337" s="2" t="s">
        <v>101</v>
      </c>
      <c r="J337" s="2" t="s">
        <v>187</v>
      </c>
      <c r="K337" s="2" t="s">
        <v>187</v>
      </c>
      <c r="L337" s="2" t="s">
        <v>104</v>
      </c>
      <c r="M337" s="2" t="s">
        <v>1067</v>
      </c>
      <c r="N337" s="2">
        <v>95</v>
      </c>
      <c r="O337" s="2" t="s">
        <v>106</v>
      </c>
      <c r="P337" s="2" t="s">
        <v>114</v>
      </c>
      <c r="Q337" s="253"/>
    </row>
    <row r="338" spans="1:17" ht="60">
      <c r="A338" s="2">
        <v>336</v>
      </c>
      <c r="B338" s="2" t="s">
        <v>1068</v>
      </c>
      <c r="C338" s="2" t="s">
        <v>120</v>
      </c>
      <c r="D338" s="2" t="s">
        <v>110</v>
      </c>
      <c r="E338" s="2" t="s">
        <v>1069</v>
      </c>
      <c r="F338" s="255">
        <v>45104.363888888889</v>
      </c>
      <c r="G338" s="2" t="s">
        <v>101</v>
      </c>
      <c r="H338" s="2" t="s">
        <v>132</v>
      </c>
      <c r="I338" s="2" t="s">
        <v>101</v>
      </c>
      <c r="J338" s="2" t="s">
        <v>103</v>
      </c>
      <c r="K338" s="2" t="s">
        <v>103</v>
      </c>
      <c r="L338" s="2" t="s">
        <v>104</v>
      </c>
      <c r="M338" s="2" t="s">
        <v>1070</v>
      </c>
      <c r="N338" s="2">
        <v>20</v>
      </c>
      <c r="O338" s="2" t="s">
        <v>106</v>
      </c>
      <c r="P338" s="2" t="s">
        <v>123</v>
      </c>
      <c r="Q338" s="253"/>
    </row>
    <row r="339" spans="1:17" ht="60">
      <c r="A339" s="2">
        <v>337</v>
      </c>
      <c r="B339" s="2" t="s">
        <v>1071</v>
      </c>
      <c r="C339" s="2" t="s">
        <v>120</v>
      </c>
      <c r="D339" s="2" t="s">
        <v>110</v>
      </c>
      <c r="E339" s="2" t="s">
        <v>1072</v>
      </c>
      <c r="F339" s="255">
        <v>45104.363888888889</v>
      </c>
      <c r="G339" s="2" t="s">
        <v>101</v>
      </c>
      <c r="H339" s="2" t="s">
        <v>132</v>
      </c>
      <c r="I339" s="2" t="s">
        <v>101</v>
      </c>
      <c r="J339" s="2" t="s">
        <v>103</v>
      </c>
      <c r="K339" s="2" t="s">
        <v>103</v>
      </c>
      <c r="L339" s="2" t="s">
        <v>104</v>
      </c>
      <c r="M339" s="2" t="s">
        <v>1073</v>
      </c>
      <c r="N339" s="2">
        <v>20</v>
      </c>
      <c r="O339" s="2" t="s">
        <v>106</v>
      </c>
      <c r="P339" s="2" t="s">
        <v>123</v>
      </c>
      <c r="Q339" s="253"/>
    </row>
    <row r="340" spans="1:17" ht="60">
      <c r="A340" s="2">
        <v>338</v>
      </c>
      <c r="B340" s="2" t="s">
        <v>1074</v>
      </c>
      <c r="C340" s="2" t="s">
        <v>109</v>
      </c>
      <c r="D340" s="2" t="s">
        <v>110</v>
      </c>
      <c r="E340" s="2" t="s">
        <v>1075</v>
      </c>
      <c r="F340" s="255">
        <v>45104.364583333336</v>
      </c>
      <c r="G340" s="2" t="s">
        <v>101</v>
      </c>
      <c r="H340" s="2" t="s">
        <v>132</v>
      </c>
      <c r="I340" s="2" t="s">
        <v>101</v>
      </c>
      <c r="J340" s="2" t="s">
        <v>103</v>
      </c>
      <c r="K340" s="2" t="s">
        <v>103</v>
      </c>
      <c r="L340" s="2" t="s">
        <v>104</v>
      </c>
      <c r="M340" s="2" t="s">
        <v>1076</v>
      </c>
      <c r="N340" s="2">
        <v>20</v>
      </c>
      <c r="O340" s="2" t="s">
        <v>106</v>
      </c>
      <c r="P340" s="2" t="s">
        <v>114</v>
      </c>
      <c r="Q340" s="253"/>
    </row>
    <row r="341" spans="1:17" ht="60">
      <c r="A341" s="2">
        <v>339</v>
      </c>
      <c r="B341" s="2" t="s">
        <v>1077</v>
      </c>
      <c r="C341" s="2" t="s">
        <v>120</v>
      </c>
      <c r="D341" s="2" t="s">
        <v>110</v>
      </c>
      <c r="E341" s="2" t="s">
        <v>1078</v>
      </c>
      <c r="F341" s="255">
        <v>45104.364583333336</v>
      </c>
      <c r="G341" s="2" t="s">
        <v>101</v>
      </c>
      <c r="H341" s="2" t="s">
        <v>132</v>
      </c>
      <c r="I341" s="2" t="s">
        <v>101</v>
      </c>
      <c r="J341" s="2" t="s">
        <v>103</v>
      </c>
      <c r="K341" s="2" t="s">
        <v>103</v>
      </c>
      <c r="L341" s="2" t="s">
        <v>104</v>
      </c>
      <c r="M341" s="2" t="s">
        <v>1079</v>
      </c>
      <c r="N341" s="2">
        <v>20</v>
      </c>
      <c r="O341" s="2" t="s">
        <v>106</v>
      </c>
      <c r="P341" s="2" t="s">
        <v>123</v>
      </c>
      <c r="Q341" s="253"/>
    </row>
    <row r="342" spans="1:17" ht="60">
      <c r="A342" s="2">
        <v>340</v>
      </c>
      <c r="B342" s="2" t="s">
        <v>1080</v>
      </c>
      <c r="C342" s="2" t="s">
        <v>109</v>
      </c>
      <c r="D342" s="2" t="s">
        <v>110</v>
      </c>
      <c r="E342" s="2" t="s">
        <v>1081</v>
      </c>
      <c r="F342" s="255">
        <v>45104.364583333336</v>
      </c>
      <c r="G342" s="2" t="s">
        <v>101</v>
      </c>
      <c r="H342" s="2" t="s">
        <v>102</v>
      </c>
      <c r="I342" s="2" t="s">
        <v>101</v>
      </c>
      <c r="J342" s="2" t="s">
        <v>103</v>
      </c>
      <c r="K342" s="2" t="s">
        <v>103</v>
      </c>
      <c r="L342" s="2" t="s">
        <v>104</v>
      </c>
      <c r="M342" s="2" t="s">
        <v>1082</v>
      </c>
      <c r="N342" s="2">
        <v>30</v>
      </c>
      <c r="O342" s="2" t="s">
        <v>106</v>
      </c>
      <c r="P342" s="2" t="s">
        <v>114</v>
      </c>
      <c r="Q342" s="253"/>
    </row>
    <row r="343" spans="1:17" ht="60">
      <c r="A343" s="2">
        <v>341</v>
      </c>
      <c r="B343" s="2" t="s">
        <v>1083</v>
      </c>
      <c r="C343" s="2" t="s">
        <v>120</v>
      </c>
      <c r="D343" s="2" t="s">
        <v>110</v>
      </c>
      <c r="E343" s="2" t="s">
        <v>1084</v>
      </c>
      <c r="F343" s="255">
        <v>45104.364583333336</v>
      </c>
      <c r="G343" s="2" t="s">
        <v>101</v>
      </c>
      <c r="H343" s="2" t="s">
        <v>132</v>
      </c>
      <c r="I343" s="2" t="s">
        <v>101</v>
      </c>
      <c r="J343" s="2" t="s">
        <v>103</v>
      </c>
      <c r="K343" s="2" t="s">
        <v>103</v>
      </c>
      <c r="L343" s="2" t="s">
        <v>104</v>
      </c>
      <c r="M343" s="2" t="s">
        <v>1085</v>
      </c>
      <c r="N343" s="2">
        <v>20</v>
      </c>
      <c r="O343" s="2" t="s">
        <v>106</v>
      </c>
      <c r="P343" s="2" t="s">
        <v>123</v>
      </c>
      <c r="Q343" s="253"/>
    </row>
    <row r="344" spans="1:17" ht="60">
      <c r="A344" s="2">
        <v>342</v>
      </c>
      <c r="B344" s="2" t="s">
        <v>1086</v>
      </c>
      <c r="C344" s="2" t="s">
        <v>109</v>
      </c>
      <c r="D344" s="2" t="s">
        <v>110</v>
      </c>
      <c r="E344" s="2" t="s">
        <v>1087</v>
      </c>
      <c r="F344" s="255">
        <v>45104.364583333336</v>
      </c>
      <c r="G344" s="2" t="s">
        <v>101</v>
      </c>
      <c r="H344" s="2" t="s">
        <v>102</v>
      </c>
      <c r="I344" s="2" t="s">
        <v>101</v>
      </c>
      <c r="J344" s="2" t="s">
        <v>103</v>
      </c>
      <c r="K344" s="2" t="s">
        <v>103</v>
      </c>
      <c r="L344" s="2" t="s">
        <v>104</v>
      </c>
      <c r="M344" s="2" t="s">
        <v>1088</v>
      </c>
      <c r="N344" s="2">
        <v>20</v>
      </c>
      <c r="O344" s="2" t="s">
        <v>106</v>
      </c>
      <c r="P344" s="2" t="s">
        <v>114</v>
      </c>
      <c r="Q344" s="253"/>
    </row>
    <row r="345" spans="1:17" ht="60">
      <c r="A345" s="2">
        <v>343</v>
      </c>
      <c r="B345" s="2" t="s">
        <v>1089</v>
      </c>
      <c r="C345" s="2" t="s">
        <v>120</v>
      </c>
      <c r="D345" s="2" t="s">
        <v>110</v>
      </c>
      <c r="E345" s="2" t="s">
        <v>1090</v>
      </c>
      <c r="F345" s="255">
        <v>45104.365277777775</v>
      </c>
      <c r="G345" s="2" t="s">
        <v>101</v>
      </c>
      <c r="H345" s="2" t="s">
        <v>132</v>
      </c>
      <c r="I345" s="2" t="s">
        <v>101</v>
      </c>
      <c r="J345" s="2" t="s">
        <v>103</v>
      </c>
      <c r="K345" s="2" t="s">
        <v>103</v>
      </c>
      <c r="L345" s="2" t="s">
        <v>104</v>
      </c>
      <c r="M345" s="2" t="s">
        <v>1091</v>
      </c>
      <c r="N345" s="2">
        <v>20</v>
      </c>
      <c r="O345" s="2" t="s">
        <v>106</v>
      </c>
      <c r="P345" s="2" t="s">
        <v>123</v>
      </c>
      <c r="Q345" s="253"/>
    </row>
    <row r="346" spans="1:17" ht="60">
      <c r="A346" s="2">
        <v>344</v>
      </c>
      <c r="B346" s="2" t="s">
        <v>1092</v>
      </c>
      <c r="C346" s="2" t="s">
        <v>234</v>
      </c>
      <c r="D346" s="2" t="s">
        <v>110</v>
      </c>
      <c r="E346" s="2" t="s">
        <v>1093</v>
      </c>
      <c r="F346" s="255">
        <v>45104.365277777775</v>
      </c>
      <c r="G346" s="2" t="s">
        <v>101</v>
      </c>
      <c r="H346" s="2" t="s">
        <v>132</v>
      </c>
      <c r="I346" s="2" t="s">
        <v>101</v>
      </c>
      <c r="J346" s="2" t="s">
        <v>103</v>
      </c>
      <c r="K346" s="2" t="s">
        <v>103</v>
      </c>
      <c r="L346" s="2" t="s">
        <v>104</v>
      </c>
      <c r="M346" s="2" t="s">
        <v>1094</v>
      </c>
      <c r="N346" s="2">
        <v>20</v>
      </c>
      <c r="O346" s="2" t="s">
        <v>106</v>
      </c>
      <c r="P346" s="2" t="s">
        <v>237</v>
      </c>
      <c r="Q346" s="253"/>
    </row>
    <row r="347" spans="1:17" ht="60">
      <c r="A347" s="2">
        <v>345</v>
      </c>
      <c r="B347" s="2" t="s">
        <v>1095</v>
      </c>
      <c r="C347" s="2" t="s">
        <v>120</v>
      </c>
      <c r="D347" s="2" t="s">
        <v>110</v>
      </c>
      <c r="E347" s="2" t="s">
        <v>913</v>
      </c>
      <c r="F347" s="255">
        <v>45104.365277777775</v>
      </c>
      <c r="G347" s="2" t="s">
        <v>101</v>
      </c>
      <c r="H347" s="2" t="s">
        <v>132</v>
      </c>
      <c r="I347" s="2" t="s">
        <v>101</v>
      </c>
      <c r="J347" s="2" t="s">
        <v>103</v>
      </c>
      <c r="K347" s="2" t="s">
        <v>103</v>
      </c>
      <c r="L347" s="2" t="s">
        <v>104</v>
      </c>
      <c r="M347" s="2" t="s">
        <v>1096</v>
      </c>
      <c r="N347" s="2">
        <v>30</v>
      </c>
      <c r="O347" s="2" t="s">
        <v>106</v>
      </c>
      <c r="P347" s="2" t="s">
        <v>123</v>
      </c>
      <c r="Q347" s="253"/>
    </row>
    <row r="348" spans="1:17" ht="60">
      <c r="A348" s="2">
        <v>346</v>
      </c>
      <c r="B348" s="2" t="s">
        <v>1097</v>
      </c>
      <c r="C348" s="2" t="s">
        <v>120</v>
      </c>
      <c r="D348" s="2" t="s">
        <v>110</v>
      </c>
      <c r="E348" s="2" t="s">
        <v>1098</v>
      </c>
      <c r="F348" s="255">
        <v>45104.365277777775</v>
      </c>
      <c r="G348" s="2" t="s">
        <v>101</v>
      </c>
      <c r="H348" s="2" t="s">
        <v>102</v>
      </c>
      <c r="I348" s="2" t="s">
        <v>101</v>
      </c>
      <c r="J348" s="2" t="s">
        <v>103</v>
      </c>
      <c r="K348" s="2" t="s">
        <v>103</v>
      </c>
      <c r="L348" s="2" t="s">
        <v>104</v>
      </c>
      <c r="M348" s="2" t="s">
        <v>1099</v>
      </c>
      <c r="N348" s="2">
        <v>20</v>
      </c>
      <c r="O348" s="2" t="s">
        <v>106</v>
      </c>
      <c r="P348" s="2" t="s">
        <v>123</v>
      </c>
      <c r="Q348" s="253"/>
    </row>
    <row r="349" spans="1:17" ht="60">
      <c r="A349" s="2">
        <v>347</v>
      </c>
      <c r="B349" s="2" t="s">
        <v>1100</v>
      </c>
      <c r="C349" s="2" t="s">
        <v>120</v>
      </c>
      <c r="D349" s="2" t="s">
        <v>110</v>
      </c>
      <c r="E349" s="2" t="s">
        <v>1101</v>
      </c>
      <c r="F349" s="255">
        <v>45104.365277777775</v>
      </c>
      <c r="G349" s="2" t="s">
        <v>101</v>
      </c>
      <c r="H349" s="2" t="s">
        <v>102</v>
      </c>
      <c r="I349" s="2" t="s">
        <v>101</v>
      </c>
      <c r="J349" s="2" t="s">
        <v>103</v>
      </c>
      <c r="K349" s="2" t="s">
        <v>103</v>
      </c>
      <c r="L349" s="2" t="s">
        <v>104</v>
      </c>
      <c r="M349" s="2" t="s">
        <v>1102</v>
      </c>
      <c r="N349" s="2">
        <v>20</v>
      </c>
      <c r="O349" s="2" t="s">
        <v>106</v>
      </c>
      <c r="P349" s="2" t="s">
        <v>123</v>
      </c>
      <c r="Q349" s="253"/>
    </row>
    <row r="350" spans="1:17" ht="60">
      <c r="A350" s="2">
        <v>348</v>
      </c>
      <c r="B350" s="2" t="s">
        <v>1103</v>
      </c>
      <c r="C350" s="2" t="s">
        <v>120</v>
      </c>
      <c r="D350" s="2" t="s">
        <v>110</v>
      </c>
      <c r="E350" s="2" t="s">
        <v>1104</v>
      </c>
      <c r="F350" s="255">
        <v>45104.365972222222</v>
      </c>
      <c r="G350" s="2" t="s">
        <v>101</v>
      </c>
      <c r="H350" s="2" t="s">
        <v>102</v>
      </c>
      <c r="I350" s="2" t="s">
        <v>101</v>
      </c>
      <c r="J350" s="2" t="s">
        <v>103</v>
      </c>
      <c r="K350" s="2" t="s">
        <v>103</v>
      </c>
      <c r="L350" s="2" t="s">
        <v>104</v>
      </c>
      <c r="M350" s="2" t="s">
        <v>1105</v>
      </c>
      <c r="N350" s="2">
        <v>20</v>
      </c>
      <c r="O350" s="2" t="s">
        <v>106</v>
      </c>
      <c r="P350" s="2" t="s">
        <v>123</v>
      </c>
      <c r="Q350" s="253"/>
    </row>
    <row r="351" spans="1:17" ht="60">
      <c r="A351" s="2">
        <v>349</v>
      </c>
      <c r="B351" s="2" t="s">
        <v>1106</v>
      </c>
      <c r="C351" s="2" t="s">
        <v>120</v>
      </c>
      <c r="D351" s="2" t="s">
        <v>110</v>
      </c>
      <c r="E351" s="2" t="s">
        <v>1107</v>
      </c>
      <c r="F351" s="255">
        <v>45104.365972222222</v>
      </c>
      <c r="G351" s="2" t="s">
        <v>101</v>
      </c>
      <c r="H351" s="2" t="s">
        <v>132</v>
      </c>
      <c r="I351" s="2" t="s">
        <v>101</v>
      </c>
      <c r="J351" s="2" t="s">
        <v>103</v>
      </c>
      <c r="K351" s="2" t="s">
        <v>103</v>
      </c>
      <c r="L351" s="2" t="s">
        <v>104</v>
      </c>
      <c r="M351" s="2" t="s">
        <v>1108</v>
      </c>
      <c r="N351" s="2">
        <v>20</v>
      </c>
      <c r="O351" s="2" t="s">
        <v>106</v>
      </c>
      <c r="P351" s="2" t="s">
        <v>123</v>
      </c>
      <c r="Q351" s="253"/>
    </row>
    <row r="352" spans="1:17" ht="60">
      <c r="A352" s="2">
        <v>350</v>
      </c>
      <c r="B352" s="2" t="s">
        <v>1109</v>
      </c>
      <c r="C352" s="2" t="s">
        <v>120</v>
      </c>
      <c r="D352" s="2" t="s">
        <v>110</v>
      </c>
      <c r="E352" s="2" t="s">
        <v>1110</v>
      </c>
      <c r="F352" s="255">
        <v>45104.365972222222</v>
      </c>
      <c r="G352" s="2" t="s">
        <v>101</v>
      </c>
      <c r="H352" s="2" t="s">
        <v>132</v>
      </c>
      <c r="I352" s="2" t="s">
        <v>101</v>
      </c>
      <c r="J352" s="2" t="s">
        <v>56</v>
      </c>
      <c r="K352" s="2" t="s">
        <v>56</v>
      </c>
      <c r="L352" s="2" t="s">
        <v>104</v>
      </c>
      <c r="M352" s="2" t="s">
        <v>1111</v>
      </c>
      <c r="N352" s="2">
        <v>65</v>
      </c>
      <c r="O352" s="2" t="s">
        <v>106</v>
      </c>
      <c r="P352" s="2" t="s">
        <v>123</v>
      </c>
      <c r="Q352" s="253"/>
    </row>
    <row r="353" spans="1:17" ht="60">
      <c r="A353" s="2">
        <v>351</v>
      </c>
      <c r="B353" s="2" t="s">
        <v>1112</v>
      </c>
      <c r="C353" s="2" t="s">
        <v>120</v>
      </c>
      <c r="D353" s="2" t="s">
        <v>110</v>
      </c>
      <c r="E353" s="2" t="s">
        <v>1113</v>
      </c>
      <c r="F353" s="255">
        <v>45104.366666666669</v>
      </c>
      <c r="G353" s="2" t="s">
        <v>101</v>
      </c>
      <c r="H353" s="2" t="s">
        <v>132</v>
      </c>
      <c r="I353" s="2" t="s">
        <v>101</v>
      </c>
      <c r="J353" s="2" t="s">
        <v>112</v>
      </c>
      <c r="K353" s="2" t="s">
        <v>112</v>
      </c>
      <c r="L353" s="2" t="s">
        <v>104</v>
      </c>
      <c r="M353" s="2" t="s">
        <v>1114</v>
      </c>
      <c r="N353" s="2">
        <v>95</v>
      </c>
      <c r="O353" s="2" t="s">
        <v>106</v>
      </c>
      <c r="P353" s="2" t="s">
        <v>123</v>
      </c>
      <c r="Q353" s="253"/>
    </row>
    <row r="354" spans="1:17" ht="60">
      <c r="A354" s="2">
        <v>352</v>
      </c>
      <c r="B354" s="2" t="s">
        <v>1115</v>
      </c>
      <c r="C354" s="2" t="s">
        <v>120</v>
      </c>
      <c r="D354" s="2" t="s">
        <v>110</v>
      </c>
      <c r="E354" s="2" t="s">
        <v>1116</v>
      </c>
      <c r="F354" s="255">
        <v>45104.366666666669</v>
      </c>
      <c r="G354" s="2" t="s">
        <v>101</v>
      </c>
      <c r="H354" s="2" t="s">
        <v>132</v>
      </c>
      <c r="I354" s="2" t="s">
        <v>101</v>
      </c>
      <c r="J354" s="2" t="s">
        <v>103</v>
      </c>
      <c r="K354" s="2" t="s">
        <v>103</v>
      </c>
      <c r="L354" s="2" t="s">
        <v>104</v>
      </c>
      <c r="M354" s="2" t="s">
        <v>1117</v>
      </c>
      <c r="N354" s="2">
        <v>30</v>
      </c>
      <c r="O354" s="2" t="s">
        <v>106</v>
      </c>
      <c r="P354" s="2" t="s">
        <v>123</v>
      </c>
      <c r="Q354" s="253"/>
    </row>
    <row r="355" spans="1:17" ht="60">
      <c r="A355" s="2">
        <v>353</v>
      </c>
      <c r="B355" s="2" t="s">
        <v>1118</v>
      </c>
      <c r="C355" s="2" t="s">
        <v>120</v>
      </c>
      <c r="D355" s="2" t="s">
        <v>110</v>
      </c>
      <c r="E355" s="2" t="s">
        <v>1119</v>
      </c>
      <c r="F355" s="255">
        <v>45104.366666666669</v>
      </c>
      <c r="G355" s="2" t="s">
        <v>101</v>
      </c>
      <c r="H355" s="2" t="s">
        <v>132</v>
      </c>
      <c r="I355" s="2" t="s">
        <v>101</v>
      </c>
      <c r="J355" s="2" t="s">
        <v>103</v>
      </c>
      <c r="K355" s="2" t="s">
        <v>103</v>
      </c>
      <c r="L355" s="2" t="s">
        <v>104</v>
      </c>
      <c r="M355" s="2" t="s">
        <v>1120</v>
      </c>
      <c r="N355" s="2">
        <v>20</v>
      </c>
      <c r="O355" s="2" t="s">
        <v>106</v>
      </c>
      <c r="P355" s="2" t="s">
        <v>123</v>
      </c>
      <c r="Q355" s="253"/>
    </row>
    <row r="356" spans="1:17" ht="60">
      <c r="A356" s="2">
        <v>354</v>
      </c>
      <c r="B356" s="2" t="s">
        <v>1121</v>
      </c>
      <c r="C356" s="2" t="s">
        <v>234</v>
      </c>
      <c r="D356" s="2" t="s">
        <v>110</v>
      </c>
      <c r="E356" s="2" t="s">
        <v>1122</v>
      </c>
      <c r="F356" s="255">
        <v>45104.366666666669</v>
      </c>
      <c r="G356" s="2" t="s">
        <v>101</v>
      </c>
      <c r="H356" s="2" t="s">
        <v>132</v>
      </c>
      <c r="I356" s="2" t="s">
        <v>101</v>
      </c>
      <c r="J356" s="2" t="s">
        <v>112</v>
      </c>
      <c r="K356" s="2" t="s">
        <v>112</v>
      </c>
      <c r="L356" s="2" t="s">
        <v>104</v>
      </c>
      <c r="M356" s="2" t="s">
        <v>1123</v>
      </c>
      <c r="N356" s="2">
        <v>95</v>
      </c>
      <c r="O356" s="2" t="s">
        <v>106</v>
      </c>
      <c r="P356" s="2" t="s">
        <v>237</v>
      </c>
      <c r="Q356" s="253"/>
    </row>
    <row r="357" spans="1:17" ht="60">
      <c r="A357" s="2">
        <v>355</v>
      </c>
      <c r="B357" s="2" t="s">
        <v>1124</v>
      </c>
      <c r="C357" s="2" t="s">
        <v>120</v>
      </c>
      <c r="D357" s="2" t="s">
        <v>110</v>
      </c>
      <c r="E357" s="2" t="s">
        <v>1125</v>
      </c>
      <c r="F357" s="255">
        <v>45104.366666666669</v>
      </c>
      <c r="G357" s="2" t="s">
        <v>101</v>
      </c>
      <c r="H357" s="2" t="s">
        <v>102</v>
      </c>
      <c r="I357" s="2" t="s">
        <v>101</v>
      </c>
      <c r="J357" s="2" t="s">
        <v>103</v>
      </c>
      <c r="K357" s="2" t="s">
        <v>103</v>
      </c>
      <c r="L357" s="2" t="s">
        <v>104</v>
      </c>
      <c r="M357" s="2" t="s">
        <v>1126</v>
      </c>
      <c r="N357" s="2">
        <v>20</v>
      </c>
      <c r="O357" s="2" t="s">
        <v>106</v>
      </c>
      <c r="P357" s="2" t="s">
        <v>123</v>
      </c>
      <c r="Q357" s="253"/>
    </row>
    <row r="358" spans="1:17" ht="60">
      <c r="A358" s="2">
        <v>356</v>
      </c>
      <c r="B358" s="2" t="s">
        <v>1127</v>
      </c>
      <c r="C358" s="2" t="s">
        <v>120</v>
      </c>
      <c r="D358" s="2" t="s">
        <v>110</v>
      </c>
      <c r="E358" s="2" t="s">
        <v>1128</v>
      </c>
      <c r="F358" s="255">
        <v>45104.366666666669</v>
      </c>
      <c r="G358" s="2" t="s">
        <v>101</v>
      </c>
      <c r="H358" s="2" t="s">
        <v>102</v>
      </c>
      <c r="I358" s="2" t="s">
        <v>101</v>
      </c>
      <c r="J358" s="2" t="s">
        <v>103</v>
      </c>
      <c r="K358" s="2" t="s">
        <v>103</v>
      </c>
      <c r="L358" s="2" t="s">
        <v>104</v>
      </c>
      <c r="M358" s="2" t="s">
        <v>1129</v>
      </c>
      <c r="N358" s="2">
        <v>20</v>
      </c>
      <c r="O358" s="2" t="s">
        <v>106</v>
      </c>
      <c r="P358" s="2" t="s">
        <v>123</v>
      </c>
      <c r="Q358" s="253"/>
    </row>
    <row r="359" spans="1:17" ht="60">
      <c r="A359" s="2">
        <v>357</v>
      </c>
      <c r="B359" s="2" t="s">
        <v>1130</v>
      </c>
      <c r="C359" s="2" t="s">
        <v>109</v>
      </c>
      <c r="D359" s="2" t="s">
        <v>110</v>
      </c>
      <c r="E359" s="2" t="s">
        <v>1131</v>
      </c>
      <c r="F359" s="255">
        <v>45104.367361111108</v>
      </c>
      <c r="G359" s="2" t="s">
        <v>101</v>
      </c>
      <c r="H359" s="2" t="s">
        <v>102</v>
      </c>
      <c r="I359" s="2" t="s">
        <v>101</v>
      </c>
      <c r="J359" s="2" t="s">
        <v>112</v>
      </c>
      <c r="K359" s="2" t="s">
        <v>112</v>
      </c>
      <c r="L359" s="2" t="s">
        <v>104</v>
      </c>
      <c r="M359" s="2" t="s">
        <v>1132</v>
      </c>
      <c r="N359" s="2">
        <v>95</v>
      </c>
      <c r="O359" s="2" t="s">
        <v>106</v>
      </c>
      <c r="P359" s="2" t="s">
        <v>114</v>
      </c>
      <c r="Q359" s="253"/>
    </row>
    <row r="360" spans="1:17" ht="60">
      <c r="A360" s="2">
        <v>358</v>
      </c>
      <c r="B360" s="2" t="s">
        <v>1133</v>
      </c>
      <c r="C360" s="2" t="s">
        <v>120</v>
      </c>
      <c r="D360" s="2" t="s">
        <v>110</v>
      </c>
      <c r="E360" s="2" t="s">
        <v>1134</v>
      </c>
      <c r="F360" s="255">
        <v>45104.367361111108</v>
      </c>
      <c r="G360" s="2" t="s">
        <v>101</v>
      </c>
      <c r="H360" s="2" t="s">
        <v>102</v>
      </c>
      <c r="I360" s="2" t="s">
        <v>101</v>
      </c>
      <c r="J360" s="2" t="s">
        <v>103</v>
      </c>
      <c r="K360" s="2" t="s">
        <v>103</v>
      </c>
      <c r="L360" s="2" t="s">
        <v>104</v>
      </c>
      <c r="M360" s="2" t="s">
        <v>1135</v>
      </c>
      <c r="N360" s="2">
        <v>20</v>
      </c>
      <c r="O360" s="2" t="s">
        <v>106</v>
      </c>
      <c r="P360" s="2" t="s">
        <v>123</v>
      </c>
      <c r="Q360" s="253"/>
    </row>
    <row r="361" spans="1:17" ht="60">
      <c r="A361" s="2">
        <v>359</v>
      </c>
      <c r="B361" s="2" t="s">
        <v>1136</v>
      </c>
      <c r="C361" s="2" t="s">
        <v>120</v>
      </c>
      <c r="D361" s="2" t="s">
        <v>110</v>
      </c>
      <c r="E361" s="2" t="s">
        <v>1137</v>
      </c>
      <c r="F361" s="255">
        <v>45104.368055555555</v>
      </c>
      <c r="G361" s="2" t="s">
        <v>101</v>
      </c>
      <c r="H361" s="2" t="s">
        <v>132</v>
      </c>
      <c r="I361" s="2" t="s">
        <v>101</v>
      </c>
      <c r="J361" s="2" t="s">
        <v>103</v>
      </c>
      <c r="K361" s="2" t="s">
        <v>103</v>
      </c>
      <c r="L361" s="2" t="s">
        <v>104</v>
      </c>
      <c r="M361" s="2" t="s">
        <v>1138</v>
      </c>
      <c r="N361" s="2">
        <v>20</v>
      </c>
      <c r="O361" s="2" t="s">
        <v>106</v>
      </c>
      <c r="P361" s="2" t="s">
        <v>123</v>
      </c>
      <c r="Q361" s="253"/>
    </row>
    <row r="362" spans="1:17" ht="60">
      <c r="A362" s="2">
        <v>360</v>
      </c>
      <c r="B362" s="2" t="s">
        <v>1139</v>
      </c>
      <c r="C362" s="2" t="s">
        <v>109</v>
      </c>
      <c r="D362" s="2" t="s">
        <v>110</v>
      </c>
      <c r="E362" s="2" t="s">
        <v>1140</v>
      </c>
      <c r="F362" s="255">
        <v>45104.368055555555</v>
      </c>
      <c r="G362" s="2" t="s">
        <v>101</v>
      </c>
      <c r="H362" s="2" t="s">
        <v>132</v>
      </c>
      <c r="I362" s="2" t="s">
        <v>101</v>
      </c>
      <c r="J362" s="2" t="s">
        <v>112</v>
      </c>
      <c r="K362" s="2" t="s">
        <v>112</v>
      </c>
      <c r="L362" s="2" t="s">
        <v>104</v>
      </c>
      <c r="M362" s="2" t="s">
        <v>1141</v>
      </c>
      <c r="N362" s="2">
        <v>95</v>
      </c>
      <c r="O362" s="2" t="s">
        <v>106</v>
      </c>
      <c r="P362" s="2" t="s">
        <v>114</v>
      </c>
      <c r="Q362" s="253"/>
    </row>
    <row r="363" spans="1:17" ht="60">
      <c r="A363" s="2">
        <v>361</v>
      </c>
      <c r="B363" s="2" t="s">
        <v>1142</v>
      </c>
      <c r="C363" s="2" t="s">
        <v>109</v>
      </c>
      <c r="D363" s="2" t="s">
        <v>110</v>
      </c>
      <c r="E363" s="2" t="s">
        <v>1143</v>
      </c>
      <c r="F363" s="255">
        <v>45104.368055555555</v>
      </c>
      <c r="G363" s="2" t="s">
        <v>101</v>
      </c>
      <c r="H363" s="2" t="s">
        <v>132</v>
      </c>
      <c r="I363" s="2" t="s">
        <v>101</v>
      </c>
      <c r="J363" s="2" t="s">
        <v>112</v>
      </c>
      <c r="K363" s="2" t="s">
        <v>112</v>
      </c>
      <c r="L363" s="2" t="s">
        <v>104</v>
      </c>
      <c r="M363" s="2" t="s">
        <v>1144</v>
      </c>
      <c r="N363" s="2">
        <v>95</v>
      </c>
      <c r="O363" s="2" t="s">
        <v>106</v>
      </c>
      <c r="P363" s="2" t="s">
        <v>114</v>
      </c>
      <c r="Q363" s="253"/>
    </row>
    <row r="364" spans="1:17" ht="60">
      <c r="A364" s="2">
        <v>362</v>
      </c>
      <c r="B364" s="2" t="s">
        <v>1145</v>
      </c>
      <c r="C364" s="2" t="s">
        <v>120</v>
      </c>
      <c r="D364" s="2" t="s">
        <v>110</v>
      </c>
      <c r="E364" s="2" t="s">
        <v>1146</v>
      </c>
      <c r="F364" s="255">
        <v>45104.368055555555</v>
      </c>
      <c r="G364" s="2" t="s">
        <v>101</v>
      </c>
      <c r="H364" s="2" t="s">
        <v>102</v>
      </c>
      <c r="I364" s="2" t="s">
        <v>101</v>
      </c>
      <c r="J364" s="2" t="s">
        <v>103</v>
      </c>
      <c r="K364" s="2" t="s">
        <v>103</v>
      </c>
      <c r="L364" s="2" t="s">
        <v>104</v>
      </c>
      <c r="M364" s="2" t="s">
        <v>1147</v>
      </c>
      <c r="N364" s="2">
        <v>30</v>
      </c>
      <c r="O364" s="2" t="s">
        <v>106</v>
      </c>
      <c r="P364" s="2" t="s">
        <v>123</v>
      </c>
      <c r="Q364" s="253"/>
    </row>
    <row r="365" spans="1:17" ht="60">
      <c r="A365" s="2">
        <v>363</v>
      </c>
      <c r="B365" s="2" t="s">
        <v>1148</v>
      </c>
      <c r="C365" s="2" t="s">
        <v>120</v>
      </c>
      <c r="D365" s="2" t="s">
        <v>110</v>
      </c>
      <c r="E365" s="2" t="s">
        <v>1149</v>
      </c>
      <c r="F365" s="255">
        <v>45104.368750000001</v>
      </c>
      <c r="G365" s="2" t="s">
        <v>101</v>
      </c>
      <c r="H365" s="2" t="s">
        <v>132</v>
      </c>
      <c r="I365" s="2" t="s">
        <v>101</v>
      </c>
      <c r="J365" s="2" t="s">
        <v>103</v>
      </c>
      <c r="K365" s="2" t="s">
        <v>103</v>
      </c>
      <c r="L365" s="2" t="s">
        <v>104</v>
      </c>
      <c r="M365" s="2" t="s">
        <v>1150</v>
      </c>
      <c r="N365" s="2">
        <v>20</v>
      </c>
      <c r="O365" s="2" t="s">
        <v>106</v>
      </c>
      <c r="P365" s="2" t="s">
        <v>123</v>
      </c>
      <c r="Q365" s="253"/>
    </row>
    <row r="366" spans="1:17" ht="60">
      <c r="A366" s="2">
        <v>364</v>
      </c>
      <c r="B366" s="2" t="s">
        <v>1151</v>
      </c>
      <c r="C366" s="2" t="s">
        <v>120</v>
      </c>
      <c r="D366" s="2" t="s">
        <v>110</v>
      </c>
      <c r="E366" s="2" t="s">
        <v>1152</v>
      </c>
      <c r="F366" s="255">
        <v>45104.368750000001</v>
      </c>
      <c r="G366" s="2" t="s">
        <v>101</v>
      </c>
      <c r="H366" s="2" t="s">
        <v>102</v>
      </c>
      <c r="I366" s="2" t="s">
        <v>101</v>
      </c>
      <c r="J366" s="2" t="s">
        <v>103</v>
      </c>
      <c r="K366" s="2" t="s">
        <v>103</v>
      </c>
      <c r="L366" s="2" t="s">
        <v>104</v>
      </c>
      <c r="M366" s="2" t="s">
        <v>1153</v>
      </c>
      <c r="N366" s="2">
        <v>20</v>
      </c>
      <c r="O366" s="2" t="s">
        <v>106</v>
      </c>
      <c r="P366" s="2" t="s">
        <v>123</v>
      </c>
      <c r="Q366" s="253"/>
    </row>
    <row r="367" spans="1:17" ht="60">
      <c r="A367" s="2">
        <v>365</v>
      </c>
      <c r="B367" s="2" t="s">
        <v>1154</v>
      </c>
      <c r="C367" s="2" t="s">
        <v>120</v>
      </c>
      <c r="D367" s="2" t="s">
        <v>110</v>
      </c>
      <c r="E367" s="2" t="s">
        <v>1155</v>
      </c>
      <c r="F367" s="255">
        <v>45104.368750000001</v>
      </c>
      <c r="G367" s="2" t="s">
        <v>101</v>
      </c>
      <c r="H367" s="2" t="s">
        <v>132</v>
      </c>
      <c r="I367" s="2" t="s">
        <v>101</v>
      </c>
      <c r="J367" s="2" t="s">
        <v>103</v>
      </c>
      <c r="K367" s="2" t="s">
        <v>103</v>
      </c>
      <c r="L367" s="2" t="s">
        <v>104</v>
      </c>
      <c r="M367" s="2" t="s">
        <v>1156</v>
      </c>
      <c r="N367" s="2">
        <v>20</v>
      </c>
      <c r="O367" s="2" t="s">
        <v>106</v>
      </c>
      <c r="P367" s="2" t="s">
        <v>123</v>
      </c>
      <c r="Q367" s="253"/>
    </row>
    <row r="368" spans="1:17" ht="60">
      <c r="A368" s="2">
        <v>366</v>
      </c>
      <c r="B368" s="2" t="s">
        <v>1157</v>
      </c>
      <c r="C368" s="2" t="s">
        <v>234</v>
      </c>
      <c r="D368" s="2" t="s">
        <v>110</v>
      </c>
      <c r="E368" s="2" t="s">
        <v>147</v>
      </c>
      <c r="F368" s="255">
        <v>45104.368750000001</v>
      </c>
      <c r="G368" s="2" t="s">
        <v>101</v>
      </c>
      <c r="H368" s="2" t="s">
        <v>132</v>
      </c>
      <c r="I368" s="2" t="s">
        <v>101</v>
      </c>
      <c r="J368" s="2" t="s">
        <v>103</v>
      </c>
      <c r="K368" s="2" t="s">
        <v>103</v>
      </c>
      <c r="L368" s="2" t="s">
        <v>104</v>
      </c>
      <c r="M368" s="2" t="s">
        <v>148</v>
      </c>
      <c r="N368" s="2">
        <v>20</v>
      </c>
      <c r="O368" s="2" t="s">
        <v>106</v>
      </c>
      <c r="P368" s="2" t="s">
        <v>237</v>
      </c>
      <c r="Q368" s="253"/>
    </row>
    <row r="369" spans="1:17" ht="60">
      <c r="A369" s="2">
        <v>367</v>
      </c>
      <c r="B369" s="2" t="s">
        <v>1158</v>
      </c>
      <c r="C369" s="2" t="s">
        <v>109</v>
      </c>
      <c r="D369" s="2" t="s">
        <v>110</v>
      </c>
      <c r="E369" s="2" t="s">
        <v>1159</v>
      </c>
      <c r="F369" s="255">
        <v>45104.369444444441</v>
      </c>
      <c r="G369" s="2" t="s">
        <v>101</v>
      </c>
      <c r="H369" s="2" t="s">
        <v>132</v>
      </c>
      <c r="I369" s="2" t="s">
        <v>101</v>
      </c>
      <c r="J369" s="2" t="s">
        <v>112</v>
      </c>
      <c r="K369" s="2" t="s">
        <v>112</v>
      </c>
      <c r="L369" s="2" t="s">
        <v>104</v>
      </c>
      <c r="M369" s="2" t="s">
        <v>1160</v>
      </c>
      <c r="N369" s="2">
        <v>95</v>
      </c>
      <c r="O369" s="2" t="s">
        <v>106</v>
      </c>
      <c r="P369" s="2" t="s">
        <v>114</v>
      </c>
      <c r="Q369" s="253"/>
    </row>
    <row r="370" spans="1:17" ht="60">
      <c r="A370" s="2">
        <v>368</v>
      </c>
      <c r="B370" s="2" t="s">
        <v>1161</v>
      </c>
      <c r="C370" s="2" t="s">
        <v>234</v>
      </c>
      <c r="D370" s="2" t="s">
        <v>110</v>
      </c>
      <c r="E370" s="2" t="s">
        <v>162</v>
      </c>
      <c r="F370" s="255">
        <v>45104.369444444441</v>
      </c>
      <c r="G370" s="2" t="s">
        <v>101</v>
      </c>
      <c r="H370" s="2" t="s">
        <v>132</v>
      </c>
      <c r="I370" s="2" t="s">
        <v>101</v>
      </c>
      <c r="J370" s="2" t="s">
        <v>112</v>
      </c>
      <c r="K370" s="2" t="s">
        <v>112</v>
      </c>
      <c r="L370" s="2" t="s">
        <v>104</v>
      </c>
      <c r="M370" s="2" t="s">
        <v>163</v>
      </c>
      <c r="N370" s="2">
        <v>95</v>
      </c>
      <c r="O370" s="2" t="s">
        <v>106</v>
      </c>
      <c r="P370" s="2" t="s">
        <v>237</v>
      </c>
      <c r="Q370" s="253"/>
    </row>
    <row r="371" spans="1:17" ht="60">
      <c r="A371" s="2">
        <v>369</v>
      </c>
      <c r="B371" s="2" t="s">
        <v>1162</v>
      </c>
      <c r="C371" s="2" t="s">
        <v>109</v>
      </c>
      <c r="D371" s="2" t="s">
        <v>110</v>
      </c>
      <c r="E371" s="2" t="s">
        <v>1163</v>
      </c>
      <c r="F371" s="255">
        <v>45104.369444444441</v>
      </c>
      <c r="G371" s="2" t="s">
        <v>101</v>
      </c>
      <c r="H371" s="2" t="s">
        <v>132</v>
      </c>
      <c r="I371" s="2" t="s">
        <v>101</v>
      </c>
      <c r="J371" s="2" t="s">
        <v>103</v>
      </c>
      <c r="K371" s="2" t="s">
        <v>103</v>
      </c>
      <c r="L371" s="2" t="s">
        <v>104</v>
      </c>
      <c r="M371" s="2" t="s">
        <v>1164</v>
      </c>
      <c r="N371" s="2">
        <v>20</v>
      </c>
      <c r="O371" s="2" t="s">
        <v>106</v>
      </c>
      <c r="P371" s="2" t="s">
        <v>114</v>
      </c>
      <c r="Q371" s="253"/>
    </row>
    <row r="372" spans="1:17" ht="60">
      <c r="A372" s="2">
        <v>370</v>
      </c>
      <c r="B372" s="2" t="s">
        <v>1165</v>
      </c>
      <c r="C372" s="2" t="s">
        <v>109</v>
      </c>
      <c r="D372" s="2" t="s">
        <v>110</v>
      </c>
      <c r="E372" s="2" t="s">
        <v>1166</v>
      </c>
      <c r="F372" s="255">
        <v>45104.369444444441</v>
      </c>
      <c r="G372" s="2" t="s">
        <v>101</v>
      </c>
      <c r="H372" s="2" t="s">
        <v>102</v>
      </c>
      <c r="I372" s="2" t="s">
        <v>101</v>
      </c>
      <c r="J372" s="2" t="s">
        <v>112</v>
      </c>
      <c r="K372" s="2" t="s">
        <v>112</v>
      </c>
      <c r="L372" s="2" t="s">
        <v>104</v>
      </c>
      <c r="M372" s="2" t="s">
        <v>1167</v>
      </c>
      <c r="N372" s="2">
        <v>95</v>
      </c>
      <c r="O372" s="2" t="s">
        <v>106</v>
      </c>
      <c r="P372" s="2" t="s">
        <v>114</v>
      </c>
      <c r="Q372" s="253"/>
    </row>
    <row r="373" spans="1:17" ht="60">
      <c r="A373" s="2">
        <v>371</v>
      </c>
      <c r="B373" s="2" t="s">
        <v>1168</v>
      </c>
      <c r="C373" s="2" t="s">
        <v>234</v>
      </c>
      <c r="D373" s="2" t="s">
        <v>110</v>
      </c>
      <c r="E373" s="2" t="s">
        <v>1169</v>
      </c>
      <c r="F373" s="255">
        <v>45104.369444444441</v>
      </c>
      <c r="G373" s="2" t="s">
        <v>101</v>
      </c>
      <c r="H373" s="2" t="s">
        <v>132</v>
      </c>
      <c r="I373" s="2" t="s">
        <v>101</v>
      </c>
      <c r="J373" s="2" t="s">
        <v>103</v>
      </c>
      <c r="K373" s="2" t="s">
        <v>103</v>
      </c>
      <c r="L373" s="2" t="s">
        <v>104</v>
      </c>
      <c r="M373" s="2" t="s">
        <v>1170</v>
      </c>
      <c r="N373" s="2">
        <v>20</v>
      </c>
      <c r="O373" s="2" t="s">
        <v>106</v>
      </c>
      <c r="P373" s="2" t="s">
        <v>237</v>
      </c>
      <c r="Q373" s="253"/>
    </row>
    <row r="374" spans="1:17" ht="60">
      <c r="A374" s="2">
        <v>372</v>
      </c>
      <c r="B374" s="2" t="s">
        <v>1171</v>
      </c>
      <c r="C374" s="2" t="s">
        <v>120</v>
      </c>
      <c r="D374" s="2" t="s">
        <v>110</v>
      </c>
      <c r="E374" s="2" t="s">
        <v>1172</v>
      </c>
      <c r="F374" s="255">
        <v>45104.369444444441</v>
      </c>
      <c r="G374" s="2" t="s">
        <v>101</v>
      </c>
      <c r="H374" s="2" t="s">
        <v>102</v>
      </c>
      <c r="I374" s="2" t="s">
        <v>101</v>
      </c>
      <c r="J374" s="2" t="s">
        <v>103</v>
      </c>
      <c r="K374" s="2" t="s">
        <v>103</v>
      </c>
      <c r="L374" s="2" t="s">
        <v>104</v>
      </c>
      <c r="M374" s="2" t="s">
        <v>1173</v>
      </c>
      <c r="N374" s="2">
        <v>20</v>
      </c>
      <c r="O374" s="2" t="s">
        <v>106</v>
      </c>
      <c r="P374" s="2" t="s">
        <v>123</v>
      </c>
      <c r="Q374" s="253"/>
    </row>
    <row r="375" spans="1:17" ht="60">
      <c r="A375" s="2">
        <v>373</v>
      </c>
      <c r="B375" s="2" t="s">
        <v>1174</v>
      </c>
      <c r="C375" s="2" t="s">
        <v>109</v>
      </c>
      <c r="D375" s="2" t="s">
        <v>110</v>
      </c>
      <c r="E375" s="2" t="s">
        <v>1175</v>
      </c>
      <c r="F375" s="255">
        <v>45104.369444444441</v>
      </c>
      <c r="G375" s="2" t="s">
        <v>101</v>
      </c>
      <c r="H375" s="2" t="s">
        <v>132</v>
      </c>
      <c r="I375" s="2" t="s">
        <v>101</v>
      </c>
      <c r="J375" s="2" t="s">
        <v>103</v>
      </c>
      <c r="K375" s="2" t="s">
        <v>103</v>
      </c>
      <c r="L375" s="2" t="s">
        <v>104</v>
      </c>
      <c r="M375" s="2" t="s">
        <v>1176</v>
      </c>
      <c r="N375" s="2">
        <v>20</v>
      </c>
      <c r="O375" s="2" t="s">
        <v>106</v>
      </c>
      <c r="P375" s="2" t="s">
        <v>114</v>
      </c>
      <c r="Q375" s="253"/>
    </row>
    <row r="376" spans="1:17" ht="60">
      <c r="A376" s="2">
        <v>374</v>
      </c>
      <c r="B376" s="2" t="s">
        <v>1177</v>
      </c>
      <c r="C376" s="2" t="s">
        <v>120</v>
      </c>
      <c r="D376" s="2" t="s">
        <v>110</v>
      </c>
      <c r="E376" s="2" t="s">
        <v>1178</v>
      </c>
      <c r="F376" s="255">
        <v>45104.369444444441</v>
      </c>
      <c r="G376" s="2" t="s">
        <v>101</v>
      </c>
      <c r="H376" s="2" t="s">
        <v>132</v>
      </c>
      <c r="I376" s="2" t="s">
        <v>101</v>
      </c>
      <c r="J376" s="2" t="s">
        <v>103</v>
      </c>
      <c r="K376" s="2" t="s">
        <v>103</v>
      </c>
      <c r="L376" s="2" t="s">
        <v>104</v>
      </c>
      <c r="M376" s="2" t="s">
        <v>1179</v>
      </c>
      <c r="N376" s="2">
        <v>20</v>
      </c>
      <c r="O376" s="2" t="s">
        <v>106</v>
      </c>
      <c r="P376" s="2" t="s">
        <v>123</v>
      </c>
      <c r="Q376" s="253"/>
    </row>
    <row r="377" spans="1:17" ht="60">
      <c r="A377" s="2">
        <v>375</v>
      </c>
      <c r="B377" s="2" t="s">
        <v>1180</v>
      </c>
      <c r="C377" s="2" t="s">
        <v>109</v>
      </c>
      <c r="D377" s="2" t="s">
        <v>110</v>
      </c>
      <c r="E377" s="2" t="s">
        <v>1181</v>
      </c>
      <c r="F377" s="255">
        <v>45104.370138888888</v>
      </c>
      <c r="G377" s="2" t="s">
        <v>101</v>
      </c>
      <c r="H377" s="2" t="s">
        <v>132</v>
      </c>
      <c r="I377" s="2" t="s">
        <v>101</v>
      </c>
      <c r="J377" s="2" t="s">
        <v>103</v>
      </c>
      <c r="K377" s="2" t="s">
        <v>103</v>
      </c>
      <c r="L377" s="2" t="s">
        <v>104</v>
      </c>
      <c r="M377" s="2" t="s">
        <v>1182</v>
      </c>
      <c r="N377" s="2">
        <v>20</v>
      </c>
      <c r="O377" s="2" t="s">
        <v>106</v>
      </c>
      <c r="P377" s="2" t="s">
        <v>114</v>
      </c>
      <c r="Q377" s="253"/>
    </row>
    <row r="378" spans="1:17" ht="60">
      <c r="A378" s="2">
        <v>376</v>
      </c>
      <c r="B378" s="2" t="s">
        <v>1183</v>
      </c>
      <c r="C378" s="2" t="s">
        <v>120</v>
      </c>
      <c r="D378" s="2" t="s">
        <v>110</v>
      </c>
      <c r="E378" s="2" t="s">
        <v>1184</v>
      </c>
      <c r="F378" s="255">
        <v>45104.370138888888</v>
      </c>
      <c r="G378" s="2" t="s">
        <v>101</v>
      </c>
      <c r="H378" s="2" t="s">
        <v>102</v>
      </c>
      <c r="I378" s="2" t="s">
        <v>101</v>
      </c>
      <c r="J378" s="2" t="s">
        <v>103</v>
      </c>
      <c r="K378" s="2" t="s">
        <v>103</v>
      </c>
      <c r="L378" s="2" t="s">
        <v>104</v>
      </c>
      <c r="M378" s="2" t="s">
        <v>1185</v>
      </c>
      <c r="N378" s="2">
        <v>20</v>
      </c>
      <c r="O378" s="2" t="s">
        <v>106</v>
      </c>
      <c r="P378" s="2" t="s">
        <v>123</v>
      </c>
      <c r="Q378" s="253"/>
    </row>
    <row r="379" spans="1:17" ht="60">
      <c r="A379" s="2">
        <v>377</v>
      </c>
      <c r="B379" s="2" t="s">
        <v>1186</v>
      </c>
      <c r="C379" s="2" t="s">
        <v>234</v>
      </c>
      <c r="D379" s="2" t="s">
        <v>110</v>
      </c>
      <c r="E379" s="2" t="s">
        <v>1187</v>
      </c>
      <c r="F379" s="255">
        <v>45104.370138888888</v>
      </c>
      <c r="G379" s="2" t="s">
        <v>101</v>
      </c>
      <c r="H379" s="2" t="s">
        <v>102</v>
      </c>
      <c r="I379" s="2" t="s">
        <v>101</v>
      </c>
      <c r="J379" s="2" t="s">
        <v>187</v>
      </c>
      <c r="K379" s="2" t="s">
        <v>187</v>
      </c>
      <c r="L379" s="2" t="s">
        <v>104</v>
      </c>
      <c r="M379" s="2" t="s">
        <v>1188</v>
      </c>
      <c r="N379" s="2">
        <v>95</v>
      </c>
      <c r="O379" s="2" t="s">
        <v>106</v>
      </c>
      <c r="P379" s="2" t="s">
        <v>237</v>
      </c>
      <c r="Q379" s="253"/>
    </row>
    <row r="380" spans="1:17" ht="60">
      <c r="A380" s="2">
        <v>378</v>
      </c>
      <c r="B380" s="2" t="s">
        <v>1189</v>
      </c>
      <c r="C380" s="2" t="s">
        <v>109</v>
      </c>
      <c r="D380" s="2" t="s">
        <v>110</v>
      </c>
      <c r="E380" s="2" t="s">
        <v>1190</v>
      </c>
      <c r="F380" s="255">
        <v>45104.370138888888</v>
      </c>
      <c r="G380" s="2" t="s">
        <v>101</v>
      </c>
      <c r="H380" s="2" t="s">
        <v>132</v>
      </c>
      <c r="I380" s="2" t="s">
        <v>101</v>
      </c>
      <c r="J380" s="2" t="s">
        <v>103</v>
      </c>
      <c r="K380" s="2" t="s">
        <v>103</v>
      </c>
      <c r="L380" s="2" t="s">
        <v>104</v>
      </c>
      <c r="M380" s="2" t="s">
        <v>1191</v>
      </c>
      <c r="N380" s="2">
        <v>20</v>
      </c>
      <c r="O380" s="2" t="s">
        <v>106</v>
      </c>
      <c r="P380" s="2" t="s">
        <v>114</v>
      </c>
      <c r="Q380" s="253"/>
    </row>
    <row r="381" spans="1:17" ht="60">
      <c r="A381" s="2">
        <v>379</v>
      </c>
      <c r="B381" s="2" t="s">
        <v>1192</v>
      </c>
      <c r="C381" s="2" t="s">
        <v>109</v>
      </c>
      <c r="D381" s="2" t="s">
        <v>110</v>
      </c>
      <c r="E381" s="2" t="s">
        <v>1193</v>
      </c>
      <c r="F381" s="255">
        <v>45104.370833333334</v>
      </c>
      <c r="G381" s="2" t="s">
        <v>101</v>
      </c>
      <c r="H381" s="2" t="s">
        <v>102</v>
      </c>
      <c r="I381" s="2" t="s">
        <v>101</v>
      </c>
      <c r="J381" s="2" t="s">
        <v>103</v>
      </c>
      <c r="K381" s="2" t="s">
        <v>103</v>
      </c>
      <c r="L381" s="2" t="s">
        <v>104</v>
      </c>
      <c r="M381" s="2" t="s">
        <v>1194</v>
      </c>
      <c r="N381" s="2">
        <v>20</v>
      </c>
      <c r="O381" s="2" t="s">
        <v>106</v>
      </c>
      <c r="P381" s="2" t="s">
        <v>114</v>
      </c>
      <c r="Q381" s="253"/>
    </row>
    <row r="382" spans="1:17" ht="60">
      <c r="A382" s="2">
        <v>380</v>
      </c>
      <c r="B382" s="2" t="s">
        <v>1195</v>
      </c>
      <c r="C382" s="2" t="s">
        <v>234</v>
      </c>
      <c r="D382" s="2" t="s">
        <v>110</v>
      </c>
      <c r="E382" s="2" t="s">
        <v>1196</v>
      </c>
      <c r="F382" s="255">
        <v>45104.370833333334</v>
      </c>
      <c r="G382" s="2" t="s">
        <v>101</v>
      </c>
      <c r="H382" s="2" t="s">
        <v>102</v>
      </c>
      <c r="I382" s="2" t="s">
        <v>101</v>
      </c>
      <c r="J382" s="2" t="s">
        <v>187</v>
      </c>
      <c r="K382" s="2" t="s">
        <v>187</v>
      </c>
      <c r="L382" s="2" t="s">
        <v>104</v>
      </c>
      <c r="M382" s="2" t="s">
        <v>1197</v>
      </c>
      <c r="N382" s="2">
        <v>95</v>
      </c>
      <c r="O382" s="2" t="s">
        <v>106</v>
      </c>
      <c r="P382" s="2" t="s">
        <v>237</v>
      </c>
      <c r="Q382" s="253"/>
    </row>
    <row r="383" spans="1:17" ht="60">
      <c r="A383" s="2">
        <v>381</v>
      </c>
      <c r="B383" s="2" t="s">
        <v>1198</v>
      </c>
      <c r="C383" s="2" t="s">
        <v>109</v>
      </c>
      <c r="D383" s="2" t="s">
        <v>110</v>
      </c>
      <c r="E383" s="2" t="s">
        <v>560</v>
      </c>
      <c r="F383" s="255">
        <v>45104.370833333334</v>
      </c>
      <c r="G383" s="2" t="s">
        <v>101</v>
      </c>
      <c r="H383" s="2" t="s">
        <v>132</v>
      </c>
      <c r="I383" s="2" t="s">
        <v>101</v>
      </c>
      <c r="J383" s="2" t="s">
        <v>112</v>
      </c>
      <c r="K383" s="2" t="s">
        <v>112</v>
      </c>
      <c r="L383" s="2" t="s">
        <v>104</v>
      </c>
      <c r="M383" s="2" t="s">
        <v>561</v>
      </c>
      <c r="N383" s="2">
        <v>95</v>
      </c>
      <c r="O383" s="2" t="s">
        <v>106</v>
      </c>
      <c r="P383" s="2" t="s">
        <v>114</v>
      </c>
      <c r="Q383" s="253"/>
    </row>
    <row r="384" spans="1:17" ht="60">
      <c r="A384" s="2">
        <v>382</v>
      </c>
      <c r="B384" s="2" t="s">
        <v>1199</v>
      </c>
      <c r="C384" s="2" t="s">
        <v>109</v>
      </c>
      <c r="D384" s="2" t="s">
        <v>110</v>
      </c>
      <c r="E384" s="2" t="s">
        <v>1200</v>
      </c>
      <c r="F384" s="255">
        <v>45104.370833333334</v>
      </c>
      <c r="G384" s="2" t="s">
        <v>101</v>
      </c>
      <c r="H384" s="2" t="s">
        <v>132</v>
      </c>
      <c r="I384" s="2" t="s">
        <v>101</v>
      </c>
      <c r="J384" s="2" t="s">
        <v>103</v>
      </c>
      <c r="K384" s="2" t="s">
        <v>103</v>
      </c>
      <c r="L384" s="2" t="s">
        <v>104</v>
      </c>
      <c r="M384" s="2" t="s">
        <v>1201</v>
      </c>
      <c r="N384" s="2">
        <v>20</v>
      </c>
      <c r="O384" s="2" t="s">
        <v>106</v>
      </c>
      <c r="P384" s="2" t="s">
        <v>114</v>
      </c>
      <c r="Q384" s="253"/>
    </row>
    <row r="385" spans="1:17" ht="60">
      <c r="A385" s="2">
        <v>383</v>
      </c>
      <c r="B385" s="2" t="s">
        <v>1202</v>
      </c>
      <c r="C385" s="2" t="s">
        <v>234</v>
      </c>
      <c r="D385" s="2" t="s">
        <v>110</v>
      </c>
      <c r="E385" s="2" t="s">
        <v>1203</v>
      </c>
      <c r="F385" s="255">
        <v>45104.370833333334</v>
      </c>
      <c r="G385" s="2" t="s">
        <v>101</v>
      </c>
      <c r="H385" s="2" t="s">
        <v>102</v>
      </c>
      <c r="I385" s="2" t="s">
        <v>101</v>
      </c>
      <c r="J385" s="2" t="s">
        <v>103</v>
      </c>
      <c r="K385" s="2" t="s">
        <v>103</v>
      </c>
      <c r="L385" s="2" t="s">
        <v>104</v>
      </c>
      <c r="M385" s="2" t="s">
        <v>1204</v>
      </c>
      <c r="N385" s="2">
        <v>20</v>
      </c>
      <c r="O385" s="2" t="s">
        <v>106</v>
      </c>
      <c r="P385" s="2" t="s">
        <v>237</v>
      </c>
      <c r="Q385" s="253"/>
    </row>
    <row r="386" spans="1:17" ht="60">
      <c r="A386" s="2">
        <v>384</v>
      </c>
      <c r="B386" s="2" t="s">
        <v>1205</v>
      </c>
      <c r="C386" s="2" t="s">
        <v>120</v>
      </c>
      <c r="D386" s="2" t="s">
        <v>110</v>
      </c>
      <c r="E386" s="2" t="s">
        <v>1206</v>
      </c>
      <c r="F386" s="255">
        <v>45104.370833333334</v>
      </c>
      <c r="G386" s="2" t="s">
        <v>101</v>
      </c>
      <c r="H386" s="2" t="s">
        <v>132</v>
      </c>
      <c r="I386" s="2" t="s">
        <v>101</v>
      </c>
      <c r="J386" s="2" t="s">
        <v>103</v>
      </c>
      <c r="K386" s="2" t="s">
        <v>103</v>
      </c>
      <c r="L386" s="2" t="s">
        <v>104</v>
      </c>
      <c r="M386" s="2" t="s">
        <v>1207</v>
      </c>
      <c r="N386" s="2">
        <v>20</v>
      </c>
      <c r="O386" s="2" t="s">
        <v>106</v>
      </c>
      <c r="P386" s="2" t="s">
        <v>123</v>
      </c>
      <c r="Q386" s="253"/>
    </row>
    <row r="387" spans="1:17" ht="60">
      <c r="A387" s="2">
        <v>385</v>
      </c>
      <c r="B387" s="2" t="s">
        <v>1208</v>
      </c>
      <c r="C387" s="2" t="s">
        <v>109</v>
      </c>
      <c r="D387" s="2" t="s">
        <v>110</v>
      </c>
      <c r="E387" s="2" t="s">
        <v>1206</v>
      </c>
      <c r="F387" s="255">
        <v>45104.371527777781</v>
      </c>
      <c r="G387" s="2" t="s">
        <v>191</v>
      </c>
      <c r="H387" s="2" t="s">
        <v>558</v>
      </c>
      <c r="I387" s="2" t="s">
        <v>193</v>
      </c>
      <c r="J387" s="2" t="s">
        <v>103</v>
      </c>
      <c r="K387" s="2" t="s">
        <v>103</v>
      </c>
      <c r="L387" s="2" t="s">
        <v>104</v>
      </c>
      <c r="M387" s="2" t="s">
        <v>194</v>
      </c>
      <c r="N387" s="2">
        <v>0</v>
      </c>
      <c r="O387" s="2" t="s">
        <v>106</v>
      </c>
      <c r="P387" s="2" t="s">
        <v>114</v>
      </c>
      <c r="Q387" s="253"/>
    </row>
    <row r="388" spans="1:17" ht="60">
      <c r="A388" s="2">
        <v>386</v>
      </c>
      <c r="B388" s="2" t="s">
        <v>1209</v>
      </c>
      <c r="C388" s="2" t="s">
        <v>109</v>
      </c>
      <c r="D388" s="2" t="s">
        <v>110</v>
      </c>
      <c r="E388" s="2" t="s">
        <v>857</v>
      </c>
      <c r="F388" s="255">
        <v>45104.371527777781</v>
      </c>
      <c r="G388" s="2" t="s">
        <v>101</v>
      </c>
      <c r="H388" s="2" t="s">
        <v>132</v>
      </c>
      <c r="I388" s="2" t="s">
        <v>101</v>
      </c>
      <c r="J388" s="2" t="s">
        <v>103</v>
      </c>
      <c r="K388" s="2" t="s">
        <v>103</v>
      </c>
      <c r="L388" s="2" t="s">
        <v>104</v>
      </c>
      <c r="M388" s="2" t="s">
        <v>858</v>
      </c>
      <c r="N388" s="2">
        <v>20</v>
      </c>
      <c r="O388" s="2" t="s">
        <v>106</v>
      </c>
      <c r="P388" s="2" t="s">
        <v>114</v>
      </c>
      <c r="Q388" s="253"/>
    </row>
    <row r="389" spans="1:17" ht="60">
      <c r="A389" s="2">
        <v>387</v>
      </c>
      <c r="B389" s="2" t="s">
        <v>1210</v>
      </c>
      <c r="C389" s="2" t="s">
        <v>109</v>
      </c>
      <c r="D389" s="2" t="s">
        <v>110</v>
      </c>
      <c r="E389" s="2" t="s">
        <v>1211</v>
      </c>
      <c r="F389" s="255">
        <v>45104.371527777781</v>
      </c>
      <c r="G389" s="2" t="s">
        <v>101</v>
      </c>
      <c r="H389" s="2" t="s">
        <v>132</v>
      </c>
      <c r="I389" s="2" t="s">
        <v>101</v>
      </c>
      <c r="J389" s="2" t="s">
        <v>103</v>
      </c>
      <c r="K389" s="2" t="s">
        <v>103</v>
      </c>
      <c r="L389" s="2" t="s">
        <v>104</v>
      </c>
      <c r="M389" s="2" t="s">
        <v>1212</v>
      </c>
      <c r="N389" s="2">
        <v>20</v>
      </c>
      <c r="O389" s="2" t="s">
        <v>106</v>
      </c>
      <c r="P389" s="2" t="s">
        <v>114</v>
      </c>
      <c r="Q389" s="253"/>
    </row>
    <row r="390" spans="1:17" ht="60">
      <c r="A390" s="2">
        <v>388</v>
      </c>
      <c r="B390" s="2" t="s">
        <v>1213</v>
      </c>
      <c r="C390" s="2" t="s">
        <v>109</v>
      </c>
      <c r="D390" s="2" t="s">
        <v>110</v>
      </c>
      <c r="E390" s="2" t="s">
        <v>1214</v>
      </c>
      <c r="F390" s="255">
        <v>45104.371527777781</v>
      </c>
      <c r="G390" s="2" t="s">
        <v>101</v>
      </c>
      <c r="H390" s="2" t="s">
        <v>102</v>
      </c>
      <c r="I390" s="2" t="s">
        <v>101</v>
      </c>
      <c r="J390" s="2" t="s">
        <v>103</v>
      </c>
      <c r="K390" s="2" t="s">
        <v>103</v>
      </c>
      <c r="L390" s="2" t="s">
        <v>104</v>
      </c>
      <c r="M390" s="2" t="s">
        <v>1215</v>
      </c>
      <c r="N390" s="2">
        <v>20</v>
      </c>
      <c r="O390" s="2" t="s">
        <v>106</v>
      </c>
      <c r="P390" s="2" t="s">
        <v>114</v>
      </c>
      <c r="Q390" s="253"/>
    </row>
    <row r="391" spans="1:17" ht="60">
      <c r="A391" s="2">
        <v>389</v>
      </c>
      <c r="B391" s="2" t="s">
        <v>1216</v>
      </c>
      <c r="C391" s="2" t="s">
        <v>109</v>
      </c>
      <c r="D391" s="2" t="s">
        <v>110</v>
      </c>
      <c r="E391" s="2" t="s">
        <v>1217</v>
      </c>
      <c r="F391" s="255">
        <v>45104.37222222222</v>
      </c>
      <c r="G391" s="2" t="s">
        <v>101</v>
      </c>
      <c r="H391" s="2" t="s">
        <v>132</v>
      </c>
      <c r="I391" s="2" t="s">
        <v>101</v>
      </c>
      <c r="J391" s="2" t="s">
        <v>103</v>
      </c>
      <c r="K391" s="2" t="s">
        <v>103</v>
      </c>
      <c r="L391" s="2" t="s">
        <v>104</v>
      </c>
      <c r="M391" s="2" t="s">
        <v>1218</v>
      </c>
      <c r="N391" s="2">
        <v>20</v>
      </c>
      <c r="O391" s="2" t="s">
        <v>106</v>
      </c>
      <c r="P391" s="2" t="s">
        <v>114</v>
      </c>
      <c r="Q391" s="253"/>
    </row>
    <row r="392" spans="1:17" ht="60">
      <c r="A392" s="2">
        <v>390</v>
      </c>
      <c r="B392" s="2" t="s">
        <v>1219</v>
      </c>
      <c r="C392" s="2" t="s">
        <v>109</v>
      </c>
      <c r="D392" s="2" t="s">
        <v>110</v>
      </c>
      <c r="E392" s="2" t="s">
        <v>1220</v>
      </c>
      <c r="F392" s="255">
        <v>45104.37222222222</v>
      </c>
      <c r="G392" s="2" t="s">
        <v>101</v>
      </c>
      <c r="H392" s="2" t="s">
        <v>102</v>
      </c>
      <c r="I392" s="2" t="s">
        <v>101</v>
      </c>
      <c r="J392" s="2" t="s">
        <v>103</v>
      </c>
      <c r="K392" s="2" t="s">
        <v>103</v>
      </c>
      <c r="L392" s="2" t="s">
        <v>104</v>
      </c>
      <c r="M392" s="2" t="s">
        <v>1221</v>
      </c>
      <c r="N392" s="2">
        <v>20</v>
      </c>
      <c r="O392" s="2" t="s">
        <v>106</v>
      </c>
      <c r="P392" s="2" t="s">
        <v>114</v>
      </c>
      <c r="Q392" s="253"/>
    </row>
    <row r="393" spans="1:17" ht="60">
      <c r="A393" s="2">
        <v>391</v>
      </c>
      <c r="B393" s="2" t="s">
        <v>1222</v>
      </c>
      <c r="C393" s="2" t="s">
        <v>120</v>
      </c>
      <c r="D393" s="2" t="s">
        <v>110</v>
      </c>
      <c r="E393" s="2" t="s">
        <v>1223</v>
      </c>
      <c r="F393" s="255">
        <v>45104.37222222222</v>
      </c>
      <c r="G393" s="2" t="s">
        <v>101</v>
      </c>
      <c r="H393" s="2" t="s">
        <v>102</v>
      </c>
      <c r="I393" s="2" t="s">
        <v>101</v>
      </c>
      <c r="J393" s="2" t="s">
        <v>103</v>
      </c>
      <c r="K393" s="2" t="s">
        <v>103</v>
      </c>
      <c r="L393" s="2" t="s">
        <v>104</v>
      </c>
      <c r="M393" s="2" t="s">
        <v>1224</v>
      </c>
      <c r="N393" s="2">
        <v>20</v>
      </c>
      <c r="O393" s="2" t="s">
        <v>106</v>
      </c>
      <c r="P393" s="2" t="s">
        <v>123</v>
      </c>
      <c r="Q393" s="253"/>
    </row>
    <row r="394" spans="1:17" ht="60">
      <c r="A394" s="2">
        <v>392</v>
      </c>
      <c r="B394" s="2" t="s">
        <v>1225</v>
      </c>
      <c r="C394" s="2" t="s">
        <v>109</v>
      </c>
      <c r="D394" s="2" t="s">
        <v>110</v>
      </c>
      <c r="E394" s="2" t="s">
        <v>1226</v>
      </c>
      <c r="F394" s="255">
        <v>45104.37222222222</v>
      </c>
      <c r="G394" s="2" t="s">
        <v>101</v>
      </c>
      <c r="H394" s="2" t="s">
        <v>102</v>
      </c>
      <c r="I394" s="2" t="s">
        <v>101</v>
      </c>
      <c r="J394" s="2" t="s">
        <v>103</v>
      </c>
      <c r="K394" s="2" t="s">
        <v>103</v>
      </c>
      <c r="L394" s="2" t="s">
        <v>104</v>
      </c>
      <c r="M394" s="2" t="s">
        <v>1227</v>
      </c>
      <c r="N394" s="2">
        <v>20</v>
      </c>
      <c r="O394" s="2" t="s">
        <v>106</v>
      </c>
      <c r="P394" s="2" t="s">
        <v>114</v>
      </c>
      <c r="Q394" s="253"/>
    </row>
    <row r="395" spans="1:17" ht="60">
      <c r="A395" s="2">
        <v>393</v>
      </c>
      <c r="B395" s="2" t="s">
        <v>1228</v>
      </c>
      <c r="C395" s="2" t="s">
        <v>120</v>
      </c>
      <c r="D395" s="2" t="s">
        <v>110</v>
      </c>
      <c r="E395" s="2" t="s">
        <v>1229</v>
      </c>
      <c r="F395" s="255">
        <v>45104.372916666667</v>
      </c>
      <c r="G395" s="2" t="s">
        <v>101</v>
      </c>
      <c r="H395" s="2" t="s">
        <v>132</v>
      </c>
      <c r="I395" s="2" t="s">
        <v>101</v>
      </c>
      <c r="J395" s="2" t="s">
        <v>103</v>
      </c>
      <c r="K395" s="2" t="s">
        <v>103</v>
      </c>
      <c r="L395" s="2" t="s">
        <v>104</v>
      </c>
      <c r="M395" s="2" t="s">
        <v>1230</v>
      </c>
      <c r="N395" s="2">
        <v>20</v>
      </c>
      <c r="O395" s="2" t="s">
        <v>106</v>
      </c>
      <c r="P395" s="2" t="s">
        <v>123</v>
      </c>
      <c r="Q395" s="253"/>
    </row>
    <row r="396" spans="1:17" ht="60">
      <c r="A396" s="2">
        <v>394</v>
      </c>
      <c r="B396" s="2" t="s">
        <v>1231</v>
      </c>
      <c r="C396" s="2" t="s">
        <v>109</v>
      </c>
      <c r="D396" s="2" t="s">
        <v>110</v>
      </c>
      <c r="E396" s="2" t="s">
        <v>1232</v>
      </c>
      <c r="F396" s="255">
        <v>45104.372916666667</v>
      </c>
      <c r="G396" s="2" t="s">
        <v>101</v>
      </c>
      <c r="H396" s="2" t="s">
        <v>102</v>
      </c>
      <c r="I396" s="2" t="s">
        <v>101</v>
      </c>
      <c r="J396" s="2" t="s">
        <v>12</v>
      </c>
      <c r="K396" s="2" t="s">
        <v>12</v>
      </c>
      <c r="L396" s="2" t="s">
        <v>104</v>
      </c>
      <c r="M396" s="2" t="s">
        <v>1233</v>
      </c>
      <c r="N396" s="2">
        <v>30</v>
      </c>
      <c r="O396" s="2" t="s">
        <v>106</v>
      </c>
      <c r="P396" s="2" t="s">
        <v>114</v>
      </c>
      <c r="Q396" s="253"/>
    </row>
    <row r="397" spans="1:17" ht="60">
      <c r="A397" s="2">
        <v>395</v>
      </c>
      <c r="B397" s="2" t="s">
        <v>1234</v>
      </c>
      <c r="C397" s="2" t="s">
        <v>234</v>
      </c>
      <c r="D397" s="2" t="s">
        <v>110</v>
      </c>
      <c r="E397" s="2" t="s">
        <v>1235</v>
      </c>
      <c r="F397" s="255">
        <v>45104.372916666667</v>
      </c>
      <c r="G397" s="2" t="s">
        <v>101</v>
      </c>
      <c r="H397" s="2" t="s">
        <v>102</v>
      </c>
      <c r="I397" s="2" t="s">
        <v>101</v>
      </c>
      <c r="J397" s="2" t="s">
        <v>103</v>
      </c>
      <c r="K397" s="2" t="s">
        <v>103</v>
      </c>
      <c r="L397" s="2" t="s">
        <v>104</v>
      </c>
      <c r="M397" s="2" t="s">
        <v>1236</v>
      </c>
      <c r="N397" s="2">
        <v>20</v>
      </c>
      <c r="O397" s="2" t="s">
        <v>106</v>
      </c>
      <c r="P397" s="2" t="s">
        <v>237</v>
      </c>
      <c r="Q397" s="253"/>
    </row>
    <row r="398" spans="1:17" ht="60">
      <c r="A398" s="2">
        <v>396</v>
      </c>
      <c r="B398" s="2" t="s">
        <v>1237</v>
      </c>
      <c r="C398" s="2" t="s">
        <v>109</v>
      </c>
      <c r="D398" s="2" t="s">
        <v>110</v>
      </c>
      <c r="E398" s="2" t="s">
        <v>1238</v>
      </c>
      <c r="F398" s="255">
        <v>45104.372916666667</v>
      </c>
      <c r="G398" s="2" t="s">
        <v>101</v>
      </c>
      <c r="H398" s="2" t="s">
        <v>132</v>
      </c>
      <c r="I398" s="2" t="s">
        <v>101</v>
      </c>
      <c r="J398" s="2" t="s">
        <v>103</v>
      </c>
      <c r="K398" s="2" t="s">
        <v>103</v>
      </c>
      <c r="L398" s="2" t="s">
        <v>104</v>
      </c>
      <c r="M398" s="2" t="s">
        <v>1239</v>
      </c>
      <c r="N398" s="2">
        <v>20</v>
      </c>
      <c r="O398" s="2" t="s">
        <v>106</v>
      </c>
      <c r="P398" s="2" t="s">
        <v>114</v>
      </c>
      <c r="Q398" s="253"/>
    </row>
    <row r="399" spans="1:17" ht="60">
      <c r="A399" s="2">
        <v>397</v>
      </c>
      <c r="B399" s="2" t="s">
        <v>1240</v>
      </c>
      <c r="C399" s="2" t="s">
        <v>234</v>
      </c>
      <c r="D399" s="2" t="s">
        <v>110</v>
      </c>
      <c r="E399" s="2" t="s">
        <v>1241</v>
      </c>
      <c r="F399" s="255">
        <v>45104.372916666667</v>
      </c>
      <c r="G399" s="2" t="s">
        <v>101</v>
      </c>
      <c r="H399" s="2" t="s">
        <v>132</v>
      </c>
      <c r="I399" s="2" t="s">
        <v>101</v>
      </c>
      <c r="J399" s="2" t="s">
        <v>112</v>
      </c>
      <c r="K399" s="2" t="s">
        <v>112</v>
      </c>
      <c r="L399" s="2" t="s">
        <v>104</v>
      </c>
      <c r="M399" s="2" t="s">
        <v>1242</v>
      </c>
      <c r="N399" s="2">
        <v>95</v>
      </c>
      <c r="O399" s="2" t="s">
        <v>106</v>
      </c>
      <c r="P399" s="2" t="s">
        <v>237</v>
      </c>
      <c r="Q399" s="253"/>
    </row>
    <row r="400" spans="1:17" ht="60">
      <c r="A400" s="2">
        <v>398</v>
      </c>
      <c r="B400" s="2" t="s">
        <v>1243</v>
      </c>
      <c r="C400" s="2" t="s">
        <v>120</v>
      </c>
      <c r="D400" s="2" t="s">
        <v>110</v>
      </c>
      <c r="E400" s="2" t="s">
        <v>1244</v>
      </c>
      <c r="F400" s="255">
        <v>45104.373611111114</v>
      </c>
      <c r="G400" s="2" t="s">
        <v>101</v>
      </c>
      <c r="H400" s="2" t="s">
        <v>132</v>
      </c>
      <c r="I400" s="2" t="s">
        <v>101</v>
      </c>
      <c r="J400" s="2" t="s">
        <v>103</v>
      </c>
      <c r="K400" s="2" t="s">
        <v>103</v>
      </c>
      <c r="L400" s="2" t="s">
        <v>104</v>
      </c>
      <c r="M400" s="2" t="s">
        <v>1245</v>
      </c>
      <c r="N400" s="2">
        <v>20</v>
      </c>
      <c r="O400" s="2" t="s">
        <v>106</v>
      </c>
      <c r="P400" s="2" t="s">
        <v>123</v>
      </c>
      <c r="Q400" s="253"/>
    </row>
    <row r="401" spans="1:17" ht="60">
      <c r="A401" s="2">
        <v>399</v>
      </c>
      <c r="B401" s="2" t="s">
        <v>1246</v>
      </c>
      <c r="C401" s="2" t="s">
        <v>234</v>
      </c>
      <c r="D401" s="2" t="s">
        <v>110</v>
      </c>
      <c r="E401" s="2" t="s">
        <v>396</v>
      </c>
      <c r="F401" s="255">
        <v>45104.373611111114</v>
      </c>
      <c r="G401" s="2" t="s">
        <v>101</v>
      </c>
      <c r="H401" s="2" t="s">
        <v>132</v>
      </c>
      <c r="I401" s="2" t="s">
        <v>101</v>
      </c>
      <c r="J401" s="2" t="s">
        <v>103</v>
      </c>
      <c r="K401" s="2" t="s">
        <v>103</v>
      </c>
      <c r="L401" s="2" t="s">
        <v>104</v>
      </c>
      <c r="M401" s="2" t="s">
        <v>397</v>
      </c>
      <c r="N401" s="2">
        <v>20</v>
      </c>
      <c r="O401" s="2" t="s">
        <v>106</v>
      </c>
      <c r="P401" s="2" t="s">
        <v>237</v>
      </c>
      <c r="Q401" s="253"/>
    </row>
    <row r="402" spans="1:17" ht="60">
      <c r="A402" s="2">
        <v>400</v>
      </c>
      <c r="B402" s="2" t="s">
        <v>1247</v>
      </c>
      <c r="C402" s="2" t="s">
        <v>109</v>
      </c>
      <c r="D402" s="2" t="s">
        <v>110</v>
      </c>
      <c r="E402" s="2" t="s">
        <v>1248</v>
      </c>
      <c r="F402" s="255">
        <v>45104.373611111114</v>
      </c>
      <c r="G402" s="2" t="s">
        <v>101</v>
      </c>
      <c r="H402" s="2" t="s">
        <v>132</v>
      </c>
      <c r="I402" s="2" t="s">
        <v>101</v>
      </c>
      <c r="J402" s="2" t="s">
        <v>103</v>
      </c>
      <c r="K402" s="2" t="s">
        <v>103</v>
      </c>
      <c r="L402" s="2" t="s">
        <v>104</v>
      </c>
      <c r="M402" s="2" t="s">
        <v>1249</v>
      </c>
      <c r="N402" s="2">
        <v>20</v>
      </c>
      <c r="O402" s="2" t="s">
        <v>106</v>
      </c>
      <c r="P402" s="2" t="s">
        <v>114</v>
      </c>
      <c r="Q402" s="253"/>
    </row>
    <row r="403" spans="1:17" ht="60">
      <c r="A403" s="2">
        <v>401</v>
      </c>
      <c r="B403" s="2" t="s">
        <v>1250</v>
      </c>
      <c r="C403" s="2" t="s">
        <v>120</v>
      </c>
      <c r="D403" s="2" t="s">
        <v>110</v>
      </c>
      <c r="E403" s="2" t="s">
        <v>1251</v>
      </c>
      <c r="F403" s="255">
        <v>45104.373611111114</v>
      </c>
      <c r="G403" s="2" t="s">
        <v>101</v>
      </c>
      <c r="H403" s="2" t="s">
        <v>132</v>
      </c>
      <c r="I403" s="2" t="s">
        <v>101</v>
      </c>
      <c r="J403" s="2" t="s">
        <v>103</v>
      </c>
      <c r="K403" s="2" t="s">
        <v>103</v>
      </c>
      <c r="L403" s="2" t="s">
        <v>104</v>
      </c>
      <c r="M403" s="2" t="s">
        <v>1252</v>
      </c>
      <c r="N403" s="2">
        <v>30</v>
      </c>
      <c r="O403" s="2" t="s">
        <v>106</v>
      </c>
      <c r="P403" s="2" t="s">
        <v>123</v>
      </c>
      <c r="Q403" s="253"/>
    </row>
    <row r="404" spans="1:17" ht="60">
      <c r="A404" s="2">
        <v>402</v>
      </c>
      <c r="B404" s="2" t="s">
        <v>1253</v>
      </c>
      <c r="C404" s="2" t="s">
        <v>109</v>
      </c>
      <c r="D404" s="2" t="s">
        <v>110</v>
      </c>
      <c r="E404" s="2" t="s">
        <v>1254</v>
      </c>
      <c r="F404" s="255">
        <v>45104.373611111114</v>
      </c>
      <c r="G404" s="2" t="s">
        <v>101</v>
      </c>
      <c r="H404" s="2" t="s">
        <v>102</v>
      </c>
      <c r="I404" s="2" t="s">
        <v>101</v>
      </c>
      <c r="J404" s="2" t="s">
        <v>103</v>
      </c>
      <c r="K404" s="2" t="s">
        <v>103</v>
      </c>
      <c r="L404" s="2" t="s">
        <v>104</v>
      </c>
      <c r="M404" s="2" t="s">
        <v>1255</v>
      </c>
      <c r="N404" s="2">
        <v>30</v>
      </c>
      <c r="O404" s="2" t="s">
        <v>106</v>
      </c>
      <c r="P404" s="2" t="s">
        <v>114</v>
      </c>
      <c r="Q404" s="253"/>
    </row>
    <row r="405" spans="1:17" ht="60">
      <c r="A405" s="2">
        <v>403</v>
      </c>
      <c r="B405" s="2" t="s">
        <v>1256</v>
      </c>
      <c r="C405" s="2" t="s">
        <v>109</v>
      </c>
      <c r="D405" s="2" t="s">
        <v>110</v>
      </c>
      <c r="E405" s="2" t="s">
        <v>1257</v>
      </c>
      <c r="F405" s="255">
        <v>45104.373611111114</v>
      </c>
      <c r="G405" s="2" t="s">
        <v>101</v>
      </c>
      <c r="H405" s="2" t="s">
        <v>132</v>
      </c>
      <c r="I405" s="2" t="s">
        <v>101</v>
      </c>
      <c r="J405" s="2" t="s">
        <v>112</v>
      </c>
      <c r="K405" s="2" t="s">
        <v>112</v>
      </c>
      <c r="L405" s="2" t="s">
        <v>104</v>
      </c>
      <c r="M405" s="2" t="s">
        <v>1258</v>
      </c>
      <c r="N405" s="2">
        <v>95</v>
      </c>
      <c r="O405" s="2" t="s">
        <v>106</v>
      </c>
      <c r="P405" s="2" t="s">
        <v>114</v>
      </c>
      <c r="Q405" s="253"/>
    </row>
    <row r="406" spans="1:17" ht="60">
      <c r="A406" s="2">
        <v>404</v>
      </c>
      <c r="B406" s="2" t="s">
        <v>1259</v>
      </c>
      <c r="C406" s="2" t="s">
        <v>120</v>
      </c>
      <c r="D406" s="2" t="s">
        <v>110</v>
      </c>
      <c r="E406" s="2" t="s">
        <v>1260</v>
      </c>
      <c r="F406" s="255">
        <v>45104.374305555553</v>
      </c>
      <c r="G406" s="2" t="s">
        <v>101</v>
      </c>
      <c r="H406" s="2" t="s">
        <v>132</v>
      </c>
      <c r="I406" s="2" t="s">
        <v>101</v>
      </c>
      <c r="J406" s="2" t="s">
        <v>103</v>
      </c>
      <c r="K406" s="2" t="s">
        <v>103</v>
      </c>
      <c r="L406" s="2" t="s">
        <v>104</v>
      </c>
      <c r="M406" s="2" t="s">
        <v>1261</v>
      </c>
      <c r="N406" s="2">
        <v>20</v>
      </c>
      <c r="O406" s="2" t="s">
        <v>106</v>
      </c>
      <c r="P406" s="2" t="s">
        <v>123</v>
      </c>
      <c r="Q406" s="253"/>
    </row>
    <row r="407" spans="1:17" ht="60">
      <c r="A407" s="2">
        <v>405</v>
      </c>
      <c r="B407" s="2" t="s">
        <v>1262</v>
      </c>
      <c r="C407" s="2" t="s">
        <v>109</v>
      </c>
      <c r="D407" s="2" t="s">
        <v>110</v>
      </c>
      <c r="E407" s="2" t="s">
        <v>1263</v>
      </c>
      <c r="F407" s="255">
        <v>45104.374305555553</v>
      </c>
      <c r="G407" s="2" t="s">
        <v>101</v>
      </c>
      <c r="H407" s="2" t="s">
        <v>132</v>
      </c>
      <c r="I407" s="2" t="s">
        <v>101</v>
      </c>
      <c r="J407" s="2" t="s">
        <v>103</v>
      </c>
      <c r="K407" s="2" t="s">
        <v>103</v>
      </c>
      <c r="L407" s="2" t="s">
        <v>104</v>
      </c>
      <c r="M407" s="2" t="s">
        <v>1264</v>
      </c>
      <c r="N407" s="2">
        <v>20</v>
      </c>
      <c r="O407" s="2" t="s">
        <v>106</v>
      </c>
      <c r="P407" s="2" t="s">
        <v>114</v>
      </c>
      <c r="Q407" s="253"/>
    </row>
    <row r="408" spans="1:17" ht="60">
      <c r="A408" s="2">
        <v>406</v>
      </c>
      <c r="B408" s="2" t="s">
        <v>1265</v>
      </c>
      <c r="C408" s="2" t="s">
        <v>109</v>
      </c>
      <c r="D408" s="2" t="s">
        <v>110</v>
      </c>
      <c r="E408" s="2" t="s">
        <v>1266</v>
      </c>
      <c r="F408" s="255">
        <v>45104.375</v>
      </c>
      <c r="G408" s="2" t="s">
        <v>101</v>
      </c>
      <c r="H408" s="2" t="s">
        <v>132</v>
      </c>
      <c r="I408" s="2" t="s">
        <v>101</v>
      </c>
      <c r="J408" s="2" t="s">
        <v>112</v>
      </c>
      <c r="K408" s="2" t="s">
        <v>112</v>
      </c>
      <c r="L408" s="2" t="s">
        <v>104</v>
      </c>
      <c r="M408" s="2" t="s">
        <v>1267</v>
      </c>
      <c r="N408" s="2">
        <v>95</v>
      </c>
      <c r="O408" s="2" t="s">
        <v>106</v>
      </c>
      <c r="P408" s="2" t="s">
        <v>114</v>
      </c>
      <c r="Q408" s="253"/>
    </row>
    <row r="409" spans="1:17" ht="60">
      <c r="A409" s="2">
        <v>407</v>
      </c>
      <c r="B409" s="2" t="s">
        <v>1268</v>
      </c>
      <c r="C409" s="2" t="s">
        <v>120</v>
      </c>
      <c r="D409" s="2" t="s">
        <v>110</v>
      </c>
      <c r="E409" s="2" t="s">
        <v>1269</v>
      </c>
      <c r="F409" s="255">
        <v>45104.375</v>
      </c>
      <c r="G409" s="2" t="s">
        <v>101</v>
      </c>
      <c r="H409" s="2" t="s">
        <v>102</v>
      </c>
      <c r="I409" s="2" t="s">
        <v>101</v>
      </c>
      <c r="J409" s="2" t="s">
        <v>103</v>
      </c>
      <c r="K409" s="2" t="s">
        <v>103</v>
      </c>
      <c r="L409" s="2" t="s">
        <v>104</v>
      </c>
      <c r="M409" s="2" t="s">
        <v>1270</v>
      </c>
      <c r="N409" s="2">
        <v>20</v>
      </c>
      <c r="O409" s="2" t="s">
        <v>106</v>
      </c>
      <c r="P409" s="2" t="s">
        <v>123</v>
      </c>
      <c r="Q409" s="253"/>
    </row>
    <row r="410" spans="1:17" ht="60">
      <c r="A410" s="2">
        <v>408</v>
      </c>
      <c r="B410" s="2" t="s">
        <v>1271</v>
      </c>
      <c r="C410" s="2" t="s">
        <v>109</v>
      </c>
      <c r="D410" s="2" t="s">
        <v>110</v>
      </c>
      <c r="E410" s="2" t="s">
        <v>1272</v>
      </c>
      <c r="F410" s="255">
        <v>45104.375</v>
      </c>
      <c r="G410" s="2" t="s">
        <v>101</v>
      </c>
      <c r="H410" s="2" t="s">
        <v>102</v>
      </c>
      <c r="I410" s="2" t="s">
        <v>101</v>
      </c>
      <c r="J410" s="2" t="s">
        <v>103</v>
      </c>
      <c r="K410" s="2" t="s">
        <v>103</v>
      </c>
      <c r="L410" s="2" t="s">
        <v>104</v>
      </c>
      <c r="M410" s="2" t="s">
        <v>1273</v>
      </c>
      <c r="N410" s="2">
        <v>20</v>
      </c>
      <c r="O410" s="2" t="s">
        <v>106</v>
      </c>
      <c r="P410" s="2" t="s">
        <v>114</v>
      </c>
      <c r="Q410" s="253"/>
    </row>
    <row r="411" spans="1:17" ht="60">
      <c r="A411" s="2">
        <v>409</v>
      </c>
      <c r="B411" s="2" t="s">
        <v>1274</v>
      </c>
      <c r="C411" s="2" t="s">
        <v>109</v>
      </c>
      <c r="D411" s="2" t="s">
        <v>110</v>
      </c>
      <c r="E411" s="2" t="s">
        <v>1275</v>
      </c>
      <c r="F411" s="255">
        <v>45104.375</v>
      </c>
      <c r="G411" s="2" t="s">
        <v>101</v>
      </c>
      <c r="H411" s="2" t="s">
        <v>102</v>
      </c>
      <c r="I411" s="2" t="s">
        <v>101</v>
      </c>
      <c r="J411" s="2" t="s">
        <v>103</v>
      </c>
      <c r="K411" s="2" t="s">
        <v>103</v>
      </c>
      <c r="L411" s="2" t="s">
        <v>104</v>
      </c>
      <c r="M411" s="2" t="s">
        <v>1276</v>
      </c>
      <c r="N411" s="2">
        <v>20</v>
      </c>
      <c r="O411" s="2" t="s">
        <v>106</v>
      </c>
      <c r="P411" s="2" t="s">
        <v>114</v>
      </c>
      <c r="Q411" s="253"/>
    </row>
    <row r="412" spans="1:17" ht="60">
      <c r="A412" s="2">
        <v>410</v>
      </c>
      <c r="B412" s="2" t="s">
        <v>1277</v>
      </c>
      <c r="C412" s="2" t="s">
        <v>120</v>
      </c>
      <c r="D412" s="2" t="s">
        <v>110</v>
      </c>
      <c r="E412" s="2" t="s">
        <v>1278</v>
      </c>
      <c r="F412" s="255">
        <v>45104.375694444447</v>
      </c>
      <c r="G412" s="2" t="s">
        <v>101</v>
      </c>
      <c r="H412" s="2" t="s">
        <v>132</v>
      </c>
      <c r="I412" s="2" t="s">
        <v>101</v>
      </c>
      <c r="J412" s="2" t="s">
        <v>103</v>
      </c>
      <c r="K412" s="2" t="s">
        <v>103</v>
      </c>
      <c r="L412" s="2" t="s">
        <v>104</v>
      </c>
      <c r="M412" s="2" t="s">
        <v>1279</v>
      </c>
      <c r="N412" s="2">
        <v>20</v>
      </c>
      <c r="O412" s="2" t="s">
        <v>106</v>
      </c>
      <c r="P412" s="2" t="s">
        <v>123</v>
      </c>
      <c r="Q412" s="253"/>
    </row>
    <row r="413" spans="1:17" ht="60">
      <c r="A413" s="2">
        <v>411</v>
      </c>
      <c r="B413" s="2" t="s">
        <v>1280</v>
      </c>
      <c r="C413" s="2" t="s">
        <v>234</v>
      </c>
      <c r="D413" s="2" t="s">
        <v>110</v>
      </c>
      <c r="E413" s="2" t="s">
        <v>1281</v>
      </c>
      <c r="F413" s="255">
        <v>45104.375694444447</v>
      </c>
      <c r="G413" s="2" t="s">
        <v>101</v>
      </c>
      <c r="H413" s="2" t="s">
        <v>132</v>
      </c>
      <c r="I413" s="2" t="s">
        <v>101</v>
      </c>
      <c r="J413" s="2" t="s">
        <v>112</v>
      </c>
      <c r="K413" s="2" t="s">
        <v>112</v>
      </c>
      <c r="L413" s="2" t="s">
        <v>104</v>
      </c>
      <c r="M413" s="2" t="s">
        <v>1282</v>
      </c>
      <c r="N413" s="2">
        <v>95</v>
      </c>
      <c r="O413" s="2" t="s">
        <v>106</v>
      </c>
      <c r="P413" s="2" t="s">
        <v>237</v>
      </c>
      <c r="Q413" s="253"/>
    </row>
    <row r="414" spans="1:17" ht="60">
      <c r="A414" s="2">
        <v>412</v>
      </c>
      <c r="B414" s="2" t="s">
        <v>1283</v>
      </c>
      <c r="C414" s="2" t="s">
        <v>120</v>
      </c>
      <c r="D414" s="2" t="s">
        <v>110</v>
      </c>
      <c r="E414" s="2" t="s">
        <v>1284</v>
      </c>
      <c r="F414" s="255">
        <v>45104.375694444447</v>
      </c>
      <c r="G414" s="2" t="s">
        <v>101</v>
      </c>
      <c r="H414" s="2" t="s">
        <v>102</v>
      </c>
      <c r="I414" s="2" t="s">
        <v>101</v>
      </c>
      <c r="J414" s="2" t="s">
        <v>112</v>
      </c>
      <c r="K414" s="2" t="s">
        <v>112</v>
      </c>
      <c r="L414" s="2" t="s">
        <v>104</v>
      </c>
      <c r="M414" s="2" t="s">
        <v>1285</v>
      </c>
      <c r="N414" s="2">
        <v>95</v>
      </c>
      <c r="O414" s="2" t="s">
        <v>106</v>
      </c>
      <c r="P414" s="2" t="s">
        <v>123</v>
      </c>
      <c r="Q414" s="253"/>
    </row>
    <row r="415" spans="1:17" ht="60">
      <c r="A415" s="2">
        <v>413</v>
      </c>
      <c r="B415" s="2" t="s">
        <v>1286</v>
      </c>
      <c r="C415" s="2" t="s">
        <v>109</v>
      </c>
      <c r="D415" s="2" t="s">
        <v>110</v>
      </c>
      <c r="E415" s="2" t="s">
        <v>1287</v>
      </c>
      <c r="F415" s="255">
        <v>45104.376388888886</v>
      </c>
      <c r="G415" s="2" t="s">
        <v>101</v>
      </c>
      <c r="H415" s="2" t="s">
        <v>132</v>
      </c>
      <c r="I415" s="2" t="s">
        <v>101</v>
      </c>
      <c r="J415" s="2" t="s">
        <v>103</v>
      </c>
      <c r="K415" s="2" t="s">
        <v>103</v>
      </c>
      <c r="L415" s="2" t="s">
        <v>104</v>
      </c>
      <c r="M415" s="2" t="s">
        <v>1288</v>
      </c>
      <c r="N415" s="2">
        <v>20</v>
      </c>
      <c r="O415" s="2" t="s">
        <v>106</v>
      </c>
      <c r="P415" s="2" t="s">
        <v>114</v>
      </c>
      <c r="Q415" s="253"/>
    </row>
    <row r="416" spans="1:17" ht="60">
      <c r="A416" s="2">
        <v>414</v>
      </c>
      <c r="B416" s="2" t="s">
        <v>1289</v>
      </c>
      <c r="C416" s="2" t="s">
        <v>120</v>
      </c>
      <c r="D416" s="2" t="s">
        <v>110</v>
      </c>
      <c r="E416" s="2" t="s">
        <v>1290</v>
      </c>
      <c r="F416" s="255">
        <v>45104.376388888886</v>
      </c>
      <c r="G416" s="2" t="s">
        <v>101</v>
      </c>
      <c r="H416" s="2" t="s">
        <v>132</v>
      </c>
      <c r="I416" s="2" t="s">
        <v>101</v>
      </c>
      <c r="J416" s="2" t="s">
        <v>103</v>
      </c>
      <c r="K416" s="2" t="s">
        <v>103</v>
      </c>
      <c r="L416" s="2" t="s">
        <v>104</v>
      </c>
      <c r="M416" s="2" t="s">
        <v>1291</v>
      </c>
      <c r="N416" s="2">
        <v>20</v>
      </c>
      <c r="O416" s="2" t="s">
        <v>106</v>
      </c>
      <c r="P416" s="2" t="s">
        <v>123</v>
      </c>
      <c r="Q416" s="253"/>
    </row>
    <row r="417" spans="1:17" ht="60">
      <c r="A417" s="2">
        <v>415</v>
      </c>
      <c r="B417" s="2" t="s">
        <v>1292</v>
      </c>
      <c r="C417" s="2" t="s">
        <v>234</v>
      </c>
      <c r="D417" s="2" t="s">
        <v>110</v>
      </c>
      <c r="E417" s="2" t="s">
        <v>758</v>
      </c>
      <c r="F417" s="255">
        <v>45104.376388888886</v>
      </c>
      <c r="G417" s="2" t="s">
        <v>101</v>
      </c>
      <c r="H417" s="2" t="s">
        <v>132</v>
      </c>
      <c r="I417" s="2" t="s">
        <v>101</v>
      </c>
      <c r="J417" s="2" t="s">
        <v>103</v>
      </c>
      <c r="K417" s="2" t="s">
        <v>103</v>
      </c>
      <c r="L417" s="2" t="s">
        <v>104</v>
      </c>
      <c r="M417" s="2" t="s">
        <v>759</v>
      </c>
      <c r="N417" s="2">
        <v>20</v>
      </c>
      <c r="O417" s="2" t="s">
        <v>106</v>
      </c>
      <c r="P417" s="2" t="s">
        <v>237</v>
      </c>
      <c r="Q417" s="253"/>
    </row>
    <row r="418" spans="1:17" ht="60">
      <c r="A418" s="2">
        <v>416</v>
      </c>
      <c r="B418" s="2" t="s">
        <v>1293</v>
      </c>
      <c r="C418" s="2" t="s">
        <v>109</v>
      </c>
      <c r="D418" s="2" t="s">
        <v>110</v>
      </c>
      <c r="E418" s="2" t="s">
        <v>1294</v>
      </c>
      <c r="F418" s="255">
        <v>45104.376388888886</v>
      </c>
      <c r="G418" s="2" t="s">
        <v>101</v>
      </c>
      <c r="H418" s="2" t="s">
        <v>132</v>
      </c>
      <c r="I418" s="2" t="s">
        <v>101</v>
      </c>
      <c r="J418" s="2" t="s">
        <v>103</v>
      </c>
      <c r="K418" s="2" t="s">
        <v>103</v>
      </c>
      <c r="L418" s="2" t="s">
        <v>104</v>
      </c>
      <c r="M418" s="2" t="s">
        <v>1295</v>
      </c>
      <c r="N418" s="2">
        <v>20</v>
      </c>
      <c r="O418" s="2" t="s">
        <v>106</v>
      </c>
      <c r="P418" s="2" t="s">
        <v>114</v>
      </c>
      <c r="Q418" s="253"/>
    </row>
    <row r="419" spans="1:17" ht="60">
      <c r="A419" s="2">
        <v>417</v>
      </c>
      <c r="B419" s="2" t="s">
        <v>1296</v>
      </c>
      <c r="C419" s="2" t="s">
        <v>109</v>
      </c>
      <c r="D419" s="2" t="s">
        <v>110</v>
      </c>
      <c r="E419" s="2" t="s">
        <v>1297</v>
      </c>
      <c r="F419" s="255">
        <v>45104.376388888886</v>
      </c>
      <c r="G419" s="2" t="s">
        <v>101</v>
      </c>
      <c r="H419" s="2" t="s">
        <v>132</v>
      </c>
      <c r="I419" s="2" t="s">
        <v>101</v>
      </c>
      <c r="J419" s="2" t="s">
        <v>103</v>
      </c>
      <c r="K419" s="2" t="s">
        <v>103</v>
      </c>
      <c r="L419" s="2" t="s">
        <v>104</v>
      </c>
      <c r="M419" s="2" t="s">
        <v>1298</v>
      </c>
      <c r="N419" s="2">
        <v>20</v>
      </c>
      <c r="O419" s="2" t="s">
        <v>106</v>
      </c>
      <c r="P419" s="2" t="s">
        <v>114</v>
      </c>
      <c r="Q419" s="253"/>
    </row>
    <row r="420" spans="1:17" ht="60">
      <c r="A420" s="2">
        <v>418</v>
      </c>
      <c r="B420" s="2" t="s">
        <v>1299</v>
      </c>
      <c r="C420" s="2" t="s">
        <v>109</v>
      </c>
      <c r="D420" s="2" t="s">
        <v>110</v>
      </c>
      <c r="E420" s="2" t="s">
        <v>1300</v>
      </c>
      <c r="F420" s="255">
        <v>45104.377083333333</v>
      </c>
      <c r="G420" s="2" t="s">
        <v>101</v>
      </c>
      <c r="H420" s="2" t="s">
        <v>132</v>
      </c>
      <c r="I420" s="2" t="s">
        <v>101</v>
      </c>
      <c r="J420" s="2" t="s">
        <v>103</v>
      </c>
      <c r="K420" s="2" t="s">
        <v>103</v>
      </c>
      <c r="L420" s="2" t="s">
        <v>104</v>
      </c>
      <c r="M420" s="2" t="s">
        <v>1301</v>
      </c>
      <c r="N420" s="2">
        <v>20</v>
      </c>
      <c r="O420" s="2" t="s">
        <v>106</v>
      </c>
      <c r="P420" s="2" t="s">
        <v>114</v>
      </c>
      <c r="Q420" s="253"/>
    </row>
    <row r="421" spans="1:17" ht="60">
      <c r="A421" s="2">
        <v>419</v>
      </c>
      <c r="B421" s="2" t="s">
        <v>1302</v>
      </c>
      <c r="C421" s="2" t="s">
        <v>109</v>
      </c>
      <c r="D421" s="2" t="s">
        <v>110</v>
      </c>
      <c r="E421" s="2" t="s">
        <v>1303</v>
      </c>
      <c r="F421" s="255">
        <v>45104.377083333333</v>
      </c>
      <c r="G421" s="2" t="s">
        <v>101</v>
      </c>
      <c r="H421" s="2" t="s">
        <v>102</v>
      </c>
      <c r="I421" s="2" t="s">
        <v>101</v>
      </c>
      <c r="J421" s="2" t="s">
        <v>103</v>
      </c>
      <c r="K421" s="2" t="s">
        <v>103</v>
      </c>
      <c r="L421" s="2" t="s">
        <v>104</v>
      </c>
      <c r="M421" s="2" t="s">
        <v>1304</v>
      </c>
      <c r="N421" s="2">
        <v>20</v>
      </c>
      <c r="O421" s="2" t="s">
        <v>106</v>
      </c>
      <c r="P421" s="2" t="s">
        <v>114</v>
      </c>
      <c r="Q421" s="253"/>
    </row>
    <row r="422" spans="1:17" ht="60">
      <c r="A422" s="2">
        <v>420</v>
      </c>
      <c r="B422" s="2" t="s">
        <v>1305</v>
      </c>
      <c r="C422" s="2" t="s">
        <v>109</v>
      </c>
      <c r="D422" s="2" t="s">
        <v>110</v>
      </c>
      <c r="E422" s="2" t="s">
        <v>1306</v>
      </c>
      <c r="F422" s="255">
        <v>45104.377083333333</v>
      </c>
      <c r="G422" s="2" t="s">
        <v>101</v>
      </c>
      <c r="H422" s="2" t="s">
        <v>102</v>
      </c>
      <c r="I422" s="2" t="s">
        <v>101</v>
      </c>
      <c r="J422" s="2" t="s">
        <v>103</v>
      </c>
      <c r="K422" s="2" t="s">
        <v>103</v>
      </c>
      <c r="L422" s="2" t="s">
        <v>104</v>
      </c>
      <c r="M422" s="2" t="s">
        <v>1307</v>
      </c>
      <c r="N422" s="2">
        <v>20</v>
      </c>
      <c r="O422" s="2" t="s">
        <v>106</v>
      </c>
      <c r="P422" s="2" t="s">
        <v>114</v>
      </c>
      <c r="Q422" s="253"/>
    </row>
    <row r="423" spans="1:17" ht="60">
      <c r="A423" s="2">
        <v>421</v>
      </c>
      <c r="B423" s="2" t="s">
        <v>1308</v>
      </c>
      <c r="C423" s="2" t="s">
        <v>120</v>
      </c>
      <c r="D423" s="2" t="s">
        <v>110</v>
      </c>
      <c r="E423" s="2" t="s">
        <v>1309</v>
      </c>
      <c r="F423" s="255">
        <v>45104.377083333333</v>
      </c>
      <c r="G423" s="2" t="s">
        <v>101</v>
      </c>
      <c r="H423" s="2" t="s">
        <v>102</v>
      </c>
      <c r="I423" s="2" t="s">
        <v>101</v>
      </c>
      <c r="J423" s="2" t="s">
        <v>103</v>
      </c>
      <c r="K423" s="2" t="s">
        <v>103</v>
      </c>
      <c r="L423" s="2" t="s">
        <v>104</v>
      </c>
      <c r="M423" s="2" t="s">
        <v>1310</v>
      </c>
      <c r="N423" s="2">
        <v>30</v>
      </c>
      <c r="O423" s="2" t="s">
        <v>106</v>
      </c>
      <c r="P423" s="2" t="s">
        <v>123</v>
      </c>
      <c r="Q423" s="253"/>
    </row>
    <row r="424" spans="1:17" ht="60">
      <c r="A424" s="2">
        <v>422</v>
      </c>
      <c r="B424" s="2" t="s">
        <v>1311</v>
      </c>
      <c r="C424" s="2" t="s">
        <v>120</v>
      </c>
      <c r="D424" s="2" t="s">
        <v>110</v>
      </c>
      <c r="E424" s="2" t="s">
        <v>1312</v>
      </c>
      <c r="F424" s="255">
        <v>45104.377083333333</v>
      </c>
      <c r="G424" s="2" t="s">
        <v>101</v>
      </c>
      <c r="H424" s="2" t="s">
        <v>102</v>
      </c>
      <c r="I424" s="2" t="s">
        <v>101</v>
      </c>
      <c r="J424" s="2" t="s">
        <v>103</v>
      </c>
      <c r="K424" s="2" t="s">
        <v>103</v>
      </c>
      <c r="L424" s="2" t="s">
        <v>104</v>
      </c>
      <c r="M424" s="2" t="s">
        <v>1313</v>
      </c>
      <c r="N424" s="2">
        <v>20</v>
      </c>
      <c r="O424" s="2" t="s">
        <v>106</v>
      </c>
      <c r="P424" s="2" t="s">
        <v>123</v>
      </c>
      <c r="Q424" s="253"/>
    </row>
    <row r="425" spans="1:17" ht="60">
      <c r="A425" s="2">
        <v>423</v>
      </c>
      <c r="B425" s="2" t="s">
        <v>1314</v>
      </c>
      <c r="C425" s="2" t="s">
        <v>120</v>
      </c>
      <c r="D425" s="2" t="s">
        <v>110</v>
      </c>
      <c r="E425" s="2" t="s">
        <v>1315</v>
      </c>
      <c r="F425" s="255">
        <v>45104.37777777778</v>
      </c>
      <c r="G425" s="2" t="s">
        <v>101</v>
      </c>
      <c r="H425" s="2" t="s">
        <v>102</v>
      </c>
      <c r="I425" s="2" t="s">
        <v>101</v>
      </c>
      <c r="J425" s="2" t="s">
        <v>103</v>
      </c>
      <c r="K425" s="2" t="s">
        <v>103</v>
      </c>
      <c r="L425" s="2" t="s">
        <v>104</v>
      </c>
      <c r="M425" s="2" t="s">
        <v>1316</v>
      </c>
      <c r="N425" s="2">
        <v>20</v>
      </c>
      <c r="O425" s="2" t="s">
        <v>106</v>
      </c>
      <c r="P425" s="2" t="s">
        <v>123</v>
      </c>
      <c r="Q425" s="253"/>
    </row>
    <row r="426" spans="1:17" ht="60">
      <c r="A426" s="2">
        <v>424</v>
      </c>
      <c r="B426" s="2" t="s">
        <v>1317</v>
      </c>
      <c r="C426" s="2" t="s">
        <v>120</v>
      </c>
      <c r="D426" s="2" t="s">
        <v>110</v>
      </c>
      <c r="E426" s="2" t="s">
        <v>1318</v>
      </c>
      <c r="F426" s="255">
        <v>45104.37777777778</v>
      </c>
      <c r="G426" s="2" t="s">
        <v>101</v>
      </c>
      <c r="H426" s="2" t="s">
        <v>132</v>
      </c>
      <c r="I426" s="2" t="s">
        <v>101</v>
      </c>
      <c r="J426" s="2" t="s">
        <v>103</v>
      </c>
      <c r="K426" s="2" t="s">
        <v>103</v>
      </c>
      <c r="L426" s="2" t="s">
        <v>104</v>
      </c>
      <c r="M426" s="2" t="s">
        <v>1319</v>
      </c>
      <c r="N426" s="2">
        <v>20</v>
      </c>
      <c r="O426" s="2" t="s">
        <v>106</v>
      </c>
      <c r="P426" s="2" t="s">
        <v>123</v>
      </c>
      <c r="Q426" s="253"/>
    </row>
    <row r="427" spans="1:17" ht="60">
      <c r="A427" s="2">
        <v>425</v>
      </c>
      <c r="B427" s="2" t="s">
        <v>1320</v>
      </c>
      <c r="C427" s="2" t="s">
        <v>109</v>
      </c>
      <c r="D427" s="2" t="s">
        <v>110</v>
      </c>
      <c r="E427" s="2" t="s">
        <v>1321</v>
      </c>
      <c r="F427" s="255">
        <v>45104.37777777778</v>
      </c>
      <c r="G427" s="2" t="s">
        <v>101</v>
      </c>
      <c r="H427" s="2" t="s">
        <v>102</v>
      </c>
      <c r="I427" s="2" t="s">
        <v>101</v>
      </c>
      <c r="J427" s="2" t="s">
        <v>103</v>
      </c>
      <c r="K427" s="2" t="s">
        <v>103</v>
      </c>
      <c r="L427" s="2" t="s">
        <v>104</v>
      </c>
      <c r="M427" s="2" t="s">
        <v>1322</v>
      </c>
      <c r="N427" s="2">
        <v>20</v>
      </c>
      <c r="O427" s="2" t="s">
        <v>106</v>
      </c>
      <c r="P427" s="2" t="s">
        <v>114</v>
      </c>
      <c r="Q427" s="253"/>
    </row>
    <row r="428" spans="1:17" ht="60">
      <c r="A428" s="2">
        <v>426</v>
      </c>
      <c r="B428" s="2" t="s">
        <v>1323</v>
      </c>
      <c r="C428" s="2" t="s">
        <v>109</v>
      </c>
      <c r="D428" s="2" t="s">
        <v>110</v>
      </c>
      <c r="E428" s="2" t="s">
        <v>1324</v>
      </c>
      <c r="F428" s="255">
        <v>45104.37777777778</v>
      </c>
      <c r="G428" s="2" t="s">
        <v>101</v>
      </c>
      <c r="H428" s="2" t="s">
        <v>132</v>
      </c>
      <c r="I428" s="2" t="s">
        <v>101</v>
      </c>
      <c r="J428" s="2" t="s">
        <v>103</v>
      </c>
      <c r="K428" s="2" t="s">
        <v>103</v>
      </c>
      <c r="L428" s="2" t="s">
        <v>104</v>
      </c>
      <c r="M428" s="2" t="s">
        <v>1325</v>
      </c>
      <c r="N428" s="2">
        <v>20</v>
      </c>
      <c r="O428" s="2" t="s">
        <v>106</v>
      </c>
      <c r="P428" s="2" t="s">
        <v>114</v>
      </c>
      <c r="Q428" s="253"/>
    </row>
    <row r="429" spans="1:17" ht="60">
      <c r="A429" s="2">
        <v>427</v>
      </c>
      <c r="B429" s="2" t="s">
        <v>1326</v>
      </c>
      <c r="C429" s="2" t="s">
        <v>109</v>
      </c>
      <c r="D429" s="2" t="s">
        <v>110</v>
      </c>
      <c r="E429" s="2" t="s">
        <v>1327</v>
      </c>
      <c r="F429" s="255">
        <v>45104.37777777778</v>
      </c>
      <c r="G429" s="2" t="s">
        <v>101</v>
      </c>
      <c r="H429" s="2" t="s">
        <v>132</v>
      </c>
      <c r="I429" s="2" t="s">
        <v>101</v>
      </c>
      <c r="J429" s="2" t="s">
        <v>103</v>
      </c>
      <c r="K429" s="2" t="s">
        <v>103</v>
      </c>
      <c r="L429" s="2" t="s">
        <v>104</v>
      </c>
      <c r="M429" s="2" t="s">
        <v>1328</v>
      </c>
      <c r="N429" s="2">
        <v>20</v>
      </c>
      <c r="O429" s="2" t="s">
        <v>106</v>
      </c>
      <c r="P429" s="2" t="s">
        <v>114</v>
      </c>
      <c r="Q429" s="253"/>
    </row>
    <row r="430" spans="1:17" ht="60">
      <c r="A430" s="2">
        <v>428</v>
      </c>
      <c r="B430" s="2" t="s">
        <v>1329</v>
      </c>
      <c r="C430" s="2" t="s">
        <v>120</v>
      </c>
      <c r="D430" s="2" t="s">
        <v>110</v>
      </c>
      <c r="E430" s="2" t="s">
        <v>1330</v>
      </c>
      <c r="F430" s="255">
        <v>45104.378472222219</v>
      </c>
      <c r="G430" s="2" t="s">
        <v>101</v>
      </c>
      <c r="H430" s="2" t="s">
        <v>132</v>
      </c>
      <c r="I430" s="2" t="s">
        <v>101</v>
      </c>
      <c r="J430" s="2" t="s">
        <v>103</v>
      </c>
      <c r="K430" s="2" t="s">
        <v>103</v>
      </c>
      <c r="L430" s="2" t="s">
        <v>104</v>
      </c>
      <c r="M430" s="2" t="s">
        <v>1331</v>
      </c>
      <c r="N430" s="2">
        <v>20</v>
      </c>
      <c r="O430" s="2" t="s">
        <v>106</v>
      </c>
      <c r="P430" s="2" t="s">
        <v>123</v>
      </c>
      <c r="Q430" s="253"/>
    </row>
    <row r="431" spans="1:17" ht="60">
      <c r="A431" s="2">
        <v>429</v>
      </c>
      <c r="B431" s="2" t="s">
        <v>1332</v>
      </c>
      <c r="C431" s="2" t="s">
        <v>109</v>
      </c>
      <c r="D431" s="2" t="s">
        <v>110</v>
      </c>
      <c r="E431" s="2" t="s">
        <v>1333</v>
      </c>
      <c r="F431" s="255">
        <v>45104.378472222219</v>
      </c>
      <c r="G431" s="2" t="s">
        <v>101</v>
      </c>
      <c r="H431" s="2" t="s">
        <v>132</v>
      </c>
      <c r="I431" s="2" t="s">
        <v>101</v>
      </c>
      <c r="J431" s="2" t="s">
        <v>103</v>
      </c>
      <c r="K431" s="2" t="s">
        <v>103</v>
      </c>
      <c r="L431" s="2" t="s">
        <v>104</v>
      </c>
      <c r="M431" s="2" t="s">
        <v>1334</v>
      </c>
      <c r="N431" s="2">
        <v>20</v>
      </c>
      <c r="O431" s="2" t="s">
        <v>106</v>
      </c>
      <c r="P431" s="2" t="s">
        <v>114</v>
      </c>
      <c r="Q431" s="253"/>
    </row>
    <row r="432" spans="1:17" ht="60">
      <c r="A432" s="2">
        <v>430</v>
      </c>
      <c r="B432" s="2" t="s">
        <v>1335</v>
      </c>
      <c r="C432" s="2" t="s">
        <v>120</v>
      </c>
      <c r="D432" s="2" t="s">
        <v>110</v>
      </c>
      <c r="E432" s="2" t="s">
        <v>1336</v>
      </c>
      <c r="F432" s="255">
        <v>45104.379166666666</v>
      </c>
      <c r="G432" s="2" t="s">
        <v>101</v>
      </c>
      <c r="H432" s="2" t="s">
        <v>132</v>
      </c>
      <c r="I432" s="2" t="s">
        <v>101</v>
      </c>
      <c r="J432" s="2" t="s">
        <v>103</v>
      </c>
      <c r="K432" s="2" t="s">
        <v>103</v>
      </c>
      <c r="L432" s="2" t="s">
        <v>104</v>
      </c>
      <c r="M432" s="2" t="s">
        <v>1337</v>
      </c>
      <c r="N432" s="2">
        <v>20</v>
      </c>
      <c r="O432" s="2" t="s">
        <v>106</v>
      </c>
      <c r="P432" s="2" t="s">
        <v>123</v>
      </c>
      <c r="Q432" s="253"/>
    </row>
    <row r="433" spans="1:17" ht="60">
      <c r="A433" s="2">
        <v>431</v>
      </c>
      <c r="B433" s="2" t="s">
        <v>1338</v>
      </c>
      <c r="C433" s="2" t="s">
        <v>120</v>
      </c>
      <c r="D433" s="2" t="s">
        <v>110</v>
      </c>
      <c r="E433" s="2" t="s">
        <v>1339</v>
      </c>
      <c r="F433" s="255">
        <v>45104.379166666666</v>
      </c>
      <c r="G433" s="2" t="s">
        <v>101</v>
      </c>
      <c r="H433" s="2" t="s">
        <v>132</v>
      </c>
      <c r="I433" s="2" t="s">
        <v>101</v>
      </c>
      <c r="J433" s="2" t="s">
        <v>103</v>
      </c>
      <c r="K433" s="2" t="s">
        <v>103</v>
      </c>
      <c r="L433" s="2" t="s">
        <v>104</v>
      </c>
      <c r="M433" s="2" t="s">
        <v>1340</v>
      </c>
      <c r="N433" s="2">
        <v>20</v>
      </c>
      <c r="O433" s="2" t="s">
        <v>106</v>
      </c>
      <c r="P433" s="2" t="s">
        <v>123</v>
      </c>
      <c r="Q433" s="253"/>
    </row>
    <row r="434" spans="1:17" ht="60">
      <c r="A434" s="2">
        <v>432</v>
      </c>
      <c r="B434" s="2" t="s">
        <v>1341</v>
      </c>
      <c r="C434" s="2" t="s">
        <v>109</v>
      </c>
      <c r="D434" s="2" t="s">
        <v>110</v>
      </c>
      <c r="E434" s="2" t="s">
        <v>1342</v>
      </c>
      <c r="F434" s="255">
        <v>45104.379166666666</v>
      </c>
      <c r="G434" s="2" t="s">
        <v>101</v>
      </c>
      <c r="H434" s="2" t="s">
        <v>132</v>
      </c>
      <c r="I434" s="2" t="s">
        <v>101</v>
      </c>
      <c r="J434" s="2" t="s">
        <v>187</v>
      </c>
      <c r="K434" s="2" t="s">
        <v>187</v>
      </c>
      <c r="L434" s="2" t="s">
        <v>104</v>
      </c>
      <c r="M434" s="2" t="s">
        <v>1343</v>
      </c>
      <c r="N434" s="2">
        <v>95</v>
      </c>
      <c r="O434" s="2" t="s">
        <v>106</v>
      </c>
      <c r="P434" s="2" t="s">
        <v>114</v>
      </c>
      <c r="Q434" s="253"/>
    </row>
    <row r="435" spans="1:17" ht="60">
      <c r="A435" s="2">
        <v>433</v>
      </c>
      <c r="B435" s="2" t="s">
        <v>1344</v>
      </c>
      <c r="C435" s="2" t="s">
        <v>109</v>
      </c>
      <c r="D435" s="2" t="s">
        <v>110</v>
      </c>
      <c r="E435" s="2" t="s">
        <v>1345</v>
      </c>
      <c r="F435" s="255">
        <v>45104.379166666666</v>
      </c>
      <c r="G435" s="2" t="s">
        <v>101</v>
      </c>
      <c r="H435" s="2" t="s">
        <v>102</v>
      </c>
      <c r="I435" s="2" t="s">
        <v>101</v>
      </c>
      <c r="J435" s="2" t="s">
        <v>112</v>
      </c>
      <c r="K435" s="2" t="s">
        <v>112</v>
      </c>
      <c r="L435" s="2" t="s">
        <v>104</v>
      </c>
      <c r="M435" s="2" t="s">
        <v>1346</v>
      </c>
      <c r="N435" s="2">
        <v>95</v>
      </c>
      <c r="O435" s="2" t="s">
        <v>106</v>
      </c>
      <c r="P435" s="2" t="s">
        <v>114</v>
      </c>
      <c r="Q435" s="253"/>
    </row>
    <row r="436" spans="1:17" ht="60">
      <c r="A436" s="2">
        <v>434</v>
      </c>
      <c r="B436" s="2" t="s">
        <v>1347</v>
      </c>
      <c r="C436" s="2" t="s">
        <v>120</v>
      </c>
      <c r="D436" s="2" t="s">
        <v>110</v>
      </c>
      <c r="E436" s="2" t="s">
        <v>1348</v>
      </c>
      <c r="F436" s="255">
        <v>45104.379861111112</v>
      </c>
      <c r="G436" s="2" t="s">
        <v>101</v>
      </c>
      <c r="H436" s="2" t="s">
        <v>102</v>
      </c>
      <c r="I436" s="2" t="s">
        <v>101</v>
      </c>
      <c r="J436" s="2" t="s">
        <v>103</v>
      </c>
      <c r="K436" s="2" t="s">
        <v>103</v>
      </c>
      <c r="L436" s="2" t="s">
        <v>104</v>
      </c>
      <c r="M436" s="2" t="s">
        <v>1349</v>
      </c>
      <c r="N436" s="2">
        <v>20</v>
      </c>
      <c r="O436" s="2" t="s">
        <v>106</v>
      </c>
      <c r="P436" s="2" t="s">
        <v>123</v>
      </c>
      <c r="Q436" s="253"/>
    </row>
    <row r="437" spans="1:17" ht="60">
      <c r="A437" s="2">
        <v>435</v>
      </c>
      <c r="B437" s="2" t="s">
        <v>1350</v>
      </c>
      <c r="C437" s="2" t="s">
        <v>109</v>
      </c>
      <c r="D437" s="2" t="s">
        <v>110</v>
      </c>
      <c r="E437" s="2" t="s">
        <v>1351</v>
      </c>
      <c r="F437" s="255">
        <v>45104.379861111112</v>
      </c>
      <c r="G437" s="2" t="s">
        <v>101</v>
      </c>
      <c r="H437" s="2" t="s">
        <v>132</v>
      </c>
      <c r="I437" s="2" t="s">
        <v>101</v>
      </c>
      <c r="J437" s="2" t="s">
        <v>103</v>
      </c>
      <c r="K437" s="2" t="s">
        <v>103</v>
      </c>
      <c r="L437" s="2" t="s">
        <v>104</v>
      </c>
      <c r="M437" s="2" t="s">
        <v>1352</v>
      </c>
      <c r="N437" s="2">
        <v>20</v>
      </c>
      <c r="O437" s="2" t="s">
        <v>106</v>
      </c>
      <c r="P437" s="2" t="s">
        <v>114</v>
      </c>
      <c r="Q437" s="253"/>
    </row>
    <row r="438" spans="1:17" ht="60">
      <c r="A438" s="2">
        <v>436</v>
      </c>
      <c r="B438" s="2" t="s">
        <v>1353</v>
      </c>
      <c r="C438" s="2" t="s">
        <v>120</v>
      </c>
      <c r="D438" s="2" t="s">
        <v>110</v>
      </c>
      <c r="E438" s="2" t="s">
        <v>1354</v>
      </c>
      <c r="F438" s="255">
        <v>45104.379861111112</v>
      </c>
      <c r="G438" s="2" t="s">
        <v>101</v>
      </c>
      <c r="H438" s="2" t="s">
        <v>132</v>
      </c>
      <c r="I438" s="2" t="s">
        <v>101</v>
      </c>
      <c r="J438" s="2" t="s">
        <v>103</v>
      </c>
      <c r="K438" s="2" t="s">
        <v>103</v>
      </c>
      <c r="L438" s="2" t="s">
        <v>104</v>
      </c>
      <c r="M438" s="2" t="s">
        <v>1355</v>
      </c>
      <c r="N438" s="2">
        <v>20</v>
      </c>
      <c r="O438" s="2" t="s">
        <v>106</v>
      </c>
      <c r="P438" s="2" t="s">
        <v>123</v>
      </c>
      <c r="Q438" s="253"/>
    </row>
    <row r="439" spans="1:17" ht="60">
      <c r="A439" s="2">
        <v>437</v>
      </c>
      <c r="B439" s="2" t="s">
        <v>1356</v>
      </c>
      <c r="C439" s="2" t="s">
        <v>120</v>
      </c>
      <c r="D439" s="2" t="s">
        <v>110</v>
      </c>
      <c r="E439" s="2" t="s">
        <v>1357</v>
      </c>
      <c r="F439" s="255">
        <v>45104.379861111112</v>
      </c>
      <c r="G439" s="2" t="s">
        <v>101</v>
      </c>
      <c r="H439" s="2" t="s">
        <v>132</v>
      </c>
      <c r="I439" s="2" t="s">
        <v>101</v>
      </c>
      <c r="J439" s="2" t="s">
        <v>103</v>
      </c>
      <c r="K439" s="2" t="s">
        <v>103</v>
      </c>
      <c r="L439" s="2" t="s">
        <v>104</v>
      </c>
      <c r="M439" s="2" t="s">
        <v>1358</v>
      </c>
      <c r="N439" s="2">
        <v>20</v>
      </c>
      <c r="O439" s="2" t="s">
        <v>106</v>
      </c>
      <c r="P439" s="2" t="s">
        <v>123</v>
      </c>
      <c r="Q439" s="253"/>
    </row>
    <row r="440" spans="1:17" ht="60">
      <c r="A440" s="2">
        <v>438</v>
      </c>
      <c r="B440" s="2" t="s">
        <v>1359</v>
      </c>
      <c r="C440" s="2" t="s">
        <v>120</v>
      </c>
      <c r="D440" s="2" t="s">
        <v>110</v>
      </c>
      <c r="E440" s="2" t="s">
        <v>1360</v>
      </c>
      <c r="F440" s="255">
        <v>45104.380555555559</v>
      </c>
      <c r="G440" s="2" t="s">
        <v>101</v>
      </c>
      <c r="H440" s="2" t="s">
        <v>132</v>
      </c>
      <c r="I440" s="2" t="s">
        <v>101</v>
      </c>
      <c r="J440" s="2" t="s">
        <v>103</v>
      </c>
      <c r="K440" s="2" t="s">
        <v>103</v>
      </c>
      <c r="L440" s="2" t="s">
        <v>104</v>
      </c>
      <c r="M440" s="2" t="s">
        <v>1361</v>
      </c>
      <c r="N440" s="2">
        <v>20</v>
      </c>
      <c r="O440" s="2" t="s">
        <v>106</v>
      </c>
      <c r="P440" s="2" t="s">
        <v>123</v>
      </c>
      <c r="Q440" s="253"/>
    </row>
    <row r="441" spans="1:17" ht="60">
      <c r="A441" s="2">
        <v>439</v>
      </c>
      <c r="B441" s="2" t="s">
        <v>1362</v>
      </c>
      <c r="C441" s="2" t="s">
        <v>109</v>
      </c>
      <c r="D441" s="2" t="s">
        <v>110</v>
      </c>
      <c r="E441" s="2" t="s">
        <v>1363</v>
      </c>
      <c r="F441" s="255">
        <v>45104.380555555559</v>
      </c>
      <c r="G441" s="2" t="s">
        <v>101</v>
      </c>
      <c r="H441" s="2" t="s">
        <v>102</v>
      </c>
      <c r="I441" s="2" t="s">
        <v>101</v>
      </c>
      <c r="J441" s="2" t="s">
        <v>103</v>
      </c>
      <c r="K441" s="2" t="s">
        <v>103</v>
      </c>
      <c r="L441" s="2" t="s">
        <v>104</v>
      </c>
      <c r="M441" s="2" t="s">
        <v>1364</v>
      </c>
      <c r="N441" s="2">
        <v>20</v>
      </c>
      <c r="O441" s="2" t="s">
        <v>106</v>
      </c>
      <c r="P441" s="2" t="s">
        <v>114</v>
      </c>
      <c r="Q441" s="253"/>
    </row>
    <row r="442" spans="1:17" ht="60">
      <c r="A442" s="2">
        <v>440</v>
      </c>
      <c r="B442" s="2" t="s">
        <v>1365</v>
      </c>
      <c r="C442" s="2" t="s">
        <v>120</v>
      </c>
      <c r="D442" s="2" t="s">
        <v>110</v>
      </c>
      <c r="E442" s="2" t="s">
        <v>1366</v>
      </c>
      <c r="F442" s="255">
        <v>45104.380555555559</v>
      </c>
      <c r="G442" s="2" t="s">
        <v>101</v>
      </c>
      <c r="H442" s="2" t="s">
        <v>132</v>
      </c>
      <c r="I442" s="2" t="s">
        <v>101</v>
      </c>
      <c r="J442" s="2" t="s">
        <v>103</v>
      </c>
      <c r="K442" s="2" t="s">
        <v>103</v>
      </c>
      <c r="L442" s="2" t="s">
        <v>104</v>
      </c>
      <c r="M442" s="2" t="s">
        <v>1367</v>
      </c>
      <c r="N442" s="2">
        <v>20</v>
      </c>
      <c r="O442" s="2" t="s">
        <v>106</v>
      </c>
      <c r="P442" s="2" t="s">
        <v>123</v>
      </c>
      <c r="Q442" s="253"/>
    </row>
    <row r="443" spans="1:17" ht="60">
      <c r="A443" s="2">
        <v>441</v>
      </c>
      <c r="B443" s="2" t="s">
        <v>1368</v>
      </c>
      <c r="C443" s="2" t="s">
        <v>109</v>
      </c>
      <c r="D443" s="2" t="s">
        <v>110</v>
      </c>
      <c r="E443" s="2" t="s">
        <v>1369</v>
      </c>
      <c r="F443" s="255">
        <v>45104.380555555559</v>
      </c>
      <c r="G443" s="2" t="s">
        <v>101</v>
      </c>
      <c r="H443" s="2" t="s">
        <v>102</v>
      </c>
      <c r="I443" s="2" t="s">
        <v>101</v>
      </c>
      <c r="J443" s="2" t="s">
        <v>103</v>
      </c>
      <c r="K443" s="2" t="s">
        <v>103</v>
      </c>
      <c r="L443" s="2" t="s">
        <v>104</v>
      </c>
      <c r="M443" s="2" t="s">
        <v>1370</v>
      </c>
      <c r="N443" s="2">
        <v>20</v>
      </c>
      <c r="O443" s="2" t="s">
        <v>106</v>
      </c>
      <c r="P443" s="2" t="s">
        <v>114</v>
      </c>
      <c r="Q443" s="253"/>
    </row>
    <row r="444" spans="1:17" ht="60">
      <c r="A444" s="2">
        <v>442</v>
      </c>
      <c r="B444" s="2" t="s">
        <v>1371</v>
      </c>
      <c r="C444" s="2" t="s">
        <v>120</v>
      </c>
      <c r="D444" s="2" t="s">
        <v>110</v>
      </c>
      <c r="E444" s="2" t="s">
        <v>1369</v>
      </c>
      <c r="F444" s="255">
        <v>45104.380555555559</v>
      </c>
      <c r="G444" s="2" t="s">
        <v>191</v>
      </c>
      <c r="H444" s="2" t="s">
        <v>558</v>
      </c>
      <c r="I444" s="2" t="s">
        <v>193</v>
      </c>
      <c r="J444" s="2" t="s">
        <v>103</v>
      </c>
      <c r="K444" s="2" t="s">
        <v>103</v>
      </c>
      <c r="L444" s="2" t="s">
        <v>104</v>
      </c>
      <c r="M444" s="2" t="s">
        <v>194</v>
      </c>
      <c r="N444" s="2">
        <v>0</v>
      </c>
      <c r="O444" s="2" t="s">
        <v>106</v>
      </c>
      <c r="P444" s="2" t="s">
        <v>123</v>
      </c>
      <c r="Q444" s="253"/>
    </row>
    <row r="445" spans="1:17" ht="60">
      <c r="A445" s="2">
        <v>443</v>
      </c>
      <c r="B445" s="2" t="s">
        <v>1372</v>
      </c>
      <c r="C445" s="2" t="s">
        <v>120</v>
      </c>
      <c r="D445" s="2" t="s">
        <v>110</v>
      </c>
      <c r="E445" s="2" t="s">
        <v>1373</v>
      </c>
      <c r="F445" s="255">
        <v>45104.380555555559</v>
      </c>
      <c r="G445" s="2" t="s">
        <v>101</v>
      </c>
      <c r="H445" s="2" t="s">
        <v>102</v>
      </c>
      <c r="I445" s="2" t="s">
        <v>101</v>
      </c>
      <c r="J445" s="2" t="s">
        <v>103</v>
      </c>
      <c r="K445" s="2" t="s">
        <v>103</v>
      </c>
      <c r="L445" s="2" t="s">
        <v>104</v>
      </c>
      <c r="M445" s="2" t="s">
        <v>1374</v>
      </c>
      <c r="N445" s="2">
        <v>20</v>
      </c>
      <c r="O445" s="2" t="s">
        <v>106</v>
      </c>
      <c r="P445" s="2" t="s">
        <v>123</v>
      </c>
      <c r="Q445" s="253"/>
    </row>
    <row r="446" spans="1:17" ht="60">
      <c r="A446" s="2">
        <v>444</v>
      </c>
      <c r="B446" s="2" t="s">
        <v>1375</v>
      </c>
      <c r="C446" s="2" t="s">
        <v>120</v>
      </c>
      <c r="D446" s="2" t="s">
        <v>110</v>
      </c>
      <c r="E446" s="2" t="s">
        <v>1048</v>
      </c>
      <c r="F446" s="255">
        <v>45104.381249999999</v>
      </c>
      <c r="G446" s="2" t="s">
        <v>101</v>
      </c>
      <c r="H446" s="2" t="s">
        <v>102</v>
      </c>
      <c r="I446" s="2" t="s">
        <v>101</v>
      </c>
      <c r="J446" s="2" t="s">
        <v>56</v>
      </c>
      <c r="K446" s="2" t="s">
        <v>56</v>
      </c>
      <c r="L446" s="2" t="s">
        <v>104</v>
      </c>
      <c r="M446" s="2" t="s">
        <v>1049</v>
      </c>
      <c r="N446" s="2">
        <v>65</v>
      </c>
      <c r="O446" s="2" t="s">
        <v>106</v>
      </c>
      <c r="P446" s="2" t="s">
        <v>123</v>
      </c>
      <c r="Q446" s="253"/>
    </row>
    <row r="447" spans="1:17" ht="60">
      <c r="A447" s="2">
        <v>445</v>
      </c>
      <c r="B447" s="2" t="s">
        <v>1376</v>
      </c>
      <c r="C447" s="2" t="s">
        <v>109</v>
      </c>
      <c r="D447" s="2" t="s">
        <v>110</v>
      </c>
      <c r="E447" s="2" t="s">
        <v>1377</v>
      </c>
      <c r="F447" s="255">
        <v>45104.381249999999</v>
      </c>
      <c r="G447" s="2" t="s">
        <v>101</v>
      </c>
      <c r="H447" s="2" t="s">
        <v>132</v>
      </c>
      <c r="I447" s="2" t="s">
        <v>101</v>
      </c>
      <c r="J447" s="2" t="s">
        <v>103</v>
      </c>
      <c r="K447" s="2" t="s">
        <v>103</v>
      </c>
      <c r="L447" s="2" t="s">
        <v>104</v>
      </c>
      <c r="M447" s="2" t="s">
        <v>1378</v>
      </c>
      <c r="N447" s="2">
        <v>20</v>
      </c>
      <c r="O447" s="2" t="s">
        <v>106</v>
      </c>
      <c r="P447" s="2" t="s">
        <v>114</v>
      </c>
      <c r="Q447" s="253"/>
    </row>
    <row r="448" spans="1:17" ht="60">
      <c r="A448" s="2">
        <v>446</v>
      </c>
      <c r="B448" s="2" t="s">
        <v>1379</v>
      </c>
      <c r="C448" s="2" t="s">
        <v>109</v>
      </c>
      <c r="D448" s="2" t="s">
        <v>110</v>
      </c>
      <c r="E448" s="2" t="s">
        <v>1380</v>
      </c>
      <c r="F448" s="255">
        <v>45104.381944444445</v>
      </c>
      <c r="G448" s="2" t="s">
        <v>101</v>
      </c>
      <c r="H448" s="2" t="s">
        <v>102</v>
      </c>
      <c r="I448" s="2" t="s">
        <v>101</v>
      </c>
      <c r="J448" s="2" t="s">
        <v>103</v>
      </c>
      <c r="K448" s="2" t="s">
        <v>103</v>
      </c>
      <c r="L448" s="2" t="s">
        <v>104</v>
      </c>
      <c r="M448" s="2" t="s">
        <v>1381</v>
      </c>
      <c r="N448" s="2">
        <v>20</v>
      </c>
      <c r="O448" s="2" t="s">
        <v>106</v>
      </c>
      <c r="P448" s="2" t="s">
        <v>114</v>
      </c>
      <c r="Q448" s="253"/>
    </row>
    <row r="449" spans="1:17" ht="60">
      <c r="A449" s="2">
        <v>447</v>
      </c>
      <c r="B449" s="2" t="s">
        <v>1382</v>
      </c>
      <c r="C449" s="2" t="s">
        <v>109</v>
      </c>
      <c r="D449" s="2" t="s">
        <v>110</v>
      </c>
      <c r="E449" s="2" t="s">
        <v>1383</v>
      </c>
      <c r="F449" s="255">
        <v>45104.381944444445</v>
      </c>
      <c r="G449" s="2" t="s">
        <v>101</v>
      </c>
      <c r="H449" s="2" t="s">
        <v>132</v>
      </c>
      <c r="I449" s="2" t="s">
        <v>101</v>
      </c>
      <c r="J449" s="2" t="s">
        <v>103</v>
      </c>
      <c r="K449" s="2" t="s">
        <v>103</v>
      </c>
      <c r="L449" s="2" t="s">
        <v>104</v>
      </c>
      <c r="M449" s="2" t="s">
        <v>1384</v>
      </c>
      <c r="N449" s="2">
        <v>20</v>
      </c>
      <c r="O449" s="2" t="s">
        <v>106</v>
      </c>
      <c r="P449" s="2" t="s">
        <v>114</v>
      </c>
      <c r="Q449" s="253"/>
    </row>
    <row r="450" spans="1:17" ht="60">
      <c r="A450" s="2">
        <v>448</v>
      </c>
      <c r="B450" s="2" t="s">
        <v>1385</v>
      </c>
      <c r="C450" s="2" t="s">
        <v>109</v>
      </c>
      <c r="D450" s="2" t="s">
        <v>110</v>
      </c>
      <c r="E450" s="2" t="s">
        <v>1386</v>
      </c>
      <c r="F450" s="255">
        <v>45104.381944444445</v>
      </c>
      <c r="G450" s="2" t="s">
        <v>101</v>
      </c>
      <c r="H450" s="2" t="s">
        <v>132</v>
      </c>
      <c r="I450" s="2" t="s">
        <v>101</v>
      </c>
      <c r="J450" s="2" t="s">
        <v>103</v>
      </c>
      <c r="K450" s="2" t="s">
        <v>103</v>
      </c>
      <c r="L450" s="2" t="s">
        <v>104</v>
      </c>
      <c r="M450" s="2" t="s">
        <v>1387</v>
      </c>
      <c r="N450" s="2">
        <v>20</v>
      </c>
      <c r="O450" s="2" t="s">
        <v>106</v>
      </c>
      <c r="P450" s="2" t="s">
        <v>114</v>
      </c>
      <c r="Q450" s="253"/>
    </row>
    <row r="451" spans="1:17" ht="60">
      <c r="A451" s="2">
        <v>449</v>
      </c>
      <c r="B451" s="2" t="s">
        <v>1388</v>
      </c>
      <c r="C451" s="2" t="s">
        <v>109</v>
      </c>
      <c r="D451" s="2" t="s">
        <v>110</v>
      </c>
      <c r="E451" s="2" t="s">
        <v>1389</v>
      </c>
      <c r="F451" s="255">
        <v>45104.381944444445</v>
      </c>
      <c r="G451" s="2" t="s">
        <v>101</v>
      </c>
      <c r="H451" s="2" t="s">
        <v>132</v>
      </c>
      <c r="I451" s="2" t="s">
        <v>101</v>
      </c>
      <c r="J451" s="2" t="s">
        <v>103</v>
      </c>
      <c r="K451" s="2" t="s">
        <v>103</v>
      </c>
      <c r="L451" s="2" t="s">
        <v>104</v>
      </c>
      <c r="M451" s="2" t="s">
        <v>1390</v>
      </c>
      <c r="N451" s="2">
        <v>20</v>
      </c>
      <c r="O451" s="2" t="s">
        <v>106</v>
      </c>
      <c r="P451" s="2" t="s">
        <v>114</v>
      </c>
      <c r="Q451" s="253"/>
    </row>
    <row r="452" spans="1:17" ht="60">
      <c r="A452" s="2">
        <v>450</v>
      </c>
      <c r="B452" s="2" t="s">
        <v>1391</v>
      </c>
      <c r="C452" s="2" t="s">
        <v>120</v>
      </c>
      <c r="D452" s="2" t="s">
        <v>110</v>
      </c>
      <c r="E452" s="2" t="s">
        <v>1392</v>
      </c>
      <c r="F452" s="255">
        <v>45104.382638888892</v>
      </c>
      <c r="G452" s="2" t="s">
        <v>101</v>
      </c>
      <c r="H452" s="2" t="s">
        <v>102</v>
      </c>
      <c r="I452" s="2" t="s">
        <v>101</v>
      </c>
      <c r="J452" s="2" t="s">
        <v>56</v>
      </c>
      <c r="K452" s="2" t="s">
        <v>56</v>
      </c>
      <c r="L452" s="2" t="s">
        <v>104</v>
      </c>
      <c r="M452" s="2" t="s">
        <v>1393</v>
      </c>
      <c r="N452" s="2">
        <v>65</v>
      </c>
      <c r="O452" s="2" t="s">
        <v>106</v>
      </c>
      <c r="P452" s="2" t="s">
        <v>123</v>
      </c>
      <c r="Q452" s="253"/>
    </row>
    <row r="453" spans="1:17" ht="60">
      <c r="A453" s="2">
        <v>451</v>
      </c>
      <c r="B453" s="2" t="s">
        <v>1394</v>
      </c>
      <c r="C453" s="2" t="s">
        <v>234</v>
      </c>
      <c r="D453" s="2" t="s">
        <v>110</v>
      </c>
      <c r="E453" s="2" t="s">
        <v>1395</v>
      </c>
      <c r="F453" s="255">
        <v>45104.382638888892</v>
      </c>
      <c r="G453" s="2" t="s">
        <v>101</v>
      </c>
      <c r="H453" s="2" t="s">
        <v>102</v>
      </c>
      <c r="I453" s="2" t="s">
        <v>101</v>
      </c>
      <c r="J453" s="2" t="s">
        <v>103</v>
      </c>
      <c r="K453" s="2" t="s">
        <v>103</v>
      </c>
      <c r="L453" s="2" t="s">
        <v>104</v>
      </c>
      <c r="M453" s="2" t="s">
        <v>1396</v>
      </c>
      <c r="N453" s="2">
        <v>20</v>
      </c>
      <c r="O453" s="2" t="s">
        <v>106</v>
      </c>
      <c r="P453" s="2" t="s">
        <v>237</v>
      </c>
      <c r="Q453" s="253"/>
    </row>
    <row r="454" spans="1:17" ht="60">
      <c r="A454" s="2">
        <v>452</v>
      </c>
      <c r="B454" s="2" t="s">
        <v>1397</v>
      </c>
      <c r="C454" s="2" t="s">
        <v>120</v>
      </c>
      <c r="D454" s="2" t="s">
        <v>110</v>
      </c>
      <c r="E454" s="2" t="s">
        <v>1169</v>
      </c>
      <c r="F454" s="255">
        <v>45104.382638888892</v>
      </c>
      <c r="G454" s="2" t="s">
        <v>101</v>
      </c>
      <c r="H454" s="2" t="s">
        <v>132</v>
      </c>
      <c r="I454" s="2" t="s">
        <v>101</v>
      </c>
      <c r="J454" s="2" t="s">
        <v>103</v>
      </c>
      <c r="K454" s="2" t="s">
        <v>103</v>
      </c>
      <c r="L454" s="2" t="s">
        <v>104</v>
      </c>
      <c r="M454" s="2" t="s">
        <v>1170</v>
      </c>
      <c r="N454" s="2">
        <v>20</v>
      </c>
      <c r="O454" s="2" t="s">
        <v>106</v>
      </c>
      <c r="P454" s="2" t="s">
        <v>123</v>
      </c>
      <c r="Q454" s="253"/>
    </row>
    <row r="455" spans="1:17" ht="60">
      <c r="A455" s="2">
        <v>453</v>
      </c>
      <c r="B455" s="2" t="s">
        <v>1398</v>
      </c>
      <c r="C455" s="2" t="s">
        <v>109</v>
      </c>
      <c r="D455" s="2" t="s">
        <v>110</v>
      </c>
      <c r="E455" s="2" t="s">
        <v>1203</v>
      </c>
      <c r="F455" s="255">
        <v>45104.382638888892</v>
      </c>
      <c r="G455" s="2" t="s">
        <v>101</v>
      </c>
      <c r="H455" s="2" t="s">
        <v>102</v>
      </c>
      <c r="I455" s="2" t="s">
        <v>101</v>
      </c>
      <c r="J455" s="2" t="s">
        <v>103</v>
      </c>
      <c r="K455" s="2" t="s">
        <v>103</v>
      </c>
      <c r="L455" s="2" t="s">
        <v>104</v>
      </c>
      <c r="M455" s="2" t="s">
        <v>1204</v>
      </c>
      <c r="N455" s="2">
        <v>20</v>
      </c>
      <c r="O455" s="2" t="s">
        <v>106</v>
      </c>
      <c r="P455" s="2" t="s">
        <v>114</v>
      </c>
      <c r="Q455" s="253"/>
    </row>
    <row r="456" spans="1:17" ht="60">
      <c r="A456" s="2">
        <v>454</v>
      </c>
      <c r="B456" s="2" t="s">
        <v>1399</v>
      </c>
      <c r="C456" s="2" t="s">
        <v>109</v>
      </c>
      <c r="D456" s="2" t="s">
        <v>110</v>
      </c>
      <c r="E456" s="2" t="s">
        <v>1400</v>
      </c>
      <c r="F456" s="255">
        <v>45104.383333333331</v>
      </c>
      <c r="G456" s="2" t="s">
        <v>101</v>
      </c>
      <c r="H456" s="2" t="s">
        <v>132</v>
      </c>
      <c r="I456" s="2" t="s">
        <v>101</v>
      </c>
      <c r="J456" s="2" t="s">
        <v>103</v>
      </c>
      <c r="K456" s="2" t="s">
        <v>103</v>
      </c>
      <c r="L456" s="2" t="s">
        <v>104</v>
      </c>
      <c r="M456" s="2" t="s">
        <v>1401</v>
      </c>
      <c r="N456" s="2">
        <v>20</v>
      </c>
      <c r="O456" s="2" t="s">
        <v>106</v>
      </c>
      <c r="P456" s="2" t="s">
        <v>114</v>
      </c>
      <c r="Q456" s="253"/>
    </row>
    <row r="457" spans="1:17" ht="60">
      <c r="A457" s="2">
        <v>455</v>
      </c>
      <c r="B457" s="2" t="s">
        <v>1402</v>
      </c>
      <c r="C457" s="2" t="s">
        <v>109</v>
      </c>
      <c r="D457" s="2" t="s">
        <v>110</v>
      </c>
      <c r="E457" s="2" t="s">
        <v>1403</v>
      </c>
      <c r="F457" s="255">
        <v>45104.383333333331</v>
      </c>
      <c r="G457" s="2" t="s">
        <v>101</v>
      </c>
      <c r="H457" s="2" t="s">
        <v>102</v>
      </c>
      <c r="I457" s="2" t="s">
        <v>101</v>
      </c>
      <c r="J457" s="2" t="s">
        <v>103</v>
      </c>
      <c r="K457" s="2" t="s">
        <v>103</v>
      </c>
      <c r="L457" s="2" t="s">
        <v>104</v>
      </c>
      <c r="M457" s="2" t="s">
        <v>1404</v>
      </c>
      <c r="N457" s="2">
        <v>30</v>
      </c>
      <c r="O457" s="2" t="s">
        <v>106</v>
      </c>
      <c r="P457" s="2" t="s">
        <v>114</v>
      </c>
      <c r="Q457" s="253"/>
    </row>
    <row r="458" spans="1:17" ht="60">
      <c r="A458" s="2">
        <v>456</v>
      </c>
      <c r="B458" s="2" t="s">
        <v>1405</v>
      </c>
      <c r="C458" s="2" t="s">
        <v>109</v>
      </c>
      <c r="D458" s="2" t="s">
        <v>110</v>
      </c>
      <c r="E458" s="2" t="s">
        <v>1406</v>
      </c>
      <c r="F458" s="255">
        <v>45104.384027777778</v>
      </c>
      <c r="G458" s="2" t="s">
        <v>101</v>
      </c>
      <c r="H458" s="2" t="s">
        <v>132</v>
      </c>
      <c r="I458" s="2" t="s">
        <v>101</v>
      </c>
      <c r="J458" s="2" t="s">
        <v>103</v>
      </c>
      <c r="K458" s="2" t="s">
        <v>103</v>
      </c>
      <c r="L458" s="2" t="s">
        <v>104</v>
      </c>
      <c r="M458" s="2" t="s">
        <v>1407</v>
      </c>
      <c r="N458" s="2">
        <v>20</v>
      </c>
      <c r="O458" s="2" t="s">
        <v>106</v>
      </c>
      <c r="P458" s="2" t="s">
        <v>114</v>
      </c>
      <c r="Q458" s="253"/>
    </row>
    <row r="459" spans="1:17" ht="60">
      <c r="A459" s="2">
        <v>457</v>
      </c>
      <c r="B459" s="2" t="s">
        <v>1408</v>
      </c>
      <c r="C459" s="2" t="s">
        <v>109</v>
      </c>
      <c r="D459" s="2" t="s">
        <v>110</v>
      </c>
      <c r="E459" s="2" t="s">
        <v>1409</v>
      </c>
      <c r="F459" s="255">
        <v>45104.384027777778</v>
      </c>
      <c r="G459" s="2" t="s">
        <v>101</v>
      </c>
      <c r="H459" s="2" t="s">
        <v>132</v>
      </c>
      <c r="I459" s="2" t="s">
        <v>101</v>
      </c>
      <c r="J459" s="2" t="s">
        <v>103</v>
      </c>
      <c r="K459" s="2" t="s">
        <v>103</v>
      </c>
      <c r="L459" s="2" t="s">
        <v>104</v>
      </c>
      <c r="M459" s="2" t="s">
        <v>1410</v>
      </c>
      <c r="N459" s="2">
        <v>20</v>
      </c>
      <c r="O459" s="2" t="s">
        <v>106</v>
      </c>
      <c r="P459" s="2" t="s">
        <v>114</v>
      </c>
      <c r="Q459" s="253"/>
    </row>
    <row r="460" spans="1:17" ht="60">
      <c r="A460" s="2">
        <v>458</v>
      </c>
      <c r="B460" s="2" t="s">
        <v>1411</v>
      </c>
      <c r="C460" s="2" t="s">
        <v>109</v>
      </c>
      <c r="D460" s="2" t="s">
        <v>110</v>
      </c>
      <c r="E460" s="2" t="s">
        <v>1412</v>
      </c>
      <c r="F460" s="255">
        <v>45104.384027777778</v>
      </c>
      <c r="G460" s="2" t="s">
        <v>101</v>
      </c>
      <c r="H460" s="2" t="s">
        <v>102</v>
      </c>
      <c r="I460" s="2" t="s">
        <v>101</v>
      </c>
      <c r="J460" s="2" t="s">
        <v>103</v>
      </c>
      <c r="K460" s="2" t="s">
        <v>103</v>
      </c>
      <c r="L460" s="2" t="s">
        <v>104</v>
      </c>
      <c r="M460" s="2" t="s">
        <v>1413</v>
      </c>
      <c r="N460" s="2">
        <v>20</v>
      </c>
      <c r="O460" s="2" t="s">
        <v>106</v>
      </c>
      <c r="P460" s="2" t="s">
        <v>114</v>
      </c>
      <c r="Q460" s="253"/>
    </row>
    <row r="461" spans="1:17" ht="60">
      <c r="A461" s="2">
        <v>459</v>
      </c>
      <c r="B461" s="2" t="s">
        <v>1414</v>
      </c>
      <c r="C461" s="2" t="s">
        <v>109</v>
      </c>
      <c r="D461" s="2" t="s">
        <v>110</v>
      </c>
      <c r="E461" s="2" t="s">
        <v>505</v>
      </c>
      <c r="F461" s="255">
        <v>45104.384027777778</v>
      </c>
      <c r="G461" s="2" t="s">
        <v>101</v>
      </c>
      <c r="H461" s="2" t="s">
        <v>102</v>
      </c>
      <c r="I461" s="2" t="s">
        <v>101</v>
      </c>
      <c r="J461" s="2" t="s">
        <v>103</v>
      </c>
      <c r="K461" s="2" t="s">
        <v>103</v>
      </c>
      <c r="L461" s="2" t="s">
        <v>104</v>
      </c>
      <c r="M461" s="2" t="s">
        <v>506</v>
      </c>
      <c r="N461" s="2">
        <v>20</v>
      </c>
      <c r="O461" s="2" t="s">
        <v>106</v>
      </c>
      <c r="P461" s="2" t="s">
        <v>114</v>
      </c>
      <c r="Q461" s="253"/>
    </row>
    <row r="462" spans="1:17" ht="60">
      <c r="A462" s="2">
        <v>460</v>
      </c>
      <c r="B462" s="2" t="s">
        <v>1415</v>
      </c>
      <c r="C462" s="2" t="s">
        <v>109</v>
      </c>
      <c r="D462" s="2" t="s">
        <v>110</v>
      </c>
      <c r="E462" s="2" t="s">
        <v>1416</v>
      </c>
      <c r="F462" s="255">
        <v>45104.384027777778</v>
      </c>
      <c r="G462" s="2" t="s">
        <v>101</v>
      </c>
      <c r="H462" s="2" t="s">
        <v>132</v>
      </c>
      <c r="I462" s="2" t="s">
        <v>101</v>
      </c>
      <c r="J462" s="2" t="s">
        <v>103</v>
      </c>
      <c r="K462" s="2" t="s">
        <v>103</v>
      </c>
      <c r="L462" s="2" t="s">
        <v>104</v>
      </c>
      <c r="M462" s="2" t="s">
        <v>1417</v>
      </c>
      <c r="N462" s="2">
        <v>20</v>
      </c>
      <c r="O462" s="2" t="s">
        <v>106</v>
      </c>
      <c r="P462" s="2" t="s">
        <v>114</v>
      </c>
      <c r="Q462" s="253"/>
    </row>
    <row r="463" spans="1:17" ht="60">
      <c r="A463" s="2">
        <v>461</v>
      </c>
      <c r="B463" s="2" t="s">
        <v>1418</v>
      </c>
      <c r="C463" s="2" t="s">
        <v>109</v>
      </c>
      <c r="D463" s="2" t="s">
        <v>110</v>
      </c>
      <c r="E463" s="2" t="s">
        <v>1419</v>
      </c>
      <c r="F463" s="255">
        <v>45104.384027777778</v>
      </c>
      <c r="G463" s="2" t="s">
        <v>101</v>
      </c>
      <c r="H463" s="2" t="s">
        <v>132</v>
      </c>
      <c r="I463" s="2" t="s">
        <v>101</v>
      </c>
      <c r="J463" s="2" t="s">
        <v>103</v>
      </c>
      <c r="K463" s="2" t="s">
        <v>103</v>
      </c>
      <c r="L463" s="2" t="s">
        <v>104</v>
      </c>
      <c r="M463" s="2" t="s">
        <v>1420</v>
      </c>
      <c r="N463" s="2">
        <v>20</v>
      </c>
      <c r="O463" s="2" t="s">
        <v>106</v>
      </c>
      <c r="P463" s="2" t="s">
        <v>114</v>
      </c>
      <c r="Q463" s="253"/>
    </row>
    <row r="464" spans="1:17" ht="60">
      <c r="A464" s="2">
        <v>462</v>
      </c>
      <c r="B464" s="2" t="s">
        <v>1421</v>
      </c>
      <c r="C464" s="2" t="s">
        <v>109</v>
      </c>
      <c r="D464" s="2" t="s">
        <v>110</v>
      </c>
      <c r="E464" s="2" t="s">
        <v>1422</v>
      </c>
      <c r="F464" s="255">
        <v>45104.384722222225</v>
      </c>
      <c r="G464" s="2" t="s">
        <v>101</v>
      </c>
      <c r="H464" s="2" t="s">
        <v>132</v>
      </c>
      <c r="I464" s="2" t="s">
        <v>101</v>
      </c>
      <c r="J464" s="2" t="s">
        <v>103</v>
      </c>
      <c r="K464" s="2" t="s">
        <v>103</v>
      </c>
      <c r="L464" s="2" t="s">
        <v>104</v>
      </c>
      <c r="M464" s="2" t="s">
        <v>1423</v>
      </c>
      <c r="N464" s="2">
        <v>20</v>
      </c>
      <c r="O464" s="2" t="s">
        <v>106</v>
      </c>
      <c r="P464" s="2" t="s">
        <v>114</v>
      </c>
      <c r="Q464" s="253"/>
    </row>
    <row r="465" spans="1:17" ht="60">
      <c r="A465" s="2">
        <v>463</v>
      </c>
      <c r="B465" s="2" t="s">
        <v>1424</v>
      </c>
      <c r="C465" s="2" t="s">
        <v>109</v>
      </c>
      <c r="D465" s="2" t="s">
        <v>110</v>
      </c>
      <c r="E465" s="2" t="s">
        <v>1425</v>
      </c>
      <c r="F465" s="255">
        <v>45104.384722222225</v>
      </c>
      <c r="G465" s="2" t="s">
        <v>101</v>
      </c>
      <c r="H465" s="2" t="s">
        <v>132</v>
      </c>
      <c r="I465" s="2" t="s">
        <v>101</v>
      </c>
      <c r="J465" s="2" t="s">
        <v>112</v>
      </c>
      <c r="K465" s="2" t="s">
        <v>112</v>
      </c>
      <c r="L465" s="2" t="s">
        <v>104</v>
      </c>
      <c r="M465" s="2" t="s">
        <v>1426</v>
      </c>
      <c r="N465" s="2">
        <v>95</v>
      </c>
      <c r="O465" s="2" t="s">
        <v>106</v>
      </c>
      <c r="P465" s="2" t="s">
        <v>114</v>
      </c>
      <c r="Q465" s="253"/>
    </row>
    <row r="466" spans="1:17" ht="60">
      <c r="A466" s="2">
        <v>464</v>
      </c>
      <c r="B466" s="2" t="s">
        <v>1427</v>
      </c>
      <c r="C466" s="2" t="s">
        <v>120</v>
      </c>
      <c r="D466" s="2" t="s">
        <v>110</v>
      </c>
      <c r="E466" s="2" t="s">
        <v>1428</v>
      </c>
      <c r="F466" s="255">
        <v>45104.384722222225</v>
      </c>
      <c r="G466" s="2" t="s">
        <v>101</v>
      </c>
      <c r="H466" s="2" t="s">
        <v>102</v>
      </c>
      <c r="I466" s="2" t="s">
        <v>101</v>
      </c>
      <c r="J466" s="2" t="s">
        <v>103</v>
      </c>
      <c r="K466" s="2" t="s">
        <v>103</v>
      </c>
      <c r="L466" s="2" t="s">
        <v>104</v>
      </c>
      <c r="M466" s="2" t="s">
        <v>1429</v>
      </c>
      <c r="N466" s="2">
        <v>20</v>
      </c>
      <c r="O466" s="2" t="s">
        <v>106</v>
      </c>
      <c r="P466" s="2" t="s">
        <v>123</v>
      </c>
      <c r="Q466" s="253"/>
    </row>
    <row r="467" spans="1:17" ht="60">
      <c r="A467" s="2">
        <v>465</v>
      </c>
      <c r="B467" s="2" t="s">
        <v>1430</v>
      </c>
      <c r="C467" s="2" t="s">
        <v>109</v>
      </c>
      <c r="D467" s="2" t="s">
        <v>110</v>
      </c>
      <c r="E467" s="2" t="s">
        <v>1431</v>
      </c>
      <c r="F467" s="255">
        <v>45104.384722222225</v>
      </c>
      <c r="G467" s="2" t="s">
        <v>101</v>
      </c>
      <c r="H467" s="2" t="s">
        <v>102</v>
      </c>
      <c r="I467" s="2" t="s">
        <v>101</v>
      </c>
      <c r="J467" s="2" t="s">
        <v>103</v>
      </c>
      <c r="K467" s="2" t="s">
        <v>103</v>
      </c>
      <c r="L467" s="2" t="s">
        <v>104</v>
      </c>
      <c r="M467" s="2" t="s">
        <v>1432</v>
      </c>
      <c r="N467" s="2">
        <v>20</v>
      </c>
      <c r="O467" s="2" t="s">
        <v>106</v>
      </c>
      <c r="P467" s="2" t="s">
        <v>114</v>
      </c>
      <c r="Q467" s="253"/>
    </row>
    <row r="468" spans="1:17" ht="60">
      <c r="A468" s="2">
        <v>466</v>
      </c>
      <c r="B468" s="2" t="s">
        <v>1433</v>
      </c>
      <c r="C468" s="2" t="s">
        <v>120</v>
      </c>
      <c r="D468" s="2" t="s">
        <v>110</v>
      </c>
      <c r="E468" s="2" t="s">
        <v>1434</v>
      </c>
      <c r="F468" s="255">
        <v>45104.385416666664</v>
      </c>
      <c r="G468" s="2" t="s">
        <v>101</v>
      </c>
      <c r="H468" s="2" t="s">
        <v>132</v>
      </c>
      <c r="I468" s="2" t="s">
        <v>101</v>
      </c>
      <c r="J468" s="2" t="s">
        <v>103</v>
      </c>
      <c r="K468" s="2" t="s">
        <v>103</v>
      </c>
      <c r="L468" s="2" t="s">
        <v>104</v>
      </c>
      <c r="M468" s="2" t="s">
        <v>1435</v>
      </c>
      <c r="N468" s="2">
        <v>20</v>
      </c>
      <c r="O468" s="2" t="s">
        <v>106</v>
      </c>
      <c r="P468" s="2" t="s">
        <v>123</v>
      </c>
      <c r="Q468" s="253"/>
    </row>
    <row r="469" spans="1:17" ht="60">
      <c r="A469" s="2">
        <v>467</v>
      </c>
      <c r="B469" s="2" t="s">
        <v>1436</v>
      </c>
      <c r="C469" s="2" t="s">
        <v>109</v>
      </c>
      <c r="D469" s="2" t="s">
        <v>110</v>
      </c>
      <c r="E469" s="2" t="s">
        <v>1437</v>
      </c>
      <c r="F469" s="255">
        <v>45104.385416666664</v>
      </c>
      <c r="G469" s="2" t="s">
        <v>101</v>
      </c>
      <c r="H469" s="2" t="s">
        <v>102</v>
      </c>
      <c r="I469" s="2" t="s">
        <v>101</v>
      </c>
      <c r="J469" s="2" t="s">
        <v>103</v>
      </c>
      <c r="K469" s="2" t="s">
        <v>103</v>
      </c>
      <c r="L469" s="2" t="s">
        <v>104</v>
      </c>
      <c r="M469" s="2" t="s">
        <v>1438</v>
      </c>
      <c r="N469" s="2">
        <v>20</v>
      </c>
      <c r="O469" s="2" t="s">
        <v>106</v>
      </c>
      <c r="P469" s="2" t="s">
        <v>114</v>
      </c>
      <c r="Q469" s="253"/>
    </row>
    <row r="470" spans="1:17" ht="60">
      <c r="A470" s="2">
        <v>468</v>
      </c>
      <c r="B470" s="2" t="s">
        <v>1439</v>
      </c>
      <c r="C470" s="2" t="s">
        <v>234</v>
      </c>
      <c r="D470" s="2" t="s">
        <v>110</v>
      </c>
      <c r="E470" s="2" t="s">
        <v>1232</v>
      </c>
      <c r="F470" s="255">
        <v>45104.385416666664</v>
      </c>
      <c r="G470" s="2" t="s">
        <v>101</v>
      </c>
      <c r="H470" s="2" t="s">
        <v>102</v>
      </c>
      <c r="I470" s="2" t="s">
        <v>101</v>
      </c>
      <c r="J470" s="2" t="s">
        <v>12</v>
      </c>
      <c r="K470" s="2" t="s">
        <v>12</v>
      </c>
      <c r="L470" s="2" t="s">
        <v>104</v>
      </c>
      <c r="M470" s="2" t="s">
        <v>1233</v>
      </c>
      <c r="N470" s="2">
        <v>30</v>
      </c>
      <c r="O470" s="2" t="s">
        <v>106</v>
      </c>
      <c r="P470" s="2" t="s">
        <v>237</v>
      </c>
      <c r="Q470" s="253"/>
    </row>
    <row r="471" spans="1:17" ht="60">
      <c r="A471" s="2">
        <v>469</v>
      </c>
      <c r="B471" s="2" t="s">
        <v>1440</v>
      </c>
      <c r="C471" s="2" t="s">
        <v>120</v>
      </c>
      <c r="D471" s="2" t="s">
        <v>110</v>
      </c>
      <c r="E471" s="2" t="s">
        <v>370</v>
      </c>
      <c r="F471" s="255">
        <v>45104.385416666664</v>
      </c>
      <c r="G471" s="2" t="s">
        <v>101</v>
      </c>
      <c r="H471" s="2" t="s">
        <v>132</v>
      </c>
      <c r="I471" s="2" t="s">
        <v>101</v>
      </c>
      <c r="J471" s="2" t="s">
        <v>103</v>
      </c>
      <c r="K471" s="2" t="s">
        <v>103</v>
      </c>
      <c r="L471" s="2" t="s">
        <v>104</v>
      </c>
      <c r="M471" s="2" t="s">
        <v>371</v>
      </c>
      <c r="N471" s="2">
        <v>20</v>
      </c>
      <c r="O471" s="2" t="s">
        <v>106</v>
      </c>
      <c r="P471" s="2" t="s">
        <v>123</v>
      </c>
      <c r="Q471" s="253"/>
    </row>
    <row r="472" spans="1:17" ht="60">
      <c r="A472" s="2">
        <v>470</v>
      </c>
      <c r="B472" s="2" t="s">
        <v>1441</v>
      </c>
      <c r="C472" s="2" t="s">
        <v>120</v>
      </c>
      <c r="D472" s="2" t="s">
        <v>110</v>
      </c>
      <c r="E472" s="2" t="s">
        <v>1442</v>
      </c>
      <c r="F472" s="255">
        <v>45104.385416666664</v>
      </c>
      <c r="G472" s="2" t="s">
        <v>101</v>
      </c>
      <c r="H472" s="2" t="s">
        <v>132</v>
      </c>
      <c r="I472" s="2" t="s">
        <v>101</v>
      </c>
      <c r="J472" s="2" t="s">
        <v>103</v>
      </c>
      <c r="K472" s="2" t="s">
        <v>103</v>
      </c>
      <c r="L472" s="2" t="s">
        <v>104</v>
      </c>
      <c r="M472" s="2" t="s">
        <v>1443</v>
      </c>
      <c r="N472" s="2">
        <v>20</v>
      </c>
      <c r="O472" s="2" t="s">
        <v>106</v>
      </c>
      <c r="P472" s="2" t="s">
        <v>123</v>
      </c>
      <c r="Q472" s="253"/>
    </row>
    <row r="473" spans="1:17" ht="60">
      <c r="A473" s="2">
        <v>471</v>
      </c>
      <c r="B473" s="2" t="s">
        <v>1444</v>
      </c>
      <c r="C473" s="2" t="s">
        <v>234</v>
      </c>
      <c r="D473" s="2" t="s">
        <v>110</v>
      </c>
      <c r="E473" s="2" t="s">
        <v>1445</v>
      </c>
      <c r="F473" s="255">
        <v>45104.385416666664</v>
      </c>
      <c r="G473" s="2" t="s">
        <v>101</v>
      </c>
      <c r="H473" s="2" t="s">
        <v>132</v>
      </c>
      <c r="I473" s="2" t="s">
        <v>101</v>
      </c>
      <c r="J473" s="2" t="s">
        <v>103</v>
      </c>
      <c r="K473" s="2" t="s">
        <v>103</v>
      </c>
      <c r="L473" s="2" t="s">
        <v>104</v>
      </c>
      <c r="M473" s="2" t="s">
        <v>1446</v>
      </c>
      <c r="N473" s="2">
        <v>30</v>
      </c>
      <c r="O473" s="2" t="s">
        <v>106</v>
      </c>
      <c r="P473" s="2" t="s">
        <v>237</v>
      </c>
      <c r="Q473" s="253"/>
    </row>
    <row r="474" spans="1:17" ht="60">
      <c r="A474" s="2">
        <v>472</v>
      </c>
      <c r="B474" s="2" t="s">
        <v>1447</v>
      </c>
      <c r="C474" s="2" t="s">
        <v>234</v>
      </c>
      <c r="D474" s="2" t="s">
        <v>110</v>
      </c>
      <c r="E474" s="2" t="s">
        <v>1448</v>
      </c>
      <c r="F474" s="255">
        <v>45104.386111111111</v>
      </c>
      <c r="G474" s="2" t="s">
        <v>101</v>
      </c>
      <c r="H474" s="2" t="s">
        <v>132</v>
      </c>
      <c r="I474" s="2" t="s">
        <v>101</v>
      </c>
      <c r="J474" s="2" t="s">
        <v>103</v>
      </c>
      <c r="K474" s="2" t="s">
        <v>103</v>
      </c>
      <c r="L474" s="2" t="s">
        <v>104</v>
      </c>
      <c r="M474" s="2" t="s">
        <v>1449</v>
      </c>
      <c r="N474" s="2">
        <v>20</v>
      </c>
      <c r="O474" s="2" t="s">
        <v>106</v>
      </c>
      <c r="P474" s="2" t="s">
        <v>237</v>
      </c>
      <c r="Q474" s="253"/>
    </row>
    <row r="475" spans="1:17" ht="60">
      <c r="A475" s="2">
        <v>473</v>
      </c>
      <c r="B475" s="2" t="s">
        <v>1450</v>
      </c>
      <c r="C475" s="2" t="s">
        <v>109</v>
      </c>
      <c r="D475" s="2" t="s">
        <v>110</v>
      </c>
      <c r="E475" s="2" t="s">
        <v>1451</v>
      </c>
      <c r="F475" s="255">
        <v>45104.386111111111</v>
      </c>
      <c r="G475" s="2" t="s">
        <v>101</v>
      </c>
      <c r="H475" s="2" t="s">
        <v>132</v>
      </c>
      <c r="I475" s="2" t="s">
        <v>101</v>
      </c>
      <c r="J475" s="2" t="s">
        <v>103</v>
      </c>
      <c r="K475" s="2" t="s">
        <v>103</v>
      </c>
      <c r="L475" s="2" t="s">
        <v>104</v>
      </c>
      <c r="M475" s="2" t="s">
        <v>1452</v>
      </c>
      <c r="N475" s="2">
        <v>20</v>
      </c>
      <c r="O475" s="2" t="s">
        <v>106</v>
      </c>
      <c r="P475" s="2" t="s">
        <v>114</v>
      </c>
      <c r="Q475" s="253"/>
    </row>
    <row r="476" spans="1:17" ht="60">
      <c r="A476" s="2">
        <v>474</v>
      </c>
      <c r="B476" s="2" t="s">
        <v>1453</v>
      </c>
      <c r="C476" s="2" t="s">
        <v>109</v>
      </c>
      <c r="D476" s="2" t="s">
        <v>110</v>
      </c>
      <c r="E476" s="2" t="s">
        <v>1454</v>
      </c>
      <c r="F476" s="255">
        <v>45104.386111111111</v>
      </c>
      <c r="G476" s="2" t="s">
        <v>101</v>
      </c>
      <c r="H476" s="2" t="s">
        <v>102</v>
      </c>
      <c r="I476" s="2" t="s">
        <v>101</v>
      </c>
      <c r="J476" s="2" t="s">
        <v>103</v>
      </c>
      <c r="K476" s="2" t="s">
        <v>103</v>
      </c>
      <c r="L476" s="2" t="s">
        <v>104</v>
      </c>
      <c r="M476" s="2" t="s">
        <v>1455</v>
      </c>
      <c r="N476" s="2">
        <v>20</v>
      </c>
      <c r="O476" s="2" t="s">
        <v>106</v>
      </c>
      <c r="P476" s="2" t="s">
        <v>114</v>
      </c>
      <c r="Q476" s="253"/>
    </row>
    <row r="477" spans="1:17" ht="60">
      <c r="A477" s="2">
        <v>475</v>
      </c>
      <c r="B477" s="2" t="s">
        <v>1456</v>
      </c>
      <c r="C477" s="2" t="s">
        <v>109</v>
      </c>
      <c r="D477" s="2" t="s">
        <v>110</v>
      </c>
      <c r="E477" s="2" t="s">
        <v>1457</v>
      </c>
      <c r="F477" s="255">
        <v>45104.386805555558</v>
      </c>
      <c r="G477" s="2" t="s">
        <v>101</v>
      </c>
      <c r="H477" s="2" t="s">
        <v>132</v>
      </c>
      <c r="I477" s="2" t="s">
        <v>101</v>
      </c>
      <c r="J477" s="2" t="s">
        <v>103</v>
      </c>
      <c r="K477" s="2" t="s">
        <v>103</v>
      </c>
      <c r="L477" s="2" t="s">
        <v>104</v>
      </c>
      <c r="M477" s="2" t="s">
        <v>1458</v>
      </c>
      <c r="N477" s="2">
        <v>20</v>
      </c>
      <c r="O477" s="2" t="s">
        <v>106</v>
      </c>
      <c r="P477" s="2" t="s">
        <v>114</v>
      </c>
      <c r="Q477" s="253"/>
    </row>
    <row r="478" spans="1:17" ht="60">
      <c r="A478" s="2">
        <v>476</v>
      </c>
      <c r="B478" s="2" t="s">
        <v>1459</v>
      </c>
      <c r="C478" s="2" t="s">
        <v>120</v>
      </c>
      <c r="D478" s="2" t="s">
        <v>110</v>
      </c>
      <c r="E478" s="2" t="s">
        <v>1460</v>
      </c>
      <c r="F478" s="255">
        <v>45104.386805555558</v>
      </c>
      <c r="G478" s="2" t="s">
        <v>101</v>
      </c>
      <c r="H478" s="2" t="s">
        <v>102</v>
      </c>
      <c r="I478" s="2" t="s">
        <v>101</v>
      </c>
      <c r="J478" s="2" t="s">
        <v>103</v>
      </c>
      <c r="K478" s="2" t="s">
        <v>103</v>
      </c>
      <c r="L478" s="2" t="s">
        <v>104</v>
      </c>
      <c r="M478" s="2" t="s">
        <v>1461</v>
      </c>
      <c r="N478" s="2">
        <v>20</v>
      </c>
      <c r="O478" s="2" t="s">
        <v>106</v>
      </c>
      <c r="P478" s="2" t="s">
        <v>123</v>
      </c>
      <c r="Q478" s="253"/>
    </row>
    <row r="479" spans="1:17" ht="60">
      <c r="A479" s="2">
        <v>477</v>
      </c>
      <c r="B479" s="2" t="s">
        <v>1462</v>
      </c>
      <c r="C479" s="2" t="s">
        <v>234</v>
      </c>
      <c r="D479" s="2" t="s">
        <v>110</v>
      </c>
      <c r="E479" s="2" t="s">
        <v>168</v>
      </c>
      <c r="F479" s="255">
        <v>45104.386805555558</v>
      </c>
      <c r="G479" s="2" t="s">
        <v>101</v>
      </c>
      <c r="H479" s="2" t="s">
        <v>102</v>
      </c>
      <c r="I479" s="2" t="s">
        <v>101</v>
      </c>
      <c r="J479" s="2" t="s">
        <v>112</v>
      </c>
      <c r="K479" s="2" t="s">
        <v>112</v>
      </c>
      <c r="L479" s="2" t="s">
        <v>104</v>
      </c>
      <c r="M479" s="2" t="s">
        <v>169</v>
      </c>
      <c r="N479" s="2">
        <v>95</v>
      </c>
      <c r="O479" s="2" t="s">
        <v>106</v>
      </c>
      <c r="P479" s="2" t="s">
        <v>237</v>
      </c>
      <c r="Q479" s="253"/>
    </row>
    <row r="480" spans="1:17" ht="60">
      <c r="A480" s="2">
        <v>478</v>
      </c>
      <c r="B480" s="2" t="s">
        <v>1463</v>
      </c>
      <c r="C480" s="2" t="s">
        <v>109</v>
      </c>
      <c r="D480" s="2" t="s">
        <v>110</v>
      </c>
      <c r="E480" s="2" t="s">
        <v>1464</v>
      </c>
      <c r="F480" s="255">
        <v>45104.386805555558</v>
      </c>
      <c r="G480" s="2" t="s">
        <v>101</v>
      </c>
      <c r="H480" s="2" t="s">
        <v>132</v>
      </c>
      <c r="I480" s="2" t="s">
        <v>101</v>
      </c>
      <c r="J480" s="2" t="s">
        <v>103</v>
      </c>
      <c r="K480" s="2" t="s">
        <v>103</v>
      </c>
      <c r="L480" s="2" t="s">
        <v>104</v>
      </c>
      <c r="M480" s="2" t="s">
        <v>1465</v>
      </c>
      <c r="N480" s="2">
        <v>20</v>
      </c>
      <c r="O480" s="2" t="s">
        <v>106</v>
      </c>
      <c r="P480" s="2" t="s">
        <v>114</v>
      </c>
      <c r="Q480" s="253"/>
    </row>
    <row r="481" spans="1:17" ht="60">
      <c r="A481" s="2">
        <v>479</v>
      </c>
      <c r="B481" s="2" t="s">
        <v>1466</v>
      </c>
      <c r="C481" s="2" t="s">
        <v>109</v>
      </c>
      <c r="D481" s="2" t="s">
        <v>110</v>
      </c>
      <c r="E481" s="2" t="s">
        <v>1467</v>
      </c>
      <c r="F481" s="255">
        <v>45104.386805555558</v>
      </c>
      <c r="G481" s="2" t="s">
        <v>101</v>
      </c>
      <c r="H481" s="2" t="s">
        <v>132</v>
      </c>
      <c r="I481" s="2" t="s">
        <v>101</v>
      </c>
      <c r="J481" s="2" t="s">
        <v>103</v>
      </c>
      <c r="K481" s="2" t="s">
        <v>103</v>
      </c>
      <c r="L481" s="2" t="s">
        <v>104</v>
      </c>
      <c r="M481" s="2" t="s">
        <v>1468</v>
      </c>
      <c r="N481" s="2">
        <v>20</v>
      </c>
      <c r="O481" s="2" t="s">
        <v>106</v>
      </c>
      <c r="P481" s="2" t="s">
        <v>114</v>
      </c>
      <c r="Q481" s="253"/>
    </row>
    <row r="482" spans="1:17" ht="60">
      <c r="A482" s="2">
        <v>480</v>
      </c>
      <c r="B482" s="2" t="s">
        <v>1469</v>
      </c>
      <c r="C482" s="2" t="s">
        <v>109</v>
      </c>
      <c r="D482" s="2" t="s">
        <v>110</v>
      </c>
      <c r="E482" s="2" t="s">
        <v>1470</v>
      </c>
      <c r="F482" s="255">
        <v>45104.386805555558</v>
      </c>
      <c r="G482" s="2" t="s">
        <v>101</v>
      </c>
      <c r="H482" s="2" t="s">
        <v>132</v>
      </c>
      <c r="I482" s="2" t="s">
        <v>101</v>
      </c>
      <c r="J482" s="2" t="s">
        <v>103</v>
      </c>
      <c r="K482" s="2" t="s">
        <v>103</v>
      </c>
      <c r="L482" s="2" t="s">
        <v>104</v>
      </c>
      <c r="M482" s="2" t="s">
        <v>1471</v>
      </c>
      <c r="N482" s="2">
        <v>20</v>
      </c>
      <c r="O482" s="2" t="s">
        <v>106</v>
      </c>
      <c r="P482" s="2" t="s">
        <v>114</v>
      </c>
      <c r="Q482" s="253"/>
    </row>
    <row r="483" spans="1:17" ht="60">
      <c r="A483" s="2">
        <v>481</v>
      </c>
      <c r="B483" s="2" t="s">
        <v>1472</v>
      </c>
      <c r="C483" s="2" t="s">
        <v>109</v>
      </c>
      <c r="D483" s="2" t="s">
        <v>110</v>
      </c>
      <c r="E483" s="2" t="s">
        <v>1473</v>
      </c>
      <c r="F483" s="255">
        <v>45104.386805555558</v>
      </c>
      <c r="G483" s="2" t="s">
        <v>101</v>
      </c>
      <c r="H483" s="2" t="s">
        <v>132</v>
      </c>
      <c r="I483" s="2" t="s">
        <v>101</v>
      </c>
      <c r="J483" s="2" t="s">
        <v>103</v>
      </c>
      <c r="K483" s="2" t="s">
        <v>103</v>
      </c>
      <c r="L483" s="2" t="s">
        <v>104</v>
      </c>
      <c r="M483" s="2" t="s">
        <v>1474</v>
      </c>
      <c r="N483" s="2">
        <v>20</v>
      </c>
      <c r="O483" s="2" t="s">
        <v>106</v>
      </c>
      <c r="P483" s="2" t="s">
        <v>114</v>
      </c>
      <c r="Q483" s="253"/>
    </row>
    <row r="484" spans="1:17" ht="60">
      <c r="A484" s="2">
        <v>482</v>
      </c>
      <c r="B484" s="2" t="s">
        <v>1475</v>
      </c>
      <c r="C484" s="2" t="s">
        <v>109</v>
      </c>
      <c r="D484" s="2" t="s">
        <v>110</v>
      </c>
      <c r="E484" s="2" t="s">
        <v>1476</v>
      </c>
      <c r="F484" s="255">
        <v>45104.387499999997</v>
      </c>
      <c r="G484" s="2" t="s">
        <v>101</v>
      </c>
      <c r="H484" s="2" t="s">
        <v>102</v>
      </c>
      <c r="I484" s="2" t="s">
        <v>101</v>
      </c>
      <c r="J484" s="2" t="s">
        <v>103</v>
      </c>
      <c r="K484" s="2" t="s">
        <v>103</v>
      </c>
      <c r="L484" s="2" t="s">
        <v>104</v>
      </c>
      <c r="M484" s="2" t="s">
        <v>1477</v>
      </c>
      <c r="N484" s="2">
        <v>20</v>
      </c>
      <c r="O484" s="2" t="s">
        <v>106</v>
      </c>
      <c r="P484" s="2" t="s">
        <v>114</v>
      </c>
      <c r="Q484" s="253"/>
    </row>
    <row r="485" spans="1:17" ht="60">
      <c r="A485" s="2">
        <v>483</v>
      </c>
      <c r="B485" s="2" t="s">
        <v>1478</v>
      </c>
      <c r="C485" s="2" t="s">
        <v>234</v>
      </c>
      <c r="D485" s="2" t="s">
        <v>110</v>
      </c>
      <c r="E485" s="2" t="s">
        <v>1479</v>
      </c>
      <c r="F485" s="255">
        <v>45104.388194444444</v>
      </c>
      <c r="G485" s="2" t="s">
        <v>101</v>
      </c>
      <c r="H485" s="2" t="s">
        <v>132</v>
      </c>
      <c r="I485" s="2" t="s">
        <v>101</v>
      </c>
      <c r="J485" s="2" t="s">
        <v>103</v>
      </c>
      <c r="K485" s="2" t="s">
        <v>103</v>
      </c>
      <c r="L485" s="2" t="s">
        <v>104</v>
      </c>
      <c r="M485" s="2" t="s">
        <v>1480</v>
      </c>
      <c r="N485" s="2">
        <v>30</v>
      </c>
      <c r="O485" s="2" t="s">
        <v>106</v>
      </c>
      <c r="P485" s="2" t="s">
        <v>237</v>
      </c>
      <c r="Q485" s="253"/>
    </row>
    <row r="486" spans="1:17" ht="60">
      <c r="A486" s="2">
        <v>484</v>
      </c>
      <c r="B486" s="2" t="s">
        <v>1481</v>
      </c>
      <c r="C486" s="2" t="s">
        <v>109</v>
      </c>
      <c r="D486" s="2" t="s">
        <v>110</v>
      </c>
      <c r="E486" s="2" t="s">
        <v>1482</v>
      </c>
      <c r="F486" s="255">
        <v>45104.388194444444</v>
      </c>
      <c r="G486" s="2" t="s">
        <v>101</v>
      </c>
      <c r="H486" s="2" t="s">
        <v>102</v>
      </c>
      <c r="I486" s="2" t="s">
        <v>101</v>
      </c>
      <c r="J486" s="2" t="s">
        <v>103</v>
      </c>
      <c r="K486" s="2" t="s">
        <v>103</v>
      </c>
      <c r="L486" s="2" t="s">
        <v>104</v>
      </c>
      <c r="M486" s="2" t="s">
        <v>1483</v>
      </c>
      <c r="N486" s="2">
        <v>20</v>
      </c>
      <c r="O486" s="2" t="s">
        <v>106</v>
      </c>
      <c r="P486" s="2" t="s">
        <v>114</v>
      </c>
      <c r="Q486" s="253"/>
    </row>
    <row r="487" spans="1:17" ht="60">
      <c r="A487" s="2">
        <v>485</v>
      </c>
      <c r="B487" s="2" t="s">
        <v>1484</v>
      </c>
      <c r="C487" s="2" t="s">
        <v>109</v>
      </c>
      <c r="D487" s="2" t="s">
        <v>110</v>
      </c>
      <c r="E487" s="2" t="s">
        <v>1485</v>
      </c>
      <c r="F487" s="255">
        <v>45104.388888888891</v>
      </c>
      <c r="G487" s="2" t="s">
        <v>101</v>
      </c>
      <c r="H487" s="2" t="s">
        <v>132</v>
      </c>
      <c r="I487" s="2" t="s">
        <v>101</v>
      </c>
      <c r="J487" s="2" t="s">
        <v>103</v>
      </c>
      <c r="K487" s="2" t="s">
        <v>103</v>
      </c>
      <c r="L487" s="2" t="s">
        <v>104</v>
      </c>
      <c r="M487" s="2" t="s">
        <v>1486</v>
      </c>
      <c r="N487" s="2">
        <v>20</v>
      </c>
      <c r="O487" s="2" t="s">
        <v>106</v>
      </c>
      <c r="P487" s="2" t="s">
        <v>114</v>
      </c>
      <c r="Q487" s="253"/>
    </row>
    <row r="488" spans="1:17" ht="60">
      <c r="A488" s="2">
        <v>486</v>
      </c>
      <c r="B488" s="2" t="s">
        <v>1487</v>
      </c>
      <c r="C488" s="2" t="s">
        <v>120</v>
      </c>
      <c r="D488" s="2" t="s">
        <v>110</v>
      </c>
      <c r="E488" s="2" t="s">
        <v>1488</v>
      </c>
      <c r="F488" s="255">
        <v>45104.388888888891</v>
      </c>
      <c r="G488" s="2" t="s">
        <v>101</v>
      </c>
      <c r="H488" s="2" t="s">
        <v>132</v>
      </c>
      <c r="I488" s="2" t="s">
        <v>101</v>
      </c>
      <c r="J488" s="2" t="s">
        <v>103</v>
      </c>
      <c r="K488" s="2" t="s">
        <v>103</v>
      </c>
      <c r="L488" s="2" t="s">
        <v>104</v>
      </c>
      <c r="M488" s="2" t="s">
        <v>1489</v>
      </c>
      <c r="N488" s="2">
        <v>20</v>
      </c>
      <c r="O488" s="2" t="s">
        <v>106</v>
      </c>
      <c r="P488" s="2" t="s">
        <v>123</v>
      </c>
      <c r="Q488" s="253"/>
    </row>
    <row r="489" spans="1:17" ht="60">
      <c r="A489" s="2">
        <v>487</v>
      </c>
      <c r="B489" s="2" t="s">
        <v>1490</v>
      </c>
      <c r="C489" s="2" t="s">
        <v>109</v>
      </c>
      <c r="D489" s="2" t="s">
        <v>110</v>
      </c>
      <c r="E489" s="2" t="s">
        <v>1491</v>
      </c>
      <c r="F489" s="255">
        <v>45104.388888888891</v>
      </c>
      <c r="G489" s="2" t="s">
        <v>101</v>
      </c>
      <c r="H489" s="2" t="s">
        <v>102</v>
      </c>
      <c r="I489" s="2" t="s">
        <v>101</v>
      </c>
      <c r="J489" s="2" t="s">
        <v>103</v>
      </c>
      <c r="K489" s="2" t="s">
        <v>103</v>
      </c>
      <c r="L489" s="2" t="s">
        <v>104</v>
      </c>
      <c r="M489" s="2" t="s">
        <v>1492</v>
      </c>
      <c r="N489" s="2">
        <v>20</v>
      </c>
      <c r="O489" s="2" t="s">
        <v>106</v>
      </c>
      <c r="P489" s="2" t="s">
        <v>114</v>
      </c>
      <c r="Q489" s="253"/>
    </row>
    <row r="490" spans="1:17" ht="60">
      <c r="A490" s="2">
        <v>488</v>
      </c>
      <c r="B490" s="2" t="s">
        <v>1493</v>
      </c>
      <c r="C490" s="2" t="s">
        <v>234</v>
      </c>
      <c r="D490" s="2" t="s">
        <v>110</v>
      </c>
      <c r="E490" s="2" t="s">
        <v>1272</v>
      </c>
      <c r="F490" s="255">
        <v>45104.388888888891</v>
      </c>
      <c r="G490" s="2" t="s">
        <v>101</v>
      </c>
      <c r="H490" s="2" t="s">
        <v>102</v>
      </c>
      <c r="I490" s="2" t="s">
        <v>101</v>
      </c>
      <c r="J490" s="2" t="s">
        <v>103</v>
      </c>
      <c r="K490" s="2" t="s">
        <v>103</v>
      </c>
      <c r="L490" s="2" t="s">
        <v>104</v>
      </c>
      <c r="M490" s="2" t="s">
        <v>1273</v>
      </c>
      <c r="N490" s="2">
        <v>20</v>
      </c>
      <c r="O490" s="2" t="s">
        <v>106</v>
      </c>
      <c r="P490" s="2" t="s">
        <v>237</v>
      </c>
      <c r="Q490" s="253"/>
    </row>
    <row r="491" spans="1:17" ht="60">
      <c r="A491" s="2">
        <v>489</v>
      </c>
      <c r="B491" s="2" t="s">
        <v>1494</v>
      </c>
      <c r="C491" s="2" t="s">
        <v>109</v>
      </c>
      <c r="D491" s="2" t="s">
        <v>110</v>
      </c>
      <c r="E491" s="2" t="s">
        <v>1495</v>
      </c>
      <c r="F491" s="255">
        <v>45104.38958333333</v>
      </c>
      <c r="G491" s="2" t="s">
        <v>101</v>
      </c>
      <c r="H491" s="2" t="s">
        <v>132</v>
      </c>
      <c r="I491" s="2" t="s">
        <v>101</v>
      </c>
      <c r="J491" s="2" t="s">
        <v>103</v>
      </c>
      <c r="K491" s="2" t="s">
        <v>103</v>
      </c>
      <c r="L491" s="2" t="s">
        <v>104</v>
      </c>
      <c r="M491" s="2" t="s">
        <v>1496</v>
      </c>
      <c r="N491" s="2">
        <v>20</v>
      </c>
      <c r="O491" s="2" t="s">
        <v>106</v>
      </c>
      <c r="P491" s="2" t="s">
        <v>114</v>
      </c>
      <c r="Q491" s="253"/>
    </row>
    <row r="492" spans="1:17" ht="60">
      <c r="A492" s="2">
        <v>490</v>
      </c>
      <c r="B492" s="2" t="s">
        <v>1497</v>
      </c>
      <c r="C492" s="2" t="s">
        <v>109</v>
      </c>
      <c r="D492" s="2" t="s">
        <v>110</v>
      </c>
      <c r="E492" s="2" t="s">
        <v>1498</v>
      </c>
      <c r="F492" s="255">
        <v>45104.38958333333</v>
      </c>
      <c r="G492" s="2" t="s">
        <v>101</v>
      </c>
      <c r="H492" s="2" t="s">
        <v>132</v>
      </c>
      <c r="I492" s="2" t="s">
        <v>101</v>
      </c>
      <c r="J492" s="2" t="s">
        <v>103</v>
      </c>
      <c r="K492" s="2" t="s">
        <v>103</v>
      </c>
      <c r="L492" s="2" t="s">
        <v>104</v>
      </c>
      <c r="M492" s="2" t="s">
        <v>1499</v>
      </c>
      <c r="N492" s="2">
        <v>20</v>
      </c>
      <c r="O492" s="2" t="s">
        <v>106</v>
      </c>
      <c r="P492" s="2" t="s">
        <v>114</v>
      </c>
      <c r="Q492" s="253"/>
    </row>
    <row r="493" spans="1:17" ht="60">
      <c r="A493" s="2">
        <v>491</v>
      </c>
      <c r="B493" s="2" t="s">
        <v>1500</v>
      </c>
      <c r="C493" s="2" t="s">
        <v>234</v>
      </c>
      <c r="D493" s="2" t="s">
        <v>110</v>
      </c>
      <c r="E493" s="2" t="s">
        <v>1501</v>
      </c>
      <c r="F493" s="255">
        <v>45104.38958333333</v>
      </c>
      <c r="G493" s="2" t="s">
        <v>101</v>
      </c>
      <c r="H493" s="2" t="s">
        <v>132</v>
      </c>
      <c r="I493" s="2" t="s">
        <v>101</v>
      </c>
      <c r="J493" s="2" t="s">
        <v>103</v>
      </c>
      <c r="K493" s="2" t="s">
        <v>103</v>
      </c>
      <c r="L493" s="2" t="s">
        <v>104</v>
      </c>
      <c r="M493" s="2" t="s">
        <v>1502</v>
      </c>
      <c r="N493" s="2">
        <v>20</v>
      </c>
      <c r="O493" s="2" t="s">
        <v>106</v>
      </c>
      <c r="P493" s="2" t="s">
        <v>237</v>
      </c>
      <c r="Q493" s="253"/>
    </row>
    <row r="494" spans="1:17" ht="60">
      <c r="A494" s="2">
        <v>492</v>
      </c>
      <c r="B494" s="2" t="s">
        <v>1503</v>
      </c>
      <c r="C494" s="2" t="s">
        <v>234</v>
      </c>
      <c r="D494" s="2" t="s">
        <v>110</v>
      </c>
      <c r="E494" s="2" t="s">
        <v>1504</v>
      </c>
      <c r="F494" s="255">
        <v>45104.38958333333</v>
      </c>
      <c r="G494" s="2" t="s">
        <v>101</v>
      </c>
      <c r="H494" s="2" t="s">
        <v>132</v>
      </c>
      <c r="I494" s="2" t="s">
        <v>101</v>
      </c>
      <c r="J494" s="2" t="s">
        <v>103</v>
      </c>
      <c r="K494" s="2" t="s">
        <v>103</v>
      </c>
      <c r="L494" s="2" t="s">
        <v>104</v>
      </c>
      <c r="M494" s="2" t="s">
        <v>1505</v>
      </c>
      <c r="N494" s="2">
        <v>20</v>
      </c>
      <c r="O494" s="2" t="s">
        <v>106</v>
      </c>
      <c r="P494" s="2" t="s">
        <v>237</v>
      </c>
      <c r="Q494" s="253"/>
    </row>
    <row r="495" spans="1:17" ht="60">
      <c r="A495" s="2">
        <v>493</v>
      </c>
      <c r="B495" s="2" t="s">
        <v>1506</v>
      </c>
      <c r="C495" s="2" t="s">
        <v>109</v>
      </c>
      <c r="D495" s="2" t="s">
        <v>110</v>
      </c>
      <c r="E495" s="2" t="s">
        <v>1507</v>
      </c>
      <c r="F495" s="255">
        <v>45104.38958333333</v>
      </c>
      <c r="G495" s="2" t="s">
        <v>101</v>
      </c>
      <c r="H495" s="2" t="s">
        <v>132</v>
      </c>
      <c r="I495" s="2" t="s">
        <v>101</v>
      </c>
      <c r="J495" s="2" t="s">
        <v>103</v>
      </c>
      <c r="K495" s="2" t="s">
        <v>103</v>
      </c>
      <c r="L495" s="2" t="s">
        <v>104</v>
      </c>
      <c r="M495" s="2" t="s">
        <v>1508</v>
      </c>
      <c r="N495" s="2">
        <v>20</v>
      </c>
      <c r="O495" s="2" t="s">
        <v>106</v>
      </c>
      <c r="P495" s="2" t="s">
        <v>114</v>
      </c>
      <c r="Q495" s="253"/>
    </row>
    <row r="496" spans="1:17" ht="60">
      <c r="A496" s="2">
        <v>494</v>
      </c>
      <c r="B496" s="2" t="s">
        <v>1509</v>
      </c>
      <c r="C496" s="2" t="s">
        <v>109</v>
      </c>
      <c r="D496" s="2" t="s">
        <v>110</v>
      </c>
      <c r="E496" s="2" t="s">
        <v>1510</v>
      </c>
      <c r="F496" s="255">
        <v>45104.38958333333</v>
      </c>
      <c r="G496" s="2" t="s">
        <v>101</v>
      </c>
      <c r="H496" s="2" t="s">
        <v>132</v>
      </c>
      <c r="I496" s="2" t="s">
        <v>101</v>
      </c>
      <c r="J496" s="2" t="s">
        <v>103</v>
      </c>
      <c r="K496" s="2" t="s">
        <v>103</v>
      </c>
      <c r="L496" s="2" t="s">
        <v>104</v>
      </c>
      <c r="M496" s="2" t="s">
        <v>1511</v>
      </c>
      <c r="N496" s="2">
        <v>20</v>
      </c>
      <c r="O496" s="2" t="s">
        <v>106</v>
      </c>
      <c r="P496" s="2" t="s">
        <v>114</v>
      </c>
      <c r="Q496" s="253"/>
    </row>
    <row r="497" spans="1:17" ht="60">
      <c r="A497" s="2">
        <v>495</v>
      </c>
      <c r="B497" s="2" t="s">
        <v>1512</v>
      </c>
      <c r="C497" s="2" t="s">
        <v>109</v>
      </c>
      <c r="D497" s="2" t="s">
        <v>110</v>
      </c>
      <c r="E497" s="2" t="s">
        <v>1513</v>
      </c>
      <c r="F497" s="255">
        <v>45104.390277777777</v>
      </c>
      <c r="G497" s="2" t="s">
        <v>101</v>
      </c>
      <c r="H497" s="2" t="s">
        <v>132</v>
      </c>
      <c r="I497" s="2" t="s">
        <v>101</v>
      </c>
      <c r="J497" s="2" t="s">
        <v>103</v>
      </c>
      <c r="K497" s="2" t="s">
        <v>103</v>
      </c>
      <c r="L497" s="2" t="s">
        <v>104</v>
      </c>
      <c r="M497" s="2" t="s">
        <v>1514</v>
      </c>
      <c r="N497" s="2">
        <v>20</v>
      </c>
      <c r="O497" s="2" t="s">
        <v>106</v>
      </c>
      <c r="P497" s="2" t="s">
        <v>114</v>
      </c>
      <c r="Q497" s="253"/>
    </row>
    <row r="498" spans="1:17" ht="60">
      <c r="A498" s="2">
        <v>496</v>
      </c>
      <c r="B498" s="2" t="s">
        <v>1515</v>
      </c>
      <c r="C498" s="2" t="s">
        <v>234</v>
      </c>
      <c r="D498" s="2" t="s">
        <v>110</v>
      </c>
      <c r="E498" s="2" t="s">
        <v>755</v>
      </c>
      <c r="F498" s="255">
        <v>45104.390277777777</v>
      </c>
      <c r="G498" s="2" t="s">
        <v>101</v>
      </c>
      <c r="H498" s="2" t="s">
        <v>102</v>
      </c>
      <c r="I498" s="2" t="s">
        <v>101</v>
      </c>
      <c r="J498" s="2" t="s">
        <v>103</v>
      </c>
      <c r="K498" s="2" t="s">
        <v>103</v>
      </c>
      <c r="L498" s="2" t="s">
        <v>104</v>
      </c>
      <c r="M498" s="2" t="s">
        <v>756</v>
      </c>
      <c r="N498" s="2">
        <v>20</v>
      </c>
      <c r="O498" s="2" t="s">
        <v>106</v>
      </c>
      <c r="P498" s="2" t="s">
        <v>237</v>
      </c>
      <c r="Q498" s="253"/>
    </row>
    <row r="499" spans="1:17" ht="60">
      <c r="A499" s="2">
        <v>497</v>
      </c>
      <c r="B499" s="2" t="s">
        <v>1516</v>
      </c>
      <c r="C499" s="2" t="s">
        <v>109</v>
      </c>
      <c r="D499" s="2" t="s">
        <v>110</v>
      </c>
      <c r="E499" s="2" t="s">
        <v>804</v>
      </c>
      <c r="F499" s="255">
        <v>45104.390277777777</v>
      </c>
      <c r="G499" s="2" t="s">
        <v>101</v>
      </c>
      <c r="H499" s="2" t="s">
        <v>132</v>
      </c>
      <c r="I499" s="2" t="s">
        <v>101</v>
      </c>
      <c r="J499" s="2" t="s">
        <v>103</v>
      </c>
      <c r="K499" s="2" t="s">
        <v>103</v>
      </c>
      <c r="L499" s="2" t="s">
        <v>104</v>
      </c>
      <c r="M499" s="2" t="s">
        <v>805</v>
      </c>
      <c r="N499" s="2">
        <v>20</v>
      </c>
      <c r="O499" s="2" t="s">
        <v>106</v>
      </c>
      <c r="P499" s="2" t="s">
        <v>114</v>
      </c>
      <c r="Q499" s="253"/>
    </row>
    <row r="500" spans="1:17" ht="60">
      <c r="A500" s="2">
        <v>498</v>
      </c>
      <c r="B500" s="2" t="s">
        <v>1517</v>
      </c>
      <c r="C500" s="2" t="s">
        <v>120</v>
      </c>
      <c r="D500" s="2" t="s">
        <v>110</v>
      </c>
      <c r="E500" s="2" t="s">
        <v>1518</v>
      </c>
      <c r="F500" s="255">
        <v>45104.390277777777</v>
      </c>
      <c r="G500" s="2" t="s">
        <v>101</v>
      </c>
      <c r="H500" s="2" t="s">
        <v>132</v>
      </c>
      <c r="I500" s="2" t="s">
        <v>101</v>
      </c>
      <c r="J500" s="2" t="s">
        <v>103</v>
      </c>
      <c r="K500" s="2" t="s">
        <v>103</v>
      </c>
      <c r="L500" s="2" t="s">
        <v>104</v>
      </c>
      <c r="M500" s="2" t="s">
        <v>1519</v>
      </c>
      <c r="N500" s="2">
        <v>20</v>
      </c>
      <c r="O500" s="2" t="s">
        <v>106</v>
      </c>
      <c r="P500" s="2" t="s">
        <v>123</v>
      </c>
      <c r="Q500" s="253"/>
    </row>
    <row r="501" spans="1:17" ht="60">
      <c r="A501" s="2">
        <v>499</v>
      </c>
      <c r="B501" s="2" t="s">
        <v>1520</v>
      </c>
      <c r="C501" s="2" t="s">
        <v>109</v>
      </c>
      <c r="D501" s="2" t="s">
        <v>110</v>
      </c>
      <c r="E501" s="2" t="s">
        <v>647</v>
      </c>
      <c r="F501" s="255">
        <v>45104.390277777777</v>
      </c>
      <c r="G501" s="2" t="s">
        <v>101</v>
      </c>
      <c r="H501" s="2" t="s">
        <v>132</v>
      </c>
      <c r="I501" s="2" t="s">
        <v>101</v>
      </c>
      <c r="J501" s="2" t="s">
        <v>112</v>
      </c>
      <c r="K501" s="2" t="s">
        <v>112</v>
      </c>
      <c r="L501" s="2" t="s">
        <v>104</v>
      </c>
      <c r="M501" s="2" t="s">
        <v>648</v>
      </c>
      <c r="N501" s="2">
        <v>95</v>
      </c>
      <c r="O501" s="2" t="s">
        <v>106</v>
      </c>
      <c r="P501" s="2" t="s">
        <v>114</v>
      </c>
      <c r="Q501" s="253"/>
    </row>
    <row r="502" spans="1:17" ht="60">
      <c r="A502" s="2">
        <v>500</v>
      </c>
      <c r="B502" s="2" t="s">
        <v>1521</v>
      </c>
      <c r="C502" s="2" t="s">
        <v>120</v>
      </c>
      <c r="D502" s="2" t="s">
        <v>110</v>
      </c>
      <c r="E502" s="2" t="s">
        <v>1522</v>
      </c>
      <c r="F502" s="255">
        <v>45104.390277777777</v>
      </c>
      <c r="G502" s="2" t="s">
        <v>101</v>
      </c>
      <c r="H502" s="2" t="s">
        <v>102</v>
      </c>
      <c r="I502" s="2" t="s">
        <v>101</v>
      </c>
      <c r="J502" s="2" t="s">
        <v>103</v>
      </c>
      <c r="K502" s="2" t="s">
        <v>103</v>
      </c>
      <c r="L502" s="2" t="s">
        <v>104</v>
      </c>
      <c r="M502" s="2" t="s">
        <v>1523</v>
      </c>
      <c r="N502" s="2">
        <v>20</v>
      </c>
      <c r="O502" s="2" t="s">
        <v>106</v>
      </c>
      <c r="P502" s="2" t="s">
        <v>123</v>
      </c>
      <c r="Q502" s="253"/>
    </row>
    <row r="503" spans="1:17" ht="60">
      <c r="A503" s="2">
        <v>501</v>
      </c>
      <c r="B503" s="2" t="s">
        <v>1524</v>
      </c>
      <c r="C503" s="2" t="s">
        <v>109</v>
      </c>
      <c r="D503" s="2" t="s">
        <v>110</v>
      </c>
      <c r="E503" s="2" t="s">
        <v>1525</v>
      </c>
      <c r="F503" s="255">
        <v>45104.390972222223</v>
      </c>
      <c r="G503" s="2" t="s">
        <v>101</v>
      </c>
      <c r="H503" s="2" t="s">
        <v>132</v>
      </c>
      <c r="I503" s="2" t="s">
        <v>101</v>
      </c>
      <c r="J503" s="2" t="s">
        <v>103</v>
      </c>
      <c r="K503" s="2" t="s">
        <v>103</v>
      </c>
      <c r="L503" s="2" t="s">
        <v>104</v>
      </c>
      <c r="M503" s="2" t="s">
        <v>1526</v>
      </c>
      <c r="N503" s="2">
        <v>20</v>
      </c>
      <c r="O503" s="2" t="s">
        <v>106</v>
      </c>
      <c r="P503" s="2" t="s">
        <v>114</v>
      </c>
      <c r="Q503" s="253"/>
    </row>
    <row r="504" spans="1:17" ht="60">
      <c r="A504" s="2">
        <v>502</v>
      </c>
      <c r="B504" s="2" t="s">
        <v>1527</v>
      </c>
      <c r="C504" s="2" t="s">
        <v>120</v>
      </c>
      <c r="D504" s="2" t="s">
        <v>110</v>
      </c>
      <c r="E504" s="2" t="s">
        <v>1528</v>
      </c>
      <c r="F504" s="255">
        <v>45104.390972222223</v>
      </c>
      <c r="G504" s="2" t="s">
        <v>101</v>
      </c>
      <c r="H504" s="2" t="s">
        <v>132</v>
      </c>
      <c r="I504" s="2" t="s">
        <v>101</v>
      </c>
      <c r="J504" s="2" t="s">
        <v>103</v>
      </c>
      <c r="K504" s="2" t="s">
        <v>103</v>
      </c>
      <c r="L504" s="2" t="s">
        <v>104</v>
      </c>
      <c r="M504" s="2" t="s">
        <v>1529</v>
      </c>
      <c r="N504" s="2">
        <v>20</v>
      </c>
      <c r="O504" s="2" t="s">
        <v>106</v>
      </c>
      <c r="P504" s="2" t="s">
        <v>123</v>
      </c>
      <c r="Q504" s="253"/>
    </row>
    <row r="505" spans="1:17" ht="60">
      <c r="A505" s="2">
        <v>503</v>
      </c>
      <c r="B505" s="2" t="s">
        <v>1530</v>
      </c>
      <c r="C505" s="2" t="s">
        <v>120</v>
      </c>
      <c r="D505" s="2" t="s">
        <v>110</v>
      </c>
      <c r="E505" s="2" t="s">
        <v>1531</v>
      </c>
      <c r="F505" s="255">
        <v>45104.390972222223</v>
      </c>
      <c r="G505" s="2" t="s">
        <v>101</v>
      </c>
      <c r="H505" s="2" t="s">
        <v>132</v>
      </c>
      <c r="I505" s="2" t="s">
        <v>101</v>
      </c>
      <c r="J505" s="2" t="s">
        <v>103</v>
      </c>
      <c r="K505" s="2" t="s">
        <v>103</v>
      </c>
      <c r="L505" s="2" t="s">
        <v>104</v>
      </c>
      <c r="M505" s="2" t="s">
        <v>1532</v>
      </c>
      <c r="N505" s="2">
        <v>20</v>
      </c>
      <c r="O505" s="2" t="s">
        <v>106</v>
      </c>
      <c r="P505" s="2" t="s">
        <v>123</v>
      </c>
      <c r="Q505" s="253"/>
    </row>
    <row r="506" spans="1:17" ht="60">
      <c r="A506" s="2">
        <v>504</v>
      </c>
      <c r="B506" s="2" t="s">
        <v>1533</v>
      </c>
      <c r="C506" s="2" t="s">
        <v>120</v>
      </c>
      <c r="D506" s="2" t="s">
        <v>110</v>
      </c>
      <c r="E506" s="2" t="s">
        <v>1534</v>
      </c>
      <c r="F506" s="255">
        <v>45104.390972222223</v>
      </c>
      <c r="G506" s="2" t="s">
        <v>101</v>
      </c>
      <c r="H506" s="2" t="s">
        <v>102</v>
      </c>
      <c r="I506" s="2" t="s">
        <v>101</v>
      </c>
      <c r="J506" s="2" t="s">
        <v>103</v>
      </c>
      <c r="K506" s="2" t="s">
        <v>103</v>
      </c>
      <c r="L506" s="2" t="s">
        <v>104</v>
      </c>
      <c r="M506" s="2" t="s">
        <v>1535</v>
      </c>
      <c r="N506" s="2">
        <v>20</v>
      </c>
      <c r="O506" s="2" t="s">
        <v>106</v>
      </c>
      <c r="P506" s="2" t="s">
        <v>123</v>
      </c>
      <c r="Q506" s="253"/>
    </row>
    <row r="507" spans="1:17" ht="60">
      <c r="A507" s="2">
        <v>505</v>
      </c>
      <c r="B507" s="2" t="s">
        <v>1536</v>
      </c>
      <c r="C507" s="2" t="s">
        <v>109</v>
      </c>
      <c r="D507" s="2" t="s">
        <v>110</v>
      </c>
      <c r="E507" s="2" t="s">
        <v>1537</v>
      </c>
      <c r="F507" s="255">
        <v>45104.390972222223</v>
      </c>
      <c r="G507" s="2" t="s">
        <v>101</v>
      </c>
      <c r="H507" s="2" t="s">
        <v>102</v>
      </c>
      <c r="I507" s="2" t="s">
        <v>101</v>
      </c>
      <c r="J507" s="2" t="s">
        <v>103</v>
      </c>
      <c r="K507" s="2" t="s">
        <v>103</v>
      </c>
      <c r="L507" s="2" t="s">
        <v>104</v>
      </c>
      <c r="M507" s="2" t="s">
        <v>1538</v>
      </c>
      <c r="N507" s="2">
        <v>20</v>
      </c>
      <c r="O507" s="2" t="s">
        <v>106</v>
      </c>
      <c r="P507" s="2" t="s">
        <v>114</v>
      </c>
      <c r="Q507" s="253"/>
    </row>
    <row r="508" spans="1:17" ht="60">
      <c r="A508" s="2">
        <v>506</v>
      </c>
      <c r="B508" s="2" t="s">
        <v>1539</v>
      </c>
      <c r="C508" s="2" t="s">
        <v>120</v>
      </c>
      <c r="D508" s="2" t="s">
        <v>110</v>
      </c>
      <c r="E508" s="2" t="s">
        <v>1540</v>
      </c>
      <c r="F508" s="255">
        <v>45104.390972222223</v>
      </c>
      <c r="G508" s="2" t="s">
        <v>101</v>
      </c>
      <c r="H508" s="2" t="s">
        <v>132</v>
      </c>
      <c r="I508" s="2" t="s">
        <v>101</v>
      </c>
      <c r="J508" s="2" t="s">
        <v>103</v>
      </c>
      <c r="K508" s="2" t="s">
        <v>103</v>
      </c>
      <c r="L508" s="2" t="s">
        <v>104</v>
      </c>
      <c r="M508" s="2" t="s">
        <v>1541</v>
      </c>
      <c r="N508" s="2">
        <v>20</v>
      </c>
      <c r="O508" s="2" t="s">
        <v>106</v>
      </c>
      <c r="P508" s="2" t="s">
        <v>123</v>
      </c>
      <c r="Q508" s="253"/>
    </row>
    <row r="509" spans="1:17" ht="60">
      <c r="A509" s="2">
        <v>507</v>
      </c>
      <c r="B509" s="2" t="s">
        <v>1542</v>
      </c>
      <c r="C509" s="2" t="s">
        <v>120</v>
      </c>
      <c r="D509" s="2" t="s">
        <v>110</v>
      </c>
      <c r="E509" s="2" t="s">
        <v>1543</v>
      </c>
      <c r="F509" s="255">
        <v>45104.39166666667</v>
      </c>
      <c r="G509" s="2" t="s">
        <v>101</v>
      </c>
      <c r="H509" s="2" t="s">
        <v>132</v>
      </c>
      <c r="I509" s="2" t="s">
        <v>101</v>
      </c>
      <c r="J509" s="2" t="s">
        <v>103</v>
      </c>
      <c r="K509" s="2" t="s">
        <v>103</v>
      </c>
      <c r="L509" s="2" t="s">
        <v>104</v>
      </c>
      <c r="M509" s="2" t="s">
        <v>1544</v>
      </c>
      <c r="N509" s="2">
        <v>20</v>
      </c>
      <c r="O509" s="2" t="s">
        <v>106</v>
      </c>
      <c r="P509" s="2" t="s">
        <v>123</v>
      </c>
      <c r="Q509" s="253"/>
    </row>
    <row r="510" spans="1:17" ht="60">
      <c r="A510" s="2">
        <v>508</v>
      </c>
      <c r="B510" s="2" t="s">
        <v>1545</v>
      </c>
      <c r="C510" s="2" t="s">
        <v>109</v>
      </c>
      <c r="D510" s="2" t="s">
        <v>110</v>
      </c>
      <c r="E510" s="2" t="s">
        <v>1534</v>
      </c>
      <c r="F510" s="255">
        <v>45104.39166666667</v>
      </c>
      <c r="G510" s="2" t="s">
        <v>191</v>
      </c>
      <c r="H510" s="2" t="s">
        <v>558</v>
      </c>
      <c r="I510" s="2" t="s">
        <v>193</v>
      </c>
      <c r="J510" s="2" t="s">
        <v>103</v>
      </c>
      <c r="K510" s="2" t="s">
        <v>103</v>
      </c>
      <c r="L510" s="2" t="s">
        <v>104</v>
      </c>
      <c r="M510" s="2" t="s">
        <v>194</v>
      </c>
      <c r="N510" s="2">
        <v>0</v>
      </c>
      <c r="O510" s="2" t="s">
        <v>106</v>
      </c>
      <c r="P510" s="2" t="s">
        <v>114</v>
      </c>
      <c r="Q510" s="253"/>
    </row>
    <row r="511" spans="1:17" ht="60">
      <c r="A511" s="2">
        <v>509</v>
      </c>
      <c r="B511" s="2" t="s">
        <v>1546</v>
      </c>
      <c r="C511" s="2" t="s">
        <v>120</v>
      </c>
      <c r="D511" s="2" t="s">
        <v>110</v>
      </c>
      <c r="E511" s="2" t="s">
        <v>1547</v>
      </c>
      <c r="F511" s="255">
        <v>45104.39166666667</v>
      </c>
      <c r="G511" s="2" t="s">
        <v>101</v>
      </c>
      <c r="H511" s="2" t="s">
        <v>132</v>
      </c>
      <c r="I511" s="2" t="s">
        <v>101</v>
      </c>
      <c r="J511" s="2" t="s">
        <v>103</v>
      </c>
      <c r="K511" s="2" t="s">
        <v>103</v>
      </c>
      <c r="L511" s="2" t="s">
        <v>104</v>
      </c>
      <c r="M511" s="2" t="s">
        <v>1548</v>
      </c>
      <c r="N511" s="2">
        <v>20</v>
      </c>
      <c r="O511" s="2" t="s">
        <v>106</v>
      </c>
      <c r="P511" s="2" t="s">
        <v>123</v>
      </c>
      <c r="Q511" s="253"/>
    </row>
    <row r="512" spans="1:17" ht="60">
      <c r="A512" s="2">
        <v>510</v>
      </c>
      <c r="B512" s="2" t="s">
        <v>1549</v>
      </c>
      <c r="C512" s="2" t="s">
        <v>120</v>
      </c>
      <c r="D512" s="2" t="s">
        <v>110</v>
      </c>
      <c r="E512" s="2" t="s">
        <v>1550</v>
      </c>
      <c r="F512" s="255">
        <v>45104.392361111109</v>
      </c>
      <c r="G512" s="2" t="s">
        <v>101</v>
      </c>
      <c r="H512" s="2" t="s">
        <v>132</v>
      </c>
      <c r="I512" s="2" t="s">
        <v>101</v>
      </c>
      <c r="J512" s="2" t="s">
        <v>103</v>
      </c>
      <c r="K512" s="2" t="s">
        <v>103</v>
      </c>
      <c r="L512" s="2" t="s">
        <v>104</v>
      </c>
      <c r="M512" s="2" t="s">
        <v>1551</v>
      </c>
      <c r="N512" s="2">
        <v>20</v>
      </c>
      <c r="O512" s="2" t="s">
        <v>106</v>
      </c>
      <c r="P512" s="2" t="s">
        <v>123</v>
      </c>
      <c r="Q512" s="253"/>
    </row>
    <row r="513" spans="1:17" ht="60">
      <c r="A513" s="2">
        <v>511</v>
      </c>
      <c r="B513" s="2" t="s">
        <v>1552</v>
      </c>
      <c r="C513" s="2" t="s">
        <v>109</v>
      </c>
      <c r="D513" s="2" t="s">
        <v>110</v>
      </c>
      <c r="E513" s="2" t="s">
        <v>1553</v>
      </c>
      <c r="F513" s="255">
        <v>45104.392361111109</v>
      </c>
      <c r="G513" s="2" t="s">
        <v>101</v>
      </c>
      <c r="H513" s="2" t="s">
        <v>102</v>
      </c>
      <c r="I513" s="2" t="s">
        <v>101</v>
      </c>
      <c r="J513" s="2" t="s">
        <v>103</v>
      </c>
      <c r="K513" s="2" t="s">
        <v>103</v>
      </c>
      <c r="L513" s="2" t="s">
        <v>104</v>
      </c>
      <c r="M513" s="2" t="s">
        <v>1554</v>
      </c>
      <c r="N513" s="2">
        <v>20</v>
      </c>
      <c r="O513" s="2" t="s">
        <v>106</v>
      </c>
      <c r="P513" s="2" t="s">
        <v>114</v>
      </c>
      <c r="Q513" s="253"/>
    </row>
    <row r="514" spans="1:17" ht="60">
      <c r="A514" s="2">
        <v>512</v>
      </c>
      <c r="B514" s="2" t="s">
        <v>1555</v>
      </c>
      <c r="C514" s="2" t="s">
        <v>120</v>
      </c>
      <c r="D514" s="2" t="s">
        <v>110</v>
      </c>
      <c r="E514" s="2" t="s">
        <v>1556</v>
      </c>
      <c r="F514" s="255">
        <v>45104.392361111109</v>
      </c>
      <c r="G514" s="2" t="s">
        <v>101</v>
      </c>
      <c r="H514" s="2" t="s">
        <v>102</v>
      </c>
      <c r="I514" s="2" t="s">
        <v>101</v>
      </c>
      <c r="J514" s="2" t="s">
        <v>103</v>
      </c>
      <c r="K514" s="2" t="s">
        <v>103</v>
      </c>
      <c r="L514" s="2" t="s">
        <v>104</v>
      </c>
      <c r="M514" s="2" t="s">
        <v>1557</v>
      </c>
      <c r="N514" s="2">
        <v>20</v>
      </c>
      <c r="O514" s="2" t="s">
        <v>106</v>
      </c>
      <c r="P514" s="2" t="s">
        <v>123</v>
      </c>
      <c r="Q514" s="253"/>
    </row>
    <row r="515" spans="1:17" ht="60">
      <c r="A515" s="2">
        <v>513</v>
      </c>
      <c r="B515" s="2" t="s">
        <v>1558</v>
      </c>
      <c r="C515" s="2" t="s">
        <v>234</v>
      </c>
      <c r="D515" s="2" t="s">
        <v>110</v>
      </c>
      <c r="E515" s="2" t="s">
        <v>1348</v>
      </c>
      <c r="F515" s="255">
        <v>45104.392361111109</v>
      </c>
      <c r="G515" s="2" t="s">
        <v>101</v>
      </c>
      <c r="H515" s="2" t="s">
        <v>102</v>
      </c>
      <c r="I515" s="2" t="s">
        <v>101</v>
      </c>
      <c r="J515" s="2" t="s">
        <v>103</v>
      </c>
      <c r="K515" s="2" t="s">
        <v>103</v>
      </c>
      <c r="L515" s="2" t="s">
        <v>104</v>
      </c>
      <c r="M515" s="2" t="s">
        <v>1349</v>
      </c>
      <c r="N515" s="2">
        <v>20</v>
      </c>
      <c r="O515" s="2" t="s">
        <v>106</v>
      </c>
      <c r="P515" s="2" t="s">
        <v>237</v>
      </c>
      <c r="Q515" s="253"/>
    </row>
    <row r="516" spans="1:17" ht="60">
      <c r="A516" s="2">
        <v>514</v>
      </c>
      <c r="B516" s="2" t="s">
        <v>1559</v>
      </c>
      <c r="C516" s="2" t="s">
        <v>109</v>
      </c>
      <c r="D516" s="2" t="s">
        <v>110</v>
      </c>
      <c r="E516" s="2" t="s">
        <v>1560</v>
      </c>
      <c r="F516" s="255">
        <v>45104.393055555556</v>
      </c>
      <c r="G516" s="2" t="s">
        <v>101</v>
      </c>
      <c r="H516" s="2" t="s">
        <v>132</v>
      </c>
      <c r="I516" s="2" t="s">
        <v>101</v>
      </c>
      <c r="J516" s="2" t="s">
        <v>103</v>
      </c>
      <c r="K516" s="2" t="s">
        <v>103</v>
      </c>
      <c r="L516" s="2" t="s">
        <v>104</v>
      </c>
      <c r="M516" s="2" t="s">
        <v>1561</v>
      </c>
      <c r="N516" s="2">
        <v>20</v>
      </c>
      <c r="O516" s="2" t="s">
        <v>106</v>
      </c>
      <c r="P516" s="2" t="s">
        <v>114</v>
      </c>
      <c r="Q516" s="253"/>
    </row>
    <row r="517" spans="1:17" ht="60">
      <c r="A517" s="2">
        <v>515</v>
      </c>
      <c r="B517" s="2" t="s">
        <v>1562</v>
      </c>
      <c r="C517" s="2" t="s">
        <v>109</v>
      </c>
      <c r="D517" s="2" t="s">
        <v>110</v>
      </c>
      <c r="E517" s="2" t="s">
        <v>1563</v>
      </c>
      <c r="F517" s="255">
        <v>45104.393055555556</v>
      </c>
      <c r="G517" s="2" t="s">
        <v>101</v>
      </c>
      <c r="H517" s="2" t="s">
        <v>132</v>
      </c>
      <c r="I517" s="2" t="s">
        <v>101</v>
      </c>
      <c r="J517" s="2" t="s">
        <v>103</v>
      </c>
      <c r="K517" s="2" t="s">
        <v>103</v>
      </c>
      <c r="L517" s="2" t="s">
        <v>104</v>
      </c>
      <c r="M517" s="2" t="s">
        <v>1564</v>
      </c>
      <c r="N517" s="2">
        <v>20</v>
      </c>
      <c r="O517" s="2" t="s">
        <v>106</v>
      </c>
      <c r="P517" s="2" t="s">
        <v>114</v>
      </c>
      <c r="Q517" s="253"/>
    </row>
    <row r="518" spans="1:17" ht="60">
      <c r="A518" s="2">
        <v>516</v>
      </c>
      <c r="B518" s="2" t="s">
        <v>1565</v>
      </c>
      <c r="C518" s="2" t="s">
        <v>109</v>
      </c>
      <c r="D518" s="2" t="s">
        <v>110</v>
      </c>
      <c r="E518" s="2" t="s">
        <v>1566</v>
      </c>
      <c r="F518" s="255">
        <v>45104.393055555556</v>
      </c>
      <c r="G518" s="2" t="s">
        <v>101</v>
      </c>
      <c r="H518" s="2" t="s">
        <v>132</v>
      </c>
      <c r="I518" s="2" t="s">
        <v>101</v>
      </c>
      <c r="J518" s="2" t="s">
        <v>103</v>
      </c>
      <c r="K518" s="2" t="s">
        <v>103</v>
      </c>
      <c r="L518" s="2" t="s">
        <v>104</v>
      </c>
      <c r="M518" s="2" t="s">
        <v>1567</v>
      </c>
      <c r="N518" s="2">
        <v>20</v>
      </c>
      <c r="O518" s="2" t="s">
        <v>106</v>
      </c>
      <c r="P518" s="2" t="s">
        <v>114</v>
      </c>
      <c r="Q518" s="253"/>
    </row>
    <row r="519" spans="1:17" ht="60">
      <c r="A519" s="2">
        <v>517</v>
      </c>
      <c r="B519" s="2" t="s">
        <v>1568</v>
      </c>
      <c r="C519" s="2" t="s">
        <v>109</v>
      </c>
      <c r="D519" s="2" t="s">
        <v>110</v>
      </c>
      <c r="E519" s="2" t="s">
        <v>1569</v>
      </c>
      <c r="F519" s="255">
        <v>45104.393055555556</v>
      </c>
      <c r="G519" s="2" t="s">
        <v>101</v>
      </c>
      <c r="H519" s="2" t="s">
        <v>102</v>
      </c>
      <c r="I519" s="2" t="s">
        <v>101</v>
      </c>
      <c r="J519" s="2" t="s">
        <v>103</v>
      </c>
      <c r="K519" s="2" t="s">
        <v>103</v>
      </c>
      <c r="L519" s="2" t="s">
        <v>104</v>
      </c>
      <c r="M519" s="2" t="s">
        <v>1570</v>
      </c>
      <c r="N519" s="2">
        <v>20</v>
      </c>
      <c r="O519" s="2" t="s">
        <v>106</v>
      </c>
      <c r="P519" s="2" t="s">
        <v>114</v>
      </c>
      <c r="Q519" s="253"/>
    </row>
    <row r="520" spans="1:17" ht="60">
      <c r="A520" s="2">
        <v>518</v>
      </c>
      <c r="B520" s="2" t="s">
        <v>1571</v>
      </c>
      <c r="C520" s="2" t="s">
        <v>109</v>
      </c>
      <c r="D520" s="2" t="s">
        <v>110</v>
      </c>
      <c r="E520" s="2" t="s">
        <v>1572</v>
      </c>
      <c r="F520" s="255">
        <v>45104.393055555556</v>
      </c>
      <c r="G520" s="2" t="s">
        <v>101</v>
      </c>
      <c r="H520" s="2" t="s">
        <v>132</v>
      </c>
      <c r="I520" s="2" t="s">
        <v>101</v>
      </c>
      <c r="J520" s="2" t="s">
        <v>103</v>
      </c>
      <c r="K520" s="2" t="s">
        <v>103</v>
      </c>
      <c r="L520" s="2" t="s">
        <v>104</v>
      </c>
      <c r="M520" s="2" t="s">
        <v>1573</v>
      </c>
      <c r="N520" s="2">
        <v>20</v>
      </c>
      <c r="O520" s="2" t="s">
        <v>106</v>
      </c>
      <c r="P520" s="2" t="s">
        <v>114</v>
      </c>
      <c r="Q520" s="253"/>
    </row>
    <row r="521" spans="1:17" ht="60">
      <c r="A521" s="2">
        <v>519</v>
      </c>
      <c r="B521" s="2" t="s">
        <v>1574</v>
      </c>
      <c r="C521" s="2" t="s">
        <v>109</v>
      </c>
      <c r="D521" s="2" t="s">
        <v>110</v>
      </c>
      <c r="E521" s="2" t="s">
        <v>1575</v>
      </c>
      <c r="F521" s="255">
        <v>45104.393750000003</v>
      </c>
      <c r="G521" s="2" t="s">
        <v>101</v>
      </c>
      <c r="H521" s="2" t="s">
        <v>132</v>
      </c>
      <c r="I521" s="2" t="s">
        <v>101</v>
      </c>
      <c r="J521" s="2" t="s">
        <v>103</v>
      </c>
      <c r="K521" s="2" t="s">
        <v>103</v>
      </c>
      <c r="L521" s="2" t="s">
        <v>104</v>
      </c>
      <c r="M521" s="2" t="s">
        <v>1576</v>
      </c>
      <c r="N521" s="2">
        <v>20</v>
      </c>
      <c r="O521" s="2" t="s">
        <v>106</v>
      </c>
      <c r="P521" s="2" t="s">
        <v>114</v>
      </c>
      <c r="Q521" s="253"/>
    </row>
    <row r="522" spans="1:17" ht="60">
      <c r="A522" s="2">
        <v>520</v>
      </c>
      <c r="B522" s="2" t="s">
        <v>1577</v>
      </c>
      <c r="C522" s="2" t="s">
        <v>109</v>
      </c>
      <c r="D522" s="2" t="s">
        <v>110</v>
      </c>
      <c r="E522" s="2" t="s">
        <v>1578</v>
      </c>
      <c r="F522" s="255">
        <v>45104.393750000003</v>
      </c>
      <c r="G522" s="2" t="s">
        <v>101</v>
      </c>
      <c r="H522" s="2" t="s">
        <v>102</v>
      </c>
      <c r="I522" s="2" t="s">
        <v>101</v>
      </c>
      <c r="J522" s="2" t="s">
        <v>103</v>
      </c>
      <c r="K522" s="2" t="s">
        <v>103</v>
      </c>
      <c r="L522" s="2" t="s">
        <v>104</v>
      </c>
      <c r="M522" s="2" t="s">
        <v>1579</v>
      </c>
      <c r="N522" s="2">
        <v>20</v>
      </c>
      <c r="O522" s="2" t="s">
        <v>106</v>
      </c>
      <c r="P522" s="2" t="s">
        <v>114</v>
      </c>
      <c r="Q522" s="253"/>
    </row>
    <row r="523" spans="1:17" ht="60">
      <c r="A523" s="2">
        <v>521</v>
      </c>
      <c r="B523" s="2" t="s">
        <v>1580</v>
      </c>
      <c r="C523" s="2" t="s">
        <v>109</v>
      </c>
      <c r="D523" s="2" t="s">
        <v>110</v>
      </c>
      <c r="E523" s="2" t="s">
        <v>1581</v>
      </c>
      <c r="F523" s="255">
        <v>45104.393750000003</v>
      </c>
      <c r="G523" s="2" t="s">
        <v>101</v>
      </c>
      <c r="H523" s="2" t="s">
        <v>132</v>
      </c>
      <c r="I523" s="2" t="s">
        <v>101</v>
      </c>
      <c r="J523" s="2" t="s">
        <v>103</v>
      </c>
      <c r="K523" s="2" t="s">
        <v>103</v>
      </c>
      <c r="L523" s="2" t="s">
        <v>104</v>
      </c>
      <c r="M523" s="2" t="s">
        <v>1582</v>
      </c>
      <c r="N523" s="2">
        <v>20</v>
      </c>
      <c r="O523" s="2" t="s">
        <v>106</v>
      </c>
      <c r="P523" s="2" t="s">
        <v>114</v>
      </c>
      <c r="Q523" s="253"/>
    </row>
    <row r="524" spans="1:17" ht="60">
      <c r="A524" s="2">
        <v>522</v>
      </c>
      <c r="B524" s="2" t="s">
        <v>1583</v>
      </c>
      <c r="C524" s="2" t="s">
        <v>120</v>
      </c>
      <c r="D524" s="2" t="s">
        <v>110</v>
      </c>
      <c r="E524" s="2" t="s">
        <v>1584</v>
      </c>
      <c r="F524" s="255">
        <v>45104.393750000003</v>
      </c>
      <c r="G524" s="2" t="s">
        <v>101</v>
      </c>
      <c r="H524" s="2" t="s">
        <v>102</v>
      </c>
      <c r="I524" s="2" t="s">
        <v>101</v>
      </c>
      <c r="J524" s="2" t="s">
        <v>103</v>
      </c>
      <c r="K524" s="2" t="s">
        <v>103</v>
      </c>
      <c r="L524" s="2" t="s">
        <v>104</v>
      </c>
      <c r="M524" s="2" t="s">
        <v>1585</v>
      </c>
      <c r="N524" s="2">
        <v>20</v>
      </c>
      <c r="O524" s="2" t="s">
        <v>106</v>
      </c>
      <c r="P524" s="2" t="s">
        <v>123</v>
      </c>
      <c r="Q524" s="253"/>
    </row>
    <row r="525" spans="1:17" ht="60">
      <c r="A525" s="2">
        <v>523</v>
      </c>
      <c r="B525" s="2" t="s">
        <v>1586</v>
      </c>
      <c r="C525" s="2" t="s">
        <v>109</v>
      </c>
      <c r="D525" s="2" t="s">
        <v>110</v>
      </c>
      <c r="E525" s="2" t="s">
        <v>1587</v>
      </c>
      <c r="F525" s="255">
        <v>45104.393750000003</v>
      </c>
      <c r="G525" s="2" t="s">
        <v>101</v>
      </c>
      <c r="H525" s="2" t="s">
        <v>132</v>
      </c>
      <c r="I525" s="2" t="s">
        <v>101</v>
      </c>
      <c r="J525" s="2" t="s">
        <v>103</v>
      </c>
      <c r="K525" s="2" t="s">
        <v>103</v>
      </c>
      <c r="L525" s="2" t="s">
        <v>104</v>
      </c>
      <c r="M525" s="2" t="s">
        <v>1588</v>
      </c>
      <c r="N525" s="2">
        <v>20</v>
      </c>
      <c r="O525" s="2" t="s">
        <v>106</v>
      </c>
      <c r="P525" s="2" t="s">
        <v>114</v>
      </c>
      <c r="Q525" s="253"/>
    </row>
    <row r="526" spans="1:17" ht="60">
      <c r="A526" s="2">
        <v>524</v>
      </c>
      <c r="B526" s="2" t="s">
        <v>1589</v>
      </c>
      <c r="C526" s="2" t="s">
        <v>120</v>
      </c>
      <c r="D526" s="2" t="s">
        <v>110</v>
      </c>
      <c r="E526" s="2" t="s">
        <v>1590</v>
      </c>
      <c r="F526" s="255">
        <v>45104.393750000003</v>
      </c>
      <c r="G526" s="2" t="s">
        <v>101</v>
      </c>
      <c r="H526" s="2" t="s">
        <v>102</v>
      </c>
      <c r="I526" s="2" t="s">
        <v>101</v>
      </c>
      <c r="J526" s="2" t="s">
        <v>112</v>
      </c>
      <c r="K526" s="2" t="s">
        <v>112</v>
      </c>
      <c r="L526" s="2" t="s">
        <v>104</v>
      </c>
      <c r="M526" s="2" t="s">
        <v>1591</v>
      </c>
      <c r="N526" s="2">
        <v>95</v>
      </c>
      <c r="O526" s="2" t="s">
        <v>106</v>
      </c>
      <c r="P526" s="2" t="s">
        <v>123</v>
      </c>
      <c r="Q526" s="253"/>
    </row>
    <row r="527" spans="1:17" ht="60">
      <c r="A527" s="2">
        <v>525</v>
      </c>
      <c r="B527" s="2" t="s">
        <v>1592</v>
      </c>
      <c r="C527" s="2" t="s">
        <v>109</v>
      </c>
      <c r="D527" s="2" t="s">
        <v>110</v>
      </c>
      <c r="E527" s="2" t="s">
        <v>1593</v>
      </c>
      <c r="F527" s="255">
        <v>45104.393750000003</v>
      </c>
      <c r="G527" s="2" t="s">
        <v>101</v>
      </c>
      <c r="H527" s="2" t="s">
        <v>102</v>
      </c>
      <c r="I527" s="2" t="s">
        <v>101</v>
      </c>
      <c r="J527" s="2" t="s">
        <v>103</v>
      </c>
      <c r="K527" s="2" t="s">
        <v>103</v>
      </c>
      <c r="L527" s="2" t="s">
        <v>104</v>
      </c>
      <c r="M527" s="2" t="s">
        <v>1594</v>
      </c>
      <c r="N527" s="2">
        <v>20</v>
      </c>
      <c r="O527" s="2" t="s">
        <v>106</v>
      </c>
      <c r="P527" s="2" t="s">
        <v>114</v>
      </c>
      <c r="Q527" s="253"/>
    </row>
    <row r="528" spans="1:17" ht="60">
      <c r="A528" s="2">
        <v>526</v>
      </c>
      <c r="B528" s="2" t="s">
        <v>1595</v>
      </c>
      <c r="C528" s="2" t="s">
        <v>120</v>
      </c>
      <c r="D528" s="2" t="s">
        <v>110</v>
      </c>
      <c r="E528" s="2" t="s">
        <v>1596</v>
      </c>
      <c r="F528" s="255">
        <v>45104.394444444442</v>
      </c>
      <c r="G528" s="2" t="s">
        <v>101</v>
      </c>
      <c r="H528" s="2" t="s">
        <v>102</v>
      </c>
      <c r="I528" s="2" t="s">
        <v>101</v>
      </c>
      <c r="J528" s="2" t="s">
        <v>103</v>
      </c>
      <c r="K528" s="2" t="s">
        <v>103</v>
      </c>
      <c r="L528" s="2" t="s">
        <v>104</v>
      </c>
      <c r="M528" s="2" t="s">
        <v>1597</v>
      </c>
      <c r="N528" s="2">
        <v>20</v>
      </c>
      <c r="O528" s="2" t="s">
        <v>106</v>
      </c>
      <c r="P528" s="2" t="s">
        <v>123</v>
      </c>
      <c r="Q528" s="253"/>
    </row>
    <row r="529" spans="1:17" ht="60">
      <c r="A529" s="2">
        <v>527</v>
      </c>
      <c r="B529" s="2" t="s">
        <v>1598</v>
      </c>
      <c r="C529" s="2" t="s">
        <v>109</v>
      </c>
      <c r="D529" s="2" t="s">
        <v>110</v>
      </c>
      <c r="E529" s="2" t="s">
        <v>1599</v>
      </c>
      <c r="F529" s="255">
        <v>45104.394444444442</v>
      </c>
      <c r="G529" s="2" t="s">
        <v>101</v>
      </c>
      <c r="H529" s="2" t="s">
        <v>102</v>
      </c>
      <c r="I529" s="2" t="s">
        <v>101</v>
      </c>
      <c r="J529" s="2" t="s">
        <v>103</v>
      </c>
      <c r="K529" s="2" t="s">
        <v>103</v>
      </c>
      <c r="L529" s="2" t="s">
        <v>104</v>
      </c>
      <c r="M529" s="2" t="s">
        <v>1600</v>
      </c>
      <c r="N529" s="2">
        <v>20</v>
      </c>
      <c r="O529" s="2" t="s">
        <v>106</v>
      </c>
      <c r="P529" s="2" t="s">
        <v>114</v>
      </c>
      <c r="Q529" s="253"/>
    </row>
    <row r="530" spans="1:17" ht="60">
      <c r="A530" s="2">
        <v>528</v>
      </c>
      <c r="B530" s="2" t="s">
        <v>1601</v>
      </c>
      <c r="C530" s="2" t="s">
        <v>120</v>
      </c>
      <c r="D530" s="2" t="s">
        <v>110</v>
      </c>
      <c r="E530" s="2" t="s">
        <v>1602</v>
      </c>
      <c r="F530" s="255">
        <v>45104.394444444442</v>
      </c>
      <c r="G530" s="2" t="s">
        <v>101</v>
      </c>
      <c r="H530" s="2" t="s">
        <v>102</v>
      </c>
      <c r="I530" s="2" t="s">
        <v>101</v>
      </c>
      <c r="J530" s="2" t="s">
        <v>103</v>
      </c>
      <c r="K530" s="2" t="s">
        <v>103</v>
      </c>
      <c r="L530" s="2" t="s">
        <v>104</v>
      </c>
      <c r="M530" s="2" t="s">
        <v>1603</v>
      </c>
      <c r="N530" s="2">
        <v>20</v>
      </c>
      <c r="O530" s="2" t="s">
        <v>106</v>
      </c>
      <c r="P530" s="2" t="s">
        <v>123</v>
      </c>
      <c r="Q530" s="253"/>
    </row>
    <row r="531" spans="1:17" ht="60">
      <c r="A531" s="2">
        <v>529</v>
      </c>
      <c r="B531" s="2" t="s">
        <v>1604</v>
      </c>
      <c r="C531" s="2" t="s">
        <v>109</v>
      </c>
      <c r="D531" s="2" t="s">
        <v>110</v>
      </c>
      <c r="E531" s="2" t="s">
        <v>1605</v>
      </c>
      <c r="F531" s="255">
        <v>45104.395138888889</v>
      </c>
      <c r="G531" s="2" t="s">
        <v>101</v>
      </c>
      <c r="H531" s="2" t="s">
        <v>132</v>
      </c>
      <c r="I531" s="2" t="s">
        <v>101</v>
      </c>
      <c r="J531" s="2" t="s">
        <v>103</v>
      </c>
      <c r="K531" s="2" t="s">
        <v>103</v>
      </c>
      <c r="L531" s="2" t="s">
        <v>104</v>
      </c>
      <c r="M531" s="2" t="s">
        <v>1606</v>
      </c>
      <c r="N531" s="2">
        <v>20</v>
      </c>
      <c r="O531" s="2" t="s">
        <v>106</v>
      </c>
      <c r="P531" s="2" t="s">
        <v>114</v>
      </c>
      <c r="Q531" s="253"/>
    </row>
    <row r="532" spans="1:17" ht="60">
      <c r="A532" s="2">
        <v>530</v>
      </c>
      <c r="B532" s="2" t="s">
        <v>1607</v>
      </c>
      <c r="C532" s="2" t="s">
        <v>109</v>
      </c>
      <c r="D532" s="2" t="s">
        <v>110</v>
      </c>
      <c r="E532" s="2" t="s">
        <v>1608</v>
      </c>
      <c r="F532" s="255">
        <v>45104.395138888889</v>
      </c>
      <c r="G532" s="2" t="s">
        <v>101</v>
      </c>
      <c r="H532" s="2" t="s">
        <v>102</v>
      </c>
      <c r="I532" s="2" t="s">
        <v>101</v>
      </c>
      <c r="J532" s="2" t="s">
        <v>103</v>
      </c>
      <c r="K532" s="2" t="s">
        <v>103</v>
      </c>
      <c r="L532" s="2" t="s">
        <v>104</v>
      </c>
      <c r="M532" s="2" t="s">
        <v>1609</v>
      </c>
      <c r="N532" s="2">
        <v>20</v>
      </c>
      <c r="O532" s="2" t="s">
        <v>106</v>
      </c>
      <c r="P532" s="2" t="s">
        <v>114</v>
      </c>
      <c r="Q532" s="253"/>
    </row>
    <row r="533" spans="1:17" ht="60">
      <c r="A533" s="2">
        <v>531</v>
      </c>
      <c r="B533" s="2" t="s">
        <v>1610</v>
      </c>
      <c r="C533" s="2" t="s">
        <v>234</v>
      </c>
      <c r="D533" s="2" t="s">
        <v>110</v>
      </c>
      <c r="E533" s="2" t="s">
        <v>1611</v>
      </c>
      <c r="F533" s="255">
        <v>45104.395138888889</v>
      </c>
      <c r="G533" s="2" t="s">
        <v>101</v>
      </c>
      <c r="H533" s="2" t="s">
        <v>132</v>
      </c>
      <c r="I533" s="2" t="s">
        <v>101</v>
      </c>
      <c r="J533" s="2" t="s">
        <v>103</v>
      </c>
      <c r="K533" s="2" t="s">
        <v>103</v>
      </c>
      <c r="L533" s="2" t="s">
        <v>104</v>
      </c>
      <c r="M533" s="2" t="s">
        <v>1612</v>
      </c>
      <c r="N533" s="2">
        <v>30</v>
      </c>
      <c r="O533" s="2" t="s">
        <v>106</v>
      </c>
      <c r="P533" s="2" t="s">
        <v>237</v>
      </c>
      <c r="Q533" s="253"/>
    </row>
    <row r="534" spans="1:17" ht="60">
      <c r="A534" s="2">
        <v>532</v>
      </c>
      <c r="B534" s="2" t="s">
        <v>1613</v>
      </c>
      <c r="C534" s="2" t="s">
        <v>109</v>
      </c>
      <c r="D534" s="2" t="s">
        <v>110</v>
      </c>
      <c r="E534" s="2" t="s">
        <v>1614</v>
      </c>
      <c r="F534" s="255">
        <v>45104.395138888889</v>
      </c>
      <c r="G534" s="2" t="s">
        <v>101</v>
      </c>
      <c r="H534" s="2" t="s">
        <v>132</v>
      </c>
      <c r="I534" s="2" t="s">
        <v>101</v>
      </c>
      <c r="J534" s="2" t="s">
        <v>103</v>
      </c>
      <c r="K534" s="2" t="s">
        <v>103</v>
      </c>
      <c r="L534" s="2" t="s">
        <v>104</v>
      </c>
      <c r="M534" s="2" t="s">
        <v>1615</v>
      </c>
      <c r="N534" s="2">
        <v>20</v>
      </c>
      <c r="O534" s="2" t="s">
        <v>106</v>
      </c>
      <c r="P534" s="2" t="s">
        <v>114</v>
      </c>
      <c r="Q534" s="253"/>
    </row>
    <row r="535" spans="1:17" ht="60">
      <c r="A535" s="2">
        <v>533</v>
      </c>
      <c r="B535" s="2" t="s">
        <v>1616</v>
      </c>
      <c r="C535" s="2" t="s">
        <v>234</v>
      </c>
      <c r="D535" s="2" t="s">
        <v>110</v>
      </c>
      <c r="E535" s="2" t="s">
        <v>1464</v>
      </c>
      <c r="F535" s="255">
        <v>45104.395138888889</v>
      </c>
      <c r="G535" s="2" t="s">
        <v>101</v>
      </c>
      <c r="H535" s="2" t="s">
        <v>132</v>
      </c>
      <c r="I535" s="2" t="s">
        <v>101</v>
      </c>
      <c r="J535" s="2" t="s">
        <v>103</v>
      </c>
      <c r="K535" s="2" t="s">
        <v>103</v>
      </c>
      <c r="L535" s="2" t="s">
        <v>104</v>
      </c>
      <c r="M535" s="2" t="s">
        <v>1465</v>
      </c>
      <c r="N535" s="2">
        <v>20</v>
      </c>
      <c r="O535" s="2" t="s">
        <v>106</v>
      </c>
      <c r="P535" s="2" t="s">
        <v>237</v>
      </c>
      <c r="Q535" s="253"/>
    </row>
    <row r="536" spans="1:17" ht="60">
      <c r="A536" s="2">
        <v>534</v>
      </c>
      <c r="B536" s="2" t="s">
        <v>1617</v>
      </c>
      <c r="C536" s="2" t="s">
        <v>120</v>
      </c>
      <c r="D536" s="2" t="s">
        <v>110</v>
      </c>
      <c r="E536" s="2" t="s">
        <v>147</v>
      </c>
      <c r="F536" s="255">
        <v>45104.395138888889</v>
      </c>
      <c r="G536" s="2" t="s">
        <v>101</v>
      </c>
      <c r="H536" s="2" t="s">
        <v>132</v>
      </c>
      <c r="I536" s="2" t="s">
        <v>101</v>
      </c>
      <c r="J536" s="2" t="s">
        <v>103</v>
      </c>
      <c r="K536" s="2" t="s">
        <v>103</v>
      </c>
      <c r="L536" s="2" t="s">
        <v>104</v>
      </c>
      <c r="M536" s="2" t="s">
        <v>148</v>
      </c>
      <c r="N536" s="2">
        <v>20</v>
      </c>
      <c r="O536" s="2" t="s">
        <v>106</v>
      </c>
      <c r="P536" s="2" t="s">
        <v>123</v>
      </c>
      <c r="Q536" s="253"/>
    </row>
    <row r="537" spans="1:17" ht="60">
      <c r="A537" s="2">
        <v>535</v>
      </c>
      <c r="B537" s="2" t="s">
        <v>1618</v>
      </c>
      <c r="C537" s="2" t="s">
        <v>109</v>
      </c>
      <c r="D537" s="2" t="s">
        <v>110</v>
      </c>
      <c r="E537" s="2" t="s">
        <v>1619</v>
      </c>
      <c r="F537" s="255">
        <v>45104.395833333336</v>
      </c>
      <c r="G537" s="2" t="s">
        <v>101</v>
      </c>
      <c r="H537" s="2" t="s">
        <v>132</v>
      </c>
      <c r="I537" s="2" t="s">
        <v>101</v>
      </c>
      <c r="J537" s="2" t="s">
        <v>12</v>
      </c>
      <c r="K537" s="2" t="s">
        <v>12</v>
      </c>
      <c r="L537" s="2" t="s">
        <v>104</v>
      </c>
      <c r="M537" s="2" t="s">
        <v>1620</v>
      </c>
      <c r="N537" s="2">
        <v>30</v>
      </c>
      <c r="O537" s="2" t="s">
        <v>106</v>
      </c>
      <c r="P537" s="2" t="s">
        <v>114</v>
      </c>
      <c r="Q537" s="253"/>
    </row>
    <row r="538" spans="1:17" ht="60">
      <c r="A538" s="2">
        <v>536</v>
      </c>
      <c r="B538" s="2" t="s">
        <v>1621</v>
      </c>
      <c r="C538" s="2" t="s">
        <v>109</v>
      </c>
      <c r="D538" s="2" t="s">
        <v>110</v>
      </c>
      <c r="E538" s="2" t="s">
        <v>1622</v>
      </c>
      <c r="F538" s="255">
        <v>45104.396527777775</v>
      </c>
      <c r="G538" s="2" t="s">
        <v>101</v>
      </c>
      <c r="H538" s="2" t="s">
        <v>132</v>
      </c>
      <c r="I538" s="2" t="s">
        <v>101</v>
      </c>
      <c r="J538" s="2" t="s">
        <v>103</v>
      </c>
      <c r="K538" s="2" t="s">
        <v>103</v>
      </c>
      <c r="L538" s="2" t="s">
        <v>104</v>
      </c>
      <c r="M538" s="2" t="s">
        <v>1623</v>
      </c>
      <c r="N538" s="2">
        <v>20</v>
      </c>
      <c r="O538" s="2" t="s">
        <v>106</v>
      </c>
      <c r="P538" s="2" t="s">
        <v>114</v>
      </c>
      <c r="Q538" s="253"/>
    </row>
    <row r="539" spans="1:17" ht="60">
      <c r="A539" s="2">
        <v>537</v>
      </c>
      <c r="B539" s="2" t="s">
        <v>1624</v>
      </c>
      <c r="C539" s="2" t="s">
        <v>109</v>
      </c>
      <c r="D539" s="2" t="s">
        <v>110</v>
      </c>
      <c r="E539" s="2" t="s">
        <v>1625</v>
      </c>
      <c r="F539" s="255">
        <v>45104.396527777775</v>
      </c>
      <c r="G539" s="2" t="s">
        <v>101</v>
      </c>
      <c r="H539" s="2" t="s">
        <v>102</v>
      </c>
      <c r="I539" s="2" t="s">
        <v>101</v>
      </c>
      <c r="J539" s="2" t="s">
        <v>103</v>
      </c>
      <c r="K539" s="2" t="s">
        <v>103</v>
      </c>
      <c r="L539" s="2" t="s">
        <v>104</v>
      </c>
      <c r="M539" s="2" t="s">
        <v>1626</v>
      </c>
      <c r="N539" s="2">
        <v>20</v>
      </c>
      <c r="O539" s="2" t="s">
        <v>106</v>
      </c>
      <c r="P539" s="2" t="s">
        <v>114</v>
      </c>
      <c r="Q539" s="253"/>
    </row>
    <row r="540" spans="1:17" ht="60">
      <c r="A540" s="2">
        <v>538</v>
      </c>
      <c r="B540" s="2" t="s">
        <v>1627</v>
      </c>
      <c r="C540" s="2" t="s">
        <v>109</v>
      </c>
      <c r="D540" s="2" t="s">
        <v>110</v>
      </c>
      <c r="E540" s="2" t="s">
        <v>1628</v>
      </c>
      <c r="F540" s="255">
        <v>45104.396527777775</v>
      </c>
      <c r="G540" s="2" t="s">
        <v>101</v>
      </c>
      <c r="H540" s="2" t="s">
        <v>102</v>
      </c>
      <c r="I540" s="2" t="s">
        <v>101</v>
      </c>
      <c r="J540" s="2" t="s">
        <v>103</v>
      </c>
      <c r="K540" s="2" t="s">
        <v>103</v>
      </c>
      <c r="L540" s="2" t="s">
        <v>104</v>
      </c>
      <c r="M540" s="2" t="s">
        <v>1629</v>
      </c>
      <c r="N540" s="2">
        <v>20</v>
      </c>
      <c r="O540" s="2" t="s">
        <v>106</v>
      </c>
      <c r="P540" s="2" t="s">
        <v>114</v>
      </c>
      <c r="Q540" s="253"/>
    </row>
    <row r="541" spans="1:17" ht="60">
      <c r="A541" s="2">
        <v>539</v>
      </c>
      <c r="B541" s="2" t="s">
        <v>1630</v>
      </c>
      <c r="C541" s="2" t="s">
        <v>234</v>
      </c>
      <c r="D541" s="2" t="s">
        <v>110</v>
      </c>
      <c r="E541" s="2" t="s">
        <v>1507</v>
      </c>
      <c r="F541" s="255">
        <v>45104.396527777775</v>
      </c>
      <c r="G541" s="2" t="s">
        <v>101</v>
      </c>
      <c r="H541" s="2" t="s">
        <v>132</v>
      </c>
      <c r="I541" s="2" t="s">
        <v>101</v>
      </c>
      <c r="J541" s="2" t="s">
        <v>103</v>
      </c>
      <c r="K541" s="2" t="s">
        <v>103</v>
      </c>
      <c r="L541" s="2" t="s">
        <v>104</v>
      </c>
      <c r="M541" s="2" t="s">
        <v>1508</v>
      </c>
      <c r="N541" s="2">
        <v>20</v>
      </c>
      <c r="O541" s="2" t="s">
        <v>106</v>
      </c>
      <c r="P541" s="2" t="s">
        <v>237</v>
      </c>
      <c r="Q541" s="253"/>
    </row>
    <row r="542" spans="1:17" ht="60">
      <c r="A542" s="2">
        <v>540</v>
      </c>
      <c r="B542" s="2" t="s">
        <v>1631</v>
      </c>
      <c r="C542" s="2" t="s">
        <v>109</v>
      </c>
      <c r="D542" s="2" t="s">
        <v>110</v>
      </c>
      <c r="E542" s="2" t="s">
        <v>1632</v>
      </c>
      <c r="F542" s="255">
        <v>45104.397222222222</v>
      </c>
      <c r="G542" s="2" t="s">
        <v>101</v>
      </c>
      <c r="H542" s="2" t="s">
        <v>132</v>
      </c>
      <c r="I542" s="2" t="s">
        <v>101</v>
      </c>
      <c r="J542" s="2" t="s">
        <v>103</v>
      </c>
      <c r="K542" s="2" t="s">
        <v>103</v>
      </c>
      <c r="L542" s="2" t="s">
        <v>104</v>
      </c>
      <c r="M542" s="2" t="s">
        <v>1633</v>
      </c>
      <c r="N542" s="2">
        <v>20</v>
      </c>
      <c r="O542" s="2" t="s">
        <v>106</v>
      </c>
      <c r="P542" s="2" t="s">
        <v>114</v>
      </c>
      <c r="Q542" s="253"/>
    </row>
    <row r="543" spans="1:17" ht="60">
      <c r="A543" s="2">
        <v>541</v>
      </c>
      <c r="B543" s="2" t="s">
        <v>1634</v>
      </c>
      <c r="C543" s="2" t="s">
        <v>234</v>
      </c>
      <c r="D543" s="2" t="s">
        <v>110</v>
      </c>
      <c r="E543" s="2" t="s">
        <v>1635</v>
      </c>
      <c r="F543" s="255">
        <v>45104.397222222222</v>
      </c>
      <c r="G543" s="2" t="s">
        <v>101</v>
      </c>
      <c r="H543" s="2" t="s">
        <v>102</v>
      </c>
      <c r="I543" s="2" t="s">
        <v>101</v>
      </c>
      <c r="J543" s="2" t="s">
        <v>103</v>
      </c>
      <c r="K543" s="2" t="s">
        <v>103</v>
      </c>
      <c r="L543" s="2" t="s">
        <v>104</v>
      </c>
      <c r="M543" s="2" t="s">
        <v>1636</v>
      </c>
      <c r="N543" s="2">
        <v>20</v>
      </c>
      <c r="O543" s="2" t="s">
        <v>106</v>
      </c>
      <c r="P543" s="2" t="s">
        <v>237</v>
      </c>
      <c r="Q543" s="253"/>
    </row>
    <row r="544" spans="1:17" ht="60">
      <c r="A544" s="2">
        <v>542</v>
      </c>
      <c r="B544" s="2" t="s">
        <v>1637</v>
      </c>
      <c r="C544" s="2" t="s">
        <v>120</v>
      </c>
      <c r="D544" s="2" t="s">
        <v>110</v>
      </c>
      <c r="E544" s="2" t="s">
        <v>1638</v>
      </c>
      <c r="F544" s="255">
        <v>45104.397222222222</v>
      </c>
      <c r="G544" s="2" t="s">
        <v>101</v>
      </c>
      <c r="H544" s="2" t="s">
        <v>102</v>
      </c>
      <c r="I544" s="2" t="s">
        <v>101</v>
      </c>
      <c r="J544" s="2" t="s">
        <v>103</v>
      </c>
      <c r="K544" s="2" t="s">
        <v>103</v>
      </c>
      <c r="L544" s="2" t="s">
        <v>104</v>
      </c>
      <c r="M544" s="2" t="s">
        <v>1639</v>
      </c>
      <c r="N544" s="2">
        <v>20</v>
      </c>
      <c r="O544" s="2" t="s">
        <v>106</v>
      </c>
      <c r="P544" s="2" t="s">
        <v>123</v>
      </c>
      <c r="Q544" s="253"/>
    </row>
    <row r="545" spans="1:17" ht="60">
      <c r="A545" s="2">
        <v>543</v>
      </c>
      <c r="B545" s="2" t="s">
        <v>1640</v>
      </c>
      <c r="C545" s="2" t="s">
        <v>234</v>
      </c>
      <c r="D545" s="2" t="s">
        <v>110</v>
      </c>
      <c r="E545" s="2" t="s">
        <v>1641</v>
      </c>
      <c r="F545" s="255">
        <v>45104.397916666669</v>
      </c>
      <c r="G545" s="2" t="s">
        <v>101</v>
      </c>
      <c r="H545" s="2" t="s">
        <v>132</v>
      </c>
      <c r="I545" s="2" t="s">
        <v>101</v>
      </c>
      <c r="J545" s="2" t="s">
        <v>103</v>
      </c>
      <c r="K545" s="2" t="s">
        <v>103</v>
      </c>
      <c r="L545" s="2" t="s">
        <v>104</v>
      </c>
      <c r="M545" s="2" t="s">
        <v>1642</v>
      </c>
      <c r="N545" s="2">
        <v>20</v>
      </c>
      <c r="O545" s="2" t="s">
        <v>106</v>
      </c>
      <c r="P545" s="2" t="s">
        <v>237</v>
      </c>
      <c r="Q545" s="253"/>
    </row>
    <row r="546" spans="1:17" ht="60">
      <c r="A546" s="2">
        <v>544</v>
      </c>
      <c r="B546" s="2" t="s">
        <v>1643</v>
      </c>
      <c r="C546" s="2" t="s">
        <v>120</v>
      </c>
      <c r="D546" s="2" t="s">
        <v>110</v>
      </c>
      <c r="E546" s="2" t="s">
        <v>1644</v>
      </c>
      <c r="F546" s="255">
        <v>45104.397916666669</v>
      </c>
      <c r="G546" s="2" t="s">
        <v>101</v>
      </c>
      <c r="H546" s="2" t="s">
        <v>132</v>
      </c>
      <c r="I546" s="2" t="s">
        <v>101</v>
      </c>
      <c r="J546" s="2" t="s">
        <v>103</v>
      </c>
      <c r="K546" s="2" t="s">
        <v>103</v>
      </c>
      <c r="L546" s="2" t="s">
        <v>104</v>
      </c>
      <c r="M546" s="2" t="s">
        <v>1645</v>
      </c>
      <c r="N546" s="2">
        <v>20</v>
      </c>
      <c r="O546" s="2" t="s">
        <v>106</v>
      </c>
      <c r="P546" s="2" t="s">
        <v>123</v>
      </c>
      <c r="Q546" s="253"/>
    </row>
    <row r="547" spans="1:17" ht="60">
      <c r="A547" s="2">
        <v>545</v>
      </c>
      <c r="B547" s="2" t="s">
        <v>1646</v>
      </c>
      <c r="C547" s="2" t="s">
        <v>109</v>
      </c>
      <c r="D547" s="2" t="s">
        <v>110</v>
      </c>
      <c r="E547" s="2" t="s">
        <v>1647</v>
      </c>
      <c r="F547" s="255">
        <v>45104.398611111108</v>
      </c>
      <c r="G547" s="2" t="s">
        <v>101</v>
      </c>
      <c r="H547" s="2" t="s">
        <v>132</v>
      </c>
      <c r="I547" s="2" t="s">
        <v>101</v>
      </c>
      <c r="J547" s="2" t="s">
        <v>103</v>
      </c>
      <c r="K547" s="2" t="s">
        <v>103</v>
      </c>
      <c r="L547" s="2" t="s">
        <v>104</v>
      </c>
      <c r="M547" s="2" t="s">
        <v>1648</v>
      </c>
      <c r="N547" s="2">
        <v>20</v>
      </c>
      <c r="O547" s="2" t="s">
        <v>106</v>
      </c>
      <c r="P547" s="2" t="s">
        <v>114</v>
      </c>
      <c r="Q547" s="253"/>
    </row>
    <row r="548" spans="1:17" ht="60">
      <c r="A548" s="2">
        <v>546</v>
      </c>
      <c r="B548" s="2" t="s">
        <v>1649</v>
      </c>
      <c r="C548" s="2" t="s">
        <v>109</v>
      </c>
      <c r="D548" s="2" t="s">
        <v>110</v>
      </c>
      <c r="E548" s="2" t="s">
        <v>1650</v>
      </c>
      <c r="F548" s="255">
        <v>45104.398611111108</v>
      </c>
      <c r="G548" s="2" t="s">
        <v>101</v>
      </c>
      <c r="H548" s="2" t="s">
        <v>132</v>
      </c>
      <c r="I548" s="2" t="s">
        <v>101</v>
      </c>
      <c r="J548" s="2" t="s">
        <v>103</v>
      </c>
      <c r="K548" s="2" t="s">
        <v>103</v>
      </c>
      <c r="L548" s="2" t="s">
        <v>104</v>
      </c>
      <c r="M548" s="2" t="s">
        <v>1651</v>
      </c>
      <c r="N548" s="2">
        <v>20</v>
      </c>
      <c r="O548" s="2" t="s">
        <v>106</v>
      </c>
      <c r="P548" s="2" t="s">
        <v>114</v>
      </c>
      <c r="Q548" s="253"/>
    </row>
    <row r="549" spans="1:17" ht="60">
      <c r="A549" s="2">
        <v>547</v>
      </c>
      <c r="B549" s="2" t="s">
        <v>1652</v>
      </c>
      <c r="C549" s="2" t="s">
        <v>120</v>
      </c>
      <c r="D549" s="2" t="s">
        <v>110</v>
      </c>
      <c r="E549" s="2" t="s">
        <v>1653</v>
      </c>
      <c r="F549" s="255">
        <v>45104.398611111108</v>
      </c>
      <c r="G549" s="2" t="s">
        <v>101</v>
      </c>
      <c r="H549" s="2" t="s">
        <v>132</v>
      </c>
      <c r="I549" s="2" t="s">
        <v>101</v>
      </c>
      <c r="J549" s="2" t="s">
        <v>103</v>
      </c>
      <c r="K549" s="2" t="s">
        <v>103</v>
      </c>
      <c r="L549" s="2" t="s">
        <v>104</v>
      </c>
      <c r="M549" s="2" t="s">
        <v>1654</v>
      </c>
      <c r="N549" s="2">
        <v>20</v>
      </c>
      <c r="O549" s="2" t="s">
        <v>106</v>
      </c>
      <c r="P549" s="2" t="s">
        <v>123</v>
      </c>
      <c r="Q549" s="253"/>
    </row>
    <row r="550" spans="1:17" ht="60">
      <c r="A550" s="2">
        <v>548</v>
      </c>
      <c r="B550" s="2" t="s">
        <v>1655</v>
      </c>
      <c r="C550" s="2" t="s">
        <v>120</v>
      </c>
      <c r="D550" s="2" t="s">
        <v>110</v>
      </c>
      <c r="E550" s="2" t="s">
        <v>1656</v>
      </c>
      <c r="F550" s="255">
        <v>45104.398611111108</v>
      </c>
      <c r="G550" s="2" t="s">
        <v>101</v>
      </c>
      <c r="H550" s="2" t="s">
        <v>132</v>
      </c>
      <c r="I550" s="2" t="s">
        <v>101</v>
      </c>
      <c r="J550" s="2" t="s">
        <v>103</v>
      </c>
      <c r="K550" s="2" t="s">
        <v>103</v>
      </c>
      <c r="L550" s="2" t="s">
        <v>104</v>
      </c>
      <c r="M550" s="2" t="s">
        <v>1657</v>
      </c>
      <c r="N550" s="2">
        <v>20</v>
      </c>
      <c r="O550" s="2" t="s">
        <v>106</v>
      </c>
      <c r="P550" s="2" t="s">
        <v>123</v>
      </c>
      <c r="Q550" s="253"/>
    </row>
    <row r="551" spans="1:17" ht="60">
      <c r="A551" s="2">
        <v>549</v>
      </c>
      <c r="B551" s="2" t="s">
        <v>1658</v>
      </c>
      <c r="C551" s="2" t="s">
        <v>120</v>
      </c>
      <c r="D551" s="2" t="s">
        <v>110</v>
      </c>
      <c r="E551" s="2" t="s">
        <v>1659</v>
      </c>
      <c r="F551" s="255">
        <v>45104.398611111108</v>
      </c>
      <c r="G551" s="2" t="s">
        <v>101</v>
      </c>
      <c r="H551" s="2" t="s">
        <v>102</v>
      </c>
      <c r="I551" s="2" t="s">
        <v>101</v>
      </c>
      <c r="J551" s="2" t="s">
        <v>103</v>
      </c>
      <c r="K551" s="2" t="s">
        <v>103</v>
      </c>
      <c r="L551" s="2" t="s">
        <v>104</v>
      </c>
      <c r="M551" s="2" t="s">
        <v>1660</v>
      </c>
      <c r="N551" s="2">
        <v>20</v>
      </c>
      <c r="O551" s="2" t="s">
        <v>106</v>
      </c>
      <c r="P551" s="2" t="s">
        <v>123</v>
      </c>
      <c r="Q551" s="253"/>
    </row>
    <row r="552" spans="1:17" ht="60">
      <c r="A552" s="2">
        <v>550</v>
      </c>
      <c r="B552" s="2" t="s">
        <v>1661</v>
      </c>
      <c r="C552" s="2" t="s">
        <v>120</v>
      </c>
      <c r="D552" s="2" t="s">
        <v>110</v>
      </c>
      <c r="E552" s="2" t="s">
        <v>1662</v>
      </c>
      <c r="F552" s="255">
        <v>45104.399305555555</v>
      </c>
      <c r="G552" s="2" t="s">
        <v>101</v>
      </c>
      <c r="H552" s="2" t="s">
        <v>132</v>
      </c>
      <c r="I552" s="2" t="s">
        <v>101</v>
      </c>
      <c r="J552" s="2" t="s">
        <v>103</v>
      </c>
      <c r="K552" s="2" t="s">
        <v>103</v>
      </c>
      <c r="L552" s="2" t="s">
        <v>104</v>
      </c>
      <c r="M552" s="2" t="s">
        <v>1663</v>
      </c>
      <c r="N552" s="2">
        <v>20</v>
      </c>
      <c r="O552" s="2" t="s">
        <v>106</v>
      </c>
      <c r="P552" s="2" t="s">
        <v>123</v>
      </c>
      <c r="Q552" s="253"/>
    </row>
    <row r="553" spans="1:17" ht="60">
      <c r="A553" s="2">
        <v>551</v>
      </c>
      <c r="B553" s="2" t="s">
        <v>1664</v>
      </c>
      <c r="C553" s="2" t="s">
        <v>109</v>
      </c>
      <c r="D553" s="2" t="s">
        <v>110</v>
      </c>
      <c r="E553" s="2" t="s">
        <v>1665</v>
      </c>
      <c r="F553" s="255">
        <v>45104.4</v>
      </c>
      <c r="G553" s="2" t="s">
        <v>101</v>
      </c>
      <c r="H553" s="2" t="s">
        <v>102</v>
      </c>
      <c r="I553" s="2" t="s">
        <v>101</v>
      </c>
      <c r="J553" s="2" t="s">
        <v>103</v>
      </c>
      <c r="K553" s="2" t="s">
        <v>103</v>
      </c>
      <c r="L553" s="2" t="s">
        <v>104</v>
      </c>
      <c r="M553" s="2" t="s">
        <v>1666</v>
      </c>
      <c r="N553" s="2">
        <v>20</v>
      </c>
      <c r="O553" s="2" t="s">
        <v>106</v>
      </c>
      <c r="P553" s="2" t="s">
        <v>114</v>
      </c>
      <c r="Q553" s="253"/>
    </row>
    <row r="554" spans="1:17" ht="60">
      <c r="A554" s="2">
        <v>552</v>
      </c>
      <c r="B554" s="2" t="s">
        <v>1667</v>
      </c>
      <c r="C554" s="2" t="s">
        <v>234</v>
      </c>
      <c r="D554" s="2" t="s">
        <v>110</v>
      </c>
      <c r="E554" s="2" t="s">
        <v>1668</v>
      </c>
      <c r="F554" s="255">
        <v>45104.4</v>
      </c>
      <c r="G554" s="2" t="s">
        <v>101</v>
      </c>
      <c r="H554" s="2" t="s">
        <v>102</v>
      </c>
      <c r="I554" s="2" t="s">
        <v>101</v>
      </c>
      <c r="J554" s="2" t="s">
        <v>187</v>
      </c>
      <c r="K554" s="2" t="s">
        <v>187</v>
      </c>
      <c r="L554" s="2" t="s">
        <v>104</v>
      </c>
      <c r="M554" s="2" t="s">
        <v>1669</v>
      </c>
      <c r="N554" s="2">
        <v>95</v>
      </c>
      <c r="O554" s="2" t="s">
        <v>106</v>
      </c>
      <c r="P554" s="2" t="s">
        <v>237</v>
      </c>
      <c r="Q554" s="253"/>
    </row>
    <row r="555" spans="1:17" ht="60">
      <c r="A555" s="2">
        <v>553</v>
      </c>
      <c r="B555" s="2" t="s">
        <v>1670</v>
      </c>
      <c r="C555" s="2" t="s">
        <v>109</v>
      </c>
      <c r="D555" s="2" t="s">
        <v>110</v>
      </c>
      <c r="E555" s="2" t="s">
        <v>1671</v>
      </c>
      <c r="F555" s="255">
        <v>45104.4</v>
      </c>
      <c r="G555" s="2" t="s">
        <v>101</v>
      </c>
      <c r="H555" s="2" t="s">
        <v>102</v>
      </c>
      <c r="I555" s="2" t="s">
        <v>101</v>
      </c>
      <c r="J555" s="2" t="s">
        <v>112</v>
      </c>
      <c r="K555" s="2" t="s">
        <v>112</v>
      </c>
      <c r="L555" s="2" t="s">
        <v>104</v>
      </c>
      <c r="M555" s="2" t="s">
        <v>1672</v>
      </c>
      <c r="N555" s="2">
        <v>95</v>
      </c>
      <c r="O555" s="2" t="s">
        <v>106</v>
      </c>
      <c r="P555" s="2" t="s">
        <v>114</v>
      </c>
      <c r="Q555" s="253"/>
    </row>
    <row r="556" spans="1:17" ht="60">
      <c r="A556" s="2">
        <v>554</v>
      </c>
      <c r="B556" s="2" t="s">
        <v>1673</v>
      </c>
      <c r="C556" s="2" t="s">
        <v>234</v>
      </c>
      <c r="D556" s="2" t="s">
        <v>110</v>
      </c>
      <c r="E556" s="2" t="s">
        <v>1674</v>
      </c>
      <c r="F556" s="255">
        <v>45104.4</v>
      </c>
      <c r="G556" s="2" t="s">
        <v>101</v>
      </c>
      <c r="H556" s="2" t="s">
        <v>102</v>
      </c>
      <c r="I556" s="2" t="s">
        <v>101</v>
      </c>
      <c r="J556" s="2" t="s">
        <v>103</v>
      </c>
      <c r="K556" s="2" t="s">
        <v>103</v>
      </c>
      <c r="L556" s="2" t="s">
        <v>104</v>
      </c>
      <c r="M556" s="2" t="s">
        <v>1675</v>
      </c>
      <c r="N556" s="2">
        <v>20</v>
      </c>
      <c r="O556" s="2" t="s">
        <v>106</v>
      </c>
      <c r="P556" s="2" t="s">
        <v>237</v>
      </c>
      <c r="Q556" s="253"/>
    </row>
    <row r="557" spans="1:17" ht="60">
      <c r="A557" s="2">
        <v>555</v>
      </c>
      <c r="B557" s="2" t="s">
        <v>1676</v>
      </c>
      <c r="C557" s="2" t="s">
        <v>120</v>
      </c>
      <c r="D557" s="2" t="s">
        <v>110</v>
      </c>
      <c r="E557" s="2" t="s">
        <v>1677</v>
      </c>
      <c r="F557" s="255">
        <v>45104.4</v>
      </c>
      <c r="G557" s="2" t="s">
        <v>101</v>
      </c>
      <c r="H557" s="2" t="s">
        <v>132</v>
      </c>
      <c r="I557" s="2" t="s">
        <v>101</v>
      </c>
      <c r="J557" s="2" t="s">
        <v>112</v>
      </c>
      <c r="K557" s="2" t="s">
        <v>112</v>
      </c>
      <c r="L557" s="2" t="s">
        <v>104</v>
      </c>
      <c r="M557" s="2" t="s">
        <v>1678</v>
      </c>
      <c r="N557" s="2">
        <v>95</v>
      </c>
      <c r="O557" s="2" t="s">
        <v>106</v>
      </c>
      <c r="P557" s="2" t="s">
        <v>123</v>
      </c>
      <c r="Q557" s="253"/>
    </row>
    <row r="558" spans="1:17" ht="60">
      <c r="A558" s="2">
        <v>556</v>
      </c>
      <c r="B558" s="2" t="s">
        <v>1679</v>
      </c>
      <c r="C558" s="2" t="s">
        <v>234</v>
      </c>
      <c r="D558" s="2" t="s">
        <v>110</v>
      </c>
      <c r="E558" s="2" t="s">
        <v>1680</v>
      </c>
      <c r="F558" s="255">
        <v>45104.4</v>
      </c>
      <c r="G558" s="2" t="s">
        <v>101</v>
      </c>
      <c r="H558" s="2" t="s">
        <v>102</v>
      </c>
      <c r="I558" s="2" t="s">
        <v>101</v>
      </c>
      <c r="J558" s="2" t="s">
        <v>103</v>
      </c>
      <c r="K558" s="2" t="s">
        <v>103</v>
      </c>
      <c r="L558" s="2" t="s">
        <v>104</v>
      </c>
      <c r="M558" s="2" t="s">
        <v>1681</v>
      </c>
      <c r="N558" s="2">
        <v>20</v>
      </c>
      <c r="O558" s="2" t="s">
        <v>106</v>
      </c>
      <c r="P558" s="2" t="s">
        <v>237</v>
      </c>
      <c r="Q558" s="253"/>
    </row>
    <row r="559" spans="1:17" ht="60">
      <c r="A559" s="2">
        <v>557</v>
      </c>
      <c r="B559" s="2" t="s">
        <v>1682</v>
      </c>
      <c r="C559" s="2" t="s">
        <v>120</v>
      </c>
      <c r="D559" s="2" t="s">
        <v>110</v>
      </c>
      <c r="E559" s="2" t="s">
        <v>1683</v>
      </c>
      <c r="F559" s="255">
        <v>45104.4</v>
      </c>
      <c r="G559" s="2" t="s">
        <v>101</v>
      </c>
      <c r="H559" s="2" t="s">
        <v>132</v>
      </c>
      <c r="I559" s="2" t="s">
        <v>101</v>
      </c>
      <c r="J559" s="2" t="s">
        <v>112</v>
      </c>
      <c r="K559" s="2" t="s">
        <v>112</v>
      </c>
      <c r="L559" s="2" t="s">
        <v>104</v>
      </c>
      <c r="M559" s="2" t="s">
        <v>1684</v>
      </c>
      <c r="N559" s="2">
        <v>95</v>
      </c>
      <c r="O559" s="2" t="s">
        <v>106</v>
      </c>
      <c r="P559" s="2" t="s">
        <v>123</v>
      </c>
      <c r="Q559" s="253"/>
    </row>
    <row r="560" spans="1:17" ht="60">
      <c r="A560" s="2">
        <v>558</v>
      </c>
      <c r="B560" s="2" t="s">
        <v>1685</v>
      </c>
      <c r="C560" s="2" t="s">
        <v>234</v>
      </c>
      <c r="D560" s="2" t="s">
        <v>110</v>
      </c>
      <c r="E560" s="2" t="s">
        <v>1686</v>
      </c>
      <c r="F560" s="255">
        <v>45104.4</v>
      </c>
      <c r="G560" s="2" t="s">
        <v>101</v>
      </c>
      <c r="H560" s="2" t="s">
        <v>132</v>
      </c>
      <c r="I560" s="2" t="s">
        <v>101</v>
      </c>
      <c r="J560" s="2" t="s">
        <v>112</v>
      </c>
      <c r="K560" s="2" t="s">
        <v>112</v>
      </c>
      <c r="L560" s="2" t="s">
        <v>104</v>
      </c>
      <c r="M560" s="2" t="s">
        <v>1687</v>
      </c>
      <c r="N560" s="2">
        <v>95</v>
      </c>
      <c r="O560" s="2" t="s">
        <v>106</v>
      </c>
      <c r="P560" s="2" t="s">
        <v>237</v>
      </c>
      <c r="Q560" s="253"/>
    </row>
    <row r="561" spans="1:17" ht="60">
      <c r="A561" s="2">
        <v>559</v>
      </c>
      <c r="B561" s="2" t="s">
        <v>1688</v>
      </c>
      <c r="C561" s="2" t="s">
        <v>234</v>
      </c>
      <c r="D561" s="2" t="s">
        <v>110</v>
      </c>
      <c r="E561" s="2" t="s">
        <v>1689</v>
      </c>
      <c r="F561" s="255">
        <v>45104.400694444441</v>
      </c>
      <c r="G561" s="2" t="s">
        <v>101</v>
      </c>
      <c r="H561" s="2" t="s">
        <v>102</v>
      </c>
      <c r="I561" s="2" t="s">
        <v>101</v>
      </c>
      <c r="J561" s="2" t="s">
        <v>187</v>
      </c>
      <c r="K561" s="2" t="s">
        <v>187</v>
      </c>
      <c r="L561" s="2" t="s">
        <v>104</v>
      </c>
      <c r="M561" s="2" t="s">
        <v>1690</v>
      </c>
      <c r="N561" s="2">
        <v>95</v>
      </c>
      <c r="O561" s="2" t="s">
        <v>106</v>
      </c>
      <c r="P561" s="2" t="s">
        <v>237</v>
      </c>
      <c r="Q561" s="253"/>
    </row>
    <row r="562" spans="1:17" ht="60">
      <c r="A562" s="2">
        <v>560</v>
      </c>
      <c r="B562" s="2" t="s">
        <v>1691</v>
      </c>
      <c r="C562" s="2" t="s">
        <v>109</v>
      </c>
      <c r="D562" s="2" t="s">
        <v>110</v>
      </c>
      <c r="E562" s="2" t="s">
        <v>1692</v>
      </c>
      <c r="F562" s="255">
        <v>45104.400694444441</v>
      </c>
      <c r="G562" s="2" t="s">
        <v>101</v>
      </c>
      <c r="H562" s="2" t="s">
        <v>102</v>
      </c>
      <c r="I562" s="2" t="s">
        <v>101</v>
      </c>
      <c r="J562" s="2" t="s">
        <v>103</v>
      </c>
      <c r="K562" s="2" t="s">
        <v>103</v>
      </c>
      <c r="L562" s="2" t="s">
        <v>104</v>
      </c>
      <c r="M562" s="2" t="s">
        <v>1693</v>
      </c>
      <c r="N562" s="2">
        <v>20</v>
      </c>
      <c r="O562" s="2" t="s">
        <v>106</v>
      </c>
      <c r="P562" s="2" t="s">
        <v>114</v>
      </c>
      <c r="Q562" s="253"/>
    </row>
    <row r="563" spans="1:17" ht="60">
      <c r="A563" s="2">
        <v>561</v>
      </c>
      <c r="B563" s="2" t="s">
        <v>1694</v>
      </c>
      <c r="C563" s="2" t="s">
        <v>120</v>
      </c>
      <c r="D563" s="2" t="s">
        <v>110</v>
      </c>
      <c r="E563" s="2" t="s">
        <v>1695</v>
      </c>
      <c r="F563" s="255">
        <v>45104.400694444441</v>
      </c>
      <c r="G563" s="2" t="s">
        <v>101</v>
      </c>
      <c r="H563" s="2" t="s">
        <v>132</v>
      </c>
      <c r="I563" s="2" t="s">
        <v>101</v>
      </c>
      <c r="J563" s="2" t="s">
        <v>112</v>
      </c>
      <c r="K563" s="2" t="s">
        <v>112</v>
      </c>
      <c r="L563" s="2" t="s">
        <v>104</v>
      </c>
      <c r="M563" s="2" t="s">
        <v>1696</v>
      </c>
      <c r="N563" s="2">
        <v>95</v>
      </c>
      <c r="O563" s="2" t="s">
        <v>106</v>
      </c>
      <c r="P563" s="2" t="s">
        <v>123</v>
      </c>
      <c r="Q563" s="253"/>
    </row>
    <row r="564" spans="1:17" ht="60">
      <c r="A564" s="2">
        <v>562</v>
      </c>
      <c r="B564" s="2" t="s">
        <v>1697</v>
      </c>
      <c r="C564" s="2" t="s">
        <v>109</v>
      </c>
      <c r="D564" s="2" t="s">
        <v>110</v>
      </c>
      <c r="E564" s="2" t="s">
        <v>1698</v>
      </c>
      <c r="F564" s="255">
        <v>45104.400694444441</v>
      </c>
      <c r="G564" s="2" t="s">
        <v>101</v>
      </c>
      <c r="H564" s="2" t="s">
        <v>102</v>
      </c>
      <c r="I564" s="2" t="s">
        <v>101</v>
      </c>
      <c r="J564" s="2" t="s">
        <v>103</v>
      </c>
      <c r="K564" s="2" t="s">
        <v>103</v>
      </c>
      <c r="L564" s="2" t="s">
        <v>104</v>
      </c>
      <c r="M564" s="2" t="s">
        <v>1699</v>
      </c>
      <c r="N564" s="2">
        <v>20</v>
      </c>
      <c r="O564" s="2" t="s">
        <v>106</v>
      </c>
      <c r="P564" s="2" t="s">
        <v>114</v>
      </c>
      <c r="Q564" s="253"/>
    </row>
    <row r="565" spans="1:17" ht="60">
      <c r="A565" s="2">
        <v>563</v>
      </c>
      <c r="B565" s="2" t="s">
        <v>1700</v>
      </c>
      <c r="C565" s="2" t="s">
        <v>120</v>
      </c>
      <c r="D565" s="2" t="s">
        <v>110</v>
      </c>
      <c r="E565" s="2" t="s">
        <v>1701</v>
      </c>
      <c r="F565" s="255">
        <v>45104.400694444441</v>
      </c>
      <c r="G565" s="2" t="s">
        <v>101</v>
      </c>
      <c r="H565" s="2" t="s">
        <v>102</v>
      </c>
      <c r="I565" s="2" t="s">
        <v>101</v>
      </c>
      <c r="J565" s="2" t="s">
        <v>103</v>
      </c>
      <c r="K565" s="2" t="s">
        <v>103</v>
      </c>
      <c r="L565" s="2" t="s">
        <v>104</v>
      </c>
      <c r="M565" s="2" t="s">
        <v>1702</v>
      </c>
      <c r="N565" s="2">
        <v>20</v>
      </c>
      <c r="O565" s="2" t="s">
        <v>106</v>
      </c>
      <c r="P565" s="2" t="s">
        <v>123</v>
      </c>
      <c r="Q565" s="253"/>
    </row>
    <row r="566" spans="1:17" ht="60">
      <c r="A566" s="2">
        <v>564</v>
      </c>
      <c r="B566" s="2" t="s">
        <v>1703</v>
      </c>
      <c r="C566" s="2" t="s">
        <v>109</v>
      </c>
      <c r="D566" s="2" t="s">
        <v>110</v>
      </c>
      <c r="E566" s="2" t="s">
        <v>1704</v>
      </c>
      <c r="F566" s="255">
        <v>45104.400694444441</v>
      </c>
      <c r="G566" s="2" t="s">
        <v>101</v>
      </c>
      <c r="H566" s="2" t="s">
        <v>102</v>
      </c>
      <c r="I566" s="2" t="s">
        <v>101</v>
      </c>
      <c r="J566" s="2" t="s">
        <v>103</v>
      </c>
      <c r="K566" s="2" t="s">
        <v>103</v>
      </c>
      <c r="L566" s="2" t="s">
        <v>104</v>
      </c>
      <c r="M566" s="2" t="s">
        <v>1705</v>
      </c>
      <c r="N566" s="2">
        <v>20</v>
      </c>
      <c r="O566" s="2" t="s">
        <v>106</v>
      </c>
      <c r="P566" s="2" t="s">
        <v>114</v>
      </c>
      <c r="Q566" s="253"/>
    </row>
    <row r="567" spans="1:17" ht="60">
      <c r="A567" s="2">
        <v>565</v>
      </c>
      <c r="B567" s="2" t="s">
        <v>1706</v>
      </c>
      <c r="C567" s="2" t="s">
        <v>120</v>
      </c>
      <c r="D567" s="2" t="s">
        <v>110</v>
      </c>
      <c r="E567" s="2" t="s">
        <v>1707</v>
      </c>
      <c r="F567" s="255">
        <v>45104.400694444441</v>
      </c>
      <c r="G567" s="2" t="s">
        <v>101</v>
      </c>
      <c r="H567" s="2" t="s">
        <v>102</v>
      </c>
      <c r="I567" s="2" t="s">
        <v>101</v>
      </c>
      <c r="J567" s="2" t="s">
        <v>112</v>
      </c>
      <c r="K567" s="2" t="s">
        <v>112</v>
      </c>
      <c r="L567" s="2" t="s">
        <v>104</v>
      </c>
      <c r="M567" s="2" t="s">
        <v>1708</v>
      </c>
      <c r="N567" s="2">
        <v>95</v>
      </c>
      <c r="O567" s="2" t="s">
        <v>106</v>
      </c>
      <c r="P567" s="2" t="s">
        <v>123</v>
      </c>
      <c r="Q567" s="253"/>
    </row>
    <row r="568" spans="1:17" ht="60">
      <c r="A568" s="2">
        <v>566</v>
      </c>
      <c r="B568" s="2" t="s">
        <v>1709</v>
      </c>
      <c r="C568" s="2" t="s">
        <v>109</v>
      </c>
      <c r="D568" s="2" t="s">
        <v>110</v>
      </c>
      <c r="E568" s="2" t="s">
        <v>1710</v>
      </c>
      <c r="F568" s="255">
        <v>45104.400694444441</v>
      </c>
      <c r="G568" s="2" t="s">
        <v>101</v>
      </c>
      <c r="H568" s="2" t="s">
        <v>102</v>
      </c>
      <c r="I568" s="2" t="s">
        <v>101</v>
      </c>
      <c r="J568" s="2" t="s">
        <v>103</v>
      </c>
      <c r="K568" s="2" t="s">
        <v>103</v>
      </c>
      <c r="L568" s="2" t="s">
        <v>104</v>
      </c>
      <c r="M568" s="2" t="s">
        <v>1711</v>
      </c>
      <c r="N568" s="2">
        <v>20</v>
      </c>
      <c r="O568" s="2" t="s">
        <v>106</v>
      </c>
      <c r="P568" s="2" t="s">
        <v>114</v>
      </c>
      <c r="Q568" s="253"/>
    </row>
    <row r="569" spans="1:17" ht="60">
      <c r="A569" s="2">
        <v>567</v>
      </c>
      <c r="B569" s="2" t="s">
        <v>1712</v>
      </c>
      <c r="C569" s="2" t="s">
        <v>120</v>
      </c>
      <c r="D569" s="2" t="s">
        <v>110</v>
      </c>
      <c r="E569" s="2" t="s">
        <v>1713</v>
      </c>
      <c r="F569" s="255">
        <v>45104.401388888888</v>
      </c>
      <c r="G569" s="2" t="s">
        <v>101</v>
      </c>
      <c r="H569" s="2" t="s">
        <v>102</v>
      </c>
      <c r="I569" s="2" t="s">
        <v>101</v>
      </c>
      <c r="J569" s="2" t="s">
        <v>103</v>
      </c>
      <c r="K569" s="2" t="s">
        <v>103</v>
      </c>
      <c r="L569" s="2" t="s">
        <v>104</v>
      </c>
      <c r="M569" s="2" t="s">
        <v>1714</v>
      </c>
      <c r="N569" s="2">
        <v>20</v>
      </c>
      <c r="O569" s="2" t="s">
        <v>106</v>
      </c>
      <c r="P569" s="2" t="s">
        <v>123</v>
      </c>
      <c r="Q569" s="253"/>
    </row>
    <row r="570" spans="1:17" ht="60">
      <c r="A570" s="2">
        <v>568</v>
      </c>
      <c r="B570" s="2" t="s">
        <v>1715</v>
      </c>
      <c r="C570" s="2" t="s">
        <v>120</v>
      </c>
      <c r="D570" s="2" t="s">
        <v>110</v>
      </c>
      <c r="E570" s="2" t="s">
        <v>1716</v>
      </c>
      <c r="F570" s="255">
        <v>45104.401388888888</v>
      </c>
      <c r="G570" s="2" t="s">
        <v>101</v>
      </c>
      <c r="H570" s="2" t="s">
        <v>132</v>
      </c>
      <c r="I570" s="2" t="s">
        <v>101</v>
      </c>
      <c r="J570" s="2" t="s">
        <v>103</v>
      </c>
      <c r="K570" s="2" t="s">
        <v>103</v>
      </c>
      <c r="L570" s="2" t="s">
        <v>104</v>
      </c>
      <c r="M570" s="2" t="s">
        <v>1717</v>
      </c>
      <c r="N570" s="2">
        <v>20</v>
      </c>
      <c r="O570" s="2" t="s">
        <v>106</v>
      </c>
      <c r="P570" s="2" t="s">
        <v>123</v>
      </c>
      <c r="Q570" s="253"/>
    </row>
    <row r="571" spans="1:17" ht="60">
      <c r="A571" s="2">
        <v>569</v>
      </c>
      <c r="B571" s="2" t="s">
        <v>1718</v>
      </c>
      <c r="C571" s="2" t="s">
        <v>109</v>
      </c>
      <c r="D571" s="2" t="s">
        <v>110</v>
      </c>
      <c r="E571" s="2" t="s">
        <v>1719</v>
      </c>
      <c r="F571" s="255">
        <v>45104.401388888888</v>
      </c>
      <c r="G571" s="2" t="s">
        <v>101</v>
      </c>
      <c r="H571" s="2" t="s">
        <v>132</v>
      </c>
      <c r="I571" s="2" t="s">
        <v>101</v>
      </c>
      <c r="J571" s="2" t="s">
        <v>103</v>
      </c>
      <c r="K571" s="2" t="s">
        <v>103</v>
      </c>
      <c r="L571" s="2" t="s">
        <v>104</v>
      </c>
      <c r="M571" s="2" t="s">
        <v>1720</v>
      </c>
      <c r="N571" s="2">
        <v>20</v>
      </c>
      <c r="O571" s="2" t="s">
        <v>106</v>
      </c>
      <c r="P571" s="2" t="s">
        <v>114</v>
      </c>
      <c r="Q571" s="253"/>
    </row>
    <row r="572" spans="1:17" ht="60">
      <c r="A572" s="2">
        <v>570</v>
      </c>
      <c r="B572" s="2" t="s">
        <v>1721</v>
      </c>
      <c r="C572" s="2" t="s">
        <v>109</v>
      </c>
      <c r="D572" s="2" t="s">
        <v>110</v>
      </c>
      <c r="E572" s="2" t="s">
        <v>1722</v>
      </c>
      <c r="F572" s="255">
        <v>45104.402083333334</v>
      </c>
      <c r="G572" s="2" t="s">
        <v>101</v>
      </c>
      <c r="H572" s="2" t="s">
        <v>132</v>
      </c>
      <c r="I572" s="2" t="s">
        <v>101</v>
      </c>
      <c r="J572" s="2" t="s">
        <v>103</v>
      </c>
      <c r="K572" s="2" t="s">
        <v>103</v>
      </c>
      <c r="L572" s="2" t="s">
        <v>104</v>
      </c>
      <c r="M572" s="2" t="s">
        <v>1723</v>
      </c>
      <c r="N572" s="2">
        <v>20</v>
      </c>
      <c r="O572" s="2" t="s">
        <v>106</v>
      </c>
      <c r="P572" s="2" t="s">
        <v>114</v>
      </c>
      <c r="Q572" s="253"/>
    </row>
    <row r="573" spans="1:17" ht="60">
      <c r="A573" s="2">
        <v>571</v>
      </c>
      <c r="B573" s="2" t="s">
        <v>1724</v>
      </c>
      <c r="C573" s="2" t="s">
        <v>109</v>
      </c>
      <c r="D573" s="2" t="s">
        <v>110</v>
      </c>
      <c r="E573" s="2" t="s">
        <v>1725</v>
      </c>
      <c r="F573" s="255">
        <v>45104.402083333334</v>
      </c>
      <c r="G573" s="2" t="s">
        <v>101</v>
      </c>
      <c r="H573" s="2" t="s">
        <v>132</v>
      </c>
      <c r="I573" s="2" t="s">
        <v>101</v>
      </c>
      <c r="J573" s="2" t="s">
        <v>103</v>
      </c>
      <c r="K573" s="2" t="s">
        <v>103</v>
      </c>
      <c r="L573" s="2" t="s">
        <v>104</v>
      </c>
      <c r="M573" s="2" t="s">
        <v>1726</v>
      </c>
      <c r="N573" s="2">
        <v>20</v>
      </c>
      <c r="O573" s="2" t="s">
        <v>106</v>
      </c>
      <c r="P573" s="2" t="s">
        <v>114</v>
      </c>
      <c r="Q573" s="253"/>
    </row>
    <row r="574" spans="1:17" ht="60">
      <c r="A574" s="2">
        <v>572</v>
      </c>
      <c r="B574" s="2" t="s">
        <v>1727</v>
      </c>
      <c r="C574" s="2" t="s">
        <v>234</v>
      </c>
      <c r="D574" s="2" t="s">
        <v>110</v>
      </c>
      <c r="E574" s="2" t="s">
        <v>616</v>
      </c>
      <c r="F574" s="255">
        <v>45104.402777777781</v>
      </c>
      <c r="G574" s="2" t="s">
        <v>101</v>
      </c>
      <c r="H574" s="2" t="s">
        <v>132</v>
      </c>
      <c r="I574" s="2" t="s">
        <v>101</v>
      </c>
      <c r="J574" s="2" t="s">
        <v>103</v>
      </c>
      <c r="K574" s="2" t="s">
        <v>103</v>
      </c>
      <c r="L574" s="2" t="s">
        <v>104</v>
      </c>
      <c r="M574" s="2" t="s">
        <v>617</v>
      </c>
      <c r="N574" s="2">
        <v>20</v>
      </c>
      <c r="O574" s="2" t="s">
        <v>106</v>
      </c>
      <c r="P574" s="2" t="s">
        <v>237</v>
      </c>
      <c r="Q574" s="253"/>
    </row>
    <row r="575" spans="1:17" ht="60">
      <c r="A575" s="2">
        <v>573</v>
      </c>
      <c r="B575" s="2" t="s">
        <v>1728</v>
      </c>
      <c r="C575" s="2" t="s">
        <v>109</v>
      </c>
      <c r="D575" s="2" t="s">
        <v>110</v>
      </c>
      <c r="E575" s="2" t="s">
        <v>1729</v>
      </c>
      <c r="F575" s="255">
        <v>45104.402777777781</v>
      </c>
      <c r="G575" s="2" t="s">
        <v>101</v>
      </c>
      <c r="H575" s="2" t="s">
        <v>132</v>
      </c>
      <c r="I575" s="2" t="s">
        <v>101</v>
      </c>
      <c r="J575" s="2" t="s">
        <v>112</v>
      </c>
      <c r="K575" s="2" t="s">
        <v>112</v>
      </c>
      <c r="L575" s="2" t="s">
        <v>104</v>
      </c>
      <c r="M575" s="2" t="s">
        <v>1730</v>
      </c>
      <c r="N575" s="2">
        <v>95</v>
      </c>
      <c r="O575" s="2" t="s">
        <v>106</v>
      </c>
      <c r="P575" s="2" t="s">
        <v>114</v>
      </c>
      <c r="Q575" s="253"/>
    </row>
    <row r="576" spans="1:17" ht="60">
      <c r="A576" s="2">
        <v>574</v>
      </c>
      <c r="B576" s="2" t="s">
        <v>1731</v>
      </c>
      <c r="C576" s="2" t="s">
        <v>109</v>
      </c>
      <c r="D576" s="2" t="s">
        <v>110</v>
      </c>
      <c r="E576" s="2" t="s">
        <v>1732</v>
      </c>
      <c r="F576" s="255">
        <v>45104.402777777781</v>
      </c>
      <c r="G576" s="2" t="s">
        <v>101</v>
      </c>
      <c r="H576" s="2" t="s">
        <v>132</v>
      </c>
      <c r="I576" s="2" t="s">
        <v>101</v>
      </c>
      <c r="J576" s="2" t="s">
        <v>103</v>
      </c>
      <c r="K576" s="2" t="s">
        <v>103</v>
      </c>
      <c r="L576" s="2" t="s">
        <v>104</v>
      </c>
      <c r="M576" s="2" t="s">
        <v>1733</v>
      </c>
      <c r="N576" s="2">
        <v>20</v>
      </c>
      <c r="O576" s="2" t="s">
        <v>106</v>
      </c>
      <c r="P576" s="2" t="s">
        <v>114</v>
      </c>
      <c r="Q576" s="253"/>
    </row>
    <row r="577" spans="1:17" ht="60">
      <c r="A577" s="2">
        <v>575</v>
      </c>
      <c r="B577" s="2" t="s">
        <v>1734</v>
      </c>
      <c r="C577" s="2" t="s">
        <v>120</v>
      </c>
      <c r="D577" s="2" t="s">
        <v>110</v>
      </c>
      <c r="E577" s="2" t="s">
        <v>1735</v>
      </c>
      <c r="F577" s="255">
        <v>45104.40347222222</v>
      </c>
      <c r="G577" s="2" t="s">
        <v>101</v>
      </c>
      <c r="H577" s="2" t="s">
        <v>132</v>
      </c>
      <c r="I577" s="2" t="s">
        <v>101</v>
      </c>
      <c r="J577" s="2" t="s">
        <v>103</v>
      </c>
      <c r="K577" s="2" t="s">
        <v>103</v>
      </c>
      <c r="L577" s="2" t="s">
        <v>104</v>
      </c>
      <c r="M577" s="2" t="s">
        <v>1736</v>
      </c>
      <c r="N577" s="2">
        <v>20</v>
      </c>
      <c r="O577" s="2" t="s">
        <v>106</v>
      </c>
      <c r="P577" s="2" t="s">
        <v>123</v>
      </c>
      <c r="Q577" s="253"/>
    </row>
    <row r="578" spans="1:17" ht="60">
      <c r="A578" s="2">
        <v>576</v>
      </c>
      <c r="B578" s="2" t="s">
        <v>1737</v>
      </c>
      <c r="C578" s="2" t="s">
        <v>109</v>
      </c>
      <c r="D578" s="2" t="s">
        <v>110</v>
      </c>
      <c r="E578" s="2" t="s">
        <v>1738</v>
      </c>
      <c r="F578" s="255">
        <v>45104.40347222222</v>
      </c>
      <c r="G578" s="2" t="s">
        <v>101</v>
      </c>
      <c r="H578" s="2" t="s">
        <v>102</v>
      </c>
      <c r="I578" s="2" t="s">
        <v>101</v>
      </c>
      <c r="J578" s="2" t="s">
        <v>103</v>
      </c>
      <c r="K578" s="2" t="s">
        <v>103</v>
      </c>
      <c r="L578" s="2" t="s">
        <v>104</v>
      </c>
      <c r="M578" s="2" t="s">
        <v>1739</v>
      </c>
      <c r="N578" s="2">
        <v>20</v>
      </c>
      <c r="O578" s="2" t="s">
        <v>106</v>
      </c>
      <c r="P578" s="2" t="s">
        <v>114</v>
      </c>
      <c r="Q578" s="253"/>
    </row>
    <row r="579" spans="1:17" ht="60">
      <c r="A579" s="2">
        <v>577</v>
      </c>
      <c r="B579" s="2" t="s">
        <v>1740</v>
      </c>
      <c r="C579" s="2" t="s">
        <v>109</v>
      </c>
      <c r="D579" s="2" t="s">
        <v>110</v>
      </c>
      <c r="E579" s="2" t="s">
        <v>1741</v>
      </c>
      <c r="F579" s="255">
        <v>45104.40347222222</v>
      </c>
      <c r="G579" s="2" t="s">
        <v>101</v>
      </c>
      <c r="H579" s="2" t="s">
        <v>132</v>
      </c>
      <c r="I579" s="2" t="s">
        <v>101</v>
      </c>
      <c r="J579" s="2" t="s">
        <v>103</v>
      </c>
      <c r="K579" s="2" t="s">
        <v>103</v>
      </c>
      <c r="L579" s="2" t="s">
        <v>104</v>
      </c>
      <c r="M579" s="2" t="s">
        <v>1742</v>
      </c>
      <c r="N579" s="2">
        <v>20</v>
      </c>
      <c r="O579" s="2" t="s">
        <v>106</v>
      </c>
      <c r="P579" s="2" t="s">
        <v>114</v>
      </c>
      <c r="Q579" s="253"/>
    </row>
    <row r="580" spans="1:17" ht="60">
      <c r="A580" s="2">
        <v>578</v>
      </c>
      <c r="B580" s="2" t="s">
        <v>1743</v>
      </c>
      <c r="C580" s="2" t="s">
        <v>109</v>
      </c>
      <c r="D580" s="2" t="s">
        <v>110</v>
      </c>
      <c r="E580" s="2" t="s">
        <v>1735</v>
      </c>
      <c r="F580" s="255">
        <v>45104.40347222222</v>
      </c>
      <c r="G580" s="2" t="s">
        <v>191</v>
      </c>
      <c r="H580" s="2" t="s">
        <v>558</v>
      </c>
      <c r="I580" s="2" t="s">
        <v>193</v>
      </c>
      <c r="J580" s="2" t="s">
        <v>103</v>
      </c>
      <c r="K580" s="2" t="s">
        <v>103</v>
      </c>
      <c r="L580" s="2" t="s">
        <v>104</v>
      </c>
      <c r="M580" s="2" t="s">
        <v>194</v>
      </c>
      <c r="N580" s="2">
        <v>0</v>
      </c>
      <c r="O580" s="2" t="s">
        <v>106</v>
      </c>
      <c r="P580" s="2" t="s">
        <v>114</v>
      </c>
      <c r="Q580" s="253"/>
    </row>
    <row r="581" spans="1:17" ht="60">
      <c r="A581" s="2">
        <v>579</v>
      </c>
      <c r="B581" s="2" t="s">
        <v>1744</v>
      </c>
      <c r="C581" s="2" t="s">
        <v>120</v>
      </c>
      <c r="D581" s="2" t="s">
        <v>110</v>
      </c>
      <c r="E581" s="2" t="s">
        <v>1745</v>
      </c>
      <c r="F581" s="255">
        <v>45104.40347222222</v>
      </c>
      <c r="G581" s="2" t="s">
        <v>101</v>
      </c>
      <c r="H581" s="2" t="s">
        <v>132</v>
      </c>
      <c r="I581" s="2" t="s">
        <v>101</v>
      </c>
      <c r="J581" s="2" t="s">
        <v>103</v>
      </c>
      <c r="K581" s="2" t="s">
        <v>103</v>
      </c>
      <c r="L581" s="2" t="s">
        <v>104</v>
      </c>
      <c r="M581" s="2" t="s">
        <v>1746</v>
      </c>
      <c r="N581" s="2">
        <v>20</v>
      </c>
      <c r="O581" s="2" t="s">
        <v>106</v>
      </c>
      <c r="P581" s="2" t="s">
        <v>123</v>
      </c>
      <c r="Q581" s="253"/>
    </row>
    <row r="582" spans="1:17" ht="60">
      <c r="A582" s="2">
        <v>580</v>
      </c>
      <c r="B582" s="2" t="s">
        <v>1747</v>
      </c>
      <c r="C582" s="2" t="s">
        <v>120</v>
      </c>
      <c r="D582" s="2" t="s">
        <v>110</v>
      </c>
      <c r="E582" s="2" t="s">
        <v>1748</v>
      </c>
      <c r="F582" s="255">
        <v>45104.404166666667</v>
      </c>
      <c r="G582" s="2" t="s">
        <v>101</v>
      </c>
      <c r="H582" s="2" t="s">
        <v>132</v>
      </c>
      <c r="I582" s="2" t="s">
        <v>101</v>
      </c>
      <c r="J582" s="2" t="s">
        <v>103</v>
      </c>
      <c r="K582" s="2" t="s">
        <v>103</v>
      </c>
      <c r="L582" s="2" t="s">
        <v>104</v>
      </c>
      <c r="M582" s="2" t="s">
        <v>1749</v>
      </c>
      <c r="N582" s="2">
        <v>20</v>
      </c>
      <c r="O582" s="2" t="s">
        <v>106</v>
      </c>
      <c r="P582" s="2" t="s">
        <v>123</v>
      </c>
      <c r="Q582" s="253"/>
    </row>
    <row r="583" spans="1:17" ht="60">
      <c r="A583" s="2">
        <v>581</v>
      </c>
      <c r="B583" s="2" t="s">
        <v>1750</v>
      </c>
      <c r="C583" s="2" t="s">
        <v>234</v>
      </c>
      <c r="D583" s="2" t="s">
        <v>110</v>
      </c>
      <c r="E583" s="2" t="s">
        <v>165</v>
      </c>
      <c r="F583" s="255">
        <v>45104.404166666667</v>
      </c>
      <c r="G583" s="2" t="s">
        <v>101</v>
      </c>
      <c r="H583" s="2" t="s">
        <v>132</v>
      </c>
      <c r="I583" s="2" t="s">
        <v>101</v>
      </c>
      <c r="J583" s="2" t="s">
        <v>112</v>
      </c>
      <c r="K583" s="2" t="s">
        <v>112</v>
      </c>
      <c r="L583" s="2" t="s">
        <v>104</v>
      </c>
      <c r="M583" s="2" t="s">
        <v>166</v>
      </c>
      <c r="N583" s="2">
        <v>95</v>
      </c>
      <c r="O583" s="2" t="s">
        <v>106</v>
      </c>
      <c r="P583" s="2" t="s">
        <v>237</v>
      </c>
      <c r="Q583" s="253"/>
    </row>
    <row r="584" spans="1:17" ht="60">
      <c r="A584" s="2">
        <v>582</v>
      </c>
      <c r="B584" s="2" t="s">
        <v>1751</v>
      </c>
      <c r="C584" s="2" t="s">
        <v>109</v>
      </c>
      <c r="D584" s="2" t="s">
        <v>110</v>
      </c>
      <c r="E584" s="2" t="s">
        <v>1752</v>
      </c>
      <c r="F584" s="255">
        <v>45104.404166666667</v>
      </c>
      <c r="G584" s="2" t="s">
        <v>101</v>
      </c>
      <c r="H584" s="2" t="s">
        <v>102</v>
      </c>
      <c r="I584" s="2" t="s">
        <v>101</v>
      </c>
      <c r="J584" s="2" t="s">
        <v>103</v>
      </c>
      <c r="K584" s="2" t="s">
        <v>103</v>
      </c>
      <c r="L584" s="2" t="s">
        <v>104</v>
      </c>
      <c r="M584" s="2" t="s">
        <v>1753</v>
      </c>
      <c r="N584" s="2">
        <v>20</v>
      </c>
      <c r="O584" s="2" t="s">
        <v>106</v>
      </c>
      <c r="P584" s="2" t="s">
        <v>114</v>
      </c>
      <c r="Q584" s="253"/>
    </row>
    <row r="585" spans="1:17" ht="60">
      <c r="A585" s="2">
        <v>583</v>
      </c>
      <c r="B585" s="2" t="s">
        <v>1754</v>
      </c>
      <c r="C585" s="2" t="s">
        <v>109</v>
      </c>
      <c r="D585" s="2" t="s">
        <v>110</v>
      </c>
      <c r="E585" s="2" t="s">
        <v>1755</v>
      </c>
      <c r="F585" s="255">
        <v>45104.404166666667</v>
      </c>
      <c r="G585" s="2" t="s">
        <v>101</v>
      </c>
      <c r="H585" s="2" t="s">
        <v>102</v>
      </c>
      <c r="I585" s="2" t="s">
        <v>101</v>
      </c>
      <c r="J585" s="2" t="s">
        <v>103</v>
      </c>
      <c r="K585" s="2" t="s">
        <v>103</v>
      </c>
      <c r="L585" s="2" t="s">
        <v>104</v>
      </c>
      <c r="M585" s="2" t="s">
        <v>1756</v>
      </c>
      <c r="N585" s="2">
        <v>20</v>
      </c>
      <c r="O585" s="2" t="s">
        <v>106</v>
      </c>
      <c r="P585" s="2" t="s">
        <v>114</v>
      </c>
      <c r="Q585" s="253"/>
    </row>
    <row r="586" spans="1:17" ht="60">
      <c r="A586" s="2">
        <v>584</v>
      </c>
      <c r="B586" s="2" t="s">
        <v>1757</v>
      </c>
      <c r="C586" s="2" t="s">
        <v>120</v>
      </c>
      <c r="D586" s="2" t="s">
        <v>110</v>
      </c>
      <c r="E586" s="2" t="s">
        <v>1758</v>
      </c>
      <c r="F586" s="255">
        <v>45104.404166666667</v>
      </c>
      <c r="G586" s="2" t="s">
        <v>101</v>
      </c>
      <c r="H586" s="2" t="s">
        <v>132</v>
      </c>
      <c r="I586" s="2" t="s">
        <v>101</v>
      </c>
      <c r="J586" s="2" t="s">
        <v>103</v>
      </c>
      <c r="K586" s="2" t="s">
        <v>103</v>
      </c>
      <c r="L586" s="2" t="s">
        <v>104</v>
      </c>
      <c r="M586" s="2" t="s">
        <v>1759</v>
      </c>
      <c r="N586" s="2">
        <v>20</v>
      </c>
      <c r="O586" s="2" t="s">
        <v>106</v>
      </c>
      <c r="P586" s="2" t="s">
        <v>123</v>
      </c>
      <c r="Q586" s="253"/>
    </row>
    <row r="587" spans="1:17" ht="60">
      <c r="A587" s="2">
        <v>585</v>
      </c>
      <c r="B587" s="2" t="s">
        <v>1760</v>
      </c>
      <c r="C587" s="2" t="s">
        <v>109</v>
      </c>
      <c r="D587" s="2" t="s">
        <v>110</v>
      </c>
      <c r="E587" s="2" t="s">
        <v>1761</v>
      </c>
      <c r="F587" s="255">
        <v>45104.404166666667</v>
      </c>
      <c r="G587" s="2" t="s">
        <v>101</v>
      </c>
      <c r="H587" s="2" t="s">
        <v>132</v>
      </c>
      <c r="I587" s="2" t="s">
        <v>101</v>
      </c>
      <c r="J587" s="2" t="s">
        <v>103</v>
      </c>
      <c r="K587" s="2" t="s">
        <v>103</v>
      </c>
      <c r="L587" s="2" t="s">
        <v>104</v>
      </c>
      <c r="M587" s="2" t="s">
        <v>1762</v>
      </c>
      <c r="N587" s="2">
        <v>20</v>
      </c>
      <c r="O587" s="2" t="s">
        <v>106</v>
      </c>
      <c r="P587" s="2" t="s">
        <v>114</v>
      </c>
      <c r="Q587" s="253"/>
    </row>
    <row r="588" spans="1:17" ht="60">
      <c r="A588" s="2">
        <v>586</v>
      </c>
      <c r="B588" s="2" t="s">
        <v>1763</v>
      </c>
      <c r="C588" s="2" t="s">
        <v>120</v>
      </c>
      <c r="D588" s="2" t="s">
        <v>110</v>
      </c>
      <c r="E588" s="2" t="s">
        <v>1764</v>
      </c>
      <c r="F588" s="255">
        <v>45104.404166666667</v>
      </c>
      <c r="G588" s="2" t="s">
        <v>101</v>
      </c>
      <c r="H588" s="2" t="s">
        <v>102</v>
      </c>
      <c r="I588" s="2" t="s">
        <v>101</v>
      </c>
      <c r="J588" s="2" t="s">
        <v>112</v>
      </c>
      <c r="K588" s="2" t="s">
        <v>112</v>
      </c>
      <c r="L588" s="2" t="s">
        <v>104</v>
      </c>
      <c r="M588" s="2" t="s">
        <v>1765</v>
      </c>
      <c r="N588" s="2">
        <v>95</v>
      </c>
      <c r="O588" s="2" t="s">
        <v>106</v>
      </c>
      <c r="P588" s="2" t="s">
        <v>123</v>
      </c>
      <c r="Q588" s="253"/>
    </row>
    <row r="589" spans="1:17" ht="60">
      <c r="A589" s="2">
        <v>587</v>
      </c>
      <c r="B589" s="2" t="s">
        <v>1766</v>
      </c>
      <c r="C589" s="2" t="s">
        <v>109</v>
      </c>
      <c r="D589" s="2" t="s">
        <v>110</v>
      </c>
      <c r="E589" s="2" t="s">
        <v>1767</v>
      </c>
      <c r="F589" s="255">
        <v>45104.404861111114</v>
      </c>
      <c r="G589" s="2" t="s">
        <v>101</v>
      </c>
      <c r="H589" s="2" t="s">
        <v>132</v>
      </c>
      <c r="I589" s="2" t="s">
        <v>101</v>
      </c>
      <c r="J589" s="2" t="s">
        <v>103</v>
      </c>
      <c r="K589" s="2" t="s">
        <v>103</v>
      </c>
      <c r="L589" s="2" t="s">
        <v>104</v>
      </c>
      <c r="M589" s="2" t="s">
        <v>1768</v>
      </c>
      <c r="N589" s="2">
        <v>20</v>
      </c>
      <c r="O589" s="2" t="s">
        <v>106</v>
      </c>
      <c r="P589" s="2" t="s">
        <v>114</v>
      </c>
      <c r="Q589" s="253"/>
    </row>
    <row r="590" spans="1:17" ht="60">
      <c r="A590" s="2">
        <v>588</v>
      </c>
      <c r="B590" s="2" t="s">
        <v>1769</v>
      </c>
      <c r="C590" s="2" t="s">
        <v>120</v>
      </c>
      <c r="D590" s="2" t="s">
        <v>110</v>
      </c>
      <c r="E590" s="2" t="s">
        <v>1770</v>
      </c>
      <c r="F590" s="255">
        <v>45104.404861111114</v>
      </c>
      <c r="G590" s="2" t="s">
        <v>101</v>
      </c>
      <c r="H590" s="2" t="s">
        <v>102</v>
      </c>
      <c r="I590" s="2" t="s">
        <v>101</v>
      </c>
      <c r="J590" s="2" t="s">
        <v>103</v>
      </c>
      <c r="K590" s="2" t="s">
        <v>103</v>
      </c>
      <c r="L590" s="2" t="s">
        <v>104</v>
      </c>
      <c r="M590" s="2" t="s">
        <v>1771</v>
      </c>
      <c r="N590" s="2">
        <v>20</v>
      </c>
      <c r="O590" s="2" t="s">
        <v>106</v>
      </c>
      <c r="P590" s="2" t="s">
        <v>123</v>
      </c>
      <c r="Q590" s="253"/>
    </row>
    <row r="591" spans="1:17" ht="60">
      <c r="A591" s="2">
        <v>589</v>
      </c>
      <c r="B591" s="2" t="s">
        <v>1772</v>
      </c>
      <c r="C591" s="2" t="s">
        <v>120</v>
      </c>
      <c r="D591" s="2" t="s">
        <v>110</v>
      </c>
      <c r="E591" s="2" t="s">
        <v>1773</v>
      </c>
      <c r="F591" s="255">
        <v>45104.404861111114</v>
      </c>
      <c r="G591" s="2" t="s">
        <v>101</v>
      </c>
      <c r="H591" s="2" t="s">
        <v>132</v>
      </c>
      <c r="I591" s="2" t="s">
        <v>101</v>
      </c>
      <c r="J591" s="2" t="s">
        <v>103</v>
      </c>
      <c r="K591" s="2" t="s">
        <v>103</v>
      </c>
      <c r="L591" s="2" t="s">
        <v>104</v>
      </c>
      <c r="M591" s="2" t="s">
        <v>1774</v>
      </c>
      <c r="N591" s="2">
        <v>20</v>
      </c>
      <c r="O591" s="2" t="s">
        <v>106</v>
      </c>
      <c r="P591" s="2" t="s">
        <v>123</v>
      </c>
      <c r="Q591" s="253"/>
    </row>
    <row r="592" spans="1:17" ht="60">
      <c r="A592" s="2">
        <v>590</v>
      </c>
      <c r="B592" s="2" t="s">
        <v>1775</v>
      </c>
      <c r="C592" s="2" t="s">
        <v>109</v>
      </c>
      <c r="D592" s="2" t="s">
        <v>110</v>
      </c>
      <c r="E592" s="2" t="s">
        <v>941</v>
      </c>
      <c r="F592" s="255">
        <v>45104.404861111114</v>
      </c>
      <c r="G592" s="2" t="s">
        <v>101</v>
      </c>
      <c r="H592" s="2" t="s">
        <v>132</v>
      </c>
      <c r="I592" s="2" t="s">
        <v>101</v>
      </c>
      <c r="J592" s="2" t="s">
        <v>103</v>
      </c>
      <c r="K592" s="2" t="s">
        <v>103</v>
      </c>
      <c r="L592" s="2" t="s">
        <v>104</v>
      </c>
      <c r="M592" s="2" t="s">
        <v>942</v>
      </c>
      <c r="N592" s="2">
        <v>20</v>
      </c>
      <c r="O592" s="2" t="s">
        <v>106</v>
      </c>
      <c r="P592" s="2" t="s">
        <v>114</v>
      </c>
      <c r="Q592" s="253"/>
    </row>
    <row r="593" spans="1:17" ht="60">
      <c r="A593" s="2">
        <v>591</v>
      </c>
      <c r="B593" s="2" t="s">
        <v>1776</v>
      </c>
      <c r="C593" s="2" t="s">
        <v>120</v>
      </c>
      <c r="D593" s="2" t="s">
        <v>110</v>
      </c>
      <c r="E593" s="2" t="s">
        <v>1777</v>
      </c>
      <c r="F593" s="255">
        <v>45104.404861111114</v>
      </c>
      <c r="G593" s="2" t="s">
        <v>101</v>
      </c>
      <c r="H593" s="2" t="s">
        <v>102</v>
      </c>
      <c r="I593" s="2" t="s">
        <v>101</v>
      </c>
      <c r="J593" s="2" t="s">
        <v>103</v>
      </c>
      <c r="K593" s="2" t="s">
        <v>103</v>
      </c>
      <c r="L593" s="2" t="s">
        <v>104</v>
      </c>
      <c r="M593" s="2" t="s">
        <v>1778</v>
      </c>
      <c r="N593" s="2">
        <v>20</v>
      </c>
      <c r="O593" s="2" t="s">
        <v>106</v>
      </c>
      <c r="P593" s="2" t="s">
        <v>123</v>
      </c>
      <c r="Q593" s="253"/>
    </row>
    <row r="594" spans="1:17" ht="60">
      <c r="A594" s="2">
        <v>592</v>
      </c>
      <c r="B594" s="2" t="s">
        <v>1779</v>
      </c>
      <c r="C594" s="2" t="s">
        <v>109</v>
      </c>
      <c r="D594" s="2" t="s">
        <v>110</v>
      </c>
      <c r="E594" s="2" t="s">
        <v>1780</v>
      </c>
      <c r="F594" s="255">
        <v>45104.404861111114</v>
      </c>
      <c r="G594" s="2" t="s">
        <v>101</v>
      </c>
      <c r="H594" s="2" t="s">
        <v>102</v>
      </c>
      <c r="I594" s="2" t="s">
        <v>101</v>
      </c>
      <c r="J594" s="2" t="s">
        <v>103</v>
      </c>
      <c r="K594" s="2" t="s">
        <v>103</v>
      </c>
      <c r="L594" s="2" t="s">
        <v>104</v>
      </c>
      <c r="M594" s="2" t="s">
        <v>1781</v>
      </c>
      <c r="N594" s="2">
        <v>20</v>
      </c>
      <c r="O594" s="2" t="s">
        <v>106</v>
      </c>
      <c r="P594" s="2" t="s">
        <v>114</v>
      </c>
      <c r="Q594" s="253"/>
    </row>
    <row r="595" spans="1:17" ht="60">
      <c r="A595" s="2">
        <v>593</v>
      </c>
      <c r="B595" s="2" t="s">
        <v>1782</v>
      </c>
      <c r="C595" s="2" t="s">
        <v>234</v>
      </c>
      <c r="D595" s="2" t="s">
        <v>110</v>
      </c>
      <c r="E595" s="2" t="s">
        <v>1522</v>
      </c>
      <c r="F595" s="255">
        <v>45104.404861111114</v>
      </c>
      <c r="G595" s="2" t="s">
        <v>101</v>
      </c>
      <c r="H595" s="2" t="s">
        <v>102</v>
      </c>
      <c r="I595" s="2" t="s">
        <v>101</v>
      </c>
      <c r="J595" s="2" t="s">
        <v>103</v>
      </c>
      <c r="K595" s="2" t="s">
        <v>103</v>
      </c>
      <c r="L595" s="2" t="s">
        <v>104</v>
      </c>
      <c r="M595" s="2" t="s">
        <v>1523</v>
      </c>
      <c r="N595" s="2">
        <v>20</v>
      </c>
      <c r="O595" s="2" t="s">
        <v>106</v>
      </c>
      <c r="P595" s="2" t="s">
        <v>237</v>
      </c>
      <c r="Q595" s="253"/>
    </row>
    <row r="596" spans="1:17" ht="60">
      <c r="A596" s="2">
        <v>594</v>
      </c>
      <c r="B596" s="2" t="s">
        <v>1783</v>
      </c>
      <c r="C596" s="2" t="s">
        <v>109</v>
      </c>
      <c r="D596" s="2" t="s">
        <v>110</v>
      </c>
      <c r="E596" s="2" t="s">
        <v>1773</v>
      </c>
      <c r="F596" s="255">
        <v>45104.404861111114</v>
      </c>
      <c r="G596" s="2" t="s">
        <v>191</v>
      </c>
      <c r="H596" s="2" t="s">
        <v>558</v>
      </c>
      <c r="I596" s="2" t="s">
        <v>193</v>
      </c>
      <c r="J596" s="2" t="s">
        <v>103</v>
      </c>
      <c r="K596" s="2" t="s">
        <v>103</v>
      </c>
      <c r="L596" s="2" t="s">
        <v>104</v>
      </c>
      <c r="M596" s="2" t="s">
        <v>194</v>
      </c>
      <c r="N596" s="2">
        <v>0</v>
      </c>
      <c r="O596" s="2" t="s">
        <v>106</v>
      </c>
      <c r="P596" s="2" t="s">
        <v>114</v>
      </c>
      <c r="Q596" s="253"/>
    </row>
    <row r="597" spans="1:17" ht="60">
      <c r="A597" s="2">
        <v>595</v>
      </c>
      <c r="B597" s="2" t="s">
        <v>1784</v>
      </c>
      <c r="C597" s="2" t="s">
        <v>109</v>
      </c>
      <c r="D597" s="2" t="s">
        <v>110</v>
      </c>
      <c r="E597" s="2" t="s">
        <v>1785</v>
      </c>
      <c r="F597" s="255">
        <v>45104.405555555553</v>
      </c>
      <c r="G597" s="2" t="s">
        <v>101</v>
      </c>
      <c r="H597" s="2" t="s">
        <v>132</v>
      </c>
      <c r="I597" s="2" t="s">
        <v>101</v>
      </c>
      <c r="J597" s="2" t="s">
        <v>103</v>
      </c>
      <c r="K597" s="2" t="s">
        <v>103</v>
      </c>
      <c r="L597" s="2" t="s">
        <v>104</v>
      </c>
      <c r="M597" s="2" t="s">
        <v>1786</v>
      </c>
      <c r="N597" s="2">
        <v>20</v>
      </c>
      <c r="O597" s="2" t="s">
        <v>106</v>
      </c>
      <c r="P597" s="2" t="s">
        <v>114</v>
      </c>
      <c r="Q597" s="253"/>
    </row>
    <row r="598" spans="1:17" ht="60">
      <c r="A598" s="2">
        <v>596</v>
      </c>
      <c r="B598" s="2" t="s">
        <v>1787</v>
      </c>
      <c r="C598" s="2" t="s">
        <v>109</v>
      </c>
      <c r="D598" s="2" t="s">
        <v>110</v>
      </c>
      <c r="E598" s="2" t="s">
        <v>1788</v>
      </c>
      <c r="F598" s="255">
        <v>45104.405555555553</v>
      </c>
      <c r="G598" s="2" t="s">
        <v>101</v>
      </c>
      <c r="H598" s="2" t="s">
        <v>132</v>
      </c>
      <c r="I598" s="2" t="s">
        <v>101</v>
      </c>
      <c r="J598" s="2" t="s">
        <v>103</v>
      </c>
      <c r="K598" s="2" t="s">
        <v>103</v>
      </c>
      <c r="L598" s="2" t="s">
        <v>104</v>
      </c>
      <c r="M598" s="2" t="s">
        <v>1789</v>
      </c>
      <c r="N598" s="2">
        <v>20</v>
      </c>
      <c r="O598" s="2" t="s">
        <v>106</v>
      </c>
      <c r="P598" s="2" t="s">
        <v>114</v>
      </c>
      <c r="Q598" s="253"/>
    </row>
    <row r="599" spans="1:17" ht="60">
      <c r="A599" s="2">
        <v>597</v>
      </c>
      <c r="B599" s="2" t="s">
        <v>1790</v>
      </c>
      <c r="C599" s="2" t="s">
        <v>109</v>
      </c>
      <c r="D599" s="2" t="s">
        <v>110</v>
      </c>
      <c r="E599" s="2" t="s">
        <v>1791</v>
      </c>
      <c r="F599" s="255">
        <v>45104.405555555553</v>
      </c>
      <c r="G599" s="2" t="s">
        <v>101</v>
      </c>
      <c r="H599" s="2" t="s">
        <v>102</v>
      </c>
      <c r="I599" s="2" t="s">
        <v>101</v>
      </c>
      <c r="J599" s="2" t="s">
        <v>103</v>
      </c>
      <c r="K599" s="2" t="s">
        <v>103</v>
      </c>
      <c r="L599" s="2" t="s">
        <v>104</v>
      </c>
      <c r="M599" s="2" t="s">
        <v>1792</v>
      </c>
      <c r="N599" s="2">
        <v>20</v>
      </c>
      <c r="O599" s="2" t="s">
        <v>106</v>
      </c>
      <c r="P599" s="2" t="s">
        <v>114</v>
      </c>
      <c r="Q599" s="253"/>
    </row>
    <row r="600" spans="1:17" ht="60">
      <c r="A600" s="2">
        <v>598</v>
      </c>
      <c r="B600" s="2" t="s">
        <v>1793</v>
      </c>
      <c r="C600" s="2" t="s">
        <v>109</v>
      </c>
      <c r="D600" s="2" t="s">
        <v>110</v>
      </c>
      <c r="E600" s="2" t="s">
        <v>1794</v>
      </c>
      <c r="F600" s="255">
        <v>45104.40625</v>
      </c>
      <c r="G600" s="2" t="s">
        <v>101</v>
      </c>
      <c r="H600" s="2" t="s">
        <v>132</v>
      </c>
      <c r="I600" s="2" t="s">
        <v>101</v>
      </c>
      <c r="J600" s="2" t="s">
        <v>103</v>
      </c>
      <c r="K600" s="2" t="s">
        <v>103</v>
      </c>
      <c r="L600" s="2" t="s">
        <v>104</v>
      </c>
      <c r="M600" s="2" t="s">
        <v>1795</v>
      </c>
      <c r="N600" s="2">
        <v>20</v>
      </c>
      <c r="O600" s="2" t="s">
        <v>106</v>
      </c>
      <c r="P600" s="2" t="s">
        <v>114</v>
      </c>
      <c r="Q600" s="253"/>
    </row>
    <row r="601" spans="1:17" ht="60">
      <c r="A601" s="2">
        <v>599</v>
      </c>
      <c r="B601" s="2" t="s">
        <v>1796</v>
      </c>
      <c r="C601" s="2" t="s">
        <v>120</v>
      </c>
      <c r="D601" s="2" t="s">
        <v>110</v>
      </c>
      <c r="E601" s="2" t="s">
        <v>1797</v>
      </c>
      <c r="F601" s="255">
        <v>45104.40625</v>
      </c>
      <c r="G601" s="2" t="s">
        <v>101</v>
      </c>
      <c r="H601" s="2" t="s">
        <v>132</v>
      </c>
      <c r="I601" s="2" t="s">
        <v>101</v>
      </c>
      <c r="J601" s="2" t="s">
        <v>103</v>
      </c>
      <c r="K601" s="2" t="s">
        <v>103</v>
      </c>
      <c r="L601" s="2" t="s">
        <v>104</v>
      </c>
      <c r="M601" s="2" t="s">
        <v>1798</v>
      </c>
      <c r="N601" s="2">
        <v>20</v>
      </c>
      <c r="O601" s="2" t="s">
        <v>106</v>
      </c>
      <c r="P601" s="2" t="s">
        <v>123</v>
      </c>
      <c r="Q601" s="253"/>
    </row>
    <row r="602" spans="1:17" ht="60">
      <c r="A602" s="2">
        <v>600</v>
      </c>
      <c r="B602" s="2" t="s">
        <v>1799</v>
      </c>
      <c r="C602" s="2" t="s">
        <v>109</v>
      </c>
      <c r="D602" s="2" t="s">
        <v>110</v>
      </c>
      <c r="E602" s="2" t="s">
        <v>1800</v>
      </c>
      <c r="F602" s="255">
        <v>45104.40625</v>
      </c>
      <c r="G602" s="2" t="s">
        <v>101</v>
      </c>
      <c r="H602" s="2" t="s">
        <v>132</v>
      </c>
      <c r="I602" s="2" t="s">
        <v>101</v>
      </c>
      <c r="J602" s="2" t="s">
        <v>103</v>
      </c>
      <c r="K602" s="2" t="s">
        <v>103</v>
      </c>
      <c r="L602" s="2" t="s">
        <v>104</v>
      </c>
      <c r="M602" s="2" t="s">
        <v>1801</v>
      </c>
      <c r="N602" s="2">
        <v>30</v>
      </c>
      <c r="O602" s="2" t="s">
        <v>106</v>
      </c>
      <c r="P602" s="2" t="s">
        <v>114</v>
      </c>
      <c r="Q602" s="253"/>
    </row>
    <row r="603" spans="1:17" ht="60">
      <c r="A603" s="2">
        <v>601</v>
      </c>
      <c r="B603" s="2" t="s">
        <v>1802</v>
      </c>
      <c r="C603" s="2" t="s">
        <v>109</v>
      </c>
      <c r="D603" s="2" t="s">
        <v>110</v>
      </c>
      <c r="E603" s="2" t="s">
        <v>1803</v>
      </c>
      <c r="F603" s="255">
        <v>45104.40625</v>
      </c>
      <c r="G603" s="2" t="s">
        <v>101</v>
      </c>
      <c r="H603" s="2" t="s">
        <v>132</v>
      </c>
      <c r="I603" s="2" t="s">
        <v>101</v>
      </c>
      <c r="J603" s="2" t="s">
        <v>103</v>
      </c>
      <c r="K603" s="2" t="s">
        <v>103</v>
      </c>
      <c r="L603" s="2" t="s">
        <v>104</v>
      </c>
      <c r="M603" s="2" t="s">
        <v>1804</v>
      </c>
      <c r="N603" s="2">
        <v>20</v>
      </c>
      <c r="O603" s="2" t="s">
        <v>106</v>
      </c>
      <c r="P603" s="2" t="s">
        <v>114</v>
      </c>
      <c r="Q603" s="253"/>
    </row>
    <row r="604" spans="1:17" ht="60">
      <c r="A604" s="2">
        <v>602</v>
      </c>
      <c r="B604" s="2" t="s">
        <v>1805</v>
      </c>
      <c r="C604" s="2" t="s">
        <v>109</v>
      </c>
      <c r="D604" s="2" t="s">
        <v>110</v>
      </c>
      <c r="E604" s="2" t="s">
        <v>1806</v>
      </c>
      <c r="F604" s="255">
        <v>45104.406944444447</v>
      </c>
      <c r="G604" s="2" t="s">
        <v>101</v>
      </c>
      <c r="H604" s="2" t="s">
        <v>132</v>
      </c>
      <c r="I604" s="2" t="s">
        <v>101</v>
      </c>
      <c r="J604" s="2" t="s">
        <v>103</v>
      </c>
      <c r="K604" s="2" t="s">
        <v>103</v>
      </c>
      <c r="L604" s="2" t="s">
        <v>104</v>
      </c>
      <c r="M604" s="2" t="s">
        <v>1807</v>
      </c>
      <c r="N604" s="2">
        <v>20</v>
      </c>
      <c r="O604" s="2" t="s">
        <v>106</v>
      </c>
      <c r="P604" s="2" t="s">
        <v>114</v>
      </c>
      <c r="Q604" s="253"/>
    </row>
    <row r="605" spans="1:17" ht="60">
      <c r="A605" s="2">
        <v>603</v>
      </c>
      <c r="B605" s="2" t="s">
        <v>1808</v>
      </c>
      <c r="C605" s="2" t="s">
        <v>120</v>
      </c>
      <c r="D605" s="2" t="s">
        <v>110</v>
      </c>
      <c r="E605" s="2" t="s">
        <v>1809</v>
      </c>
      <c r="F605" s="255">
        <v>45104.406944444447</v>
      </c>
      <c r="G605" s="2" t="s">
        <v>191</v>
      </c>
      <c r="H605" s="2" t="s">
        <v>471</v>
      </c>
      <c r="I605" s="2" t="s">
        <v>193</v>
      </c>
      <c r="J605" s="2" t="s">
        <v>103</v>
      </c>
      <c r="K605" s="2" t="s">
        <v>103</v>
      </c>
      <c r="L605" s="2" t="s">
        <v>104</v>
      </c>
      <c r="M605" s="2" t="s">
        <v>194</v>
      </c>
      <c r="N605" s="2">
        <v>0</v>
      </c>
      <c r="O605" s="2" t="s">
        <v>106</v>
      </c>
      <c r="P605" s="2" t="s">
        <v>123</v>
      </c>
      <c r="Q605" s="253"/>
    </row>
    <row r="606" spans="1:17" ht="60">
      <c r="A606" s="2">
        <v>604</v>
      </c>
      <c r="B606" s="2" t="s">
        <v>1810</v>
      </c>
      <c r="C606" s="2" t="s">
        <v>109</v>
      </c>
      <c r="D606" s="2" t="s">
        <v>110</v>
      </c>
      <c r="E606" s="2" t="s">
        <v>1811</v>
      </c>
      <c r="F606" s="255">
        <v>45104.406944444447</v>
      </c>
      <c r="G606" s="2" t="s">
        <v>101</v>
      </c>
      <c r="H606" s="2" t="s">
        <v>102</v>
      </c>
      <c r="I606" s="2" t="s">
        <v>101</v>
      </c>
      <c r="J606" s="2" t="s">
        <v>56</v>
      </c>
      <c r="K606" s="2" t="s">
        <v>56</v>
      </c>
      <c r="L606" s="2" t="s">
        <v>104</v>
      </c>
      <c r="M606" s="2" t="s">
        <v>1812</v>
      </c>
      <c r="N606" s="2">
        <v>65</v>
      </c>
      <c r="O606" s="2" t="s">
        <v>106</v>
      </c>
      <c r="P606" s="2" t="s">
        <v>114</v>
      </c>
      <c r="Q606" s="253"/>
    </row>
    <row r="607" spans="1:17" ht="60">
      <c r="A607" s="2">
        <v>605</v>
      </c>
      <c r="B607" s="2" t="s">
        <v>1813</v>
      </c>
      <c r="C607" s="2" t="s">
        <v>120</v>
      </c>
      <c r="D607" s="2" t="s">
        <v>110</v>
      </c>
      <c r="E607" s="2" t="s">
        <v>1814</v>
      </c>
      <c r="F607" s="255">
        <v>45104.406944444447</v>
      </c>
      <c r="G607" s="2" t="s">
        <v>101</v>
      </c>
      <c r="H607" s="2" t="s">
        <v>102</v>
      </c>
      <c r="I607" s="2" t="s">
        <v>101</v>
      </c>
      <c r="J607" s="2" t="s">
        <v>103</v>
      </c>
      <c r="K607" s="2" t="s">
        <v>103</v>
      </c>
      <c r="L607" s="2" t="s">
        <v>104</v>
      </c>
      <c r="M607" s="2" t="s">
        <v>1815</v>
      </c>
      <c r="N607" s="2">
        <v>20</v>
      </c>
      <c r="O607" s="2" t="s">
        <v>106</v>
      </c>
      <c r="P607" s="2" t="s">
        <v>123</v>
      </c>
      <c r="Q607" s="253"/>
    </row>
    <row r="608" spans="1:17" ht="60">
      <c r="A608" s="2">
        <v>606</v>
      </c>
      <c r="B608" s="2" t="s">
        <v>1816</v>
      </c>
      <c r="C608" s="2" t="s">
        <v>234</v>
      </c>
      <c r="D608" s="2" t="s">
        <v>110</v>
      </c>
      <c r="E608" s="2" t="s">
        <v>1605</v>
      </c>
      <c r="F608" s="255">
        <v>45104.406944444447</v>
      </c>
      <c r="G608" s="2" t="s">
        <v>101</v>
      </c>
      <c r="H608" s="2" t="s">
        <v>132</v>
      </c>
      <c r="I608" s="2" t="s">
        <v>101</v>
      </c>
      <c r="J608" s="2" t="s">
        <v>103</v>
      </c>
      <c r="K608" s="2" t="s">
        <v>103</v>
      </c>
      <c r="L608" s="2" t="s">
        <v>104</v>
      </c>
      <c r="M608" s="2" t="s">
        <v>1606</v>
      </c>
      <c r="N608" s="2">
        <v>20</v>
      </c>
      <c r="O608" s="2" t="s">
        <v>106</v>
      </c>
      <c r="P608" s="2" t="s">
        <v>237</v>
      </c>
      <c r="Q608" s="253"/>
    </row>
    <row r="609" spans="1:17" ht="60">
      <c r="A609" s="2">
        <v>607</v>
      </c>
      <c r="B609" s="2" t="s">
        <v>1817</v>
      </c>
      <c r="C609" s="2" t="s">
        <v>120</v>
      </c>
      <c r="D609" s="2" t="s">
        <v>110</v>
      </c>
      <c r="E609" s="2" t="s">
        <v>1818</v>
      </c>
      <c r="F609" s="255">
        <v>45104.406944444447</v>
      </c>
      <c r="G609" s="2" t="s">
        <v>101</v>
      </c>
      <c r="H609" s="2" t="s">
        <v>132</v>
      </c>
      <c r="I609" s="2" t="s">
        <v>101</v>
      </c>
      <c r="J609" s="2" t="s">
        <v>103</v>
      </c>
      <c r="K609" s="2" t="s">
        <v>103</v>
      </c>
      <c r="L609" s="2" t="s">
        <v>104</v>
      </c>
      <c r="M609" s="2" t="s">
        <v>1819</v>
      </c>
      <c r="N609" s="2">
        <v>20</v>
      </c>
      <c r="O609" s="2" t="s">
        <v>106</v>
      </c>
      <c r="P609" s="2" t="s">
        <v>123</v>
      </c>
      <c r="Q609" s="253"/>
    </row>
    <row r="610" spans="1:17" ht="60">
      <c r="A610" s="2">
        <v>608</v>
      </c>
      <c r="B610" s="2" t="s">
        <v>1820</v>
      </c>
      <c r="C610" s="2" t="s">
        <v>109</v>
      </c>
      <c r="D610" s="2" t="s">
        <v>110</v>
      </c>
      <c r="E610" s="2" t="s">
        <v>758</v>
      </c>
      <c r="F610" s="255">
        <v>45104.406944444447</v>
      </c>
      <c r="G610" s="2" t="s">
        <v>101</v>
      </c>
      <c r="H610" s="2" t="s">
        <v>132</v>
      </c>
      <c r="I610" s="2" t="s">
        <v>101</v>
      </c>
      <c r="J610" s="2" t="s">
        <v>103</v>
      </c>
      <c r="K610" s="2" t="s">
        <v>103</v>
      </c>
      <c r="L610" s="2" t="s">
        <v>104</v>
      </c>
      <c r="M610" s="2" t="s">
        <v>759</v>
      </c>
      <c r="N610" s="2">
        <v>20</v>
      </c>
      <c r="O610" s="2" t="s">
        <v>106</v>
      </c>
      <c r="P610" s="2" t="s">
        <v>114</v>
      </c>
      <c r="Q610" s="253"/>
    </row>
    <row r="611" spans="1:17" ht="60">
      <c r="A611" s="2">
        <v>609</v>
      </c>
      <c r="B611" s="2" t="s">
        <v>1821</v>
      </c>
      <c r="C611" s="2" t="s">
        <v>109</v>
      </c>
      <c r="D611" s="2" t="s">
        <v>110</v>
      </c>
      <c r="E611" s="2" t="s">
        <v>1822</v>
      </c>
      <c r="F611" s="255">
        <v>45104.407638888886</v>
      </c>
      <c r="G611" s="2" t="s">
        <v>101</v>
      </c>
      <c r="H611" s="2" t="s">
        <v>132</v>
      </c>
      <c r="I611" s="2" t="s">
        <v>101</v>
      </c>
      <c r="J611" s="2" t="s">
        <v>103</v>
      </c>
      <c r="K611" s="2" t="s">
        <v>103</v>
      </c>
      <c r="L611" s="2" t="s">
        <v>104</v>
      </c>
      <c r="M611" s="2" t="s">
        <v>1823</v>
      </c>
      <c r="N611" s="2">
        <v>20</v>
      </c>
      <c r="O611" s="2" t="s">
        <v>106</v>
      </c>
      <c r="P611" s="2" t="s">
        <v>114</v>
      </c>
      <c r="Q611" s="253"/>
    </row>
    <row r="612" spans="1:17" ht="60">
      <c r="A612" s="2">
        <v>610</v>
      </c>
      <c r="B612" s="2" t="s">
        <v>1824</v>
      </c>
      <c r="C612" s="2" t="s">
        <v>120</v>
      </c>
      <c r="D612" s="2" t="s">
        <v>110</v>
      </c>
      <c r="E612" s="2" t="s">
        <v>1825</v>
      </c>
      <c r="F612" s="255">
        <v>45104.407638888886</v>
      </c>
      <c r="G612" s="2" t="s">
        <v>101</v>
      </c>
      <c r="H612" s="2" t="s">
        <v>102</v>
      </c>
      <c r="I612" s="2" t="s">
        <v>101</v>
      </c>
      <c r="J612" s="2" t="s">
        <v>103</v>
      </c>
      <c r="K612" s="2" t="s">
        <v>103</v>
      </c>
      <c r="L612" s="2" t="s">
        <v>104</v>
      </c>
      <c r="M612" s="2" t="s">
        <v>1826</v>
      </c>
      <c r="N612" s="2">
        <v>20</v>
      </c>
      <c r="O612" s="2" t="s">
        <v>106</v>
      </c>
      <c r="P612" s="2" t="s">
        <v>123</v>
      </c>
      <c r="Q612" s="253"/>
    </row>
    <row r="613" spans="1:17" ht="60">
      <c r="A613" s="2">
        <v>611</v>
      </c>
      <c r="B613" s="2" t="s">
        <v>1827</v>
      </c>
      <c r="C613" s="2" t="s">
        <v>234</v>
      </c>
      <c r="D613" s="2" t="s">
        <v>110</v>
      </c>
      <c r="E613" s="2" t="s">
        <v>1828</v>
      </c>
      <c r="F613" s="255">
        <v>45104.407638888886</v>
      </c>
      <c r="G613" s="2" t="s">
        <v>101</v>
      </c>
      <c r="H613" s="2" t="s">
        <v>102</v>
      </c>
      <c r="I613" s="2" t="s">
        <v>101</v>
      </c>
      <c r="J613" s="2" t="s">
        <v>103</v>
      </c>
      <c r="K613" s="2" t="s">
        <v>103</v>
      </c>
      <c r="L613" s="2" t="s">
        <v>104</v>
      </c>
      <c r="M613" s="2" t="s">
        <v>1829</v>
      </c>
      <c r="N613" s="2">
        <v>20</v>
      </c>
      <c r="O613" s="2" t="s">
        <v>106</v>
      </c>
      <c r="P613" s="2" t="s">
        <v>237</v>
      </c>
      <c r="Q613" s="253"/>
    </row>
    <row r="614" spans="1:17" ht="60">
      <c r="A614" s="2">
        <v>612</v>
      </c>
      <c r="B614" s="2" t="s">
        <v>1830</v>
      </c>
      <c r="C614" s="2" t="s">
        <v>120</v>
      </c>
      <c r="D614" s="2" t="s">
        <v>110</v>
      </c>
      <c r="E614" s="2" t="s">
        <v>1831</v>
      </c>
      <c r="F614" s="255">
        <v>45104.407638888886</v>
      </c>
      <c r="G614" s="2" t="s">
        <v>101</v>
      </c>
      <c r="H614" s="2" t="s">
        <v>102</v>
      </c>
      <c r="I614" s="2" t="s">
        <v>101</v>
      </c>
      <c r="J614" s="2" t="s">
        <v>103</v>
      </c>
      <c r="K614" s="2" t="s">
        <v>103</v>
      </c>
      <c r="L614" s="2" t="s">
        <v>104</v>
      </c>
      <c r="M614" s="2" t="s">
        <v>1832</v>
      </c>
      <c r="N614" s="2">
        <v>20</v>
      </c>
      <c r="O614" s="2" t="s">
        <v>106</v>
      </c>
      <c r="P614" s="2" t="s">
        <v>123</v>
      </c>
      <c r="Q614" s="253"/>
    </row>
    <row r="615" spans="1:17" ht="60">
      <c r="A615" s="2">
        <v>613</v>
      </c>
      <c r="B615" s="2" t="s">
        <v>1833</v>
      </c>
      <c r="C615" s="2" t="s">
        <v>109</v>
      </c>
      <c r="D615" s="2" t="s">
        <v>110</v>
      </c>
      <c r="E615" s="2" t="s">
        <v>1834</v>
      </c>
      <c r="F615" s="255">
        <v>45104.408333333333</v>
      </c>
      <c r="G615" s="2" t="s">
        <v>101</v>
      </c>
      <c r="H615" s="2" t="s">
        <v>132</v>
      </c>
      <c r="I615" s="2" t="s">
        <v>101</v>
      </c>
      <c r="J615" s="2" t="s">
        <v>103</v>
      </c>
      <c r="K615" s="2" t="s">
        <v>103</v>
      </c>
      <c r="L615" s="2" t="s">
        <v>104</v>
      </c>
      <c r="M615" s="2" t="s">
        <v>1835</v>
      </c>
      <c r="N615" s="2">
        <v>20</v>
      </c>
      <c r="O615" s="2" t="s">
        <v>106</v>
      </c>
      <c r="P615" s="2" t="s">
        <v>114</v>
      </c>
      <c r="Q615" s="253"/>
    </row>
    <row r="616" spans="1:17" ht="60">
      <c r="A616" s="2">
        <v>614</v>
      </c>
      <c r="B616" s="2" t="s">
        <v>1836</v>
      </c>
      <c r="C616" s="2" t="s">
        <v>120</v>
      </c>
      <c r="D616" s="2" t="s">
        <v>110</v>
      </c>
      <c r="E616" s="2" t="s">
        <v>1837</v>
      </c>
      <c r="F616" s="255">
        <v>45104.408333333333</v>
      </c>
      <c r="G616" s="2" t="s">
        <v>101</v>
      </c>
      <c r="H616" s="2" t="s">
        <v>132</v>
      </c>
      <c r="I616" s="2" t="s">
        <v>101</v>
      </c>
      <c r="J616" s="2" t="s">
        <v>103</v>
      </c>
      <c r="K616" s="2" t="s">
        <v>103</v>
      </c>
      <c r="L616" s="2" t="s">
        <v>104</v>
      </c>
      <c r="M616" s="2" t="s">
        <v>1838</v>
      </c>
      <c r="N616" s="2">
        <v>20</v>
      </c>
      <c r="O616" s="2" t="s">
        <v>106</v>
      </c>
      <c r="P616" s="2" t="s">
        <v>123</v>
      </c>
      <c r="Q616" s="253"/>
    </row>
    <row r="617" spans="1:17" ht="60">
      <c r="A617" s="2">
        <v>615</v>
      </c>
      <c r="B617" s="2" t="s">
        <v>1839</v>
      </c>
      <c r="C617" s="2" t="s">
        <v>109</v>
      </c>
      <c r="D617" s="2" t="s">
        <v>110</v>
      </c>
      <c r="E617" s="2" t="s">
        <v>1840</v>
      </c>
      <c r="F617" s="255">
        <v>45104.408333333333</v>
      </c>
      <c r="G617" s="2" t="s">
        <v>101</v>
      </c>
      <c r="H617" s="2" t="s">
        <v>102</v>
      </c>
      <c r="I617" s="2" t="s">
        <v>101</v>
      </c>
      <c r="J617" s="2" t="s">
        <v>103</v>
      </c>
      <c r="K617" s="2" t="s">
        <v>103</v>
      </c>
      <c r="L617" s="2" t="s">
        <v>104</v>
      </c>
      <c r="M617" s="2" t="s">
        <v>1841</v>
      </c>
      <c r="N617" s="2">
        <v>20</v>
      </c>
      <c r="O617" s="2" t="s">
        <v>106</v>
      </c>
      <c r="P617" s="2" t="s">
        <v>114</v>
      </c>
      <c r="Q617" s="253"/>
    </row>
    <row r="618" spans="1:17" ht="60">
      <c r="A618" s="2">
        <v>616</v>
      </c>
      <c r="B618" s="2" t="s">
        <v>1842</v>
      </c>
      <c r="C618" s="2" t="s">
        <v>109</v>
      </c>
      <c r="D618" s="2" t="s">
        <v>110</v>
      </c>
      <c r="E618" s="2" t="s">
        <v>1843</v>
      </c>
      <c r="F618" s="255">
        <v>45104.40902777778</v>
      </c>
      <c r="G618" s="2" t="s">
        <v>101</v>
      </c>
      <c r="H618" s="2" t="s">
        <v>102</v>
      </c>
      <c r="I618" s="2" t="s">
        <v>101</v>
      </c>
      <c r="J618" s="2" t="s">
        <v>103</v>
      </c>
      <c r="K618" s="2" t="s">
        <v>103</v>
      </c>
      <c r="L618" s="2" t="s">
        <v>104</v>
      </c>
      <c r="M618" s="2" t="s">
        <v>1844</v>
      </c>
      <c r="N618" s="2">
        <v>30</v>
      </c>
      <c r="O618" s="2" t="s">
        <v>106</v>
      </c>
      <c r="P618" s="2" t="s">
        <v>114</v>
      </c>
      <c r="Q618" s="253"/>
    </row>
    <row r="619" spans="1:17" ht="60">
      <c r="A619" s="2">
        <v>617</v>
      </c>
      <c r="B619" s="2" t="s">
        <v>1845</v>
      </c>
      <c r="C619" s="2" t="s">
        <v>120</v>
      </c>
      <c r="D619" s="2" t="s">
        <v>110</v>
      </c>
      <c r="E619" s="2" t="s">
        <v>1846</v>
      </c>
      <c r="F619" s="255">
        <v>45104.40902777778</v>
      </c>
      <c r="G619" s="2" t="s">
        <v>101</v>
      </c>
      <c r="H619" s="2" t="s">
        <v>132</v>
      </c>
      <c r="I619" s="2" t="s">
        <v>101</v>
      </c>
      <c r="J619" s="2" t="s">
        <v>103</v>
      </c>
      <c r="K619" s="2" t="s">
        <v>103</v>
      </c>
      <c r="L619" s="2" t="s">
        <v>104</v>
      </c>
      <c r="M619" s="2" t="s">
        <v>1847</v>
      </c>
      <c r="N619" s="2">
        <v>20</v>
      </c>
      <c r="O619" s="2" t="s">
        <v>106</v>
      </c>
      <c r="P619" s="2" t="s">
        <v>123</v>
      </c>
      <c r="Q619" s="253"/>
    </row>
    <row r="620" spans="1:17" ht="60">
      <c r="A620" s="2">
        <v>618</v>
      </c>
      <c r="B620" s="2" t="s">
        <v>1848</v>
      </c>
      <c r="C620" s="2" t="s">
        <v>109</v>
      </c>
      <c r="D620" s="2" t="s">
        <v>110</v>
      </c>
      <c r="E620" s="2" t="s">
        <v>1849</v>
      </c>
      <c r="F620" s="255">
        <v>45104.40902777778</v>
      </c>
      <c r="G620" s="2" t="s">
        <v>101</v>
      </c>
      <c r="H620" s="2" t="s">
        <v>102</v>
      </c>
      <c r="I620" s="2" t="s">
        <v>101</v>
      </c>
      <c r="J620" s="2" t="s">
        <v>103</v>
      </c>
      <c r="K620" s="2" t="s">
        <v>103</v>
      </c>
      <c r="L620" s="2" t="s">
        <v>104</v>
      </c>
      <c r="M620" s="2" t="s">
        <v>1850</v>
      </c>
      <c r="N620" s="2">
        <v>20</v>
      </c>
      <c r="O620" s="2" t="s">
        <v>106</v>
      </c>
      <c r="P620" s="2" t="s">
        <v>114</v>
      </c>
      <c r="Q620" s="253"/>
    </row>
    <row r="621" spans="1:17" ht="60">
      <c r="A621" s="2">
        <v>619</v>
      </c>
      <c r="B621" s="2" t="s">
        <v>1851</v>
      </c>
      <c r="C621" s="2" t="s">
        <v>109</v>
      </c>
      <c r="D621" s="2" t="s">
        <v>110</v>
      </c>
      <c r="E621" s="2" t="s">
        <v>1852</v>
      </c>
      <c r="F621" s="255">
        <v>45104.40902777778</v>
      </c>
      <c r="G621" s="2" t="s">
        <v>101</v>
      </c>
      <c r="H621" s="2" t="s">
        <v>102</v>
      </c>
      <c r="I621" s="2" t="s">
        <v>101</v>
      </c>
      <c r="J621" s="2" t="s">
        <v>103</v>
      </c>
      <c r="K621" s="2" t="s">
        <v>103</v>
      </c>
      <c r="L621" s="2" t="s">
        <v>104</v>
      </c>
      <c r="M621" s="2" t="s">
        <v>1853</v>
      </c>
      <c r="N621" s="2">
        <v>20</v>
      </c>
      <c r="O621" s="2" t="s">
        <v>106</v>
      </c>
      <c r="P621" s="2" t="s">
        <v>114</v>
      </c>
      <c r="Q621" s="253"/>
    </row>
    <row r="622" spans="1:17" ht="60">
      <c r="A622" s="2">
        <v>620</v>
      </c>
      <c r="B622" s="2" t="s">
        <v>1854</v>
      </c>
      <c r="C622" s="2" t="s">
        <v>234</v>
      </c>
      <c r="D622" s="2" t="s">
        <v>110</v>
      </c>
      <c r="E622" s="2" t="s">
        <v>592</v>
      </c>
      <c r="F622" s="255">
        <v>45104.40902777778</v>
      </c>
      <c r="G622" s="2" t="s">
        <v>101</v>
      </c>
      <c r="H622" s="2" t="s">
        <v>102</v>
      </c>
      <c r="I622" s="2" t="s">
        <v>101</v>
      </c>
      <c r="J622" s="2" t="s">
        <v>103</v>
      </c>
      <c r="K622" s="2" t="s">
        <v>103</v>
      </c>
      <c r="L622" s="2" t="s">
        <v>104</v>
      </c>
      <c r="M622" s="2" t="s">
        <v>593</v>
      </c>
      <c r="N622" s="2">
        <v>20</v>
      </c>
      <c r="O622" s="2" t="s">
        <v>106</v>
      </c>
      <c r="P622" s="2" t="s">
        <v>237</v>
      </c>
      <c r="Q622" s="253"/>
    </row>
    <row r="623" spans="1:17" ht="60">
      <c r="A623" s="2">
        <v>621</v>
      </c>
      <c r="B623" s="2" t="s">
        <v>1855</v>
      </c>
      <c r="C623" s="2" t="s">
        <v>109</v>
      </c>
      <c r="D623" s="2" t="s">
        <v>110</v>
      </c>
      <c r="E623" s="2" t="s">
        <v>1856</v>
      </c>
      <c r="F623" s="255">
        <v>45104.40902777778</v>
      </c>
      <c r="G623" s="2" t="s">
        <v>101</v>
      </c>
      <c r="H623" s="2" t="s">
        <v>102</v>
      </c>
      <c r="I623" s="2" t="s">
        <v>101</v>
      </c>
      <c r="J623" s="2" t="s">
        <v>103</v>
      </c>
      <c r="K623" s="2" t="s">
        <v>103</v>
      </c>
      <c r="L623" s="2" t="s">
        <v>104</v>
      </c>
      <c r="M623" s="2" t="s">
        <v>1857</v>
      </c>
      <c r="N623" s="2">
        <v>20</v>
      </c>
      <c r="O623" s="2" t="s">
        <v>106</v>
      </c>
      <c r="P623" s="2" t="s">
        <v>114</v>
      </c>
      <c r="Q623" s="253"/>
    </row>
    <row r="624" spans="1:17" ht="60">
      <c r="A624" s="2">
        <v>622</v>
      </c>
      <c r="B624" s="2" t="s">
        <v>1858</v>
      </c>
      <c r="C624" s="2" t="s">
        <v>234</v>
      </c>
      <c r="D624" s="2" t="s">
        <v>110</v>
      </c>
      <c r="E624" s="2" t="s">
        <v>1859</v>
      </c>
      <c r="F624" s="255">
        <v>45104.40902777778</v>
      </c>
      <c r="G624" s="2" t="s">
        <v>101</v>
      </c>
      <c r="H624" s="2" t="s">
        <v>132</v>
      </c>
      <c r="I624" s="2" t="s">
        <v>101</v>
      </c>
      <c r="J624" s="2" t="s">
        <v>112</v>
      </c>
      <c r="K624" s="2" t="s">
        <v>112</v>
      </c>
      <c r="L624" s="2" t="s">
        <v>104</v>
      </c>
      <c r="M624" s="2" t="s">
        <v>1860</v>
      </c>
      <c r="N624" s="2">
        <v>95</v>
      </c>
      <c r="O624" s="2" t="s">
        <v>106</v>
      </c>
      <c r="P624" s="2" t="s">
        <v>237</v>
      </c>
      <c r="Q624" s="253"/>
    </row>
    <row r="625" spans="1:17" ht="60">
      <c r="A625" s="2">
        <v>623</v>
      </c>
      <c r="B625" s="2" t="s">
        <v>1861</v>
      </c>
      <c r="C625" s="2" t="s">
        <v>109</v>
      </c>
      <c r="D625" s="2" t="s">
        <v>110</v>
      </c>
      <c r="E625" s="2" t="s">
        <v>1862</v>
      </c>
      <c r="F625" s="255">
        <v>45104.40902777778</v>
      </c>
      <c r="G625" s="2" t="s">
        <v>101</v>
      </c>
      <c r="H625" s="2" t="s">
        <v>132</v>
      </c>
      <c r="I625" s="2" t="s">
        <v>101</v>
      </c>
      <c r="J625" s="2" t="s">
        <v>103</v>
      </c>
      <c r="K625" s="2" t="s">
        <v>103</v>
      </c>
      <c r="L625" s="2" t="s">
        <v>104</v>
      </c>
      <c r="M625" s="2" t="s">
        <v>1863</v>
      </c>
      <c r="N625" s="2">
        <v>20</v>
      </c>
      <c r="O625" s="2" t="s">
        <v>106</v>
      </c>
      <c r="P625" s="2" t="s">
        <v>114</v>
      </c>
      <c r="Q625" s="253"/>
    </row>
    <row r="626" spans="1:17" ht="60">
      <c r="A626" s="2">
        <v>624</v>
      </c>
      <c r="B626" s="2" t="s">
        <v>1864</v>
      </c>
      <c r="C626" s="2" t="s">
        <v>120</v>
      </c>
      <c r="D626" s="2" t="s">
        <v>110</v>
      </c>
      <c r="E626" s="2" t="s">
        <v>1865</v>
      </c>
      <c r="F626" s="255">
        <v>45104.40902777778</v>
      </c>
      <c r="G626" s="2" t="s">
        <v>101</v>
      </c>
      <c r="H626" s="2" t="s">
        <v>102</v>
      </c>
      <c r="I626" s="2" t="s">
        <v>101</v>
      </c>
      <c r="J626" s="2" t="s">
        <v>103</v>
      </c>
      <c r="K626" s="2" t="s">
        <v>103</v>
      </c>
      <c r="L626" s="2" t="s">
        <v>104</v>
      </c>
      <c r="M626" s="2" t="s">
        <v>1866</v>
      </c>
      <c r="N626" s="2">
        <v>20</v>
      </c>
      <c r="O626" s="2" t="s">
        <v>106</v>
      </c>
      <c r="P626" s="2" t="s">
        <v>123</v>
      </c>
      <c r="Q626" s="253"/>
    </row>
    <row r="627" spans="1:17" ht="60">
      <c r="A627" s="2">
        <v>625</v>
      </c>
      <c r="B627" s="2" t="s">
        <v>1867</v>
      </c>
      <c r="C627" s="2" t="s">
        <v>120</v>
      </c>
      <c r="D627" s="2" t="s">
        <v>110</v>
      </c>
      <c r="E627" s="2" t="s">
        <v>1868</v>
      </c>
      <c r="F627" s="255">
        <v>45104.409722222219</v>
      </c>
      <c r="G627" s="2" t="s">
        <v>101</v>
      </c>
      <c r="H627" s="2" t="s">
        <v>132</v>
      </c>
      <c r="I627" s="2" t="s">
        <v>101</v>
      </c>
      <c r="J627" s="2" t="s">
        <v>103</v>
      </c>
      <c r="K627" s="2" t="s">
        <v>103</v>
      </c>
      <c r="L627" s="2" t="s">
        <v>104</v>
      </c>
      <c r="M627" s="2" t="s">
        <v>1869</v>
      </c>
      <c r="N627" s="2">
        <v>30</v>
      </c>
      <c r="O627" s="2" t="s">
        <v>106</v>
      </c>
      <c r="P627" s="2" t="s">
        <v>123</v>
      </c>
      <c r="Q627" s="253"/>
    </row>
    <row r="628" spans="1:17" ht="60">
      <c r="A628" s="2">
        <v>626</v>
      </c>
      <c r="B628" s="2" t="s">
        <v>1870</v>
      </c>
      <c r="C628" s="2" t="s">
        <v>109</v>
      </c>
      <c r="D628" s="2" t="s">
        <v>110</v>
      </c>
      <c r="E628" s="2" t="s">
        <v>1871</v>
      </c>
      <c r="F628" s="255">
        <v>45104.409722222219</v>
      </c>
      <c r="G628" s="2" t="s">
        <v>101</v>
      </c>
      <c r="H628" s="2" t="s">
        <v>102</v>
      </c>
      <c r="I628" s="2" t="s">
        <v>101</v>
      </c>
      <c r="J628" s="2" t="s">
        <v>103</v>
      </c>
      <c r="K628" s="2" t="s">
        <v>103</v>
      </c>
      <c r="L628" s="2" t="s">
        <v>104</v>
      </c>
      <c r="M628" s="2" t="s">
        <v>1872</v>
      </c>
      <c r="N628" s="2">
        <v>20</v>
      </c>
      <c r="O628" s="2" t="s">
        <v>106</v>
      </c>
      <c r="P628" s="2" t="s">
        <v>114</v>
      </c>
      <c r="Q628" s="253"/>
    </row>
    <row r="629" spans="1:17" ht="60">
      <c r="A629" s="2">
        <v>627</v>
      </c>
      <c r="B629" s="2" t="s">
        <v>1873</v>
      </c>
      <c r="C629" s="2" t="s">
        <v>234</v>
      </c>
      <c r="D629" s="2" t="s">
        <v>110</v>
      </c>
      <c r="E629" s="2" t="s">
        <v>1874</v>
      </c>
      <c r="F629" s="255">
        <v>45104.409722222219</v>
      </c>
      <c r="G629" s="2" t="s">
        <v>101</v>
      </c>
      <c r="H629" s="2" t="s">
        <v>132</v>
      </c>
      <c r="I629" s="2" t="s">
        <v>101</v>
      </c>
      <c r="J629" s="2" t="s">
        <v>187</v>
      </c>
      <c r="K629" s="2" t="s">
        <v>187</v>
      </c>
      <c r="L629" s="2" t="s">
        <v>104</v>
      </c>
      <c r="M629" s="2" t="s">
        <v>1875</v>
      </c>
      <c r="N629" s="2">
        <v>95</v>
      </c>
      <c r="O629" s="2" t="s">
        <v>106</v>
      </c>
      <c r="P629" s="2" t="s">
        <v>237</v>
      </c>
      <c r="Q629" s="253"/>
    </row>
    <row r="630" spans="1:17" ht="60">
      <c r="A630" s="2">
        <v>628</v>
      </c>
      <c r="B630" s="2" t="s">
        <v>1876</v>
      </c>
      <c r="C630" s="2" t="s">
        <v>120</v>
      </c>
      <c r="D630" s="2" t="s">
        <v>110</v>
      </c>
      <c r="E630" s="2" t="s">
        <v>1877</v>
      </c>
      <c r="F630" s="255">
        <v>45104.409722222219</v>
      </c>
      <c r="G630" s="2" t="s">
        <v>101</v>
      </c>
      <c r="H630" s="2" t="s">
        <v>102</v>
      </c>
      <c r="I630" s="2" t="s">
        <v>101</v>
      </c>
      <c r="J630" s="2" t="s">
        <v>103</v>
      </c>
      <c r="K630" s="2" t="s">
        <v>103</v>
      </c>
      <c r="L630" s="2" t="s">
        <v>104</v>
      </c>
      <c r="M630" s="2" t="s">
        <v>1878</v>
      </c>
      <c r="N630" s="2">
        <v>20</v>
      </c>
      <c r="O630" s="2" t="s">
        <v>106</v>
      </c>
      <c r="P630" s="2" t="s">
        <v>123</v>
      </c>
      <c r="Q630" s="253"/>
    </row>
    <row r="631" spans="1:17" ht="60">
      <c r="A631" s="2">
        <v>629</v>
      </c>
      <c r="B631" s="2" t="s">
        <v>1879</v>
      </c>
      <c r="C631" s="2" t="s">
        <v>234</v>
      </c>
      <c r="D631" s="2" t="s">
        <v>110</v>
      </c>
      <c r="E631" s="2" t="s">
        <v>1880</v>
      </c>
      <c r="F631" s="255">
        <v>45104.409722222219</v>
      </c>
      <c r="G631" s="2" t="s">
        <v>101</v>
      </c>
      <c r="H631" s="2" t="s">
        <v>132</v>
      </c>
      <c r="I631" s="2" t="s">
        <v>101</v>
      </c>
      <c r="J631" s="2" t="s">
        <v>187</v>
      </c>
      <c r="K631" s="2" t="s">
        <v>187</v>
      </c>
      <c r="L631" s="2" t="s">
        <v>104</v>
      </c>
      <c r="M631" s="2" t="s">
        <v>1881</v>
      </c>
      <c r="N631" s="2">
        <v>95</v>
      </c>
      <c r="O631" s="2" t="s">
        <v>106</v>
      </c>
      <c r="P631" s="2" t="s">
        <v>237</v>
      </c>
      <c r="Q631" s="253"/>
    </row>
    <row r="632" spans="1:17" ht="60">
      <c r="A632" s="2">
        <v>630</v>
      </c>
      <c r="B632" s="2" t="s">
        <v>1882</v>
      </c>
      <c r="C632" s="2" t="s">
        <v>109</v>
      </c>
      <c r="D632" s="2" t="s">
        <v>110</v>
      </c>
      <c r="E632" s="2" t="s">
        <v>1883</v>
      </c>
      <c r="F632" s="255">
        <v>45104.410416666666</v>
      </c>
      <c r="G632" s="2" t="s">
        <v>101</v>
      </c>
      <c r="H632" s="2" t="s">
        <v>132</v>
      </c>
      <c r="I632" s="2" t="s">
        <v>101</v>
      </c>
      <c r="J632" s="2" t="s">
        <v>103</v>
      </c>
      <c r="K632" s="2" t="s">
        <v>103</v>
      </c>
      <c r="L632" s="2" t="s">
        <v>104</v>
      </c>
      <c r="M632" s="2" t="s">
        <v>1884</v>
      </c>
      <c r="N632" s="2">
        <v>20</v>
      </c>
      <c r="O632" s="2" t="s">
        <v>106</v>
      </c>
      <c r="P632" s="2" t="s">
        <v>114</v>
      </c>
      <c r="Q632" s="253"/>
    </row>
    <row r="633" spans="1:17" ht="60">
      <c r="A633" s="2">
        <v>631</v>
      </c>
      <c r="B633" s="2" t="s">
        <v>1885</v>
      </c>
      <c r="C633" s="2" t="s">
        <v>120</v>
      </c>
      <c r="D633" s="2" t="s">
        <v>110</v>
      </c>
      <c r="E633" s="2" t="s">
        <v>1886</v>
      </c>
      <c r="F633" s="255">
        <v>45104.411111111112</v>
      </c>
      <c r="G633" s="2" t="s">
        <v>101</v>
      </c>
      <c r="H633" s="2" t="s">
        <v>132</v>
      </c>
      <c r="I633" s="2" t="s">
        <v>101</v>
      </c>
      <c r="J633" s="2" t="s">
        <v>103</v>
      </c>
      <c r="K633" s="2" t="s">
        <v>103</v>
      </c>
      <c r="L633" s="2" t="s">
        <v>104</v>
      </c>
      <c r="M633" s="2" t="s">
        <v>1887</v>
      </c>
      <c r="N633" s="2">
        <v>20</v>
      </c>
      <c r="O633" s="2" t="s">
        <v>106</v>
      </c>
      <c r="P633" s="2" t="s">
        <v>123</v>
      </c>
      <c r="Q633" s="253"/>
    </row>
    <row r="634" spans="1:17" ht="60">
      <c r="A634" s="2">
        <v>632</v>
      </c>
      <c r="B634" s="2" t="s">
        <v>1888</v>
      </c>
      <c r="C634" s="2" t="s">
        <v>120</v>
      </c>
      <c r="D634" s="2" t="s">
        <v>110</v>
      </c>
      <c r="E634" s="2" t="s">
        <v>1889</v>
      </c>
      <c r="F634" s="255">
        <v>45104.411111111112</v>
      </c>
      <c r="G634" s="2" t="s">
        <v>101</v>
      </c>
      <c r="H634" s="2" t="s">
        <v>102</v>
      </c>
      <c r="I634" s="2" t="s">
        <v>101</v>
      </c>
      <c r="J634" s="2" t="s">
        <v>103</v>
      </c>
      <c r="K634" s="2" t="s">
        <v>103</v>
      </c>
      <c r="L634" s="2" t="s">
        <v>104</v>
      </c>
      <c r="M634" s="2" t="s">
        <v>1890</v>
      </c>
      <c r="N634" s="2">
        <v>20</v>
      </c>
      <c r="O634" s="2" t="s">
        <v>106</v>
      </c>
      <c r="P634" s="2" t="s">
        <v>123</v>
      </c>
      <c r="Q634" s="253"/>
    </row>
    <row r="635" spans="1:17" ht="60">
      <c r="A635" s="2">
        <v>633</v>
      </c>
      <c r="B635" s="2" t="s">
        <v>1891</v>
      </c>
      <c r="C635" s="2" t="s">
        <v>120</v>
      </c>
      <c r="D635" s="2" t="s">
        <v>110</v>
      </c>
      <c r="E635" s="2" t="s">
        <v>1892</v>
      </c>
      <c r="F635" s="255">
        <v>45104.411111111112</v>
      </c>
      <c r="G635" s="2" t="s">
        <v>101</v>
      </c>
      <c r="H635" s="2" t="s">
        <v>132</v>
      </c>
      <c r="I635" s="2" t="s">
        <v>101</v>
      </c>
      <c r="J635" s="2" t="s">
        <v>103</v>
      </c>
      <c r="K635" s="2" t="s">
        <v>103</v>
      </c>
      <c r="L635" s="2" t="s">
        <v>104</v>
      </c>
      <c r="M635" s="2" t="s">
        <v>1893</v>
      </c>
      <c r="N635" s="2">
        <v>30</v>
      </c>
      <c r="O635" s="2" t="s">
        <v>106</v>
      </c>
      <c r="P635" s="2" t="s">
        <v>123</v>
      </c>
      <c r="Q635" s="253"/>
    </row>
    <row r="636" spans="1:17" ht="60">
      <c r="A636" s="2">
        <v>634</v>
      </c>
      <c r="B636" s="2" t="s">
        <v>1894</v>
      </c>
      <c r="C636" s="2" t="s">
        <v>234</v>
      </c>
      <c r="D636" s="2" t="s">
        <v>110</v>
      </c>
      <c r="E636" s="2" t="s">
        <v>1895</v>
      </c>
      <c r="F636" s="255">
        <v>45104.411111111112</v>
      </c>
      <c r="G636" s="2" t="s">
        <v>101</v>
      </c>
      <c r="H636" s="2" t="s">
        <v>132</v>
      </c>
      <c r="I636" s="2" t="s">
        <v>101</v>
      </c>
      <c r="J636" s="2" t="s">
        <v>112</v>
      </c>
      <c r="K636" s="2" t="s">
        <v>112</v>
      </c>
      <c r="L636" s="2" t="s">
        <v>104</v>
      </c>
      <c r="M636" s="2" t="s">
        <v>1896</v>
      </c>
      <c r="N636" s="2">
        <v>95</v>
      </c>
      <c r="O636" s="2" t="s">
        <v>106</v>
      </c>
      <c r="P636" s="2" t="s">
        <v>237</v>
      </c>
      <c r="Q636" s="253"/>
    </row>
    <row r="637" spans="1:17" ht="60">
      <c r="A637" s="2">
        <v>635</v>
      </c>
      <c r="B637" s="2" t="s">
        <v>1897</v>
      </c>
      <c r="C637" s="2" t="s">
        <v>120</v>
      </c>
      <c r="D637" s="2" t="s">
        <v>110</v>
      </c>
      <c r="E637" s="2" t="s">
        <v>1898</v>
      </c>
      <c r="F637" s="255">
        <v>45104.411805555559</v>
      </c>
      <c r="G637" s="2" t="s">
        <v>101</v>
      </c>
      <c r="H637" s="2" t="s">
        <v>132</v>
      </c>
      <c r="I637" s="2" t="s">
        <v>101</v>
      </c>
      <c r="J637" s="2" t="s">
        <v>103</v>
      </c>
      <c r="K637" s="2" t="s">
        <v>103</v>
      </c>
      <c r="L637" s="2" t="s">
        <v>104</v>
      </c>
      <c r="M637" s="2" t="s">
        <v>1899</v>
      </c>
      <c r="N637" s="2">
        <v>20</v>
      </c>
      <c r="O637" s="2" t="s">
        <v>106</v>
      </c>
      <c r="P637" s="2" t="s">
        <v>123</v>
      </c>
      <c r="Q637" s="253"/>
    </row>
    <row r="638" spans="1:17" ht="60">
      <c r="A638" s="2">
        <v>636</v>
      </c>
      <c r="B638" s="2" t="s">
        <v>1900</v>
      </c>
      <c r="C638" s="2" t="s">
        <v>120</v>
      </c>
      <c r="D638" s="2" t="s">
        <v>110</v>
      </c>
      <c r="E638" s="2" t="s">
        <v>1901</v>
      </c>
      <c r="F638" s="255">
        <v>45104.411805555559</v>
      </c>
      <c r="G638" s="2" t="s">
        <v>101</v>
      </c>
      <c r="H638" s="2" t="s">
        <v>102</v>
      </c>
      <c r="I638" s="2" t="s">
        <v>101</v>
      </c>
      <c r="J638" s="2" t="s">
        <v>103</v>
      </c>
      <c r="K638" s="2" t="s">
        <v>103</v>
      </c>
      <c r="L638" s="2" t="s">
        <v>104</v>
      </c>
      <c r="M638" s="2" t="s">
        <v>1902</v>
      </c>
      <c r="N638" s="2">
        <v>20</v>
      </c>
      <c r="O638" s="2" t="s">
        <v>106</v>
      </c>
      <c r="P638" s="2" t="s">
        <v>123</v>
      </c>
      <c r="Q638" s="253"/>
    </row>
    <row r="639" spans="1:17" ht="60">
      <c r="A639" s="2">
        <v>637</v>
      </c>
      <c r="B639" s="2" t="s">
        <v>1903</v>
      </c>
      <c r="C639" s="2" t="s">
        <v>234</v>
      </c>
      <c r="D639" s="2" t="s">
        <v>110</v>
      </c>
      <c r="E639" s="2" t="s">
        <v>1904</v>
      </c>
      <c r="F639" s="255">
        <v>45104.411805555559</v>
      </c>
      <c r="G639" s="2" t="s">
        <v>101</v>
      </c>
      <c r="H639" s="2" t="s">
        <v>132</v>
      </c>
      <c r="I639" s="2" t="s">
        <v>101</v>
      </c>
      <c r="J639" s="2" t="s">
        <v>103</v>
      </c>
      <c r="K639" s="2" t="s">
        <v>103</v>
      </c>
      <c r="L639" s="2" t="s">
        <v>104</v>
      </c>
      <c r="M639" s="2" t="s">
        <v>1905</v>
      </c>
      <c r="N639" s="2">
        <v>20</v>
      </c>
      <c r="O639" s="2" t="s">
        <v>106</v>
      </c>
      <c r="P639" s="2" t="s">
        <v>237</v>
      </c>
      <c r="Q639" s="253"/>
    </row>
    <row r="640" spans="1:17" ht="60">
      <c r="A640" s="2">
        <v>638</v>
      </c>
      <c r="B640" s="2" t="s">
        <v>1906</v>
      </c>
      <c r="C640" s="2" t="s">
        <v>234</v>
      </c>
      <c r="D640" s="2" t="s">
        <v>110</v>
      </c>
      <c r="E640" s="2" t="s">
        <v>1907</v>
      </c>
      <c r="F640" s="255">
        <v>45104.411805555559</v>
      </c>
      <c r="G640" s="2" t="s">
        <v>101</v>
      </c>
      <c r="H640" s="2" t="s">
        <v>102</v>
      </c>
      <c r="I640" s="2" t="s">
        <v>101</v>
      </c>
      <c r="J640" s="2" t="s">
        <v>103</v>
      </c>
      <c r="K640" s="2" t="s">
        <v>103</v>
      </c>
      <c r="L640" s="2" t="s">
        <v>104</v>
      </c>
      <c r="M640" s="2" t="s">
        <v>1908</v>
      </c>
      <c r="N640" s="2">
        <v>20</v>
      </c>
      <c r="O640" s="2" t="s">
        <v>106</v>
      </c>
      <c r="P640" s="2" t="s">
        <v>237</v>
      </c>
      <c r="Q640" s="253"/>
    </row>
    <row r="641" spans="1:17" ht="60">
      <c r="A641" s="2">
        <v>639</v>
      </c>
      <c r="B641" s="2" t="s">
        <v>1909</v>
      </c>
      <c r="C641" s="2" t="s">
        <v>109</v>
      </c>
      <c r="D641" s="2" t="s">
        <v>110</v>
      </c>
      <c r="E641" s="2" t="s">
        <v>1910</v>
      </c>
      <c r="F641" s="255">
        <v>45104.411805555559</v>
      </c>
      <c r="G641" s="2" t="s">
        <v>101</v>
      </c>
      <c r="H641" s="2" t="s">
        <v>102</v>
      </c>
      <c r="I641" s="2" t="s">
        <v>101</v>
      </c>
      <c r="J641" s="2" t="s">
        <v>103</v>
      </c>
      <c r="K641" s="2" t="s">
        <v>103</v>
      </c>
      <c r="L641" s="2" t="s">
        <v>104</v>
      </c>
      <c r="M641" s="2" t="s">
        <v>1911</v>
      </c>
      <c r="N641" s="2">
        <v>20</v>
      </c>
      <c r="O641" s="2" t="s">
        <v>106</v>
      </c>
      <c r="P641" s="2" t="s">
        <v>114</v>
      </c>
      <c r="Q641" s="253"/>
    </row>
    <row r="642" spans="1:17" ht="60">
      <c r="A642" s="2">
        <v>640</v>
      </c>
      <c r="B642" s="2" t="s">
        <v>1912</v>
      </c>
      <c r="C642" s="2" t="s">
        <v>234</v>
      </c>
      <c r="D642" s="2" t="s">
        <v>110</v>
      </c>
      <c r="E642" s="2" t="s">
        <v>1913</v>
      </c>
      <c r="F642" s="255">
        <v>45104.412499999999</v>
      </c>
      <c r="G642" s="2" t="s">
        <v>101</v>
      </c>
      <c r="H642" s="2" t="s">
        <v>102</v>
      </c>
      <c r="I642" s="2" t="s">
        <v>101</v>
      </c>
      <c r="J642" s="2" t="s">
        <v>103</v>
      </c>
      <c r="K642" s="2" t="s">
        <v>103</v>
      </c>
      <c r="L642" s="2" t="s">
        <v>104</v>
      </c>
      <c r="M642" s="2" t="s">
        <v>1914</v>
      </c>
      <c r="N642" s="2">
        <v>20</v>
      </c>
      <c r="O642" s="2" t="s">
        <v>106</v>
      </c>
      <c r="P642" s="2" t="s">
        <v>237</v>
      </c>
      <c r="Q642" s="253"/>
    </row>
    <row r="643" spans="1:17" ht="60">
      <c r="A643" s="2">
        <v>641</v>
      </c>
      <c r="B643" s="2" t="s">
        <v>1915</v>
      </c>
      <c r="C643" s="2" t="s">
        <v>109</v>
      </c>
      <c r="D643" s="2" t="s">
        <v>110</v>
      </c>
      <c r="E643" s="2" t="s">
        <v>1916</v>
      </c>
      <c r="F643" s="255">
        <v>45104.412499999999</v>
      </c>
      <c r="G643" s="2" t="s">
        <v>101</v>
      </c>
      <c r="H643" s="2" t="s">
        <v>132</v>
      </c>
      <c r="I643" s="2" t="s">
        <v>101</v>
      </c>
      <c r="J643" s="2" t="s">
        <v>103</v>
      </c>
      <c r="K643" s="2" t="s">
        <v>103</v>
      </c>
      <c r="L643" s="2" t="s">
        <v>104</v>
      </c>
      <c r="M643" s="2" t="s">
        <v>1917</v>
      </c>
      <c r="N643" s="2">
        <v>20</v>
      </c>
      <c r="O643" s="2" t="s">
        <v>106</v>
      </c>
      <c r="P643" s="2" t="s">
        <v>114</v>
      </c>
      <c r="Q643" s="253"/>
    </row>
    <row r="644" spans="1:17" ht="60">
      <c r="A644" s="2">
        <v>642</v>
      </c>
      <c r="B644" s="2" t="s">
        <v>1918</v>
      </c>
      <c r="C644" s="2" t="s">
        <v>234</v>
      </c>
      <c r="D644" s="2" t="s">
        <v>110</v>
      </c>
      <c r="E644" s="2" t="s">
        <v>1919</v>
      </c>
      <c r="F644" s="255">
        <v>45104.412499999999</v>
      </c>
      <c r="G644" s="2" t="s">
        <v>101</v>
      </c>
      <c r="H644" s="2" t="s">
        <v>102</v>
      </c>
      <c r="I644" s="2" t="s">
        <v>101</v>
      </c>
      <c r="J644" s="2" t="s">
        <v>103</v>
      </c>
      <c r="K644" s="2" t="s">
        <v>103</v>
      </c>
      <c r="L644" s="2" t="s">
        <v>104</v>
      </c>
      <c r="M644" s="2" t="s">
        <v>1920</v>
      </c>
      <c r="N644" s="2">
        <v>20</v>
      </c>
      <c r="O644" s="2" t="s">
        <v>106</v>
      </c>
      <c r="P644" s="2" t="s">
        <v>237</v>
      </c>
      <c r="Q644" s="253"/>
    </row>
    <row r="645" spans="1:17" ht="60">
      <c r="A645" s="2">
        <v>643</v>
      </c>
      <c r="B645" s="2" t="s">
        <v>1921</v>
      </c>
      <c r="C645" s="2" t="s">
        <v>109</v>
      </c>
      <c r="D645" s="2" t="s">
        <v>110</v>
      </c>
      <c r="E645" s="2" t="s">
        <v>1922</v>
      </c>
      <c r="F645" s="255">
        <v>45104.413194444445</v>
      </c>
      <c r="G645" s="2" t="s">
        <v>101</v>
      </c>
      <c r="H645" s="2" t="s">
        <v>132</v>
      </c>
      <c r="I645" s="2" t="s">
        <v>101</v>
      </c>
      <c r="J645" s="2" t="s">
        <v>103</v>
      </c>
      <c r="K645" s="2" t="s">
        <v>103</v>
      </c>
      <c r="L645" s="2" t="s">
        <v>104</v>
      </c>
      <c r="M645" s="2" t="s">
        <v>1923</v>
      </c>
      <c r="N645" s="2">
        <v>20</v>
      </c>
      <c r="O645" s="2" t="s">
        <v>106</v>
      </c>
      <c r="P645" s="2" t="s">
        <v>114</v>
      </c>
      <c r="Q645" s="253"/>
    </row>
    <row r="646" spans="1:17" ht="60">
      <c r="A646" s="2">
        <v>644</v>
      </c>
      <c r="B646" s="2" t="s">
        <v>1924</v>
      </c>
      <c r="C646" s="2" t="s">
        <v>234</v>
      </c>
      <c r="D646" s="2" t="s">
        <v>110</v>
      </c>
      <c r="E646" s="2" t="s">
        <v>1925</v>
      </c>
      <c r="F646" s="255">
        <v>45104.413888888892</v>
      </c>
      <c r="G646" s="2" t="s">
        <v>101</v>
      </c>
      <c r="H646" s="2" t="s">
        <v>132</v>
      </c>
      <c r="I646" s="2" t="s">
        <v>101</v>
      </c>
      <c r="J646" s="2" t="s">
        <v>187</v>
      </c>
      <c r="K646" s="2" t="s">
        <v>187</v>
      </c>
      <c r="L646" s="2" t="s">
        <v>104</v>
      </c>
      <c r="M646" s="2" t="s">
        <v>1926</v>
      </c>
      <c r="N646" s="2">
        <v>95</v>
      </c>
      <c r="O646" s="2" t="s">
        <v>106</v>
      </c>
      <c r="P646" s="2" t="s">
        <v>237</v>
      </c>
      <c r="Q646" s="253"/>
    </row>
    <row r="647" spans="1:17" ht="60">
      <c r="A647" s="2">
        <v>645</v>
      </c>
      <c r="B647" s="2" t="s">
        <v>1927</v>
      </c>
      <c r="C647" s="2" t="s">
        <v>234</v>
      </c>
      <c r="D647" s="2" t="s">
        <v>110</v>
      </c>
      <c r="E647" s="2" t="s">
        <v>1928</v>
      </c>
      <c r="F647" s="255">
        <v>45104.413888888892</v>
      </c>
      <c r="G647" s="2" t="s">
        <v>101</v>
      </c>
      <c r="H647" s="2" t="s">
        <v>132</v>
      </c>
      <c r="I647" s="2" t="s">
        <v>101</v>
      </c>
      <c r="J647" s="2" t="s">
        <v>103</v>
      </c>
      <c r="K647" s="2" t="s">
        <v>103</v>
      </c>
      <c r="L647" s="2" t="s">
        <v>104</v>
      </c>
      <c r="M647" s="2" t="s">
        <v>1929</v>
      </c>
      <c r="N647" s="2">
        <v>20</v>
      </c>
      <c r="O647" s="2" t="s">
        <v>106</v>
      </c>
      <c r="P647" s="2" t="s">
        <v>237</v>
      </c>
      <c r="Q647" s="253"/>
    </row>
    <row r="648" spans="1:17" ht="60">
      <c r="A648" s="2">
        <v>646</v>
      </c>
      <c r="B648" s="2" t="s">
        <v>1930</v>
      </c>
      <c r="C648" s="2" t="s">
        <v>120</v>
      </c>
      <c r="D648" s="2" t="s">
        <v>110</v>
      </c>
      <c r="E648" s="2" t="s">
        <v>1931</v>
      </c>
      <c r="F648" s="255">
        <v>45104.413888888892</v>
      </c>
      <c r="G648" s="2" t="s">
        <v>101</v>
      </c>
      <c r="H648" s="2" t="s">
        <v>102</v>
      </c>
      <c r="I648" s="2" t="s">
        <v>101</v>
      </c>
      <c r="J648" s="2" t="s">
        <v>103</v>
      </c>
      <c r="K648" s="2" t="s">
        <v>103</v>
      </c>
      <c r="L648" s="2" t="s">
        <v>104</v>
      </c>
      <c r="M648" s="2" t="s">
        <v>1932</v>
      </c>
      <c r="N648" s="2">
        <v>20</v>
      </c>
      <c r="O648" s="2" t="s">
        <v>106</v>
      </c>
      <c r="P648" s="2" t="s">
        <v>123</v>
      </c>
      <c r="Q648" s="253"/>
    </row>
    <row r="649" spans="1:17" ht="60">
      <c r="A649" s="2">
        <v>647</v>
      </c>
      <c r="B649" s="2" t="s">
        <v>1933</v>
      </c>
      <c r="C649" s="2" t="s">
        <v>120</v>
      </c>
      <c r="D649" s="2" t="s">
        <v>110</v>
      </c>
      <c r="E649" s="2" t="s">
        <v>1934</v>
      </c>
      <c r="F649" s="255">
        <v>45104.413888888892</v>
      </c>
      <c r="G649" s="2" t="s">
        <v>101</v>
      </c>
      <c r="H649" s="2" t="s">
        <v>102</v>
      </c>
      <c r="I649" s="2" t="s">
        <v>101</v>
      </c>
      <c r="J649" s="2" t="s">
        <v>103</v>
      </c>
      <c r="K649" s="2" t="s">
        <v>103</v>
      </c>
      <c r="L649" s="2" t="s">
        <v>104</v>
      </c>
      <c r="M649" s="2" t="s">
        <v>1935</v>
      </c>
      <c r="N649" s="2">
        <v>20</v>
      </c>
      <c r="O649" s="2" t="s">
        <v>106</v>
      </c>
      <c r="P649" s="2" t="s">
        <v>123</v>
      </c>
      <c r="Q649" s="253"/>
    </row>
    <row r="650" spans="1:17" ht="60">
      <c r="A650" s="2">
        <v>648</v>
      </c>
      <c r="B650" s="2" t="s">
        <v>1936</v>
      </c>
      <c r="C650" s="2" t="s">
        <v>109</v>
      </c>
      <c r="D650" s="2" t="s">
        <v>110</v>
      </c>
      <c r="E650" s="2" t="s">
        <v>1937</v>
      </c>
      <c r="F650" s="255">
        <v>45104.414583333331</v>
      </c>
      <c r="G650" s="2" t="s">
        <v>101</v>
      </c>
      <c r="H650" s="2" t="s">
        <v>102</v>
      </c>
      <c r="I650" s="2" t="s">
        <v>101</v>
      </c>
      <c r="J650" s="2" t="s">
        <v>103</v>
      </c>
      <c r="K650" s="2" t="s">
        <v>103</v>
      </c>
      <c r="L650" s="2" t="s">
        <v>104</v>
      </c>
      <c r="M650" s="2" t="s">
        <v>1938</v>
      </c>
      <c r="N650" s="2">
        <v>20</v>
      </c>
      <c r="O650" s="2" t="s">
        <v>106</v>
      </c>
      <c r="P650" s="2" t="s">
        <v>114</v>
      </c>
      <c r="Q650" s="253"/>
    </row>
    <row r="651" spans="1:17" ht="60">
      <c r="A651" s="2">
        <v>649</v>
      </c>
      <c r="B651" s="2" t="s">
        <v>1939</v>
      </c>
      <c r="C651" s="2" t="s">
        <v>120</v>
      </c>
      <c r="D651" s="2" t="s">
        <v>110</v>
      </c>
      <c r="E651" s="2" t="s">
        <v>1940</v>
      </c>
      <c r="F651" s="255">
        <v>45104.414583333331</v>
      </c>
      <c r="G651" s="2" t="s">
        <v>101</v>
      </c>
      <c r="H651" s="2" t="s">
        <v>132</v>
      </c>
      <c r="I651" s="2" t="s">
        <v>101</v>
      </c>
      <c r="J651" s="2" t="s">
        <v>103</v>
      </c>
      <c r="K651" s="2" t="s">
        <v>103</v>
      </c>
      <c r="L651" s="2" t="s">
        <v>104</v>
      </c>
      <c r="M651" s="2" t="s">
        <v>1941</v>
      </c>
      <c r="N651" s="2">
        <v>20</v>
      </c>
      <c r="O651" s="2" t="s">
        <v>106</v>
      </c>
      <c r="P651" s="2" t="s">
        <v>123</v>
      </c>
      <c r="Q651" s="253"/>
    </row>
    <row r="652" spans="1:17" ht="60">
      <c r="A652" s="2">
        <v>650</v>
      </c>
      <c r="B652" s="2" t="s">
        <v>1942</v>
      </c>
      <c r="C652" s="2" t="s">
        <v>109</v>
      </c>
      <c r="D652" s="2" t="s">
        <v>110</v>
      </c>
      <c r="E652" s="2" t="s">
        <v>1943</v>
      </c>
      <c r="F652" s="255">
        <v>45104.414583333331</v>
      </c>
      <c r="G652" s="2" t="s">
        <v>101</v>
      </c>
      <c r="H652" s="2" t="s">
        <v>102</v>
      </c>
      <c r="I652" s="2" t="s">
        <v>101</v>
      </c>
      <c r="J652" s="2" t="s">
        <v>103</v>
      </c>
      <c r="K652" s="2" t="s">
        <v>103</v>
      </c>
      <c r="L652" s="2" t="s">
        <v>104</v>
      </c>
      <c r="M652" s="2" t="s">
        <v>1944</v>
      </c>
      <c r="N652" s="2">
        <v>20</v>
      </c>
      <c r="O652" s="2" t="s">
        <v>106</v>
      </c>
      <c r="P652" s="2" t="s">
        <v>114</v>
      </c>
      <c r="Q652" s="253"/>
    </row>
    <row r="653" spans="1:17" ht="60">
      <c r="A653" s="2">
        <v>651</v>
      </c>
      <c r="B653" s="2" t="s">
        <v>1945</v>
      </c>
      <c r="C653" s="2" t="s">
        <v>120</v>
      </c>
      <c r="D653" s="2" t="s">
        <v>110</v>
      </c>
      <c r="E653" s="2" t="s">
        <v>1946</v>
      </c>
      <c r="F653" s="255">
        <v>45104.414583333331</v>
      </c>
      <c r="G653" s="2" t="s">
        <v>101</v>
      </c>
      <c r="H653" s="2" t="s">
        <v>132</v>
      </c>
      <c r="I653" s="2" t="s">
        <v>101</v>
      </c>
      <c r="J653" s="2" t="s">
        <v>103</v>
      </c>
      <c r="K653" s="2" t="s">
        <v>103</v>
      </c>
      <c r="L653" s="2" t="s">
        <v>104</v>
      </c>
      <c r="M653" s="2" t="s">
        <v>1947</v>
      </c>
      <c r="N653" s="2">
        <v>20</v>
      </c>
      <c r="O653" s="2" t="s">
        <v>106</v>
      </c>
      <c r="P653" s="2" t="s">
        <v>123</v>
      </c>
      <c r="Q653" s="253"/>
    </row>
    <row r="654" spans="1:17" ht="60">
      <c r="A654" s="2">
        <v>652</v>
      </c>
      <c r="B654" s="2" t="s">
        <v>1948</v>
      </c>
      <c r="C654" s="2" t="s">
        <v>109</v>
      </c>
      <c r="D654" s="2" t="s">
        <v>110</v>
      </c>
      <c r="E654" s="2" t="s">
        <v>1949</v>
      </c>
      <c r="F654" s="255">
        <v>45104.415277777778</v>
      </c>
      <c r="G654" s="2" t="s">
        <v>101</v>
      </c>
      <c r="H654" s="2" t="s">
        <v>132</v>
      </c>
      <c r="I654" s="2" t="s">
        <v>101</v>
      </c>
      <c r="J654" s="2" t="s">
        <v>103</v>
      </c>
      <c r="K654" s="2" t="s">
        <v>103</v>
      </c>
      <c r="L654" s="2" t="s">
        <v>104</v>
      </c>
      <c r="M654" s="2" t="s">
        <v>1950</v>
      </c>
      <c r="N654" s="2">
        <v>20</v>
      </c>
      <c r="O654" s="2" t="s">
        <v>106</v>
      </c>
      <c r="P654" s="2" t="s">
        <v>114</v>
      </c>
      <c r="Q654" s="253"/>
    </row>
    <row r="655" spans="1:17" ht="60">
      <c r="A655" s="2">
        <v>653</v>
      </c>
      <c r="B655" s="2" t="s">
        <v>1951</v>
      </c>
      <c r="C655" s="2" t="s">
        <v>120</v>
      </c>
      <c r="D655" s="2" t="s">
        <v>110</v>
      </c>
      <c r="E655" s="2" t="s">
        <v>1952</v>
      </c>
      <c r="F655" s="255">
        <v>45104.415277777778</v>
      </c>
      <c r="G655" s="2" t="s">
        <v>101</v>
      </c>
      <c r="H655" s="2" t="s">
        <v>102</v>
      </c>
      <c r="I655" s="2" t="s">
        <v>101</v>
      </c>
      <c r="J655" s="2" t="s">
        <v>112</v>
      </c>
      <c r="K655" s="2" t="s">
        <v>112</v>
      </c>
      <c r="L655" s="2" t="s">
        <v>104</v>
      </c>
      <c r="M655" s="2" t="s">
        <v>1953</v>
      </c>
      <c r="N655" s="2">
        <v>95</v>
      </c>
      <c r="O655" s="2" t="s">
        <v>106</v>
      </c>
      <c r="P655" s="2" t="s">
        <v>123</v>
      </c>
      <c r="Q655" s="253"/>
    </row>
    <row r="656" spans="1:17" ht="60">
      <c r="A656" s="2">
        <v>654</v>
      </c>
      <c r="B656" s="2" t="s">
        <v>1954</v>
      </c>
      <c r="C656" s="2" t="s">
        <v>109</v>
      </c>
      <c r="D656" s="2" t="s">
        <v>110</v>
      </c>
      <c r="E656" s="2" t="s">
        <v>1955</v>
      </c>
      <c r="F656" s="255">
        <v>45104.415277777778</v>
      </c>
      <c r="G656" s="2" t="s">
        <v>101</v>
      </c>
      <c r="H656" s="2" t="s">
        <v>132</v>
      </c>
      <c r="I656" s="2" t="s">
        <v>101</v>
      </c>
      <c r="J656" s="2" t="s">
        <v>103</v>
      </c>
      <c r="K656" s="2" t="s">
        <v>103</v>
      </c>
      <c r="L656" s="2" t="s">
        <v>104</v>
      </c>
      <c r="M656" s="2" t="s">
        <v>1956</v>
      </c>
      <c r="N656" s="2">
        <v>20</v>
      </c>
      <c r="O656" s="2" t="s">
        <v>106</v>
      </c>
      <c r="P656" s="2" t="s">
        <v>114</v>
      </c>
      <c r="Q656" s="253"/>
    </row>
    <row r="657" spans="1:17" ht="60">
      <c r="A657" s="2">
        <v>655</v>
      </c>
      <c r="B657" s="2" t="s">
        <v>1957</v>
      </c>
      <c r="C657" s="2" t="s">
        <v>109</v>
      </c>
      <c r="D657" s="2" t="s">
        <v>110</v>
      </c>
      <c r="E657" s="2" t="s">
        <v>1958</v>
      </c>
      <c r="F657" s="255">
        <v>45104.415277777778</v>
      </c>
      <c r="G657" s="2" t="s">
        <v>101</v>
      </c>
      <c r="H657" s="2" t="s">
        <v>132</v>
      </c>
      <c r="I657" s="2" t="s">
        <v>101</v>
      </c>
      <c r="J657" s="2" t="s">
        <v>103</v>
      </c>
      <c r="K657" s="2" t="s">
        <v>103</v>
      </c>
      <c r="L657" s="2" t="s">
        <v>104</v>
      </c>
      <c r="M657" s="2" t="s">
        <v>1959</v>
      </c>
      <c r="N657" s="2">
        <v>20</v>
      </c>
      <c r="O657" s="2" t="s">
        <v>106</v>
      </c>
      <c r="P657" s="2" t="s">
        <v>114</v>
      </c>
      <c r="Q657" s="253"/>
    </row>
    <row r="658" spans="1:17" ht="60">
      <c r="A658" s="2">
        <v>656</v>
      </c>
      <c r="B658" s="2" t="s">
        <v>1960</v>
      </c>
      <c r="C658" s="2" t="s">
        <v>234</v>
      </c>
      <c r="D658" s="2" t="s">
        <v>110</v>
      </c>
      <c r="E658" s="2" t="s">
        <v>1961</v>
      </c>
      <c r="F658" s="255">
        <v>45104.415277777778</v>
      </c>
      <c r="G658" s="2" t="s">
        <v>101</v>
      </c>
      <c r="H658" s="2" t="s">
        <v>132</v>
      </c>
      <c r="I658" s="2" t="s">
        <v>101</v>
      </c>
      <c r="J658" s="2" t="s">
        <v>103</v>
      </c>
      <c r="K658" s="2" t="s">
        <v>103</v>
      </c>
      <c r="L658" s="2" t="s">
        <v>104</v>
      </c>
      <c r="M658" s="2" t="s">
        <v>1962</v>
      </c>
      <c r="N658" s="2">
        <v>20</v>
      </c>
      <c r="O658" s="2" t="s">
        <v>106</v>
      </c>
      <c r="P658" s="2" t="s">
        <v>237</v>
      </c>
      <c r="Q658" s="253"/>
    </row>
    <row r="659" spans="1:17" ht="60">
      <c r="A659" s="2">
        <v>657</v>
      </c>
      <c r="B659" s="2" t="s">
        <v>1963</v>
      </c>
      <c r="C659" s="2" t="s">
        <v>109</v>
      </c>
      <c r="D659" s="2" t="s">
        <v>110</v>
      </c>
      <c r="E659" s="2" t="s">
        <v>1964</v>
      </c>
      <c r="F659" s="255">
        <v>45104.415277777778</v>
      </c>
      <c r="G659" s="2" t="s">
        <v>101</v>
      </c>
      <c r="H659" s="2" t="s">
        <v>132</v>
      </c>
      <c r="I659" s="2" t="s">
        <v>101</v>
      </c>
      <c r="J659" s="2" t="s">
        <v>103</v>
      </c>
      <c r="K659" s="2" t="s">
        <v>103</v>
      </c>
      <c r="L659" s="2" t="s">
        <v>104</v>
      </c>
      <c r="M659" s="2" t="s">
        <v>1965</v>
      </c>
      <c r="N659" s="2">
        <v>20</v>
      </c>
      <c r="O659" s="2" t="s">
        <v>106</v>
      </c>
      <c r="P659" s="2" t="s">
        <v>114</v>
      </c>
      <c r="Q659" s="253"/>
    </row>
    <row r="660" spans="1:17" ht="60">
      <c r="A660" s="2">
        <v>658</v>
      </c>
      <c r="B660" s="2" t="s">
        <v>1966</v>
      </c>
      <c r="C660" s="2" t="s">
        <v>234</v>
      </c>
      <c r="D660" s="2" t="s">
        <v>110</v>
      </c>
      <c r="E660" s="2" t="s">
        <v>1967</v>
      </c>
      <c r="F660" s="255">
        <v>45104.415277777778</v>
      </c>
      <c r="G660" s="2" t="s">
        <v>101</v>
      </c>
      <c r="H660" s="2" t="s">
        <v>132</v>
      </c>
      <c r="I660" s="2" t="s">
        <v>101</v>
      </c>
      <c r="J660" s="2" t="s">
        <v>187</v>
      </c>
      <c r="K660" s="2" t="s">
        <v>187</v>
      </c>
      <c r="L660" s="2" t="s">
        <v>104</v>
      </c>
      <c r="M660" s="2" t="s">
        <v>1968</v>
      </c>
      <c r="N660" s="2">
        <v>95</v>
      </c>
      <c r="O660" s="2" t="s">
        <v>106</v>
      </c>
      <c r="P660" s="2" t="s">
        <v>237</v>
      </c>
      <c r="Q660" s="253"/>
    </row>
    <row r="661" spans="1:17" ht="60">
      <c r="A661" s="2">
        <v>659</v>
      </c>
      <c r="B661" s="2" t="s">
        <v>1969</v>
      </c>
      <c r="C661" s="2" t="s">
        <v>120</v>
      </c>
      <c r="D661" s="2" t="s">
        <v>110</v>
      </c>
      <c r="E661" s="2" t="s">
        <v>1970</v>
      </c>
      <c r="F661" s="255">
        <v>45104.415972222225</v>
      </c>
      <c r="G661" s="2" t="s">
        <v>101</v>
      </c>
      <c r="H661" s="2" t="s">
        <v>132</v>
      </c>
      <c r="I661" s="2" t="s">
        <v>101</v>
      </c>
      <c r="J661" s="2" t="s">
        <v>103</v>
      </c>
      <c r="K661" s="2" t="s">
        <v>103</v>
      </c>
      <c r="L661" s="2" t="s">
        <v>104</v>
      </c>
      <c r="M661" s="2" t="s">
        <v>1971</v>
      </c>
      <c r="N661" s="2">
        <v>20</v>
      </c>
      <c r="O661" s="2" t="s">
        <v>106</v>
      </c>
      <c r="P661" s="2" t="s">
        <v>123</v>
      </c>
      <c r="Q661" s="253"/>
    </row>
    <row r="662" spans="1:17" ht="60">
      <c r="A662" s="2">
        <v>660</v>
      </c>
      <c r="B662" s="2" t="s">
        <v>1972</v>
      </c>
      <c r="C662" s="2" t="s">
        <v>109</v>
      </c>
      <c r="D662" s="2" t="s">
        <v>110</v>
      </c>
      <c r="E662" s="2" t="s">
        <v>1970</v>
      </c>
      <c r="F662" s="255">
        <v>45104.415972222225</v>
      </c>
      <c r="G662" s="2" t="s">
        <v>191</v>
      </c>
      <c r="H662" s="2" t="s">
        <v>558</v>
      </c>
      <c r="I662" s="2" t="s">
        <v>193</v>
      </c>
      <c r="J662" s="2" t="s">
        <v>103</v>
      </c>
      <c r="K662" s="2" t="s">
        <v>103</v>
      </c>
      <c r="L662" s="2" t="s">
        <v>104</v>
      </c>
      <c r="M662" s="2" t="s">
        <v>194</v>
      </c>
      <c r="N662" s="2">
        <v>0</v>
      </c>
      <c r="O662" s="2" t="s">
        <v>106</v>
      </c>
      <c r="P662" s="2" t="s">
        <v>114</v>
      </c>
      <c r="Q662" s="253"/>
    </row>
    <row r="663" spans="1:17" ht="60">
      <c r="A663" s="2">
        <v>661</v>
      </c>
      <c r="B663" s="2" t="s">
        <v>1973</v>
      </c>
      <c r="C663" s="2" t="s">
        <v>234</v>
      </c>
      <c r="D663" s="2" t="s">
        <v>110</v>
      </c>
      <c r="E663" s="2" t="s">
        <v>1974</v>
      </c>
      <c r="F663" s="255">
        <v>45104.415972222225</v>
      </c>
      <c r="G663" s="2" t="s">
        <v>101</v>
      </c>
      <c r="H663" s="2" t="s">
        <v>132</v>
      </c>
      <c r="I663" s="2" t="s">
        <v>101</v>
      </c>
      <c r="J663" s="2" t="s">
        <v>103</v>
      </c>
      <c r="K663" s="2" t="s">
        <v>103</v>
      </c>
      <c r="L663" s="2" t="s">
        <v>104</v>
      </c>
      <c r="M663" s="2" t="s">
        <v>1975</v>
      </c>
      <c r="N663" s="2">
        <v>20</v>
      </c>
      <c r="O663" s="2" t="s">
        <v>106</v>
      </c>
      <c r="P663" s="2" t="s">
        <v>237</v>
      </c>
      <c r="Q663" s="253"/>
    </row>
    <row r="664" spans="1:17" ht="60">
      <c r="A664" s="2">
        <v>662</v>
      </c>
      <c r="B664" s="2" t="s">
        <v>1976</v>
      </c>
      <c r="C664" s="2" t="s">
        <v>120</v>
      </c>
      <c r="D664" s="2" t="s">
        <v>110</v>
      </c>
      <c r="E664" s="2" t="s">
        <v>1977</v>
      </c>
      <c r="F664" s="255">
        <v>45104.415972222225</v>
      </c>
      <c r="G664" s="2" t="s">
        <v>101</v>
      </c>
      <c r="H664" s="2" t="s">
        <v>102</v>
      </c>
      <c r="I664" s="2" t="s">
        <v>101</v>
      </c>
      <c r="J664" s="2" t="s">
        <v>103</v>
      </c>
      <c r="K664" s="2" t="s">
        <v>103</v>
      </c>
      <c r="L664" s="2" t="s">
        <v>104</v>
      </c>
      <c r="M664" s="2" t="s">
        <v>1978</v>
      </c>
      <c r="N664" s="2">
        <v>20</v>
      </c>
      <c r="O664" s="2" t="s">
        <v>106</v>
      </c>
      <c r="P664" s="2" t="s">
        <v>123</v>
      </c>
      <c r="Q664" s="253"/>
    </row>
    <row r="665" spans="1:17" ht="60">
      <c r="A665" s="2">
        <v>663</v>
      </c>
      <c r="B665" s="2" t="s">
        <v>1979</v>
      </c>
      <c r="C665" s="2" t="s">
        <v>234</v>
      </c>
      <c r="D665" s="2" t="s">
        <v>110</v>
      </c>
      <c r="E665" s="2" t="s">
        <v>1980</v>
      </c>
      <c r="F665" s="255">
        <v>45104.415972222225</v>
      </c>
      <c r="G665" s="2" t="s">
        <v>101</v>
      </c>
      <c r="H665" s="2" t="s">
        <v>102</v>
      </c>
      <c r="I665" s="2" t="s">
        <v>101</v>
      </c>
      <c r="J665" s="2" t="s">
        <v>103</v>
      </c>
      <c r="K665" s="2" t="s">
        <v>103</v>
      </c>
      <c r="L665" s="2" t="s">
        <v>104</v>
      </c>
      <c r="M665" s="2" t="s">
        <v>1981</v>
      </c>
      <c r="N665" s="2">
        <v>20</v>
      </c>
      <c r="O665" s="2" t="s">
        <v>106</v>
      </c>
      <c r="P665" s="2" t="s">
        <v>237</v>
      </c>
      <c r="Q665" s="253"/>
    </row>
    <row r="666" spans="1:17" ht="60">
      <c r="A666" s="2">
        <v>664</v>
      </c>
      <c r="B666" s="2" t="s">
        <v>1982</v>
      </c>
      <c r="C666" s="2" t="s">
        <v>109</v>
      </c>
      <c r="D666" s="2" t="s">
        <v>110</v>
      </c>
      <c r="E666" s="2" t="s">
        <v>1983</v>
      </c>
      <c r="F666" s="255">
        <v>45104.416666666664</v>
      </c>
      <c r="G666" s="2" t="s">
        <v>101</v>
      </c>
      <c r="H666" s="2" t="s">
        <v>102</v>
      </c>
      <c r="I666" s="2" t="s">
        <v>101</v>
      </c>
      <c r="J666" s="2" t="s">
        <v>103</v>
      </c>
      <c r="K666" s="2" t="s">
        <v>103</v>
      </c>
      <c r="L666" s="2" t="s">
        <v>104</v>
      </c>
      <c r="M666" s="2" t="s">
        <v>1984</v>
      </c>
      <c r="N666" s="2">
        <v>30</v>
      </c>
      <c r="O666" s="2" t="s">
        <v>106</v>
      </c>
      <c r="P666" s="2" t="s">
        <v>114</v>
      </c>
      <c r="Q666" s="253"/>
    </row>
    <row r="667" spans="1:17" ht="60">
      <c r="A667" s="2">
        <v>665</v>
      </c>
      <c r="B667" s="2" t="s">
        <v>1985</v>
      </c>
      <c r="C667" s="2" t="s">
        <v>109</v>
      </c>
      <c r="D667" s="2" t="s">
        <v>110</v>
      </c>
      <c r="E667" s="2" t="s">
        <v>1986</v>
      </c>
      <c r="F667" s="255">
        <v>45104.416666666664</v>
      </c>
      <c r="G667" s="2" t="s">
        <v>101</v>
      </c>
      <c r="H667" s="2" t="s">
        <v>132</v>
      </c>
      <c r="I667" s="2" t="s">
        <v>101</v>
      </c>
      <c r="J667" s="2" t="s">
        <v>103</v>
      </c>
      <c r="K667" s="2" t="s">
        <v>103</v>
      </c>
      <c r="L667" s="2" t="s">
        <v>104</v>
      </c>
      <c r="M667" s="2" t="s">
        <v>1987</v>
      </c>
      <c r="N667" s="2">
        <v>20</v>
      </c>
      <c r="O667" s="2" t="s">
        <v>106</v>
      </c>
      <c r="P667" s="2" t="s">
        <v>114</v>
      </c>
      <c r="Q667" s="253"/>
    </row>
    <row r="668" spans="1:17" ht="60">
      <c r="A668" s="2">
        <v>666</v>
      </c>
      <c r="B668" s="2" t="s">
        <v>1988</v>
      </c>
      <c r="C668" s="2" t="s">
        <v>109</v>
      </c>
      <c r="D668" s="2" t="s">
        <v>110</v>
      </c>
      <c r="E668" s="2" t="s">
        <v>1989</v>
      </c>
      <c r="F668" s="255">
        <v>45104.416666666664</v>
      </c>
      <c r="G668" s="2" t="s">
        <v>101</v>
      </c>
      <c r="H668" s="2" t="s">
        <v>132</v>
      </c>
      <c r="I668" s="2" t="s">
        <v>101</v>
      </c>
      <c r="J668" s="2" t="s">
        <v>103</v>
      </c>
      <c r="K668" s="2" t="s">
        <v>103</v>
      </c>
      <c r="L668" s="2" t="s">
        <v>104</v>
      </c>
      <c r="M668" s="2" t="s">
        <v>1990</v>
      </c>
      <c r="N668" s="2">
        <v>20</v>
      </c>
      <c r="O668" s="2" t="s">
        <v>106</v>
      </c>
      <c r="P668" s="2" t="s">
        <v>114</v>
      </c>
      <c r="Q668" s="253"/>
    </row>
    <row r="669" spans="1:17" ht="60">
      <c r="A669" s="2">
        <v>667</v>
      </c>
      <c r="B669" s="2" t="s">
        <v>1991</v>
      </c>
      <c r="C669" s="2" t="s">
        <v>109</v>
      </c>
      <c r="D669" s="2" t="s">
        <v>110</v>
      </c>
      <c r="E669" s="2" t="s">
        <v>1992</v>
      </c>
      <c r="F669" s="255">
        <v>45104.416666666664</v>
      </c>
      <c r="G669" s="2" t="s">
        <v>101</v>
      </c>
      <c r="H669" s="2" t="s">
        <v>102</v>
      </c>
      <c r="I669" s="2" t="s">
        <v>101</v>
      </c>
      <c r="J669" s="2" t="s">
        <v>56</v>
      </c>
      <c r="K669" s="2" t="s">
        <v>56</v>
      </c>
      <c r="L669" s="2" t="s">
        <v>104</v>
      </c>
      <c r="M669" s="2" t="s">
        <v>1993</v>
      </c>
      <c r="N669" s="2">
        <v>65</v>
      </c>
      <c r="O669" s="2" t="s">
        <v>106</v>
      </c>
      <c r="P669" s="2" t="s">
        <v>114</v>
      </c>
      <c r="Q669" s="253"/>
    </row>
    <row r="670" spans="1:17" ht="60">
      <c r="A670" s="2">
        <v>668</v>
      </c>
      <c r="B670" s="2" t="s">
        <v>1994</v>
      </c>
      <c r="C670" s="2" t="s">
        <v>120</v>
      </c>
      <c r="D670" s="2" t="s">
        <v>110</v>
      </c>
      <c r="E670" s="2" t="s">
        <v>1995</v>
      </c>
      <c r="F670" s="255">
        <v>45104.417361111111</v>
      </c>
      <c r="G670" s="2" t="s">
        <v>101</v>
      </c>
      <c r="H670" s="2" t="s">
        <v>102</v>
      </c>
      <c r="I670" s="2" t="s">
        <v>101</v>
      </c>
      <c r="J670" s="2" t="s">
        <v>12</v>
      </c>
      <c r="K670" s="2" t="s">
        <v>12</v>
      </c>
      <c r="L670" s="2" t="s">
        <v>104</v>
      </c>
      <c r="M670" s="2" t="s">
        <v>1996</v>
      </c>
      <c r="N670" s="2">
        <v>30</v>
      </c>
      <c r="O670" s="2" t="s">
        <v>106</v>
      </c>
      <c r="P670" s="2" t="s">
        <v>123</v>
      </c>
      <c r="Q670" s="253"/>
    </row>
    <row r="671" spans="1:17" ht="60">
      <c r="A671" s="2">
        <v>669</v>
      </c>
      <c r="B671" s="2" t="s">
        <v>1997</v>
      </c>
      <c r="C671" s="2" t="s">
        <v>109</v>
      </c>
      <c r="D671" s="2" t="s">
        <v>110</v>
      </c>
      <c r="E671" s="2" t="s">
        <v>1998</v>
      </c>
      <c r="F671" s="255">
        <v>45104.417361111111</v>
      </c>
      <c r="G671" s="2" t="s">
        <v>101</v>
      </c>
      <c r="H671" s="2" t="s">
        <v>132</v>
      </c>
      <c r="I671" s="2" t="s">
        <v>101</v>
      </c>
      <c r="J671" s="2" t="s">
        <v>103</v>
      </c>
      <c r="K671" s="2" t="s">
        <v>103</v>
      </c>
      <c r="L671" s="2" t="s">
        <v>104</v>
      </c>
      <c r="M671" s="2" t="s">
        <v>1999</v>
      </c>
      <c r="N671" s="2">
        <v>20</v>
      </c>
      <c r="O671" s="2" t="s">
        <v>106</v>
      </c>
      <c r="P671" s="2" t="s">
        <v>114</v>
      </c>
      <c r="Q671" s="253"/>
    </row>
    <row r="672" spans="1:17" ht="60">
      <c r="A672" s="2">
        <v>670</v>
      </c>
      <c r="B672" s="2" t="s">
        <v>2000</v>
      </c>
      <c r="C672" s="2" t="s">
        <v>120</v>
      </c>
      <c r="D672" s="2" t="s">
        <v>110</v>
      </c>
      <c r="E672" s="2" t="s">
        <v>2001</v>
      </c>
      <c r="F672" s="255">
        <v>45104.417361111111</v>
      </c>
      <c r="G672" s="2" t="s">
        <v>101</v>
      </c>
      <c r="H672" s="2" t="s">
        <v>132</v>
      </c>
      <c r="I672" s="2" t="s">
        <v>101</v>
      </c>
      <c r="J672" s="2" t="s">
        <v>103</v>
      </c>
      <c r="K672" s="2" t="s">
        <v>103</v>
      </c>
      <c r="L672" s="2" t="s">
        <v>104</v>
      </c>
      <c r="M672" s="2" t="s">
        <v>2002</v>
      </c>
      <c r="N672" s="2">
        <v>20</v>
      </c>
      <c r="O672" s="2" t="s">
        <v>106</v>
      </c>
      <c r="P672" s="2" t="s">
        <v>123</v>
      </c>
      <c r="Q672" s="253"/>
    </row>
    <row r="673" spans="1:17" ht="60">
      <c r="A673" s="2">
        <v>671</v>
      </c>
      <c r="B673" s="2" t="s">
        <v>2003</v>
      </c>
      <c r="C673" s="2" t="s">
        <v>109</v>
      </c>
      <c r="D673" s="2" t="s">
        <v>110</v>
      </c>
      <c r="E673" s="2" t="s">
        <v>1348</v>
      </c>
      <c r="F673" s="255">
        <v>45104.418055555558</v>
      </c>
      <c r="G673" s="2" t="s">
        <v>101</v>
      </c>
      <c r="H673" s="2" t="s">
        <v>102</v>
      </c>
      <c r="I673" s="2" t="s">
        <v>101</v>
      </c>
      <c r="J673" s="2" t="s">
        <v>103</v>
      </c>
      <c r="K673" s="2" t="s">
        <v>103</v>
      </c>
      <c r="L673" s="2" t="s">
        <v>104</v>
      </c>
      <c r="M673" s="2" t="s">
        <v>1349</v>
      </c>
      <c r="N673" s="2">
        <v>20</v>
      </c>
      <c r="O673" s="2" t="s">
        <v>106</v>
      </c>
      <c r="P673" s="2" t="s">
        <v>114</v>
      </c>
      <c r="Q673" s="253"/>
    </row>
    <row r="674" spans="1:17" ht="60">
      <c r="A674" s="2">
        <v>672</v>
      </c>
      <c r="B674" s="2" t="s">
        <v>2004</v>
      </c>
      <c r="C674" s="2" t="s">
        <v>234</v>
      </c>
      <c r="D674" s="2" t="s">
        <v>110</v>
      </c>
      <c r="E674" s="2" t="s">
        <v>2005</v>
      </c>
      <c r="F674" s="255">
        <v>45104.418055555558</v>
      </c>
      <c r="G674" s="2" t="s">
        <v>101</v>
      </c>
      <c r="H674" s="2" t="s">
        <v>132</v>
      </c>
      <c r="I674" s="2" t="s">
        <v>101</v>
      </c>
      <c r="J674" s="2" t="s">
        <v>103</v>
      </c>
      <c r="K674" s="2" t="s">
        <v>103</v>
      </c>
      <c r="L674" s="2" t="s">
        <v>104</v>
      </c>
      <c r="M674" s="2" t="s">
        <v>2006</v>
      </c>
      <c r="N674" s="2">
        <v>20</v>
      </c>
      <c r="O674" s="2" t="s">
        <v>106</v>
      </c>
      <c r="P674" s="2" t="s">
        <v>237</v>
      </c>
      <c r="Q674" s="253"/>
    </row>
    <row r="675" spans="1:17" ht="60">
      <c r="A675" s="2">
        <v>673</v>
      </c>
      <c r="B675" s="2" t="s">
        <v>2007</v>
      </c>
      <c r="C675" s="2" t="s">
        <v>109</v>
      </c>
      <c r="D675" s="2" t="s">
        <v>110</v>
      </c>
      <c r="E675" s="2" t="s">
        <v>2008</v>
      </c>
      <c r="F675" s="255">
        <v>45104.418055555558</v>
      </c>
      <c r="G675" s="2" t="s">
        <v>101</v>
      </c>
      <c r="H675" s="2" t="s">
        <v>102</v>
      </c>
      <c r="I675" s="2" t="s">
        <v>101</v>
      </c>
      <c r="J675" s="2" t="s">
        <v>103</v>
      </c>
      <c r="K675" s="2" t="s">
        <v>103</v>
      </c>
      <c r="L675" s="2" t="s">
        <v>104</v>
      </c>
      <c r="M675" s="2" t="s">
        <v>2009</v>
      </c>
      <c r="N675" s="2">
        <v>20</v>
      </c>
      <c r="O675" s="2" t="s">
        <v>106</v>
      </c>
      <c r="P675" s="2" t="s">
        <v>114</v>
      </c>
      <c r="Q675" s="253"/>
    </row>
    <row r="676" spans="1:17" ht="60">
      <c r="A676" s="2">
        <v>674</v>
      </c>
      <c r="B676" s="2" t="s">
        <v>2010</v>
      </c>
      <c r="C676" s="2" t="s">
        <v>234</v>
      </c>
      <c r="D676" s="2" t="s">
        <v>110</v>
      </c>
      <c r="E676" s="2" t="s">
        <v>907</v>
      </c>
      <c r="F676" s="255">
        <v>45104.418055555558</v>
      </c>
      <c r="G676" s="2" t="s">
        <v>101</v>
      </c>
      <c r="H676" s="2" t="s">
        <v>102</v>
      </c>
      <c r="I676" s="2" t="s">
        <v>101</v>
      </c>
      <c r="J676" s="2" t="s">
        <v>103</v>
      </c>
      <c r="K676" s="2" t="s">
        <v>103</v>
      </c>
      <c r="L676" s="2" t="s">
        <v>104</v>
      </c>
      <c r="M676" s="2" t="s">
        <v>908</v>
      </c>
      <c r="N676" s="2">
        <v>20</v>
      </c>
      <c r="O676" s="2" t="s">
        <v>106</v>
      </c>
      <c r="P676" s="2" t="s">
        <v>237</v>
      </c>
      <c r="Q676" s="253"/>
    </row>
    <row r="677" spans="1:17" ht="60">
      <c r="A677" s="2">
        <v>675</v>
      </c>
      <c r="B677" s="2" t="s">
        <v>2011</v>
      </c>
      <c r="C677" s="2" t="s">
        <v>120</v>
      </c>
      <c r="D677" s="2" t="s">
        <v>110</v>
      </c>
      <c r="E677" s="2" t="s">
        <v>2012</v>
      </c>
      <c r="F677" s="255">
        <v>45104.418055555558</v>
      </c>
      <c r="G677" s="2" t="s">
        <v>101</v>
      </c>
      <c r="H677" s="2" t="s">
        <v>132</v>
      </c>
      <c r="I677" s="2" t="s">
        <v>101</v>
      </c>
      <c r="J677" s="2" t="s">
        <v>103</v>
      </c>
      <c r="K677" s="2" t="s">
        <v>103</v>
      </c>
      <c r="L677" s="2" t="s">
        <v>104</v>
      </c>
      <c r="M677" s="2" t="s">
        <v>2013</v>
      </c>
      <c r="N677" s="2">
        <v>20</v>
      </c>
      <c r="O677" s="2" t="s">
        <v>106</v>
      </c>
      <c r="P677" s="2" t="s">
        <v>123</v>
      </c>
      <c r="Q677" s="253"/>
    </row>
    <row r="678" spans="1:17" ht="60">
      <c r="A678" s="2">
        <v>676</v>
      </c>
      <c r="B678" s="2" t="s">
        <v>2014</v>
      </c>
      <c r="C678" s="2" t="s">
        <v>234</v>
      </c>
      <c r="D678" s="2" t="s">
        <v>110</v>
      </c>
      <c r="E678" s="2" t="s">
        <v>100</v>
      </c>
      <c r="F678" s="255">
        <v>45104.418055555558</v>
      </c>
      <c r="G678" s="2" t="s">
        <v>101</v>
      </c>
      <c r="H678" s="2" t="s">
        <v>102</v>
      </c>
      <c r="I678" s="2" t="s">
        <v>101</v>
      </c>
      <c r="J678" s="2" t="s">
        <v>103</v>
      </c>
      <c r="K678" s="2" t="s">
        <v>103</v>
      </c>
      <c r="L678" s="2" t="s">
        <v>104</v>
      </c>
      <c r="M678" s="2" t="s">
        <v>105</v>
      </c>
      <c r="N678" s="2">
        <v>20</v>
      </c>
      <c r="O678" s="2" t="s">
        <v>106</v>
      </c>
      <c r="P678" s="2" t="s">
        <v>237</v>
      </c>
      <c r="Q678" s="253"/>
    </row>
    <row r="679" spans="1:17" ht="60">
      <c r="A679" s="2">
        <v>677</v>
      </c>
      <c r="B679" s="2" t="s">
        <v>2015</v>
      </c>
      <c r="C679" s="2" t="s">
        <v>120</v>
      </c>
      <c r="D679" s="2" t="s">
        <v>110</v>
      </c>
      <c r="E679" s="2" t="s">
        <v>2016</v>
      </c>
      <c r="F679" s="255">
        <v>45104.418055555558</v>
      </c>
      <c r="G679" s="2" t="s">
        <v>101</v>
      </c>
      <c r="H679" s="2" t="s">
        <v>132</v>
      </c>
      <c r="I679" s="2" t="s">
        <v>101</v>
      </c>
      <c r="J679" s="2" t="s">
        <v>103</v>
      </c>
      <c r="K679" s="2" t="s">
        <v>103</v>
      </c>
      <c r="L679" s="2" t="s">
        <v>104</v>
      </c>
      <c r="M679" s="2" t="s">
        <v>2017</v>
      </c>
      <c r="N679" s="2">
        <v>20</v>
      </c>
      <c r="O679" s="2" t="s">
        <v>106</v>
      </c>
      <c r="P679" s="2" t="s">
        <v>123</v>
      </c>
      <c r="Q679" s="253"/>
    </row>
    <row r="680" spans="1:17" ht="60">
      <c r="A680" s="2">
        <v>678</v>
      </c>
      <c r="B680" s="2" t="s">
        <v>2018</v>
      </c>
      <c r="C680" s="2" t="s">
        <v>120</v>
      </c>
      <c r="D680" s="2" t="s">
        <v>110</v>
      </c>
      <c r="E680" s="2" t="s">
        <v>2019</v>
      </c>
      <c r="F680" s="255">
        <v>45104.418749999997</v>
      </c>
      <c r="G680" s="2" t="s">
        <v>101</v>
      </c>
      <c r="H680" s="2" t="s">
        <v>132</v>
      </c>
      <c r="I680" s="2" t="s">
        <v>101</v>
      </c>
      <c r="J680" s="2" t="s">
        <v>103</v>
      </c>
      <c r="K680" s="2" t="s">
        <v>103</v>
      </c>
      <c r="L680" s="2" t="s">
        <v>104</v>
      </c>
      <c r="M680" s="2" t="s">
        <v>2020</v>
      </c>
      <c r="N680" s="2">
        <v>20</v>
      </c>
      <c r="O680" s="2" t="s">
        <v>106</v>
      </c>
      <c r="P680" s="2" t="s">
        <v>123</v>
      </c>
      <c r="Q680" s="253"/>
    </row>
    <row r="681" spans="1:17" ht="60">
      <c r="A681" s="2">
        <v>679</v>
      </c>
      <c r="B681" s="2" t="s">
        <v>2021</v>
      </c>
      <c r="C681" s="2" t="s">
        <v>109</v>
      </c>
      <c r="D681" s="2" t="s">
        <v>110</v>
      </c>
      <c r="E681" s="2" t="s">
        <v>2022</v>
      </c>
      <c r="F681" s="255">
        <v>45104.418749999997</v>
      </c>
      <c r="G681" s="2" t="s">
        <v>101</v>
      </c>
      <c r="H681" s="2" t="s">
        <v>102</v>
      </c>
      <c r="I681" s="2" t="s">
        <v>101</v>
      </c>
      <c r="J681" s="2" t="s">
        <v>112</v>
      </c>
      <c r="K681" s="2" t="s">
        <v>112</v>
      </c>
      <c r="L681" s="2" t="s">
        <v>104</v>
      </c>
      <c r="M681" s="2" t="s">
        <v>2023</v>
      </c>
      <c r="N681" s="2">
        <v>95</v>
      </c>
      <c r="O681" s="2" t="s">
        <v>106</v>
      </c>
      <c r="P681" s="2" t="s">
        <v>114</v>
      </c>
      <c r="Q681" s="253"/>
    </row>
    <row r="682" spans="1:17" ht="60">
      <c r="A682" s="2">
        <v>680</v>
      </c>
      <c r="B682" s="2" t="s">
        <v>2024</v>
      </c>
      <c r="C682" s="2" t="s">
        <v>234</v>
      </c>
      <c r="D682" s="2" t="s">
        <v>110</v>
      </c>
      <c r="E682" s="2" t="s">
        <v>235</v>
      </c>
      <c r="F682" s="255">
        <v>45104.418749999997</v>
      </c>
      <c r="G682" s="2" t="s">
        <v>101</v>
      </c>
      <c r="H682" s="2" t="s">
        <v>132</v>
      </c>
      <c r="I682" s="2" t="s">
        <v>101</v>
      </c>
      <c r="J682" s="2" t="s">
        <v>112</v>
      </c>
      <c r="K682" s="2" t="s">
        <v>112</v>
      </c>
      <c r="L682" s="2" t="s">
        <v>104</v>
      </c>
      <c r="M682" s="2" t="s">
        <v>236</v>
      </c>
      <c r="N682" s="2">
        <v>95</v>
      </c>
      <c r="O682" s="2" t="s">
        <v>106</v>
      </c>
      <c r="P682" s="2" t="s">
        <v>237</v>
      </c>
      <c r="Q682" s="253"/>
    </row>
    <row r="683" spans="1:17" ht="60">
      <c r="A683" s="2">
        <v>681</v>
      </c>
      <c r="B683" s="2" t="s">
        <v>2025</v>
      </c>
      <c r="C683" s="2" t="s">
        <v>109</v>
      </c>
      <c r="D683" s="2" t="s">
        <v>110</v>
      </c>
      <c r="E683" s="2" t="s">
        <v>2026</v>
      </c>
      <c r="F683" s="255">
        <v>45104.418749999997</v>
      </c>
      <c r="G683" s="2" t="s">
        <v>101</v>
      </c>
      <c r="H683" s="2" t="s">
        <v>132</v>
      </c>
      <c r="I683" s="2" t="s">
        <v>101</v>
      </c>
      <c r="J683" s="2" t="s">
        <v>56</v>
      </c>
      <c r="K683" s="2" t="s">
        <v>56</v>
      </c>
      <c r="L683" s="2" t="s">
        <v>104</v>
      </c>
      <c r="M683" s="2" t="s">
        <v>2027</v>
      </c>
      <c r="N683" s="2">
        <v>65</v>
      </c>
      <c r="O683" s="2" t="s">
        <v>106</v>
      </c>
      <c r="P683" s="2" t="s">
        <v>114</v>
      </c>
      <c r="Q683" s="253"/>
    </row>
    <row r="684" spans="1:17" ht="60">
      <c r="A684" s="2">
        <v>682</v>
      </c>
      <c r="B684" s="2" t="s">
        <v>2028</v>
      </c>
      <c r="C684" s="2" t="s">
        <v>234</v>
      </c>
      <c r="D684" s="2" t="s">
        <v>110</v>
      </c>
      <c r="E684" s="2" t="s">
        <v>2029</v>
      </c>
      <c r="F684" s="255">
        <v>45104.418749999997</v>
      </c>
      <c r="G684" s="2" t="s">
        <v>101</v>
      </c>
      <c r="H684" s="2" t="s">
        <v>102</v>
      </c>
      <c r="I684" s="2" t="s">
        <v>101</v>
      </c>
      <c r="J684" s="2" t="s">
        <v>103</v>
      </c>
      <c r="K684" s="2" t="s">
        <v>103</v>
      </c>
      <c r="L684" s="2" t="s">
        <v>104</v>
      </c>
      <c r="M684" s="2" t="s">
        <v>2030</v>
      </c>
      <c r="N684" s="2">
        <v>20</v>
      </c>
      <c r="O684" s="2" t="s">
        <v>106</v>
      </c>
      <c r="P684" s="2" t="s">
        <v>237</v>
      </c>
      <c r="Q684" s="253"/>
    </row>
    <row r="685" spans="1:17" ht="60">
      <c r="A685" s="2">
        <v>683</v>
      </c>
      <c r="B685" s="2" t="s">
        <v>2031</v>
      </c>
      <c r="C685" s="2" t="s">
        <v>234</v>
      </c>
      <c r="D685" s="2" t="s">
        <v>110</v>
      </c>
      <c r="E685" s="2" t="s">
        <v>2032</v>
      </c>
      <c r="F685" s="255">
        <v>45104.419444444444</v>
      </c>
      <c r="G685" s="2" t="s">
        <v>101</v>
      </c>
      <c r="H685" s="2" t="s">
        <v>102</v>
      </c>
      <c r="I685" s="2" t="s">
        <v>101</v>
      </c>
      <c r="J685" s="2" t="s">
        <v>103</v>
      </c>
      <c r="K685" s="2" t="s">
        <v>103</v>
      </c>
      <c r="L685" s="2" t="s">
        <v>104</v>
      </c>
      <c r="M685" s="2" t="s">
        <v>2033</v>
      </c>
      <c r="N685" s="2">
        <v>20</v>
      </c>
      <c r="O685" s="2" t="s">
        <v>106</v>
      </c>
      <c r="P685" s="2" t="s">
        <v>237</v>
      </c>
      <c r="Q685" s="253"/>
    </row>
    <row r="686" spans="1:17" ht="60">
      <c r="A686" s="2">
        <v>684</v>
      </c>
      <c r="B686" s="2" t="s">
        <v>2034</v>
      </c>
      <c r="C686" s="2" t="s">
        <v>109</v>
      </c>
      <c r="D686" s="2" t="s">
        <v>110</v>
      </c>
      <c r="E686" s="2" t="s">
        <v>2035</v>
      </c>
      <c r="F686" s="255">
        <v>45104.420138888891</v>
      </c>
      <c r="G686" s="2" t="s">
        <v>101</v>
      </c>
      <c r="H686" s="2" t="s">
        <v>132</v>
      </c>
      <c r="I686" s="2" t="s">
        <v>101</v>
      </c>
      <c r="J686" s="2" t="s">
        <v>103</v>
      </c>
      <c r="K686" s="2" t="s">
        <v>103</v>
      </c>
      <c r="L686" s="2" t="s">
        <v>104</v>
      </c>
      <c r="M686" s="2" t="s">
        <v>2036</v>
      </c>
      <c r="N686" s="2">
        <v>20</v>
      </c>
      <c r="O686" s="2" t="s">
        <v>106</v>
      </c>
      <c r="P686" s="2" t="s">
        <v>114</v>
      </c>
      <c r="Q686" s="253"/>
    </row>
    <row r="687" spans="1:17" ht="60">
      <c r="A687" s="2">
        <v>685</v>
      </c>
      <c r="B687" s="2" t="s">
        <v>2037</v>
      </c>
      <c r="C687" s="2" t="s">
        <v>109</v>
      </c>
      <c r="D687" s="2" t="s">
        <v>110</v>
      </c>
      <c r="E687" s="2" t="s">
        <v>2038</v>
      </c>
      <c r="F687" s="255">
        <v>45104.420138888891</v>
      </c>
      <c r="G687" s="2" t="s">
        <v>101</v>
      </c>
      <c r="H687" s="2" t="s">
        <v>102</v>
      </c>
      <c r="I687" s="2" t="s">
        <v>101</v>
      </c>
      <c r="J687" s="2" t="s">
        <v>103</v>
      </c>
      <c r="K687" s="2" t="s">
        <v>103</v>
      </c>
      <c r="L687" s="2" t="s">
        <v>104</v>
      </c>
      <c r="M687" s="2" t="s">
        <v>2039</v>
      </c>
      <c r="N687" s="2">
        <v>20</v>
      </c>
      <c r="O687" s="2" t="s">
        <v>106</v>
      </c>
      <c r="P687" s="2" t="s">
        <v>114</v>
      </c>
      <c r="Q687" s="253"/>
    </row>
    <row r="688" spans="1:17" ht="60">
      <c r="A688" s="2">
        <v>686</v>
      </c>
      <c r="B688" s="2" t="s">
        <v>2040</v>
      </c>
      <c r="C688" s="2" t="s">
        <v>109</v>
      </c>
      <c r="D688" s="2" t="s">
        <v>110</v>
      </c>
      <c r="E688" s="2" t="s">
        <v>2041</v>
      </c>
      <c r="F688" s="255">
        <v>45104.420138888891</v>
      </c>
      <c r="G688" s="2" t="s">
        <v>101</v>
      </c>
      <c r="H688" s="2" t="s">
        <v>132</v>
      </c>
      <c r="I688" s="2" t="s">
        <v>101</v>
      </c>
      <c r="J688" s="2" t="s">
        <v>103</v>
      </c>
      <c r="K688" s="2" t="s">
        <v>103</v>
      </c>
      <c r="L688" s="2" t="s">
        <v>104</v>
      </c>
      <c r="M688" s="2" t="s">
        <v>2042</v>
      </c>
      <c r="N688" s="2">
        <v>20</v>
      </c>
      <c r="O688" s="2" t="s">
        <v>106</v>
      </c>
      <c r="P688" s="2" t="s">
        <v>114</v>
      </c>
      <c r="Q688" s="253"/>
    </row>
    <row r="689" spans="1:17" ht="60">
      <c r="A689" s="2">
        <v>687</v>
      </c>
      <c r="B689" s="2" t="s">
        <v>2043</v>
      </c>
      <c r="C689" s="2" t="s">
        <v>109</v>
      </c>
      <c r="D689" s="2" t="s">
        <v>110</v>
      </c>
      <c r="E689" s="2" t="s">
        <v>2044</v>
      </c>
      <c r="F689" s="255">
        <v>45104.420138888891</v>
      </c>
      <c r="G689" s="2" t="s">
        <v>101</v>
      </c>
      <c r="H689" s="2" t="s">
        <v>132</v>
      </c>
      <c r="I689" s="2" t="s">
        <v>101</v>
      </c>
      <c r="J689" s="2" t="s">
        <v>103</v>
      </c>
      <c r="K689" s="2" t="s">
        <v>103</v>
      </c>
      <c r="L689" s="2" t="s">
        <v>104</v>
      </c>
      <c r="M689" s="2" t="s">
        <v>2045</v>
      </c>
      <c r="N689" s="2">
        <v>20</v>
      </c>
      <c r="O689" s="2" t="s">
        <v>106</v>
      </c>
      <c r="P689" s="2" t="s">
        <v>114</v>
      </c>
      <c r="Q689" s="253"/>
    </row>
    <row r="690" spans="1:17" ht="60">
      <c r="A690" s="2">
        <v>688</v>
      </c>
      <c r="B690" s="2" t="s">
        <v>2046</v>
      </c>
      <c r="C690" s="2" t="s">
        <v>234</v>
      </c>
      <c r="D690" s="2" t="s">
        <v>110</v>
      </c>
      <c r="E690" s="2" t="s">
        <v>2047</v>
      </c>
      <c r="F690" s="255">
        <v>45104.42083333333</v>
      </c>
      <c r="G690" s="2" t="s">
        <v>101</v>
      </c>
      <c r="H690" s="2" t="s">
        <v>132</v>
      </c>
      <c r="I690" s="2" t="s">
        <v>101</v>
      </c>
      <c r="J690" s="2" t="s">
        <v>56</v>
      </c>
      <c r="K690" s="2" t="s">
        <v>56</v>
      </c>
      <c r="L690" s="2" t="s">
        <v>104</v>
      </c>
      <c r="M690" s="2" t="s">
        <v>2048</v>
      </c>
      <c r="N690" s="2">
        <v>65</v>
      </c>
      <c r="O690" s="2" t="s">
        <v>106</v>
      </c>
      <c r="P690" s="2" t="s">
        <v>237</v>
      </c>
      <c r="Q690" s="253"/>
    </row>
    <row r="691" spans="1:17" ht="60">
      <c r="A691" s="2">
        <v>689</v>
      </c>
      <c r="B691" s="2" t="s">
        <v>2049</v>
      </c>
      <c r="C691" s="2" t="s">
        <v>109</v>
      </c>
      <c r="D691" s="2" t="s">
        <v>110</v>
      </c>
      <c r="E691" s="2" t="s">
        <v>2050</v>
      </c>
      <c r="F691" s="255">
        <v>45104.42083333333</v>
      </c>
      <c r="G691" s="2" t="s">
        <v>101</v>
      </c>
      <c r="H691" s="2" t="s">
        <v>102</v>
      </c>
      <c r="I691" s="2" t="s">
        <v>101</v>
      </c>
      <c r="J691" s="2" t="s">
        <v>112</v>
      </c>
      <c r="K691" s="2" t="s">
        <v>112</v>
      </c>
      <c r="L691" s="2" t="s">
        <v>104</v>
      </c>
      <c r="M691" s="2" t="s">
        <v>2051</v>
      </c>
      <c r="N691" s="2">
        <v>95</v>
      </c>
      <c r="O691" s="2" t="s">
        <v>106</v>
      </c>
      <c r="P691" s="2" t="s">
        <v>114</v>
      </c>
      <c r="Q691" s="253"/>
    </row>
    <row r="692" spans="1:17" ht="60">
      <c r="A692" s="2">
        <v>690</v>
      </c>
      <c r="B692" s="2" t="s">
        <v>2052</v>
      </c>
      <c r="C692" s="2" t="s">
        <v>234</v>
      </c>
      <c r="D692" s="2" t="s">
        <v>110</v>
      </c>
      <c r="E692" s="2" t="s">
        <v>2053</v>
      </c>
      <c r="F692" s="255">
        <v>45104.42083333333</v>
      </c>
      <c r="G692" s="2" t="s">
        <v>101</v>
      </c>
      <c r="H692" s="2" t="s">
        <v>102</v>
      </c>
      <c r="I692" s="2" t="s">
        <v>101</v>
      </c>
      <c r="J692" s="2" t="s">
        <v>112</v>
      </c>
      <c r="K692" s="2" t="s">
        <v>112</v>
      </c>
      <c r="L692" s="2" t="s">
        <v>104</v>
      </c>
      <c r="M692" s="2" t="s">
        <v>2054</v>
      </c>
      <c r="N692" s="2">
        <v>95</v>
      </c>
      <c r="O692" s="2" t="s">
        <v>106</v>
      </c>
      <c r="P692" s="2" t="s">
        <v>237</v>
      </c>
      <c r="Q692" s="253"/>
    </row>
    <row r="693" spans="1:17" ht="60">
      <c r="A693" s="2">
        <v>691</v>
      </c>
      <c r="B693" s="2" t="s">
        <v>2055</v>
      </c>
      <c r="C693" s="2" t="s">
        <v>120</v>
      </c>
      <c r="D693" s="2" t="s">
        <v>110</v>
      </c>
      <c r="E693" s="2" t="s">
        <v>2056</v>
      </c>
      <c r="F693" s="255">
        <v>45104.42083333333</v>
      </c>
      <c r="G693" s="2" t="s">
        <v>101</v>
      </c>
      <c r="H693" s="2" t="s">
        <v>132</v>
      </c>
      <c r="I693" s="2" t="s">
        <v>101</v>
      </c>
      <c r="J693" s="2" t="s">
        <v>103</v>
      </c>
      <c r="K693" s="2" t="s">
        <v>103</v>
      </c>
      <c r="L693" s="2" t="s">
        <v>104</v>
      </c>
      <c r="M693" s="2" t="s">
        <v>2057</v>
      </c>
      <c r="N693" s="2">
        <v>20</v>
      </c>
      <c r="O693" s="2" t="s">
        <v>106</v>
      </c>
      <c r="P693" s="2" t="s">
        <v>123</v>
      </c>
      <c r="Q693" s="253"/>
    </row>
    <row r="694" spans="1:17" ht="60">
      <c r="A694" s="2">
        <v>692</v>
      </c>
      <c r="B694" s="2" t="s">
        <v>2058</v>
      </c>
      <c r="C694" s="2" t="s">
        <v>234</v>
      </c>
      <c r="D694" s="2" t="s">
        <v>110</v>
      </c>
      <c r="E694" s="2" t="s">
        <v>1797</v>
      </c>
      <c r="F694" s="255">
        <v>45104.42083333333</v>
      </c>
      <c r="G694" s="2" t="s">
        <v>101</v>
      </c>
      <c r="H694" s="2" t="s">
        <v>132</v>
      </c>
      <c r="I694" s="2" t="s">
        <v>101</v>
      </c>
      <c r="J694" s="2" t="s">
        <v>103</v>
      </c>
      <c r="K694" s="2" t="s">
        <v>103</v>
      </c>
      <c r="L694" s="2" t="s">
        <v>104</v>
      </c>
      <c r="M694" s="2" t="s">
        <v>1798</v>
      </c>
      <c r="N694" s="2">
        <v>20</v>
      </c>
      <c r="O694" s="2" t="s">
        <v>106</v>
      </c>
      <c r="P694" s="2" t="s">
        <v>237</v>
      </c>
      <c r="Q694" s="253"/>
    </row>
    <row r="695" spans="1:17" ht="60">
      <c r="A695" s="2">
        <v>693</v>
      </c>
      <c r="B695" s="2" t="s">
        <v>2059</v>
      </c>
      <c r="C695" s="2" t="s">
        <v>109</v>
      </c>
      <c r="D695" s="2" t="s">
        <v>110</v>
      </c>
      <c r="E695" s="2" t="s">
        <v>2060</v>
      </c>
      <c r="F695" s="255">
        <v>45104.421527777777</v>
      </c>
      <c r="G695" s="2" t="s">
        <v>101</v>
      </c>
      <c r="H695" s="2" t="s">
        <v>132</v>
      </c>
      <c r="I695" s="2" t="s">
        <v>101</v>
      </c>
      <c r="J695" s="2" t="s">
        <v>187</v>
      </c>
      <c r="K695" s="2" t="s">
        <v>187</v>
      </c>
      <c r="L695" s="2" t="s">
        <v>104</v>
      </c>
      <c r="M695" s="2" t="s">
        <v>2061</v>
      </c>
      <c r="N695" s="2">
        <v>95</v>
      </c>
      <c r="O695" s="2" t="s">
        <v>106</v>
      </c>
      <c r="P695" s="2" t="s">
        <v>114</v>
      </c>
      <c r="Q695" s="253"/>
    </row>
    <row r="696" spans="1:17" ht="60">
      <c r="A696" s="2">
        <v>694</v>
      </c>
      <c r="B696" s="2" t="s">
        <v>2062</v>
      </c>
      <c r="C696" s="2" t="s">
        <v>109</v>
      </c>
      <c r="D696" s="2" t="s">
        <v>110</v>
      </c>
      <c r="E696" s="2" t="s">
        <v>2063</v>
      </c>
      <c r="F696" s="255">
        <v>45104.421527777777</v>
      </c>
      <c r="G696" s="2" t="s">
        <v>101</v>
      </c>
      <c r="H696" s="2" t="s">
        <v>102</v>
      </c>
      <c r="I696" s="2" t="s">
        <v>101</v>
      </c>
      <c r="J696" s="2" t="s">
        <v>103</v>
      </c>
      <c r="K696" s="2" t="s">
        <v>103</v>
      </c>
      <c r="L696" s="2" t="s">
        <v>104</v>
      </c>
      <c r="M696" s="2" t="s">
        <v>2064</v>
      </c>
      <c r="N696" s="2">
        <v>20</v>
      </c>
      <c r="O696" s="2" t="s">
        <v>106</v>
      </c>
      <c r="P696" s="2" t="s">
        <v>114</v>
      </c>
      <c r="Q696" s="253"/>
    </row>
    <row r="697" spans="1:17" ht="60">
      <c r="A697" s="2">
        <v>695</v>
      </c>
      <c r="B697" s="2" t="s">
        <v>2065</v>
      </c>
      <c r="C697" s="2" t="s">
        <v>234</v>
      </c>
      <c r="D697" s="2" t="s">
        <v>110</v>
      </c>
      <c r="E697" s="2" t="s">
        <v>2066</v>
      </c>
      <c r="F697" s="255">
        <v>45104.421527777777</v>
      </c>
      <c r="G697" s="2" t="s">
        <v>101</v>
      </c>
      <c r="H697" s="2" t="s">
        <v>132</v>
      </c>
      <c r="I697" s="2" t="s">
        <v>101</v>
      </c>
      <c r="J697" s="2" t="s">
        <v>103</v>
      </c>
      <c r="K697" s="2" t="s">
        <v>103</v>
      </c>
      <c r="L697" s="2" t="s">
        <v>104</v>
      </c>
      <c r="M697" s="2" t="s">
        <v>2067</v>
      </c>
      <c r="N697" s="2">
        <v>20</v>
      </c>
      <c r="O697" s="2" t="s">
        <v>106</v>
      </c>
      <c r="P697" s="2" t="s">
        <v>237</v>
      </c>
      <c r="Q697" s="253"/>
    </row>
    <row r="698" spans="1:17" ht="60">
      <c r="A698" s="2">
        <v>696</v>
      </c>
      <c r="B698" s="2" t="s">
        <v>2068</v>
      </c>
      <c r="C698" s="2" t="s">
        <v>234</v>
      </c>
      <c r="D698" s="2" t="s">
        <v>110</v>
      </c>
      <c r="E698" s="2" t="s">
        <v>2069</v>
      </c>
      <c r="F698" s="255">
        <v>45104.421527777777</v>
      </c>
      <c r="G698" s="2" t="s">
        <v>101</v>
      </c>
      <c r="H698" s="2" t="s">
        <v>132</v>
      </c>
      <c r="I698" s="2" t="s">
        <v>101</v>
      </c>
      <c r="J698" s="2" t="s">
        <v>103</v>
      </c>
      <c r="K698" s="2" t="s">
        <v>103</v>
      </c>
      <c r="L698" s="2" t="s">
        <v>104</v>
      </c>
      <c r="M698" s="2" t="s">
        <v>2070</v>
      </c>
      <c r="N698" s="2">
        <v>20</v>
      </c>
      <c r="O698" s="2" t="s">
        <v>106</v>
      </c>
      <c r="P698" s="2" t="s">
        <v>237</v>
      </c>
      <c r="Q698" s="253"/>
    </row>
    <row r="699" spans="1:17" ht="60">
      <c r="A699" s="2">
        <v>697</v>
      </c>
      <c r="B699" s="2" t="s">
        <v>2071</v>
      </c>
      <c r="C699" s="2" t="s">
        <v>120</v>
      </c>
      <c r="D699" s="2" t="s">
        <v>110</v>
      </c>
      <c r="E699" s="2" t="s">
        <v>2072</v>
      </c>
      <c r="F699" s="255">
        <v>45104.422222222223</v>
      </c>
      <c r="G699" s="2" t="s">
        <v>101</v>
      </c>
      <c r="H699" s="2" t="s">
        <v>102</v>
      </c>
      <c r="I699" s="2" t="s">
        <v>101</v>
      </c>
      <c r="J699" s="2" t="s">
        <v>103</v>
      </c>
      <c r="K699" s="2" t="s">
        <v>103</v>
      </c>
      <c r="L699" s="2" t="s">
        <v>104</v>
      </c>
      <c r="M699" s="2" t="s">
        <v>2073</v>
      </c>
      <c r="N699" s="2">
        <v>20</v>
      </c>
      <c r="O699" s="2" t="s">
        <v>106</v>
      </c>
      <c r="P699" s="2" t="s">
        <v>123</v>
      </c>
      <c r="Q699" s="253"/>
    </row>
    <row r="700" spans="1:17" ht="60">
      <c r="A700" s="2">
        <v>698</v>
      </c>
      <c r="B700" s="2" t="s">
        <v>2074</v>
      </c>
      <c r="C700" s="2" t="s">
        <v>120</v>
      </c>
      <c r="D700" s="2" t="s">
        <v>110</v>
      </c>
      <c r="E700" s="2" t="s">
        <v>2075</v>
      </c>
      <c r="F700" s="255">
        <v>45104.422222222223</v>
      </c>
      <c r="G700" s="2" t="s">
        <v>101</v>
      </c>
      <c r="H700" s="2" t="s">
        <v>102</v>
      </c>
      <c r="I700" s="2" t="s">
        <v>101</v>
      </c>
      <c r="J700" s="2" t="s">
        <v>103</v>
      </c>
      <c r="K700" s="2" t="s">
        <v>103</v>
      </c>
      <c r="L700" s="2" t="s">
        <v>104</v>
      </c>
      <c r="M700" s="2" t="s">
        <v>2076</v>
      </c>
      <c r="N700" s="2">
        <v>20</v>
      </c>
      <c r="O700" s="2" t="s">
        <v>106</v>
      </c>
      <c r="P700" s="2" t="s">
        <v>123</v>
      </c>
      <c r="Q700" s="253"/>
    </row>
    <row r="701" spans="1:17" ht="60">
      <c r="A701" s="2">
        <v>699</v>
      </c>
      <c r="B701" s="2" t="s">
        <v>2077</v>
      </c>
      <c r="C701" s="2" t="s">
        <v>234</v>
      </c>
      <c r="D701" s="2" t="s">
        <v>110</v>
      </c>
      <c r="E701" s="2" t="s">
        <v>2078</v>
      </c>
      <c r="F701" s="255">
        <v>45104.422222222223</v>
      </c>
      <c r="G701" s="2" t="s">
        <v>101</v>
      </c>
      <c r="H701" s="2" t="s">
        <v>132</v>
      </c>
      <c r="I701" s="2" t="s">
        <v>101</v>
      </c>
      <c r="J701" s="2" t="s">
        <v>103</v>
      </c>
      <c r="K701" s="2" t="s">
        <v>103</v>
      </c>
      <c r="L701" s="2" t="s">
        <v>104</v>
      </c>
      <c r="M701" s="2" t="s">
        <v>2079</v>
      </c>
      <c r="N701" s="2">
        <v>20</v>
      </c>
      <c r="O701" s="2" t="s">
        <v>106</v>
      </c>
      <c r="P701" s="2" t="s">
        <v>237</v>
      </c>
      <c r="Q701" s="253"/>
    </row>
    <row r="702" spans="1:17" ht="60">
      <c r="A702" s="2">
        <v>700</v>
      </c>
      <c r="B702" s="2" t="s">
        <v>2080</v>
      </c>
      <c r="C702" s="2" t="s">
        <v>120</v>
      </c>
      <c r="D702" s="2" t="s">
        <v>110</v>
      </c>
      <c r="E702" s="2" t="s">
        <v>2081</v>
      </c>
      <c r="F702" s="255">
        <v>45104.422222222223</v>
      </c>
      <c r="G702" s="2" t="s">
        <v>101</v>
      </c>
      <c r="H702" s="2" t="s">
        <v>102</v>
      </c>
      <c r="I702" s="2" t="s">
        <v>101</v>
      </c>
      <c r="J702" s="2" t="s">
        <v>103</v>
      </c>
      <c r="K702" s="2" t="s">
        <v>103</v>
      </c>
      <c r="L702" s="2" t="s">
        <v>104</v>
      </c>
      <c r="M702" s="2" t="s">
        <v>2082</v>
      </c>
      <c r="N702" s="2">
        <v>20</v>
      </c>
      <c r="O702" s="2" t="s">
        <v>106</v>
      </c>
      <c r="P702" s="2" t="s">
        <v>123</v>
      </c>
      <c r="Q702" s="253"/>
    </row>
    <row r="703" spans="1:17" ht="60">
      <c r="A703" s="2">
        <v>701</v>
      </c>
      <c r="B703" s="2" t="s">
        <v>2083</v>
      </c>
      <c r="C703" s="2" t="s">
        <v>234</v>
      </c>
      <c r="D703" s="2" t="s">
        <v>110</v>
      </c>
      <c r="E703" s="2" t="s">
        <v>2084</v>
      </c>
      <c r="F703" s="255">
        <v>45104.42291666667</v>
      </c>
      <c r="G703" s="2" t="s">
        <v>101</v>
      </c>
      <c r="H703" s="2" t="s">
        <v>132</v>
      </c>
      <c r="I703" s="2" t="s">
        <v>101</v>
      </c>
      <c r="J703" s="2" t="s">
        <v>103</v>
      </c>
      <c r="K703" s="2" t="s">
        <v>103</v>
      </c>
      <c r="L703" s="2" t="s">
        <v>104</v>
      </c>
      <c r="M703" s="2" t="s">
        <v>2085</v>
      </c>
      <c r="N703" s="2">
        <v>20</v>
      </c>
      <c r="O703" s="2" t="s">
        <v>106</v>
      </c>
      <c r="P703" s="2" t="s">
        <v>237</v>
      </c>
      <c r="Q703" s="253"/>
    </row>
    <row r="704" spans="1:17" ht="60">
      <c r="A704" s="2">
        <v>702</v>
      </c>
      <c r="B704" s="2" t="s">
        <v>2086</v>
      </c>
      <c r="C704" s="2" t="s">
        <v>120</v>
      </c>
      <c r="D704" s="2" t="s">
        <v>110</v>
      </c>
      <c r="E704" s="2" t="s">
        <v>2087</v>
      </c>
      <c r="F704" s="255">
        <v>45104.42291666667</v>
      </c>
      <c r="G704" s="2" t="s">
        <v>101</v>
      </c>
      <c r="H704" s="2" t="s">
        <v>132</v>
      </c>
      <c r="I704" s="2" t="s">
        <v>101</v>
      </c>
      <c r="J704" s="2" t="s">
        <v>103</v>
      </c>
      <c r="K704" s="2" t="s">
        <v>103</v>
      </c>
      <c r="L704" s="2" t="s">
        <v>104</v>
      </c>
      <c r="M704" s="2" t="s">
        <v>2088</v>
      </c>
      <c r="N704" s="2">
        <v>20</v>
      </c>
      <c r="O704" s="2" t="s">
        <v>106</v>
      </c>
      <c r="P704" s="2" t="s">
        <v>123</v>
      </c>
      <c r="Q704" s="253"/>
    </row>
    <row r="705" spans="1:17" ht="60">
      <c r="A705" s="2">
        <v>703</v>
      </c>
      <c r="B705" s="2" t="s">
        <v>2089</v>
      </c>
      <c r="C705" s="2" t="s">
        <v>109</v>
      </c>
      <c r="D705" s="2" t="s">
        <v>110</v>
      </c>
      <c r="E705" s="2" t="s">
        <v>2090</v>
      </c>
      <c r="F705" s="255">
        <v>45104.423611111109</v>
      </c>
      <c r="G705" s="2" t="s">
        <v>101</v>
      </c>
      <c r="H705" s="2" t="s">
        <v>132</v>
      </c>
      <c r="I705" s="2" t="s">
        <v>101</v>
      </c>
      <c r="J705" s="2" t="s">
        <v>103</v>
      </c>
      <c r="K705" s="2" t="s">
        <v>103</v>
      </c>
      <c r="L705" s="2" t="s">
        <v>104</v>
      </c>
      <c r="M705" s="2" t="s">
        <v>2091</v>
      </c>
      <c r="N705" s="2">
        <v>20</v>
      </c>
      <c r="O705" s="2" t="s">
        <v>106</v>
      </c>
      <c r="P705" s="2" t="s">
        <v>114</v>
      </c>
      <c r="Q705" s="253"/>
    </row>
    <row r="706" spans="1:17" ht="60">
      <c r="A706" s="2">
        <v>704</v>
      </c>
      <c r="B706" s="2" t="s">
        <v>2092</v>
      </c>
      <c r="C706" s="2" t="s">
        <v>234</v>
      </c>
      <c r="D706" s="2" t="s">
        <v>110</v>
      </c>
      <c r="E706" s="2" t="s">
        <v>2093</v>
      </c>
      <c r="F706" s="255">
        <v>45104.423611111109</v>
      </c>
      <c r="G706" s="2" t="s">
        <v>101</v>
      </c>
      <c r="H706" s="2" t="s">
        <v>132</v>
      </c>
      <c r="I706" s="2" t="s">
        <v>101</v>
      </c>
      <c r="J706" s="2" t="s">
        <v>103</v>
      </c>
      <c r="K706" s="2" t="s">
        <v>103</v>
      </c>
      <c r="L706" s="2" t="s">
        <v>104</v>
      </c>
      <c r="M706" s="2" t="s">
        <v>2094</v>
      </c>
      <c r="N706" s="2">
        <v>20</v>
      </c>
      <c r="O706" s="2" t="s">
        <v>106</v>
      </c>
      <c r="P706" s="2" t="s">
        <v>237</v>
      </c>
      <c r="Q706" s="253"/>
    </row>
    <row r="707" spans="1:17" ht="60">
      <c r="A707" s="2">
        <v>705</v>
      </c>
      <c r="B707" s="2" t="s">
        <v>2095</v>
      </c>
      <c r="C707" s="2" t="s">
        <v>109</v>
      </c>
      <c r="D707" s="2" t="s">
        <v>110</v>
      </c>
      <c r="E707" s="2" t="s">
        <v>2096</v>
      </c>
      <c r="F707" s="255">
        <v>45104.423611111109</v>
      </c>
      <c r="G707" s="2" t="s">
        <v>101</v>
      </c>
      <c r="H707" s="2" t="s">
        <v>102</v>
      </c>
      <c r="I707" s="2" t="s">
        <v>101</v>
      </c>
      <c r="J707" s="2" t="s">
        <v>103</v>
      </c>
      <c r="K707" s="2" t="s">
        <v>103</v>
      </c>
      <c r="L707" s="2" t="s">
        <v>104</v>
      </c>
      <c r="M707" s="2" t="s">
        <v>2097</v>
      </c>
      <c r="N707" s="2">
        <v>20</v>
      </c>
      <c r="O707" s="2" t="s">
        <v>106</v>
      </c>
      <c r="P707" s="2" t="s">
        <v>114</v>
      </c>
      <c r="Q707" s="253"/>
    </row>
    <row r="708" spans="1:17" ht="60">
      <c r="A708" s="2">
        <v>706</v>
      </c>
      <c r="B708" s="2" t="s">
        <v>2098</v>
      </c>
      <c r="C708" s="2" t="s">
        <v>234</v>
      </c>
      <c r="D708" s="2" t="s">
        <v>110</v>
      </c>
      <c r="E708" s="2" t="s">
        <v>2099</v>
      </c>
      <c r="F708" s="255">
        <v>45104.423611111109</v>
      </c>
      <c r="G708" s="2" t="s">
        <v>101</v>
      </c>
      <c r="H708" s="2" t="s">
        <v>132</v>
      </c>
      <c r="I708" s="2" t="s">
        <v>101</v>
      </c>
      <c r="J708" s="2" t="s">
        <v>103</v>
      </c>
      <c r="K708" s="2" t="s">
        <v>103</v>
      </c>
      <c r="L708" s="2" t="s">
        <v>104</v>
      </c>
      <c r="M708" s="2" t="s">
        <v>2100</v>
      </c>
      <c r="N708" s="2">
        <v>20</v>
      </c>
      <c r="O708" s="2" t="s">
        <v>106</v>
      </c>
      <c r="P708" s="2" t="s">
        <v>237</v>
      </c>
      <c r="Q708" s="253"/>
    </row>
    <row r="709" spans="1:17" ht="60">
      <c r="A709" s="2">
        <v>707</v>
      </c>
      <c r="B709" s="2" t="s">
        <v>2101</v>
      </c>
      <c r="C709" s="2" t="s">
        <v>120</v>
      </c>
      <c r="D709" s="2" t="s">
        <v>110</v>
      </c>
      <c r="E709" s="2" t="s">
        <v>2102</v>
      </c>
      <c r="F709" s="255">
        <v>45104.423611111109</v>
      </c>
      <c r="G709" s="2" t="s">
        <v>101</v>
      </c>
      <c r="H709" s="2" t="s">
        <v>132</v>
      </c>
      <c r="I709" s="2" t="s">
        <v>101</v>
      </c>
      <c r="J709" s="2" t="s">
        <v>103</v>
      </c>
      <c r="K709" s="2" t="s">
        <v>103</v>
      </c>
      <c r="L709" s="2" t="s">
        <v>104</v>
      </c>
      <c r="M709" s="2" t="s">
        <v>2103</v>
      </c>
      <c r="N709" s="2">
        <v>30</v>
      </c>
      <c r="O709" s="2" t="s">
        <v>106</v>
      </c>
      <c r="P709" s="2" t="s">
        <v>123</v>
      </c>
      <c r="Q709" s="253"/>
    </row>
    <row r="710" spans="1:17" ht="60">
      <c r="A710" s="2">
        <v>708</v>
      </c>
      <c r="B710" s="2" t="s">
        <v>2104</v>
      </c>
      <c r="C710" s="2" t="s">
        <v>120</v>
      </c>
      <c r="D710" s="2" t="s">
        <v>110</v>
      </c>
      <c r="E710" s="2" t="s">
        <v>2105</v>
      </c>
      <c r="F710" s="255">
        <v>45104.423611111109</v>
      </c>
      <c r="G710" s="2" t="s">
        <v>101</v>
      </c>
      <c r="H710" s="2" t="s">
        <v>102</v>
      </c>
      <c r="I710" s="2" t="s">
        <v>101</v>
      </c>
      <c r="J710" s="2" t="s">
        <v>103</v>
      </c>
      <c r="K710" s="2" t="s">
        <v>103</v>
      </c>
      <c r="L710" s="2" t="s">
        <v>104</v>
      </c>
      <c r="M710" s="2" t="s">
        <v>2106</v>
      </c>
      <c r="N710" s="2">
        <v>20</v>
      </c>
      <c r="O710" s="2" t="s">
        <v>106</v>
      </c>
      <c r="P710" s="2" t="s">
        <v>123</v>
      </c>
      <c r="Q710" s="253"/>
    </row>
    <row r="711" spans="1:17" ht="60">
      <c r="A711" s="2">
        <v>709</v>
      </c>
      <c r="B711" s="2" t="s">
        <v>2107</v>
      </c>
      <c r="C711" s="2" t="s">
        <v>234</v>
      </c>
      <c r="D711" s="2" t="s">
        <v>110</v>
      </c>
      <c r="E711" s="2" t="s">
        <v>2108</v>
      </c>
      <c r="F711" s="255">
        <v>45104.424305555556</v>
      </c>
      <c r="G711" s="2" t="s">
        <v>101</v>
      </c>
      <c r="H711" s="2" t="s">
        <v>102</v>
      </c>
      <c r="I711" s="2" t="s">
        <v>101</v>
      </c>
      <c r="J711" s="2" t="s">
        <v>103</v>
      </c>
      <c r="K711" s="2" t="s">
        <v>103</v>
      </c>
      <c r="L711" s="2" t="s">
        <v>104</v>
      </c>
      <c r="M711" s="2" t="s">
        <v>2109</v>
      </c>
      <c r="N711" s="2">
        <v>20</v>
      </c>
      <c r="O711" s="2" t="s">
        <v>106</v>
      </c>
      <c r="P711" s="2" t="s">
        <v>237</v>
      </c>
      <c r="Q711" s="253"/>
    </row>
    <row r="712" spans="1:17" ht="60">
      <c r="A712" s="2">
        <v>710</v>
      </c>
      <c r="B712" s="2" t="s">
        <v>2110</v>
      </c>
      <c r="C712" s="2" t="s">
        <v>109</v>
      </c>
      <c r="D712" s="2" t="s">
        <v>110</v>
      </c>
      <c r="E712" s="2" t="s">
        <v>2111</v>
      </c>
      <c r="F712" s="255">
        <v>45104.424305555556</v>
      </c>
      <c r="G712" s="2" t="s">
        <v>101</v>
      </c>
      <c r="H712" s="2" t="s">
        <v>132</v>
      </c>
      <c r="I712" s="2" t="s">
        <v>101</v>
      </c>
      <c r="J712" s="2" t="s">
        <v>103</v>
      </c>
      <c r="K712" s="2" t="s">
        <v>103</v>
      </c>
      <c r="L712" s="2" t="s">
        <v>104</v>
      </c>
      <c r="M712" s="2" t="s">
        <v>2112</v>
      </c>
      <c r="N712" s="2">
        <v>20</v>
      </c>
      <c r="O712" s="2" t="s">
        <v>106</v>
      </c>
      <c r="P712" s="2" t="s">
        <v>114</v>
      </c>
      <c r="Q712" s="253"/>
    </row>
    <row r="713" spans="1:17" ht="60">
      <c r="A713" s="2">
        <v>711</v>
      </c>
      <c r="B713" s="2" t="s">
        <v>2113</v>
      </c>
      <c r="C713" s="2" t="s">
        <v>120</v>
      </c>
      <c r="D713" s="2" t="s">
        <v>110</v>
      </c>
      <c r="E713" s="2" t="s">
        <v>2114</v>
      </c>
      <c r="F713" s="255">
        <v>45104.424305555556</v>
      </c>
      <c r="G713" s="2" t="s">
        <v>101</v>
      </c>
      <c r="H713" s="2" t="s">
        <v>132</v>
      </c>
      <c r="I713" s="2" t="s">
        <v>101</v>
      </c>
      <c r="J713" s="2" t="s">
        <v>103</v>
      </c>
      <c r="K713" s="2" t="s">
        <v>103</v>
      </c>
      <c r="L713" s="2" t="s">
        <v>104</v>
      </c>
      <c r="M713" s="2" t="s">
        <v>2115</v>
      </c>
      <c r="N713" s="2">
        <v>20</v>
      </c>
      <c r="O713" s="2" t="s">
        <v>106</v>
      </c>
      <c r="P713" s="2" t="s">
        <v>123</v>
      </c>
      <c r="Q713" s="253"/>
    </row>
    <row r="714" spans="1:17" ht="60">
      <c r="A714" s="2">
        <v>712</v>
      </c>
      <c r="B714" s="2" t="s">
        <v>2116</v>
      </c>
      <c r="C714" s="2" t="s">
        <v>234</v>
      </c>
      <c r="D714" s="2" t="s">
        <v>110</v>
      </c>
      <c r="E714" s="2" t="s">
        <v>2117</v>
      </c>
      <c r="F714" s="255">
        <v>45104.424305555556</v>
      </c>
      <c r="G714" s="2" t="s">
        <v>101</v>
      </c>
      <c r="H714" s="2" t="s">
        <v>102</v>
      </c>
      <c r="I714" s="2" t="s">
        <v>101</v>
      </c>
      <c r="J714" s="2" t="s">
        <v>103</v>
      </c>
      <c r="K714" s="2" t="s">
        <v>103</v>
      </c>
      <c r="L714" s="2" t="s">
        <v>104</v>
      </c>
      <c r="M714" s="2" t="s">
        <v>2118</v>
      </c>
      <c r="N714" s="2">
        <v>20</v>
      </c>
      <c r="O714" s="2" t="s">
        <v>106</v>
      </c>
      <c r="P714" s="2" t="s">
        <v>237</v>
      </c>
      <c r="Q714" s="253"/>
    </row>
    <row r="715" spans="1:17" ht="60">
      <c r="A715" s="2">
        <v>713</v>
      </c>
      <c r="B715" s="2" t="s">
        <v>2119</v>
      </c>
      <c r="C715" s="2" t="s">
        <v>109</v>
      </c>
      <c r="D715" s="2" t="s">
        <v>110</v>
      </c>
      <c r="E715" s="2" t="s">
        <v>2120</v>
      </c>
      <c r="F715" s="255">
        <v>45104.424305555556</v>
      </c>
      <c r="G715" s="2" t="s">
        <v>101</v>
      </c>
      <c r="H715" s="2" t="s">
        <v>102</v>
      </c>
      <c r="I715" s="2" t="s">
        <v>101</v>
      </c>
      <c r="J715" s="2" t="s">
        <v>103</v>
      </c>
      <c r="K715" s="2" t="s">
        <v>103</v>
      </c>
      <c r="L715" s="2" t="s">
        <v>104</v>
      </c>
      <c r="M715" s="2" t="s">
        <v>2121</v>
      </c>
      <c r="N715" s="2">
        <v>20</v>
      </c>
      <c r="O715" s="2" t="s">
        <v>106</v>
      </c>
      <c r="P715" s="2" t="s">
        <v>114</v>
      </c>
      <c r="Q715" s="253"/>
    </row>
    <row r="716" spans="1:17" ht="60">
      <c r="A716" s="2">
        <v>714</v>
      </c>
      <c r="B716" s="2" t="s">
        <v>2122</v>
      </c>
      <c r="C716" s="2" t="s">
        <v>234</v>
      </c>
      <c r="D716" s="2" t="s">
        <v>110</v>
      </c>
      <c r="E716" s="2" t="s">
        <v>2123</v>
      </c>
      <c r="F716" s="255">
        <v>45104.425000000003</v>
      </c>
      <c r="G716" s="2" t="s">
        <v>101</v>
      </c>
      <c r="H716" s="2" t="s">
        <v>132</v>
      </c>
      <c r="I716" s="2" t="s">
        <v>101</v>
      </c>
      <c r="J716" s="2" t="s">
        <v>112</v>
      </c>
      <c r="K716" s="2" t="s">
        <v>112</v>
      </c>
      <c r="L716" s="2" t="s">
        <v>104</v>
      </c>
      <c r="M716" s="2" t="s">
        <v>2124</v>
      </c>
      <c r="N716" s="2">
        <v>95</v>
      </c>
      <c r="O716" s="2" t="s">
        <v>106</v>
      </c>
      <c r="P716" s="2" t="s">
        <v>237</v>
      </c>
      <c r="Q716" s="253"/>
    </row>
    <row r="717" spans="1:17" ht="60">
      <c r="A717" s="2">
        <v>715</v>
      </c>
      <c r="B717" s="2" t="s">
        <v>2125</v>
      </c>
      <c r="C717" s="2" t="s">
        <v>109</v>
      </c>
      <c r="D717" s="2" t="s">
        <v>110</v>
      </c>
      <c r="E717" s="2" t="s">
        <v>2126</v>
      </c>
      <c r="F717" s="255">
        <v>45104.425000000003</v>
      </c>
      <c r="G717" s="2" t="s">
        <v>101</v>
      </c>
      <c r="H717" s="2" t="s">
        <v>102</v>
      </c>
      <c r="I717" s="2" t="s">
        <v>101</v>
      </c>
      <c r="J717" s="2" t="s">
        <v>103</v>
      </c>
      <c r="K717" s="2" t="s">
        <v>103</v>
      </c>
      <c r="L717" s="2" t="s">
        <v>104</v>
      </c>
      <c r="M717" s="2" t="s">
        <v>2127</v>
      </c>
      <c r="N717" s="2">
        <v>30</v>
      </c>
      <c r="O717" s="2" t="s">
        <v>106</v>
      </c>
      <c r="P717" s="2" t="s">
        <v>114</v>
      </c>
      <c r="Q717" s="253"/>
    </row>
    <row r="718" spans="1:17" ht="60">
      <c r="A718" s="2">
        <v>716</v>
      </c>
      <c r="B718" s="2" t="s">
        <v>2128</v>
      </c>
      <c r="C718" s="2" t="s">
        <v>120</v>
      </c>
      <c r="D718" s="2" t="s">
        <v>110</v>
      </c>
      <c r="E718" s="2" t="s">
        <v>2129</v>
      </c>
      <c r="F718" s="255">
        <v>45104.425000000003</v>
      </c>
      <c r="G718" s="2" t="s">
        <v>101</v>
      </c>
      <c r="H718" s="2" t="s">
        <v>132</v>
      </c>
      <c r="I718" s="2" t="s">
        <v>101</v>
      </c>
      <c r="J718" s="2" t="s">
        <v>103</v>
      </c>
      <c r="K718" s="2" t="s">
        <v>103</v>
      </c>
      <c r="L718" s="2" t="s">
        <v>104</v>
      </c>
      <c r="M718" s="2" t="s">
        <v>2130</v>
      </c>
      <c r="N718" s="2">
        <v>20</v>
      </c>
      <c r="O718" s="2" t="s">
        <v>106</v>
      </c>
      <c r="P718" s="2" t="s">
        <v>123</v>
      </c>
      <c r="Q718" s="253"/>
    </row>
    <row r="719" spans="1:17" ht="60">
      <c r="A719" s="2">
        <v>717</v>
      </c>
      <c r="B719" s="2" t="s">
        <v>2131</v>
      </c>
      <c r="C719" s="2" t="s">
        <v>234</v>
      </c>
      <c r="D719" s="2" t="s">
        <v>110</v>
      </c>
      <c r="E719" s="2" t="s">
        <v>2132</v>
      </c>
      <c r="F719" s="255">
        <v>45104.425000000003</v>
      </c>
      <c r="G719" s="2" t="s">
        <v>101</v>
      </c>
      <c r="H719" s="2" t="s">
        <v>132</v>
      </c>
      <c r="I719" s="2" t="s">
        <v>101</v>
      </c>
      <c r="J719" s="2" t="s">
        <v>187</v>
      </c>
      <c r="K719" s="2" t="s">
        <v>187</v>
      </c>
      <c r="L719" s="2" t="s">
        <v>104</v>
      </c>
      <c r="M719" s="2" t="s">
        <v>2133</v>
      </c>
      <c r="N719" s="2">
        <v>95</v>
      </c>
      <c r="O719" s="2" t="s">
        <v>106</v>
      </c>
      <c r="P719" s="2" t="s">
        <v>237</v>
      </c>
      <c r="Q719" s="253"/>
    </row>
    <row r="720" spans="1:17" ht="60">
      <c r="A720" s="2">
        <v>718</v>
      </c>
      <c r="B720" s="2" t="s">
        <v>2134</v>
      </c>
      <c r="C720" s="2" t="s">
        <v>120</v>
      </c>
      <c r="D720" s="2" t="s">
        <v>110</v>
      </c>
      <c r="E720" s="2" t="s">
        <v>2135</v>
      </c>
      <c r="F720" s="255">
        <v>45104.425000000003</v>
      </c>
      <c r="G720" s="2" t="s">
        <v>101</v>
      </c>
      <c r="H720" s="2" t="s">
        <v>132</v>
      </c>
      <c r="I720" s="2" t="s">
        <v>101</v>
      </c>
      <c r="J720" s="2" t="s">
        <v>103</v>
      </c>
      <c r="K720" s="2" t="s">
        <v>103</v>
      </c>
      <c r="L720" s="2" t="s">
        <v>104</v>
      </c>
      <c r="M720" s="2" t="s">
        <v>2136</v>
      </c>
      <c r="N720" s="2">
        <v>20</v>
      </c>
      <c r="O720" s="2" t="s">
        <v>106</v>
      </c>
      <c r="P720" s="2" t="s">
        <v>123</v>
      </c>
      <c r="Q720" s="253"/>
    </row>
    <row r="721" spans="1:17" ht="60">
      <c r="A721" s="2">
        <v>719</v>
      </c>
      <c r="B721" s="2" t="s">
        <v>2137</v>
      </c>
      <c r="C721" s="2" t="s">
        <v>234</v>
      </c>
      <c r="D721" s="2" t="s">
        <v>110</v>
      </c>
      <c r="E721" s="2" t="s">
        <v>2138</v>
      </c>
      <c r="F721" s="255">
        <v>45104.425694444442</v>
      </c>
      <c r="G721" s="2" t="s">
        <v>101</v>
      </c>
      <c r="H721" s="2" t="s">
        <v>132</v>
      </c>
      <c r="I721" s="2" t="s">
        <v>101</v>
      </c>
      <c r="J721" s="2" t="s">
        <v>56</v>
      </c>
      <c r="K721" s="2" t="s">
        <v>56</v>
      </c>
      <c r="L721" s="2" t="s">
        <v>104</v>
      </c>
      <c r="M721" s="2" t="s">
        <v>2139</v>
      </c>
      <c r="N721" s="2">
        <v>65</v>
      </c>
      <c r="O721" s="2" t="s">
        <v>106</v>
      </c>
      <c r="P721" s="2" t="s">
        <v>237</v>
      </c>
      <c r="Q721" s="253"/>
    </row>
    <row r="722" spans="1:17" ht="60">
      <c r="A722" s="2">
        <v>720</v>
      </c>
      <c r="B722" s="2" t="s">
        <v>2140</v>
      </c>
      <c r="C722" s="2" t="s">
        <v>234</v>
      </c>
      <c r="D722" s="2" t="s">
        <v>110</v>
      </c>
      <c r="E722" s="2" t="s">
        <v>135</v>
      </c>
      <c r="F722" s="255">
        <v>45104.425694444442</v>
      </c>
      <c r="G722" s="2" t="s">
        <v>101</v>
      </c>
      <c r="H722" s="2" t="s">
        <v>132</v>
      </c>
      <c r="I722" s="2" t="s">
        <v>101</v>
      </c>
      <c r="J722" s="2" t="s">
        <v>112</v>
      </c>
      <c r="K722" s="2" t="s">
        <v>112</v>
      </c>
      <c r="L722" s="2" t="s">
        <v>104</v>
      </c>
      <c r="M722" s="2" t="s">
        <v>136</v>
      </c>
      <c r="N722" s="2">
        <v>95</v>
      </c>
      <c r="O722" s="2" t="s">
        <v>106</v>
      </c>
      <c r="P722" s="2" t="s">
        <v>237</v>
      </c>
      <c r="Q722" s="253"/>
    </row>
    <row r="723" spans="1:17" ht="60">
      <c r="A723" s="2">
        <v>721</v>
      </c>
      <c r="B723" s="2" t="s">
        <v>2141</v>
      </c>
      <c r="C723" s="2" t="s">
        <v>120</v>
      </c>
      <c r="D723" s="2" t="s">
        <v>110</v>
      </c>
      <c r="E723" s="2" t="s">
        <v>2142</v>
      </c>
      <c r="F723" s="255">
        <v>45104.425694444442</v>
      </c>
      <c r="G723" s="2" t="s">
        <v>101</v>
      </c>
      <c r="H723" s="2" t="s">
        <v>132</v>
      </c>
      <c r="I723" s="2" t="s">
        <v>101</v>
      </c>
      <c r="J723" s="2" t="s">
        <v>103</v>
      </c>
      <c r="K723" s="2" t="s">
        <v>103</v>
      </c>
      <c r="L723" s="2" t="s">
        <v>104</v>
      </c>
      <c r="M723" s="2" t="s">
        <v>2143</v>
      </c>
      <c r="N723" s="2">
        <v>20</v>
      </c>
      <c r="O723" s="2" t="s">
        <v>106</v>
      </c>
      <c r="P723" s="2" t="s">
        <v>123</v>
      </c>
      <c r="Q723" s="253"/>
    </row>
    <row r="724" spans="1:17" ht="60">
      <c r="A724" s="2">
        <v>722</v>
      </c>
      <c r="B724" s="2" t="s">
        <v>2144</v>
      </c>
      <c r="C724" s="2" t="s">
        <v>120</v>
      </c>
      <c r="D724" s="2" t="s">
        <v>110</v>
      </c>
      <c r="E724" s="2" t="s">
        <v>2145</v>
      </c>
      <c r="F724" s="255">
        <v>45104.426388888889</v>
      </c>
      <c r="G724" s="2" t="s">
        <v>101</v>
      </c>
      <c r="H724" s="2" t="s">
        <v>132</v>
      </c>
      <c r="I724" s="2" t="s">
        <v>101</v>
      </c>
      <c r="J724" s="2" t="s">
        <v>103</v>
      </c>
      <c r="K724" s="2" t="s">
        <v>103</v>
      </c>
      <c r="L724" s="2" t="s">
        <v>104</v>
      </c>
      <c r="M724" s="2" t="s">
        <v>2146</v>
      </c>
      <c r="N724" s="2">
        <v>20</v>
      </c>
      <c r="O724" s="2" t="s">
        <v>106</v>
      </c>
      <c r="P724" s="2" t="s">
        <v>123</v>
      </c>
      <c r="Q724" s="253"/>
    </row>
    <row r="725" spans="1:17" ht="60">
      <c r="A725" s="2">
        <v>723</v>
      </c>
      <c r="B725" s="2" t="s">
        <v>2147</v>
      </c>
      <c r="C725" s="2" t="s">
        <v>109</v>
      </c>
      <c r="D725" s="2" t="s">
        <v>110</v>
      </c>
      <c r="E725" s="2" t="s">
        <v>2148</v>
      </c>
      <c r="F725" s="255">
        <v>45104.426388888889</v>
      </c>
      <c r="G725" s="2" t="s">
        <v>101</v>
      </c>
      <c r="H725" s="2" t="s">
        <v>132</v>
      </c>
      <c r="I725" s="2" t="s">
        <v>101</v>
      </c>
      <c r="J725" s="2" t="s">
        <v>103</v>
      </c>
      <c r="K725" s="2" t="s">
        <v>103</v>
      </c>
      <c r="L725" s="2" t="s">
        <v>104</v>
      </c>
      <c r="M725" s="2" t="s">
        <v>2149</v>
      </c>
      <c r="N725" s="2">
        <v>20</v>
      </c>
      <c r="O725" s="2" t="s">
        <v>106</v>
      </c>
      <c r="P725" s="2" t="s">
        <v>114</v>
      </c>
      <c r="Q725" s="253"/>
    </row>
    <row r="726" spans="1:17" ht="60">
      <c r="A726" s="2">
        <v>724</v>
      </c>
      <c r="B726" s="2" t="s">
        <v>2150</v>
      </c>
      <c r="C726" s="2" t="s">
        <v>120</v>
      </c>
      <c r="D726" s="2" t="s">
        <v>110</v>
      </c>
      <c r="E726" s="2" t="s">
        <v>2151</v>
      </c>
      <c r="F726" s="255">
        <v>45104.426388888889</v>
      </c>
      <c r="G726" s="2" t="s">
        <v>101</v>
      </c>
      <c r="H726" s="2" t="s">
        <v>102</v>
      </c>
      <c r="I726" s="2" t="s">
        <v>101</v>
      </c>
      <c r="J726" s="2" t="s">
        <v>103</v>
      </c>
      <c r="K726" s="2" t="s">
        <v>103</v>
      </c>
      <c r="L726" s="2" t="s">
        <v>104</v>
      </c>
      <c r="M726" s="2" t="s">
        <v>2152</v>
      </c>
      <c r="N726" s="2">
        <v>20</v>
      </c>
      <c r="O726" s="2" t="s">
        <v>106</v>
      </c>
      <c r="P726" s="2" t="s">
        <v>123</v>
      </c>
      <c r="Q726" s="253"/>
    </row>
    <row r="727" spans="1:17" ht="60">
      <c r="A727" s="2">
        <v>725</v>
      </c>
      <c r="B727" s="2" t="s">
        <v>2153</v>
      </c>
      <c r="C727" s="2" t="s">
        <v>234</v>
      </c>
      <c r="D727" s="2" t="s">
        <v>110</v>
      </c>
      <c r="E727" s="2" t="s">
        <v>2154</v>
      </c>
      <c r="F727" s="255">
        <v>45104.426388888889</v>
      </c>
      <c r="G727" s="2" t="s">
        <v>101</v>
      </c>
      <c r="H727" s="2" t="s">
        <v>132</v>
      </c>
      <c r="I727" s="2" t="s">
        <v>101</v>
      </c>
      <c r="J727" s="2" t="s">
        <v>103</v>
      </c>
      <c r="K727" s="2" t="s">
        <v>103</v>
      </c>
      <c r="L727" s="2" t="s">
        <v>104</v>
      </c>
      <c r="M727" s="2" t="s">
        <v>2155</v>
      </c>
      <c r="N727" s="2">
        <v>30</v>
      </c>
      <c r="O727" s="2" t="s">
        <v>106</v>
      </c>
      <c r="P727" s="2" t="s">
        <v>237</v>
      </c>
      <c r="Q727" s="253"/>
    </row>
    <row r="728" spans="1:17" ht="60">
      <c r="A728" s="2">
        <v>726</v>
      </c>
      <c r="B728" s="2" t="s">
        <v>2156</v>
      </c>
      <c r="C728" s="2" t="s">
        <v>109</v>
      </c>
      <c r="D728" s="2" t="s">
        <v>110</v>
      </c>
      <c r="E728" s="2" t="s">
        <v>2157</v>
      </c>
      <c r="F728" s="255">
        <v>45104.426388888889</v>
      </c>
      <c r="G728" s="2" t="s">
        <v>101</v>
      </c>
      <c r="H728" s="2" t="s">
        <v>132</v>
      </c>
      <c r="I728" s="2" t="s">
        <v>101</v>
      </c>
      <c r="J728" s="2" t="s">
        <v>103</v>
      </c>
      <c r="K728" s="2" t="s">
        <v>103</v>
      </c>
      <c r="L728" s="2" t="s">
        <v>104</v>
      </c>
      <c r="M728" s="2" t="s">
        <v>2158</v>
      </c>
      <c r="N728" s="2">
        <v>20</v>
      </c>
      <c r="O728" s="2" t="s">
        <v>106</v>
      </c>
      <c r="P728" s="2" t="s">
        <v>114</v>
      </c>
      <c r="Q728" s="253"/>
    </row>
    <row r="729" spans="1:17" ht="60">
      <c r="A729" s="2">
        <v>727</v>
      </c>
      <c r="B729" s="2" t="s">
        <v>2159</v>
      </c>
      <c r="C729" s="2" t="s">
        <v>234</v>
      </c>
      <c r="D729" s="2" t="s">
        <v>110</v>
      </c>
      <c r="E729" s="2" t="s">
        <v>2160</v>
      </c>
      <c r="F729" s="255">
        <v>45104.426388888889</v>
      </c>
      <c r="G729" s="2" t="s">
        <v>101</v>
      </c>
      <c r="H729" s="2" t="s">
        <v>102</v>
      </c>
      <c r="I729" s="2" t="s">
        <v>101</v>
      </c>
      <c r="J729" s="2" t="s">
        <v>103</v>
      </c>
      <c r="K729" s="2" t="s">
        <v>103</v>
      </c>
      <c r="L729" s="2" t="s">
        <v>104</v>
      </c>
      <c r="M729" s="2" t="s">
        <v>2161</v>
      </c>
      <c r="N729" s="2">
        <v>20</v>
      </c>
      <c r="O729" s="2" t="s">
        <v>106</v>
      </c>
      <c r="P729" s="2" t="s">
        <v>237</v>
      </c>
      <c r="Q729" s="253"/>
    </row>
    <row r="730" spans="1:17" ht="60">
      <c r="A730" s="2">
        <v>728</v>
      </c>
      <c r="B730" s="2" t="s">
        <v>2162</v>
      </c>
      <c r="C730" s="2" t="s">
        <v>234</v>
      </c>
      <c r="D730" s="2" t="s">
        <v>110</v>
      </c>
      <c r="E730" s="2" t="s">
        <v>1184</v>
      </c>
      <c r="F730" s="255">
        <v>45104.427083333336</v>
      </c>
      <c r="G730" s="2" t="s">
        <v>101</v>
      </c>
      <c r="H730" s="2" t="s">
        <v>102</v>
      </c>
      <c r="I730" s="2" t="s">
        <v>101</v>
      </c>
      <c r="J730" s="2" t="s">
        <v>103</v>
      </c>
      <c r="K730" s="2" t="s">
        <v>103</v>
      </c>
      <c r="L730" s="2" t="s">
        <v>104</v>
      </c>
      <c r="M730" s="2" t="s">
        <v>1185</v>
      </c>
      <c r="N730" s="2">
        <v>20</v>
      </c>
      <c r="O730" s="2" t="s">
        <v>106</v>
      </c>
      <c r="P730" s="2" t="s">
        <v>237</v>
      </c>
      <c r="Q730" s="253"/>
    </row>
    <row r="731" spans="1:17" ht="60">
      <c r="A731" s="2">
        <v>729</v>
      </c>
      <c r="B731" s="2" t="s">
        <v>2163</v>
      </c>
      <c r="C731" s="2" t="s">
        <v>109</v>
      </c>
      <c r="D731" s="2" t="s">
        <v>110</v>
      </c>
      <c r="E731" s="2" t="s">
        <v>2164</v>
      </c>
      <c r="F731" s="255">
        <v>45104.427083333336</v>
      </c>
      <c r="G731" s="2" t="s">
        <v>101</v>
      </c>
      <c r="H731" s="2" t="s">
        <v>132</v>
      </c>
      <c r="I731" s="2" t="s">
        <v>101</v>
      </c>
      <c r="J731" s="2" t="s">
        <v>103</v>
      </c>
      <c r="K731" s="2" t="s">
        <v>103</v>
      </c>
      <c r="L731" s="2" t="s">
        <v>104</v>
      </c>
      <c r="M731" s="2" t="s">
        <v>2165</v>
      </c>
      <c r="N731" s="2">
        <v>20</v>
      </c>
      <c r="O731" s="2" t="s">
        <v>106</v>
      </c>
      <c r="P731" s="2" t="s">
        <v>114</v>
      </c>
      <c r="Q731" s="253"/>
    </row>
    <row r="732" spans="1:17" ht="60">
      <c r="A732" s="2">
        <v>730</v>
      </c>
      <c r="B732" s="2" t="s">
        <v>2166</v>
      </c>
      <c r="C732" s="2" t="s">
        <v>234</v>
      </c>
      <c r="D732" s="2" t="s">
        <v>110</v>
      </c>
      <c r="E732" s="2" t="s">
        <v>2167</v>
      </c>
      <c r="F732" s="255">
        <v>45104.427083333336</v>
      </c>
      <c r="G732" s="2" t="s">
        <v>101</v>
      </c>
      <c r="H732" s="2" t="s">
        <v>132</v>
      </c>
      <c r="I732" s="2" t="s">
        <v>101</v>
      </c>
      <c r="J732" s="2" t="s">
        <v>112</v>
      </c>
      <c r="K732" s="2" t="s">
        <v>112</v>
      </c>
      <c r="L732" s="2" t="s">
        <v>104</v>
      </c>
      <c r="M732" s="2" t="s">
        <v>2168</v>
      </c>
      <c r="N732" s="2">
        <v>95</v>
      </c>
      <c r="O732" s="2" t="s">
        <v>106</v>
      </c>
      <c r="P732" s="2" t="s">
        <v>237</v>
      </c>
      <c r="Q732" s="253"/>
    </row>
    <row r="733" spans="1:17" ht="60">
      <c r="A733" s="2">
        <v>731</v>
      </c>
      <c r="B733" s="2" t="s">
        <v>2169</v>
      </c>
      <c r="C733" s="2" t="s">
        <v>120</v>
      </c>
      <c r="D733" s="2" t="s">
        <v>110</v>
      </c>
      <c r="E733" s="2" t="s">
        <v>162</v>
      </c>
      <c r="F733" s="255">
        <v>45104.427777777775</v>
      </c>
      <c r="G733" s="2" t="s">
        <v>101</v>
      </c>
      <c r="H733" s="2" t="s">
        <v>132</v>
      </c>
      <c r="I733" s="2" t="s">
        <v>101</v>
      </c>
      <c r="J733" s="2" t="s">
        <v>112</v>
      </c>
      <c r="K733" s="2" t="s">
        <v>112</v>
      </c>
      <c r="L733" s="2" t="s">
        <v>104</v>
      </c>
      <c r="M733" s="2" t="s">
        <v>163</v>
      </c>
      <c r="N733" s="2">
        <v>95</v>
      </c>
      <c r="O733" s="2" t="s">
        <v>106</v>
      </c>
      <c r="P733" s="2" t="s">
        <v>123</v>
      </c>
      <c r="Q733" s="253"/>
    </row>
    <row r="734" spans="1:17" ht="60">
      <c r="A734" s="2">
        <v>732</v>
      </c>
      <c r="B734" s="2" t="s">
        <v>2170</v>
      </c>
      <c r="C734" s="2" t="s">
        <v>234</v>
      </c>
      <c r="D734" s="2" t="s">
        <v>110</v>
      </c>
      <c r="E734" s="2" t="s">
        <v>2171</v>
      </c>
      <c r="F734" s="255">
        <v>45104.427777777775</v>
      </c>
      <c r="G734" s="2" t="s">
        <v>101</v>
      </c>
      <c r="H734" s="2" t="s">
        <v>132</v>
      </c>
      <c r="I734" s="2" t="s">
        <v>101</v>
      </c>
      <c r="J734" s="2" t="s">
        <v>103</v>
      </c>
      <c r="K734" s="2" t="s">
        <v>103</v>
      </c>
      <c r="L734" s="2" t="s">
        <v>104</v>
      </c>
      <c r="M734" s="2" t="s">
        <v>2172</v>
      </c>
      <c r="N734" s="2">
        <v>20</v>
      </c>
      <c r="O734" s="2" t="s">
        <v>106</v>
      </c>
      <c r="P734" s="2" t="s">
        <v>237</v>
      </c>
      <c r="Q734" s="253"/>
    </row>
    <row r="735" spans="1:17" ht="60">
      <c r="A735" s="2">
        <v>733</v>
      </c>
      <c r="B735" s="2" t="s">
        <v>2173</v>
      </c>
      <c r="C735" s="2" t="s">
        <v>120</v>
      </c>
      <c r="D735" s="2" t="s">
        <v>110</v>
      </c>
      <c r="E735" s="2" t="s">
        <v>2174</v>
      </c>
      <c r="F735" s="255">
        <v>45104.427777777775</v>
      </c>
      <c r="G735" s="2" t="s">
        <v>101</v>
      </c>
      <c r="H735" s="2" t="s">
        <v>102</v>
      </c>
      <c r="I735" s="2" t="s">
        <v>101</v>
      </c>
      <c r="J735" s="2" t="s">
        <v>103</v>
      </c>
      <c r="K735" s="2" t="s">
        <v>103</v>
      </c>
      <c r="L735" s="2" t="s">
        <v>104</v>
      </c>
      <c r="M735" s="2" t="s">
        <v>2175</v>
      </c>
      <c r="N735" s="2">
        <v>20</v>
      </c>
      <c r="O735" s="2" t="s">
        <v>106</v>
      </c>
      <c r="P735" s="2" t="s">
        <v>123</v>
      </c>
      <c r="Q735" s="253"/>
    </row>
    <row r="736" spans="1:17" ht="60">
      <c r="A736" s="2">
        <v>734</v>
      </c>
      <c r="B736" s="2" t="s">
        <v>2176</v>
      </c>
      <c r="C736" s="2" t="s">
        <v>234</v>
      </c>
      <c r="D736" s="2" t="s">
        <v>110</v>
      </c>
      <c r="E736" s="2" t="s">
        <v>2177</v>
      </c>
      <c r="F736" s="255">
        <v>45104.427777777775</v>
      </c>
      <c r="G736" s="2" t="s">
        <v>101</v>
      </c>
      <c r="H736" s="2" t="s">
        <v>132</v>
      </c>
      <c r="I736" s="2" t="s">
        <v>101</v>
      </c>
      <c r="J736" s="2" t="s">
        <v>112</v>
      </c>
      <c r="K736" s="2" t="s">
        <v>112</v>
      </c>
      <c r="L736" s="2" t="s">
        <v>104</v>
      </c>
      <c r="M736" s="2" t="s">
        <v>2178</v>
      </c>
      <c r="N736" s="2">
        <v>95</v>
      </c>
      <c r="O736" s="2" t="s">
        <v>106</v>
      </c>
      <c r="P736" s="2" t="s">
        <v>237</v>
      </c>
      <c r="Q736" s="253"/>
    </row>
    <row r="737" spans="1:17" ht="60">
      <c r="A737" s="2">
        <v>735</v>
      </c>
      <c r="B737" s="2" t="s">
        <v>2179</v>
      </c>
      <c r="C737" s="2" t="s">
        <v>109</v>
      </c>
      <c r="D737" s="2" t="s">
        <v>110</v>
      </c>
      <c r="E737" s="2" t="s">
        <v>2180</v>
      </c>
      <c r="F737" s="255">
        <v>45104.428472222222</v>
      </c>
      <c r="G737" s="2" t="s">
        <v>101</v>
      </c>
      <c r="H737" s="2" t="s">
        <v>132</v>
      </c>
      <c r="I737" s="2" t="s">
        <v>101</v>
      </c>
      <c r="J737" s="2" t="s">
        <v>103</v>
      </c>
      <c r="K737" s="2" t="s">
        <v>103</v>
      </c>
      <c r="L737" s="2" t="s">
        <v>104</v>
      </c>
      <c r="M737" s="2" t="s">
        <v>2181</v>
      </c>
      <c r="N737" s="2">
        <v>20</v>
      </c>
      <c r="O737" s="2" t="s">
        <v>106</v>
      </c>
      <c r="P737" s="2" t="s">
        <v>114</v>
      </c>
      <c r="Q737" s="253"/>
    </row>
    <row r="738" spans="1:17" ht="60">
      <c r="A738" s="2">
        <v>736</v>
      </c>
      <c r="B738" s="2" t="s">
        <v>2182</v>
      </c>
      <c r="C738" s="2" t="s">
        <v>109</v>
      </c>
      <c r="D738" s="2" t="s">
        <v>110</v>
      </c>
      <c r="E738" s="2" t="s">
        <v>2183</v>
      </c>
      <c r="F738" s="255">
        <v>45104.428472222222</v>
      </c>
      <c r="G738" s="2" t="s">
        <v>101</v>
      </c>
      <c r="H738" s="2" t="s">
        <v>132</v>
      </c>
      <c r="I738" s="2" t="s">
        <v>101</v>
      </c>
      <c r="J738" s="2" t="s">
        <v>103</v>
      </c>
      <c r="K738" s="2" t="s">
        <v>103</v>
      </c>
      <c r="L738" s="2" t="s">
        <v>104</v>
      </c>
      <c r="M738" s="2" t="s">
        <v>2184</v>
      </c>
      <c r="N738" s="2">
        <v>20</v>
      </c>
      <c r="O738" s="2" t="s">
        <v>106</v>
      </c>
      <c r="P738" s="2" t="s">
        <v>114</v>
      </c>
      <c r="Q738" s="253"/>
    </row>
    <row r="739" spans="1:17" ht="60">
      <c r="A739" s="2">
        <v>737</v>
      </c>
      <c r="B739" s="2" t="s">
        <v>2185</v>
      </c>
      <c r="C739" s="2" t="s">
        <v>234</v>
      </c>
      <c r="D739" s="2" t="s">
        <v>110</v>
      </c>
      <c r="E739" s="2" t="s">
        <v>1785</v>
      </c>
      <c r="F739" s="255">
        <v>45104.428472222222</v>
      </c>
      <c r="G739" s="2" t="s">
        <v>101</v>
      </c>
      <c r="H739" s="2" t="s">
        <v>132</v>
      </c>
      <c r="I739" s="2" t="s">
        <v>101</v>
      </c>
      <c r="J739" s="2" t="s">
        <v>103</v>
      </c>
      <c r="K739" s="2" t="s">
        <v>103</v>
      </c>
      <c r="L739" s="2" t="s">
        <v>104</v>
      </c>
      <c r="M739" s="2" t="s">
        <v>1786</v>
      </c>
      <c r="N739" s="2">
        <v>20</v>
      </c>
      <c r="O739" s="2" t="s">
        <v>106</v>
      </c>
      <c r="P739" s="2" t="s">
        <v>237</v>
      </c>
      <c r="Q739" s="253"/>
    </row>
    <row r="740" spans="1:17" ht="60">
      <c r="A740" s="2">
        <v>738</v>
      </c>
      <c r="B740" s="2" t="s">
        <v>2186</v>
      </c>
      <c r="C740" s="2" t="s">
        <v>109</v>
      </c>
      <c r="D740" s="2" t="s">
        <v>110</v>
      </c>
      <c r="E740" s="2" t="s">
        <v>2187</v>
      </c>
      <c r="F740" s="255">
        <v>45104.428472222222</v>
      </c>
      <c r="G740" s="2" t="s">
        <v>101</v>
      </c>
      <c r="H740" s="2" t="s">
        <v>102</v>
      </c>
      <c r="I740" s="2" t="s">
        <v>101</v>
      </c>
      <c r="J740" s="2" t="s">
        <v>103</v>
      </c>
      <c r="K740" s="2" t="s">
        <v>103</v>
      </c>
      <c r="L740" s="2" t="s">
        <v>104</v>
      </c>
      <c r="M740" s="2" t="s">
        <v>2188</v>
      </c>
      <c r="N740" s="2">
        <v>20</v>
      </c>
      <c r="O740" s="2" t="s">
        <v>106</v>
      </c>
      <c r="P740" s="2" t="s">
        <v>114</v>
      </c>
      <c r="Q740" s="253"/>
    </row>
    <row r="741" spans="1:17" ht="60">
      <c r="A741" s="2">
        <v>739</v>
      </c>
      <c r="B741" s="2" t="s">
        <v>2189</v>
      </c>
      <c r="C741" s="2" t="s">
        <v>234</v>
      </c>
      <c r="D741" s="2" t="s">
        <v>110</v>
      </c>
      <c r="E741" s="2" t="s">
        <v>2190</v>
      </c>
      <c r="F741" s="255">
        <v>45104.428472222222</v>
      </c>
      <c r="G741" s="2" t="s">
        <v>101</v>
      </c>
      <c r="H741" s="2" t="s">
        <v>102</v>
      </c>
      <c r="I741" s="2" t="s">
        <v>101</v>
      </c>
      <c r="J741" s="2" t="s">
        <v>112</v>
      </c>
      <c r="K741" s="2" t="s">
        <v>112</v>
      </c>
      <c r="L741" s="2" t="s">
        <v>104</v>
      </c>
      <c r="M741" s="2" t="s">
        <v>2191</v>
      </c>
      <c r="N741" s="2">
        <v>95</v>
      </c>
      <c r="O741" s="2" t="s">
        <v>106</v>
      </c>
      <c r="P741" s="2" t="s">
        <v>237</v>
      </c>
      <c r="Q741" s="253"/>
    </row>
    <row r="742" spans="1:17" ht="60">
      <c r="A742" s="2">
        <v>740</v>
      </c>
      <c r="B742" s="2" t="s">
        <v>2192</v>
      </c>
      <c r="C742" s="2" t="s">
        <v>120</v>
      </c>
      <c r="D742" s="2" t="s">
        <v>110</v>
      </c>
      <c r="E742" s="2" t="s">
        <v>2193</v>
      </c>
      <c r="F742" s="255">
        <v>45104.428472222222</v>
      </c>
      <c r="G742" s="2" t="s">
        <v>101</v>
      </c>
      <c r="H742" s="2" t="s">
        <v>132</v>
      </c>
      <c r="I742" s="2" t="s">
        <v>101</v>
      </c>
      <c r="J742" s="2" t="s">
        <v>56</v>
      </c>
      <c r="K742" s="2" t="s">
        <v>56</v>
      </c>
      <c r="L742" s="2" t="s">
        <v>104</v>
      </c>
      <c r="M742" s="2" t="s">
        <v>2194</v>
      </c>
      <c r="N742" s="2">
        <v>65</v>
      </c>
      <c r="O742" s="2" t="s">
        <v>106</v>
      </c>
      <c r="P742" s="2" t="s">
        <v>123</v>
      </c>
      <c r="Q742" s="253"/>
    </row>
    <row r="743" spans="1:17" ht="60">
      <c r="A743" s="2">
        <v>741</v>
      </c>
      <c r="B743" s="2" t="s">
        <v>2195</v>
      </c>
      <c r="C743" s="2" t="s">
        <v>109</v>
      </c>
      <c r="D743" s="2" t="s">
        <v>110</v>
      </c>
      <c r="E743" s="2" t="s">
        <v>2196</v>
      </c>
      <c r="F743" s="255">
        <v>45104.429166666669</v>
      </c>
      <c r="G743" s="2" t="s">
        <v>101</v>
      </c>
      <c r="H743" s="2" t="s">
        <v>102</v>
      </c>
      <c r="I743" s="2" t="s">
        <v>101</v>
      </c>
      <c r="J743" s="2" t="s">
        <v>103</v>
      </c>
      <c r="K743" s="2" t="s">
        <v>103</v>
      </c>
      <c r="L743" s="2" t="s">
        <v>104</v>
      </c>
      <c r="M743" s="2" t="s">
        <v>2197</v>
      </c>
      <c r="N743" s="2">
        <v>20</v>
      </c>
      <c r="O743" s="2" t="s">
        <v>106</v>
      </c>
      <c r="P743" s="2" t="s">
        <v>114</v>
      </c>
      <c r="Q743" s="253"/>
    </row>
    <row r="744" spans="1:17" ht="60">
      <c r="A744" s="2">
        <v>742</v>
      </c>
      <c r="B744" s="2" t="s">
        <v>2198</v>
      </c>
      <c r="C744" s="2" t="s">
        <v>234</v>
      </c>
      <c r="D744" s="2" t="s">
        <v>110</v>
      </c>
      <c r="E744" s="2" t="s">
        <v>2199</v>
      </c>
      <c r="F744" s="255">
        <v>45104.429166666669</v>
      </c>
      <c r="G744" s="2" t="s">
        <v>101</v>
      </c>
      <c r="H744" s="2" t="s">
        <v>132</v>
      </c>
      <c r="I744" s="2" t="s">
        <v>101</v>
      </c>
      <c r="J744" s="2" t="s">
        <v>103</v>
      </c>
      <c r="K744" s="2" t="s">
        <v>103</v>
      </c>
      <c r="L744" s="2" t="s">
        <v>104</v>
      </c>
      <c r="M744" s="2" t="s">
        <v>2200</v>
      </c>
      <c r="N744" s="2">
        <v>20</v>
      </c>
      <c r="O744" s="2" t="s">
        <v>106</v>
      </c>
      <c r="P744" s="2" t="s">
        <v>237</v>
      </c>
      <c r="Q744" s="253"/>
    </row>
    <row r="745" spans="1:17" ht="60">
      <c r="A745" s="2">
        <v>743</v>
      </c>
      <c r="B745" s="2" t="s">
        <v>2201</v>
      </c>
      <c r="C745" s="2" t="s">
        <v>109</v>
      </c>
      <c r="D745" s="2" t="s">
        <v>110</v>
      </c>
      <c r="E745" s="2" t="s">
        <v>2202</v>
      </c>
      <c r="F745" s="255">
        <v>45104.429166666669</v>
      </c>
      <c r="G745" s="2" t="s">
        <v>101</v>
      </c>
      <c r="H745" s="2" t="s">
        <v>132</v>
      </c>
      <c r="I745" s="2" t="s">
        <v>101</v>
      </c>
      <c r="J745" s="2" t="s">
        <v>103</v>
      </c>
      <c r="K745" s="2" t="s">
        <v>103</v>
      </c>
      <c r="L745" s="2" t="s">
        <v>104</v>
      </c>
      <c r="M745" s="2" t="s">
        <v>2203</v>
      </c>
      <c r="N745" s="2">
        <v>20</v>
      </c>
      <c r="O745" s="2" t="s">
        <v>106</v>
      </c>
      <c r="P745" s="2" t="s">
        <v>114</v>
      </c>
      <c r="Q745" s="253"/>
    </row>
    <row r="746" spans="1:17" ht="60">
      <c r="A746" s="2">
        <v>744</v>
      </c>
      <c r="B746" s="2" t="s">
        <v>2204</v>
      </c>
      <c r="C746" s="2" t="s">
        <v>120</v>
      </c>
      <c r="D746" s="2" t="s">
        <v>110</v>
      </c>
      <c r="E746" s="2" t="s">
        <v>2205</v>
      </c>
      <c r="F746" s="255">
        <v>45104.429166666669</v>
      </c>
      <c r="G746" s="2" t="s">
        <v>101</v>
      </c>
      <c r="H746" s="2" t="s">
        <v>132</v>
      </c>
      <c r="I746" s="2" t="s">
        <v>101</v>
      </c>
      <c r="J746" s="2" t="s">
        <v>103</v>
      </c>
      <c r="K746" s="2" t="s">
        <v>103</v>
      </c>
      <c r="L746" s="2" t="s">
        <v>104</v>
      </c>
      <c r="M746" s="2" t="s">
        <v>2206</v>
      </c>
      <c r="N746" s="2">
        <v>20</v>
      </c>
      <c r="O746" s="2" t="s">
        <v>106</v>
      </c>
      <c r="P746" s="2" t="s">
        <v>123</v>
      </c>
      <c r="Q746" s="253"/>
    </row>
    <row r="747" spans="1:17" ht="60">
      <c r="A747" s="2">
        <v>745</v>
      </c>
      <c r="B747" s="2" t="s">
        <v>2207</v>
      </c>
      <c r="C747" s="2" t="s">
        <v>109</v>
      </c>
      <c r="D747" s="2" t="s">
        <v>110</v>
      </c>
      <c r="E747" s="2" t="s">
        <v>2208</v>
      </c>
      <c r="F747" s="255">
        <v>45104.429166666669</v>
      </c>
      <c r="G747" s="2" t="s">
        <v>101</v>
      </c>
      <c r="H747" s="2" t="s">
        <v>132</v>
      </c>
      <c r="I747" s="2" t="s">
        <v>101</v>
      </c>
      <c r="J747" s="2" t="s">
        <v>103</v>
      </c>
      <c r="K747" s="2" t="s">
        <v>103</v>
      </c>
      <c r="L747" s="2" t="s">
        <v>104</v>
      </c>
      <c r="M747" s="2" t="s">
        <v>2209</v>
      </c>
      <c r="N747" s="2">
        <v>20</v>
      </c>
      <c r="O747" s="2" t="s">
        <v>106</v>
      </c>
      <c r="P747" s="2" t="s">
        <v>114</v>
      </c>
      <c r="Q747" s="253"/>
    </row>
    <row r="748" spans="1:17" ht="60">
      <c r="A748" s="2">
        <v>746</v>
      </c>
      <c r="B748" s="2" t="s">
        <v>2210</v>
      </c>
      <c r="C748" s="2" t="s">
        <v>109</v>
      </c>
      <c r="D748" s="2" t="s">
        <v>110</v>
      </c>
      <c r="E748" s="2" t="s">
        <v>1522</v>
      </c>
      <c r="F748" s="255">
        <v>45104.429166666669</v>
      </c>
      <c r="G748" s="2" t="s">
        <v>101</v>
      </c>
      <c r="H748" s="2" t="s">
        <v>102</v>
      </c>
      <c r="I748" s="2" t="s">
        <v>101</v>
      </c>
      <c r="J748" s="2" t="s">
        <v>103</v>
      </c>
      <c r="K748" s="2" t="s">
        <v>103</v>
      </c>
      <c r="L748" s="2" t="s">
        <v>104</v>
      </c>
      <c r="M748" s="2" t="s">
        <v>1523</v>
      </c>
      <c r="N748" s="2">
        <v>20</v>
      </c>
      <c r="O748" s="2" t="s">
        <v>106</v>
      </c>
      <c r="P748" s="2" t="s">
        <v>114</v>
      </c>
      <c r="Q748" s="253"/>
    </row>
    <row r="749" spans="1:17" ht="60">
      <c r="A749" s="2">
        <v>747</v>
      </c>
      <c r="B749" s="2" t="s">
        <v>2211</v>
      </c>
      <c r="C749" s="2" t="s">
        <v>120</v>
      </c>
      <c r="D749" s="2" t="s">
        <v>110</v>
      </c>
      <c r="E749" s="2" t="s">
        <v>2212</v>
      </c>
      <c r="F749" s="255">
        <v>45104.429166666669</v>
      </c>
      <c r="G749" s="2" t="s">
        <v>101</v>
      </c>
      <c r="H749" s="2" t="s">
        <v>132</v>
      </c>
      <c r="I749" s="2" t="s">
        <v>101</v>
      </c>
      <c r="J749" s="2" t="s">
        <v>103</v>
      </c>
      <c r="K749" s="2" t="s">
        <v>103</v>
      </c>
      <c r="L749" s="2" t="s">
        <v>104</v>
      </c>
      <c r="M749" s="2" t="s">
        <v>2213</v>
      </c>
      <c r="N749" s="2">
        <v>20</v>
      </c>
      <c r="O749" s="2" t="s">
        <v>106</v>
      </c>
      <c r="P749" s="2" t="s">
        <v>123</v>
      </c>
      <c r="Q749" s="253"/>
    </row>
    <row r="750" spans="1:17" ht="60">
      <c r="A750" s="2">
        <v>748</v>
      </c>
      <c r="B750" s="2" t="s">
        <v>2214</v>
      </c>
      <c r="C750" s="2" t="s">
        <v>120</v>
      </c>
      <c r="D750" s="2" t="s">
        <v>110</v>
      </c>
      <c r="E750" s="2" t="s">
        <v>2215</v>
      </c>
      <c r="F750" s="255">
        <v>45104.429166666669</v>
      </c>
      <c r="G750" s="2" t="s">
        <v>101</v>
      </c>
      <c r="H750" s="2" t="s">
        <v>102</v>
      </c>
      <c r="I750" s="2" t="s">
        <v>101</v>
      </c>
      <c r="J750" s="2" t="s">
        <v>103</v>
      </c>
      <c r="K750" s="2" t="s">
        <v>103</v>
      </c>
      <c r="L750" s="2" t="s">
        <v>104</v>
      </c>
      <c r="M750" s="2" t="s">
        <v>2216</v>
      </c>
      <c r="N750" s="2">
        <v>20</v>
      </c>
      <c r="O750" s="2" t="s">
        <v>106</v>
      </c>
      <c r="P750" s="2" t="s">
        <v>123</v>
      </c>
      <c r="Q750" s="253"/>
    </row>
    <row r="751" spans="1:17" ht="60">
      <c r="A751" s="2">
        <v>749</v>
      </c>
      <c r="B751" s="2" t="s">
        <v>2217</v>
      </c>
      <c r="C751" s="2" t="s">
        <v>120</v>
      </c>
      <c r="D751" s="2" t="s">
        <v>110</v>
      </c>
      <c r="E751" s="2" t="s">
        <v>2218</v>
      </c>
      <c r="F751" s="255">
        <v>45104.429861111108</v>
      </c>
      <c r="G751" s="2" t="s">
        <v>101</v>
      </c>
      <c r="H751" s="2" t="s">
        <v>102</v>
      </c>
      <c r="I751" s="2" t="s">
        <v>101</v>
      </c>
      <c r="J751" s="2" t="s">
        <v>112</v>
      </c>
      <c r="K751" s="2" t="s">
        <v>112</v>
      </c>
      <c r="L751" s="2" t="s">
        <v>104</v>
      </c>
      <c r="M751" s="2" t="s">
        <v>2219</v>
      </c>
      <c r="N751" s="2">
        <v>95</v>
      </c>
      <c r="O751" s="2" t="s">
        <v>106</v>
      </c>
      <c r="P751" s="2" t="s">
        <v>123</v>
      </c>
      <c r="Q751" s="253"/>
    </row>
    <row r="752" spans="1:17" ht="60">
      <c r="A752" s="2">
        <v>750</v>
      </c>
      <c r="B752" s="2" t="s">
        <v>2220</v>
      </c>
      <c r="C752" s="2" t="s">
        <v>109</v>
      </c>
      <c r="D752" s="2" t="s">
        <v>110</v>
      </c>
      <c r="E752" s="2" t="s">
        <v>2221</v>
      </c>
      <c r="F752" s="255">
        <v>45104.429861111108</v>
      </c>
      <c r="G752" s="2" t="s">
        <v>101</v>
      </c>
      <c r="H752" s="2" t="s">
        <v>132</v>
      </c>
      <c r="I752" s="2" t="s">
        <v>101</v>
      </c>
      <c r="J752" s="2" t="s">
        <v>103</v>
      </c>
      <c r="K752" s="2" t="s">
        <v>103</v>
      </c>
      <c r="L752" s="2" t="s">
        <v>104</v>
      </c>
      <c r="M752" s="2" t="s">
        <v>2222</v>
      </c>
      <c r="N752" s="2">
        <v>20</v>
      </c>
      <c r="O752" s="2" t="s">
        <v>106</v>
      </c>
      <c r="P752" s="2" t="s">
        <v>114</v>
      </c>
      <c r="Q752" s="253"/>
    </row>
    <row r="753" spans="1:17" ht="60">
      <c r="A753" s="2">
        <v>751</v>
      </c>
      <c r="B753" s="2" t="s">
        <v>2223</v>
      </c>
      <c r="C753" s="2" t="s">
        <v>109</v>
      </c>
      <c r="D753" s="2" t="s">
        <v>110</v>
      </c>
      <c r="E753" s="2" t="s">
        <v>1641</v>
      </c>
      <c r="F753" s="255">
        <v>45104.430555555555</v>
      </c>
      <c r="G753" s="2" t="s">
        <v>101</v>
      </c>
      <c r="H753" s="2" t="s">
        <v>132</v>
      </c>
      <c r="I753" s="2" t="s">
        <v>101</v>
      </c>
      <c r="J753" s="2" t="s">
        <v>103</v>
      </c>
      <c r="K753" s="2" t="s">
        <v>103</v>
      </c>
      <c r="L753" s="2" t="s">
        <v>104</v>
      </c>
      <c r="M753" s="2" t="s">
        <v>1642</v>
      </c>
      <c r="N753" s="2">
        <v>20</v>
      </c>
      <c r="O753" s="2" t="s">
        <v>106</v>
      </c>
      <c r="P753" s="2" t="s">
        <v>114</v>
      </c>
      <c r="Q753" s="253"/>
    </row>
    <row r="754" spans="1:17" ht="60">
      <c r="A754" s="2">
        <v>752</v>
      </c>
      <c r="B754" s="2" t="s">
        <v>2224</v>
      </c>
      <c r="C754" s="2" t="s">
        <v>120</v>
      </c>
      <c r="D754" s="2" t="s">
        <v>110</v>
      </c>
      <c r="E754" s="2" t="s">
        <v>2225</v>
      </c>
      <c r="F754" s="255">
        <v>45104.430555555555</v>
      </c>
      <c r="G754" s="2" t="s">
        <v>101</v>
      </c>
      <c r="H754" s="2" t="s">
        <v>132</v>
      </c>
      <c r="I754" s="2" t="s">
        <v>101</v>
      </c>
      <c r="J754" s="2" t="s">
        <v>103</v>
      </c>
      <c r="K754" s="2" t="s">
        <v>103</v>
      </c>
      <c r="L754" s="2" t="s">
        <v>104</v>
      </c>
      <c r="M754" s="2" t="s">
        <v>2226</v>
      </c>
      <c r="N754" s="2">
        <v>20</v>
      </c>
      <c r="O754" s="2" t="s">
        <v>106</v>
      </c>
      <c r="P754" s="2" t="s">
        <v>123</v>
      </c>
      <c r="Q754" s="253"/>
    </row>
    <row r="755" spans="1:17" ht="60">
      <c r="A755" s="2">
        <v>753</v>
      </c>
      <c r="B755" s="2" t="s">
        <v>2227</v>
      </c>
      <c r="C755" s="2" t="s">
        <v>234</v>
      </c>
      <c r="D755" s="2" t="s">
        <v>110</v>
      </c>
      <c r="E755" s="2" t="s">
        <v>2228</v>
      </c>
      <c r="F755" s="255">
        <v>45104.430555555555</v>
      </c>
      <c r="G755" s="2" t="s">
        <v>101</v>
      </c>
      <c r="H755" s="2" t="s">
        <v>132</v>
      </c>
      <c r="I755" s="2" t="s">
        <v>101</v>
      </c>
      <c r="J755" s="2" t="s">
        <v>112</v>
      </c>
      <c r="K755" s="2" t="s">
        <v>112</v>
      </c>
      <c r="L755" s="2" t="s">
        <v>104</v>
      </c>
      <c r="M755" s="2" t="s">
        <v>2229</v>
      </c>
      <c r="N755" s="2">
        <v>95</v>
      </c>
      <c r="O755" s="2" t="s">
        <v>106</v>
      </c>
      <c r="P755" s="2" t="s">
        <v>237</v>
      </c>
      <c r="Q755" s="253"/>
    </row>
    <row r="756" spans="1:17" ht="60">
      <c r="A756" s="2">
        <v>754</v>
      </c>
      <c r="B756" s="2" t="s">
        <v>2230</v>
      </c>
      <c r="C756" s="2" t="s">
        <v>109</v>
      </c>
      <c r="D756" s="2" t="s">
        <v>110</v>
      </c>
      <c r="E756" s="2" t="s">
        <v>2231</v>
      </c>
      <c r="F756" s="255">
        <v>45104.430555555555</v>
      </c>
      <c r="G756" s="2" t="s">
        <v>101</v>
      </c>
      <c r="H756" s="2" t="s">
        <v>132</v>
      </c>
      <c r="I756" s="2" t="s">
        <v>101</v>
      </c>
      <c r="J756" s="2" t="s">
        <v>103</v>
      </c>
      <c r="K756" s="2" t="s">
        <v>103</v>
      </c>
      <c r="L756" s="2" t="s">
        <v>104</v>
      </c>
      <c r="M756" s="2" t="s">
        <v>2232</v>
      </c>
      <c r="N756" s="2">
        <v>20</v>
      </c>
      <c r="O756" s="2" t="s">
        <v>106</v>
      </c>
      <c r="P756" s="2" t="s">
        <v>114</v>
      </c>
      <c r="Q756" s="253"/>
    </row>
    <row r="757" spans="1:17" ht="60">
      <c r="A757" s="2">
        <v>755</v>
      </c>
      <c r="B757" s="2" t="s">
        <v>2233</v>
      </c>
      <c r="C757" s="2" t="s">
        <v>234</v>
      </c>
      <c r="D757" s="2" t="s">
        <v>110</v>
      </c>
      <c r="E757" s="2" t="s">
        <v>2234</v>
      </c>
      <c r="F757" s="255">
        <v>45104.430555555555</v>
      </c>
      <c r="G757" s="2" t="s">
        <v>101</v>
      </c>
      <c r="H757" s="2" t="s">
        <v>102</v>
      </c>
      <c r="I757" s="2" t="s">
        <v>101</v>
      </c>
      <c r="J757" s="2" t="s">
        <v>103</v>
      </c>
      <c r="K757" s="2" t="s">
        <v>103</v>
      </c>
      <c r="L757" s="2" t="s">
        <v>104</v>
      </c>
      <c r="M757" s="2" t="s">
        <v>2235</v>
      </c>
      <c r="N757" s="2">
        <v>20</v>
      </c>
      <c r="O757" s="2" t="s">
        <v>106</v>
      </c>
      <c r="P757" s="2" t="s">
        <v>237</v>
      </c>
      <c r="Q757" s="253"/>
    </row>
    <row r="758" spans="1:17" ht="60">
      <c r="A758" s="2">
        <v>756</v>
      </c>
      <c r="B758" s="2" t="s">
        <v>2236</v>
      </c>
      <c r="C758" s="2" t="s">
        <v>234</v>
      </c>
      <c r="D758" s="2" t="s">
        <v>110</v>
      </c>
      <c r="E758" s="2" t="s">
        <v>1528</v>
      </c>
      <c r="F758" s="255">
        <v>45104.431250000001</v>
      </c>
      <c r="G758" s="2" t="s">
        <v>101</v>
      </c>
      <c r="H758" s="2" t="s">
        <v>132</v>
      </c>
      <c r="I758" s="2" t="s">
        <v>101</v>
      </c>
      <c r="J758" s="2" t="s">
        <v>103</v>
      </c>
      <c r="K758" s="2" t="s">
        <v>103</v>
      </c>
      <c r="L758" s="2" t="s">
        <v>104</v>
      </c>
      <c r="M758" s="2" t="s">
        <v>1529</v>
      </c>
      <c r="N758" s="2">
        <v>20</v>
      </c>
      <c r="O758" s="2" t="s">
        <v>106</v>
      </c>
      <c r="P758" s="2" t="s">
        <v>237</v>
      </c>
      <c r="Q758" s="253"/>
    </row>
    <row r="759" spans="1:17" ht="60">
      <c r="A759" s="2">
        <v>757</v>
      </c>
      <c r="B759" s="2" t="s">
        <v>2237</v>
      </c>
      <c r="C759" s="2" t="s">
        <v>234</v>
      </c>
      <c r="D759" s="2" t="s">
        <v>110</v>
      </c>
      <c r="E759" s="2" t="s">
        <v>2238</v>
      </c>
      <c r="F759" s="255">
        <v>45104.431250000001</v>
      </c>
      <c r="G759" s="2" t="s">
        <v>101</v>
      </c>
      <c r="H759" s="2" t="s">
        <v>102</v>
      </c>
      <c r="I759" s="2" t="s">
        <v>101</v>
      </c>
      <c r="J759" s="2" t="s">
        <v>103</v>
      </c>
      <c r="K759" s="2" t="s">
        <v>103</v>
      </c>
      <c r="L759" s="2" t="s">
        <v>104</v>
      </c>
      <c r="M759" s="2" t="s">
        <v>2239</v>
      </c>
      <c r="N759" s="2">
        <v>20</v>
      </c>
      <c r="O759" s="2" t="s">
        <v>106</v>
      </c>
      <c r="P759" s="2" t="s">
        <v>237</v>
      </c>
      <c r="Q759" s="253"/>
    </row>
    <row r="760" spans="1:17" ht="60">
      <c r="A760" s="2">
        <v>758</v>
      </c>
      <c r="B760" s="2" t="s">
        <v>2240</v>
      </c>
      <c r="C760" s="2" t="s">
        <v>234</v>
      </c>
      <c r="D760" s="2" t="s">
        <v>110</v>
      </c>
      <c r="E760" s="2" t="s">
        <v>1946</v>
      </c>
      <c r="F760" s="255">
        <v>45104.431250000001</v>
      </c>
      <c r="G760" s="2" t="s">
        <v>101</v>
      </c>
      <c r="H760" s="2" t="s">
        <v>132</v>
      </c>
      <c r="I760" s="2" t="s">
        <v>101</v>
      </c>
      <c r="J760" s="2" t="s">
        <v>103</v>
      </c>
      <c r="K760" s="2" t="s">
        <v>103</v>
      </c>
      <c r="L760" s="2" t="s">
        <v>104</v>
      </c>
      <c r="M760" s="2" t="s">
        <v>1947</v>
      </c>
      <c r="N760" s="2">
        <v>20</v>
      </c>
      <c r="O760" s="2" t="s">
        <v>106</v>
      </c>
      <c r="P760" s="2" t="s">
        <v>237</v>
      </c>
      <c r="Q760" s="253"/>
    </row>
    <row r="761" spans="1:17" ht="60">
      <c r="A761" s="2">
        <v>759</v>
      </c>
      <c r="B761" s="2" t="s">
        <v>2241</v>
      </c>
      <c r="C761" s="2" t="s">
        <v>234</v>
      </c>
      <c r="D761" s="2" t="s">
        <v>110</v>
      </c>
      <c r="E761" s="2" t="s">
        <v>598</v>
      </c>
      <c r="F761" s="255">
        <v>45104.431944444441</v>
      </c>
      <c r="G761" s="2" t="s">
        <v>101</v>
      </c>
      <c r="H761" s="2" t="s">
        <v>102</v>
      </c>
      <c r="I761" s="2" t="s">
        <v>101</v>
      </c>
      <c r="J761" s="2" t="s">
        <v>103</v>
      </c>
      <c r="K761" s="2" t="s">
        <v>103</v>
      </c>
      <c r="L761" s="2" t="s">
        <v>104</v>
      </c>
      <c r="M761" s="2" t="s">
        <v>599</v>
      </c>
      <c r="N761" s="2">
        <v>20</v>
      </c>
      <c r="O761" s="2" t="s">
        <v>106</v>
      </c>
      <c r="P761" s="2" t="s">
        <v>237</v>
      </c>
      <c r="Q761" s="253"/>
    </row>
    <row r="762" spans="1:17" ht="60">
      <c r="A762" s="2">
        <v>760</v>
      </c>
      <c r="B762" s="2" t="s">
        <v>2242</v>
      </c>
      <c r="C762" s="2" t="s">
        <v>120</v>
      </c>
      <c r="D762" s="2" t="s">
        <v>110</v>
      </c>
      <c r="E762" s="2" t="s">
        <v>2243</v>
      </c>
      <c r="F762" s="255">
        <v>45104.431944444441</v>
      </c>
      <c r="G762" s="2" t="s">
        <v>101</v>
      </c>
      <c r="H762" s="2" t="s">
        <v>102</v>
      </c>
      <c r="I762" s="2" t="s">
        <v>101</v>
      </c>
      <c r="J762" s="2" t="s">
        <v>103</v>
      </c>
      <c r="K762" s="2" t="s">
        <v>103</v>
      </c>
      <c r="L762" s="2" t="s">
        <v>104</v>
      </c>
      <c r="M762" s="2" t="s">
        <v>2244</v>
      </c>
      <c r="N762" s="2">
        <v>20</v>
      </c>
      <c r="O762" s="2" t="s">
        <v>106</v>
      </c>
      <c r="P762" s="2" t="s">
        <v>123</v>
      </c>
      <c r="Q762" s="253"/>
    </row>
    <row r="763" spans="1:17" ht="60">
      <c r="A763" s="2">
        <v>761</v>
      </c>
      <c r="B763" s="2" t="s">
        <v>2245</v>
      </c>
      <c r="C763" s="2" t="s">
        <v>120</v>
      </c>
      <c r="D763" s="2" t="s">
        <v>110</v>
      </c>
      <c r="E763" s="2" t="s">
        <v>2246</v>
      </c>
      <c r="F763" s="255">
        <v>45104.431944444441</v>
      </c>
      <c r="G763" s="2" t="s">
        <v>101</v>
      </c>
      <c r="H763" s="2" t="s">
        <v>102</v>
      </c>
      <c r="I763" s="2" t="s">
        <v>101</v>
      </c>
      <c r="J763" s="2" t="s">
        <v>112</v>
      </c>
      <c r="K763" s="2" t="s">
        <v>112</v>
      </c>
      <c r="L763" s="2" t="s">
        <v>104</v>
      </c>
      <c r="M763" s="2" t="s">
        <v>2247</v>
      </c>
      <c r="N763" s="2">
        <v>95</v>
      </c>
      <c r="O763" s="2" t="s">
        <v>106</v>
      </c>
      <c r="P763" s="2" t="s">
        <v>123</v>
      </c>
      <c r="Q763" s="253"/>
    </row>
    <row r="764" spans="1:17" ht="60">
      <c r="A764" s="2">
        <v>762</v>
      </c>
      <c r="B764" s="2" t="s">
        <v>2248</v>
      </c>
      <c r="C764" s="2" t="s">
        <v>234</v>
      </c>
      <c r="D764" s="2" t="s">
        <v>110</v>
      </c>
      <c r="E764" s="2" t="s">
        <v>2249</v>
      </c>
      <c r="F764" s="255">
        <v>45104.431944444441</v>
      </c>
      <c r="G764" s="2" t="s">
        <v>101</v>
      </c>
      <c r="H764" s="2" t="s">
        <v>102</v>
      </c>
      <c r="I764" s="2" t="s">
        <v>101</v>
      </c>
      <c r="J764" s="2" t="s">
        <v>103</v>
      </c>
      <c r="K764" s="2" t="s">
        <v>103</v>
      </c>
      <c r="L764" s="2" t="s">
        <v>104</v>
      </c>
      <c r="M764" s="2" t="s">
        <v>2250</v>
      </c>
      <c r="N764" s="2">
        <v>20</v>
      </c>
      <c r="O764" s="2" t="s">
        <v>106</v>
      </c>
      <c r="P764" s="2" t="s">
        <v>237</v>
      </c>
      <c r="Q764" s="253"/>
    </row>
    <row r="765" spans="1:17" ht="60">
      <c r="A765" s="2">
        <v>763</v>
      </c>
      <c r="B765" s="2" t="s">
        <v>2251</v>
      </c>
      <c r="C765" s="2" t="s">
        <v>109</v>
      </c>
      <c r="D765" s="2" t="s">
        <v>110</v>
      </c>
      <c r="E765" s="2" t="s">
        <v>907</v>
      </c>
      <c r="F765" s="255">
        <v>45104.431944444441</v>
      </c>
      <c r="G765" s="2" t="s">
        <v>101</v>
      </c>
      <c r="H765" s="2" t="s">
        <v>102</v>
      </c>
      <c r="I765" s="2" t="s">
        <v>101</v>
      </c>
      <c r="J765" s="2" t="s">
        <v>103</v>
      </c>
      <c r="K765" s="2" t="s">
        <v>103</v>
      </c>
      <c r="L765" s="2" t="s">
        <v>104</v>
      </c>
      <c r="M765" s="2" t="s">
        <v>908</v>
      </c>
      <c r="N765" s="2">
        <v>20</v>
      </c>
      <c r="O765" s="2" t="s">
        <v>106</v>
      </c>
      <c r="P765" s="2" t="s">
        <v>114</v>
      </c>
      <c r="Q765" s="253"/>
    </row>
    <row r="766" spans="1:17" ht="60">
      <c r="A766" s="2">
        <v>764</v>
      </c>
      <c r="B766" s="2" t="s">
        <v>2252</v>
      </c>
      <c r="C766" s="2" t="s">
        <v>109</v>
      </c>
      <c r="D766" s="2" t="s">
        <v>110</v>
      </c>
      <c r="E766" s="2" t="s">
        <v>2253</v>
      </c>
      <c r="F766" s="255">
        <v>45104.431944444441</v>
      </c>
      <c r="G766" s="2" t="s">
        <v>101</v>
      </c>
      <c r="H766" s="2" t="s">
        <v>102</v>
      </c>
      <c r="I766" s="2" t="s">
        <v>101</v>
      </c>
      <c r="J766" s="2" t="s">
        <v>103</v>
      </c>
      <c r="K766" s="2" t="s">
        <v>103</v>
      </c>
      <c r="L766" s="2" t="s">
        <v>104</v>
      </c>
      <c r="M766" s="2" t="s">
        <v>2254</v>
      </c>
      <c r="N766" s="2">
        <v>20</v>
      </c>
      <c r="O766" s="2" t="s">
        <v>106</v>
      </c>
      <c r="P766" s="2" t="s">
        <v>114</v>
      </c>
      <c r="Q766" s="253"/>
    </row>
    <row r="767" spans="1:17" ht="60">
      <c r="A767" s="2">
        <v>765</v>
      </c>
      <c r="B767" s="2" t="s">
        <v>2255</v>
      </c>
      <c r="C767" s="2" t="s">
        <v>109</v>
      </c>
      <c r="D767" s="2" t="s">
        <v>110</v>
      </c>
      <c r="E767" s="2" t="s">
        <v>2256</v>
      </c>
      <c r="F767" s="255">
        <v>45104.431944444441</v>
      </c>
      <c r="G767" s="2" t="s">
        <v>101</v>
      </c>
      <c r="H767" s="2" t="s">
        <v>132</v>
      </c>
      <c r="I767" s="2" t="s">
        <v>101</v>
      </c>
      <c r="J767" s="2" t="s">
        <v>103</v>
      </c>
      <c r="K767" s="2" t="s">
        <v>103</v>
      </c>
      <c r="L767" s="2" t="s">
        <v>104</v>
      </c>
      <c r="M767" s="2" t="s">
        <v>2257</v>
      </c>
      <c r="N767" s="2">
        <v>20</v>
      </c>
      <c r="O767" s="2" t="s">
        <v>106</v>
      </c>
      <c r="P767" s="2" t="s">
        <v>114</v>
      </c>
      <c r="Q767" s="253"/>
    </row>
    <row r="768" spans="1:17" ht="60">
      <c r="A768" s="2">
        <v>766</v>
      </c>
      <c r="B768" s="2" t="s">
        <v>2258</v>
      </c>
      <c r="C768" s="2" t="s">
        <v>109</v>
      </c>
      <c r="D768" s="2" t="s">
        <v>110</v>
      </c>
      <c r="E768" s="2" t="s">
        <v>2084</v>
      </c>
      <c r="F768" s="255">
        <v>45104.431944444441</v>
      </c>
      <c r="G768" s="2" t="s">
        <v>101</v>
      </c>
      <c r="H768" s="2" t="s">
        <v>132</v>
      </c>
      <c r="I768" s="2" t="s">
        <v>101</v>
      </c>
      <c r="J768" s="2" t="s">
        <v>103</v>
      </c>
      <c r="K768" s="2" t="s">
        <v>103</v>
      </c>
      <c r="L768" s="2" t="s">
        <v>104</v>
      </c>
      <c r="M768" s="2" t="s">
        <v>2085</v>
      </c>
      <c r="N768" s="2">
        <v>20</v>
      </c>
      <c r="O768" s="2" t="s">
        <v>106</v>
      </c>
      <c r="P768" s="2" t="s">
        <v>114</v>
      </c>
      <c r="Q768" s="253"/>
    </row>
    <row r="769" spans="1:17" ht="60">
      <c r="A769" s="2">
        <v>767</v>
      </c>
      <c r="B769" s="2" t="s">
        <v>2259</v>
      </c>
      <c r="C769" s="2" t="s">
        <v>120</v>
      </c>
      <c r="D769" s="2" t="s">
        <v>110</v>
      </c>
      <c r="E769" s="2" t="s">
        <v>2260</v>
      </c>
      <c r="F769" s="255">
        <v>45104.431944444441</v>
      </c>
      <c r="G769" s="2" t="s">
        <v>101</v>
      </c>
      <c r="H769" s="2" t="s">
        <v>102</v>
      </c>
      <c r="I769" s="2" t="s">
        <v>101</v>
      </c>
      <c r="J769" s="2" t="s">
        <v>112</v>
      </c>
      <c r="K769" s="2" t="s">
        <v>112</v>
      </c>
      <c r="L769" s="2" t="s">
        <v>104</v>
      </c>
      <c r="M769" s="2" t="s">
        <v>2261</v>
      </c>
      <c r="N769" s="2">
        <v>95</v>
      </c>
      <c r="O769" s="2" t="s">
        <v>106</v>
      </c>
      <c r="P769" s="2" t="s">
        <v>123</v>
      </c>
      <c r="Q769" s="253"/>
    </row>
    <row r="770" spans="1:17" ht="60">
      <c r="A770" s="2">
        <v>768</v>
      </c>
      <c r="B770" s="2" t="s">
        <v>2262</v>
      </c>
      <c r="C770" s="2" t="s">
        <v>109</v>
      </c>
      <c r="D770" s="2" t="s">
        <v>110</v>
      </c>
      <c r="E770" s="2" t="s">
        <v>2263</v>
      </c>
      <c r="F770" s="255">
        <v>45104.432638888888</v>
      </c>
      <c r="G770" s="2" t="s">
        <v>101</v>
      </c>
      <c r="H770" s="2" t="s">
        <v>132</v>
      </c>
      <c r="I770" s="2" t="s">
        <v>101</v>
      </c>
      <c r="J770" s="2" t="s">
        <v>187</v>
      </c>
      <c r="K770" s="2" t="s">
        <v>187</v>
      </c>
      <c r="L770" s="2" t="s">
        <v>104</v>
      </c>
      <c r="M770" s="2" t="s">
        <v>2264</v>
      </c>
      <c r="N770" s="2">
        <v>95</v>
      </c>
      <c r="O770" s="2" t="s">
        <v>106</v>
      </c>
      <c r="P770" s="2" t="s">
        <v>114</v>
      </c>
      <c r="Q770" s="253"/>
    </row>
    <row r="771" spans="1:17" ht="60">
      <c r="A771" s="2">
        <v>769</v>
      </c>
      <c r="B771" s="2" t="s">
        <v>2265</v>
      </c>
      <c r="C771" s="2" t="s">
        <v>109</v>
      </c>
      <c r="D771" s="2" t="s">
        <v>110</v>
      </c>
      <c r="E771" s="2" t="s">
        <v>2266</v>
      </c>
      <c r="F771" s="255">
        <v>45104.432638888888</v>
      </c>
      <c r="G771" s="2" t="s">
        <v>101</v>
      </c>
      <c r="H771" s="2" t="s">
        <v>132</v>
      </c>
      <c r="I771" s="2" t="s">
        <v>101</v>
      </c>
      <c r="J771" s="2" t="s">
        <v>103</v>
      </c>
      <c r="K771" s="2" t="s">
        <v>103</v>
      </c>
      <c r="L771" s="2" t="s">
        <v>104</v>
      </c>
      <c r="M771" s="2" t="s">
        <v>2267</v>
      </c>
      <c r="N771" s="2">
        <v>20</v>
      </c>
      <c r="O771" s="2" t="s">
        <v>106</v>
      </c>
      <c r="P771" s="2" t="s">
        <v>114</v>
      </c>
      <c r="Q771" s="253"/>
    </row>
    <row r="772" spans="1:17" ht="60">
      <c r="A772" s="2">
        <v>770</v>
      </c>
      <c r="B772" s="2" t="s">
        <v>2268</v>
      </c>
      <c r="C772" s="2" t="s">
        <v>109</v>
      </c>
      <c r="D772" s="2" t="s">
        <v>110</v>
      </c>
      <c r="E772" s="2" t="s">
        <v>2269</v>
      </c>
      <c r="F772" s="255">
        <v>45104.432638888888</v>
      </c>
      <c r="G772" s="2" t="s">
        <v>101</v>
      </c>
      <c r="H772" s="2" t="s">
        <v>132</v>
      </c>
      <c r="I772" s="2" t="s">
        <v>101</v>
      </c>
      <c r="J772" s="2" t="s">
        <v>103</v>
      </c>
      <c r="K772" s="2" t="s">
        <v>103</v>
      </c>
      <c r="L772" s="2" t="s">
        <v>104</v>
      </c>
      <c r="M772" s="2" t="s">
        <v>2270</v>
      </c>
      <c r="N772" s="2">
        <v>20</v>
      </c>
      <c r="O772" s="2" t="s">
        <v>106</v>
      </c>
      <c r="P772" s="2" t="s">
        <v>114</v>
      </c>
      <c r="Q772" s="253"/>
    </row>
    <row r="773" spans="1:17" ht="60">
      <c r="A773" s="2">
        <v>771</v>
      </c>
      <c r="B773" s="2" t="s">
        <v>2271</v>
      </c>
      <c r="C773" s="2" t="s">
        <v>109</v>
      </c>
      <c r="D773" s="2" t="s">
        <v>110</v>
      </c>
      <c r="E773" s="2" t="s">
        <v>1974</v>
      </c>
      <c r="F773" s="255">
        <v>45104.432638888888</v>
      </c>
      <c r="G773" s="2" t="s">
        <v>101</v>
      </c>
      <c r="H773" s="2" t="s">
        <v>132</v>
      </c>
      <c r="I773" s="2" t="s">
        <v>101</v>
      </c>
      <c r="J773" s="2" t="s">
        <v>103</v>
      </c>
      <c r="K773" s="2" t="s">
        <v>103</v>
      </c>
      <c r="L773" s="2" t="s">
        <v>104</v>
      </c>
      <c r="M773" s="2" t="s">
        <v>1975</v>
      </c>
      <c r="N773" s="2">
        <v>20</v>
      </c>
      <c r="O773" s="2" t="s">
        <v>106</v>
      </c>
      <c r="P773" s="2" t="s">
        <v>114</v>
      </c>
      <c r="Q773" s="253"/>
    </row>
    <row r="774" spans="1:17" ht="60">
      <c r="A774" s="2">
        <v>772</v>
      </c>
      <c r="B774" s="2" t="s">
        <v>2272</v>
      </c>
      <c r="C774" s="2" t="s">
        <v>109</v>
      </c>
      <c r="D774" s="2" t="s">
        <v>110</v>
      </c>
      <c r="E774" s="2" t="s">
        <v>2273</v>
      </c>
      <c r="F774" s="255">
        <v>45104.432638888888</v>
      </c>
      <c r="G774" s="2" t="s">
        <v>101</v>
      </c>
      <c r="H774" s="2" t="s">
        <v>132</v>
      </c>
      <c r="I774" s="2" t="s">
        <v>101</v>
      </c>
      <c r="J774" s="2" t="s">
        <v>103</v>
      </c>
      <c r="K774" s="2" t="s">
        <v>103</v>
      </c>
      <c r="L774" s="2" t="s">
        <v>104</v>
      </c>
      <c r="M774" s="2" t="s">
        <v>2274</v>
      </c>
      <c r="N774" s="2">
        <v>20</v>
      </c>
      <c r="O774" s="2" t="s">
        <v>106</v>
      </c>
      <c r="P774" s="2" t="s">
        <v>114</v>
      </c>
      <c r="Q774" s="253"/>
    </row>
    <row r="775" spans="1:17" ht="60">
      <c r="A775" s="2">
        <v>773</v>
      </c>
      <c r="B775" s="2" t="s">
        <v>2275</v>
      </c>
      <c r="C775" s="2" t="s">
        <v>109</v>
      </c>
      <c r="D775" s="2" t="s">
        <v>110</v>
      </c>
      <c r="E775" s="2" t="s">
        <v>2276</v>
      </c>
      <c r="F775" s="255">
        <v>45104.433333333334</v>
      </c>
      <c r="G775" s="2" t="s">
        <v>101</v>
      </c>
      <c r="H775" s="2" t="s">
        <v>132</v>
      </c>
      <c r="I775" s="2" t="s">
        <v>101</v>
      </c>
      <c r="J775" s="2" t="s">
        <v>103</v>
      </c>
      <c r="K775" s="2" t="s">
        <v>103</v>
      </c>
      <c r="L775" s="2" t="s">
        <v>104</v>
      </c>
      <c r="M775" s="2" t="s">
        <v>2277</v>
      </c>
      <c r="N775" s="2">
        <v>20</v>
      </c>
      <c r="O775" s="2" t="s">
        <v>106</v>
      </c>
      <c r="P775" s="2" t="s">
        <v>114</v>
      </c>
      <c r="Q775" s="253"/>
    </row>
    <row r="776" spans="1:17" ht="60">
      <c r="A776" s="2">
        <v>774</v>
      </c>
      <c r="B776" s="2" t="s">
        <v>2278</v>
      </c>
      <c r="C776" s="2" t="s">
        <v>120</v>
      </c>
      <c r="D776" s="2" t="s">
        <v>110</v>
      </c>
      <c r="E776" s="2" t="s">
        <v>2279</v>
      </c>
      <c r="F776" s="255">
        <v>45104.433333333334</v>
      </c>
      <c r="G776" s="2" t="s">
        <v>101</v>
      </c>
      <c r="H776" s="2" t="s">
        <v>132</v>
      </c>
      <c r="I776" s="2" t="s">
        <v>101</v>
      </c>
      <c r="J776" s="2" t="s">
        <v>103</v>
      </c>
      <c r="K776" s="2" t="s">
        <v>103</v>
      </c>
      <c r="L776" s="2" t="s">
        <v>104</v>
      </c>
      <c r="M776" s="2" t="s">
        <v>2280</v>
      </c>
      <c r="N776" s="2">
        <v>20</v>
      </c>
      <c r="O776" s="2" t="s">
        <v>106</v>
      </c>
      <c r="P776" s="2" t="s">
        <v>123</v>
      </c>
      <c r="Q776" s="253"/>
    </row>
    <row r="777" spans="1:17" ht="60">
      <c r="A777" s="2">
        <v>775</v>
      </c>
      <c r="B777" s="2" t="s">
        <v>2281</v>
      </c>
      <c r="C777" s="2" t="s">
        <v>109</v>
      </c>
      <c r="D777" s="2" t="s">
        <v>110</v>
      </c>
      <c r="E777" s="2" t="s">
        <v>2282</v>
      </c>
      <c r="F777" s="255">
        <v>45104.433333333334</v>
      </c>
      <c r="G777" s="2" t="s">
        <v>101</v>
      </c>
      <c r="H777" s="2" t="s">
        <v>132</v>
      </c>
      <c r="I777" s="2" t="s">
        <v>101</v>
      </c>
      <c r="J777" s="2" t="s">
        <v>103</v>
      </c>
      <c r="K777" s="2" t="s">
        <v>103</v>
      </c>
      <c r="L777" s="2" t="s">
        <v>104</v>
      </c>
      <c r="M777" s="2" t="s">
        <v>2283</v>
      </c>
      <c r="N777" s="2">
        <v>20</v>
      </c>
      <c r="O777" s="2" t="s">
        <v>106</v>
      </c>
      <c r="P777" s="2" t="s">
        <v>114</v>
      </c>
      <c r="Q777" s="253"/>
    </row>
    <row r="778" spans="1:17" ht="60">
      <c r="A778" s="2">
        <v>776</v>
      </c>
      <c r="B778" s="2" t="s">
        <v>2284</v>
      </c>
      <c r="C778" s="2" t="s">
        <v>120</v>
      </c>
      <c r="D778" s="2" t="s">
        <v>110</v>
      </c>
      <c r="E778" s="2" t="s">
        <v>2285</v>
      </c>
      <c r="F778" s="255">
        <v>45104.433333333334</v>
      </c>
      <c r="G778" s="2" t="s">
        <v>101</v>
      </c>
      <c r="H778" s="2" t="s">
        <v>132</v>
      </c>
      <c r="I778" s="2" t="s">
        <v>101</v>
      </c>
      <c r="J778" s="2" t="s">
        <v>103</v>
      </c>
      <c r="K778" s="2" t="s">
        <v>103</v>
      </c>
      <c r="L778" s="2" t="s">
        <v>104</v>
      </c>
      <c r="M778" s="2" t="s">
        <v>2286</v>
      </c>
      <c r="N778" s="2">
        <v>20</v>
      </c>
      <c r="O778" s="2" t="s">
        <v>106</v>
      </c>
      <c r="P778" s="2" t="s">
        <v>123</v>
      </c>
      <c r="Q778" s="253"/>
    </row>
    <row r="779" spans="1:17" ht="60">
      <c r="A779" s="2">
        <v>777</v>
      </c>
      <c r="B779" s="2" t="s">
        <v>2287</v>
      </c>
      <c r="C779" s="2" t="s">
        <v>109</v>
      </c>
      <c r="D779" s="2" t="s">
        <v>110</v>
      </c>
      <c r="E779" s="2" t="s">
        <v>2078</v>
      </c>
      <c r="F779" s="255">
        <v>45104.433333333334</v>
      </c>
      <c r="G779" s="2" t="s">
        <v>101</v>
      </c>
      <c r="H779" s="2" t="s">
        <v>132</v>
      </c>
      <c r="I779" s="2" t="s">
        <v>101</v>
      </c>
      <c r="J779" s="2" t="s">
        <v>103</v>
      </c>
      <c r="K779" s="2" t="s">
        <v>103</v>
      </c>
      <c r="L779" s="2" t="s">
        <v>104</v>
      </c>
      <c r="M779" s="2" t="s">
        <v>2079</v>
      </c>
      <c r="N779" s="2">
        <v>20</v>
      </c>
      <c r="O779" s="2" t="s">
        <v>106</v>
      </c>
      <c r="P779" s="2" t="s">
        <v>114</v>
      </c>
      <c r="Q779" s="253"/>
    </row>
    <row r="780" spans="1:17" ht="60">
      <c r="A780" s="2">
        <v>778</v>
      </c>
      <c r="B780" s="2" t="s">
        <v>2288</v>
      </c>
      <c r="C780" s="2" t="s">
        <v>109</v>
      </c>
      <c r="D780" s="2" t="s">
        <v>110</v>
      </c>
      <c r="E780" s="2" t="s">
        <v>2289</v>
      </c>
      <c r="F780" s="255">
        <v>45104.434027777781</v>
      </c>
      <c r="G780" s="2" t="s">
        <v>101</v>
      </c>
      <c r="H780" s="2" t="s">
        <v>132</v>
      </c>
      <c r="I780" s="2" t="s">
        <v>101</v>
      </c>
      <c r="J780" s="2" t="s">
        <v>103</v>
      </c>
      <c r="K780" s="2" t="s">
        <v>103</v>
      </c>
      <c r="L780" s="2" t="s">
        <v>104</v>
      </c>
      <c r="M780" s="2" t="s">
        <v>2290</v>
      </c>
      <c r="N780" s="2">
        <v>20</v>
      </c>
      <c r="O780" s="2" t="s">
        <v>106</v>
      </c>
      <c r="P780" s="2" t="s">
        <v>114</v>
      </c>
      <c r="Q780" s="253"/>
    </row>
    <row r="781" spans="1:17" ht="60">
      <c r="A781" s="2">
        <v>779</v>
      </c>
      <c r="B781" s="2" t="s">
        <v>2291</v>
      </c>
      <c r="C781" s="2" t="s">
        <v>120</v>
      </c>
      <c r="D781" s="2" t="s">
        <v>110</v>
      </c>
      <c r="E781" s="2" t="s">
        <v>2292</v>
      </c>
      <c r="F781" s="255">
        <v>45104.43472222222</v>
      </c>
      <c r="G781" s="2" t="s">
        <v>101</v>
      </c>
      <c r="H781" s="2" t="s">
        <v>102</v>
      </c>
      <c r="I781" s="2" t="s">
        <v>101</v>
      </c>
      <c r="J781" s="2" t="s">
        <v>103</v>
      </c>
      <c r="K781" s="2" t="s">
        <v>103</v>
      </c>
      <c r="L781" s="2" t="s">
        <v>104</v>
      </c>
      <c r="M781" s="2" t="s">
        <v>2293</v>
      </c>
      <c r="N781" s="2">
        <v>20</v>
      </c>
      <c r="O781" s="2" t="s">
        <v>106</v>
      </c>
      <c r="P781" s="2" t="s">
        <v>123</v>
      </c>
      <c r="Q781" s="253"/>
    </row>
    <row r="782" spans="1:17" ht="60">
      <c r="A782" s="2">
        <v>780</v>
      </c>
      <c r="B782" s="2" t="s">
        <v>2294</v>
      </c>
      <c r="C782" s="2" t="s">
        <v>109</v>
      </c>
      <c r="D782" s="2" t="s">
        <v>110</v>
      </c>
      <c r="E782" s="2" t="s">
        <v>2295</v>
      </c>
      <c r="F782" s="255">
        <v>45104.43472222222</v>
      </c>
      <c r="G782" s="2" t="s">
        <v>101</v>
      </c>
      <c r="H782" s="2" t="s">
        <v>132</v>
      </c>
      <c r="I782" s="2" t="s">
        <v>101</v>
      </c>
      <c r="J782" s="2" t="s">
        <v>103</v>
      </c>
      <c r="K782" s="2" t="s">
        <v>103</v>
      </c>
      <c r="L782" s="2" t="s">
        <v>104</v>
      </c>
      <c r="M782" s="2" t="s">
        <v>2296</v>
      </c>
      <c r="N782" s="2">
        <v>30</v>
      </c>
      <c r="O782" s="2" t="s">
        <v>106</v>
      </c>
      <c r="P782" s="2" t="s">
        <v>114</v>
      </c>
      <c r="Q782" s="253"/>
    </row>
    <row r="783" spans="1:17" ht="60">
      <c r="A783" s="2">
        <v>781</v>
      </c>
      <c r="B783" s="2" t="s">
        <v>2297</v>
      </c>
      <c r="C783" s="2" t="s">
        <v>120</v>
      </c>
      <c r="D783" s="2" t="s">
        <v>110</v>
      </c>
      <c r="E783" s="2" t="s">
        <v>2298</v>
      </c>
      <c r="F783" s="255">
        <v>45104.43472222222</v>
      </c>
      <c r="G783" s="2" t="s">
        <v>101</v>
      </c>
      <c r="H783" s="2" t="s">
        <v>132</v>
      </c>
      <c r="I783" s="2" t="s">
        <v>101</v>
      </c>
      <c r="J783" s="2" t="s">
        <v>103</v>
      </c>
      <c r="K783" s="2" t="s">
        <v>103</v>
      </c>
      <c r="L783" s="2" t="s">
        <v>104</v>
      </c>
      <c r="M783" s="2" t="s">
        <v>2299</v>
      </c>
      <c r="N783" s="2">
        <v>20</v>
      </c>
      <c r="O783" s="2" t="s">
        <v>106</v>
      </c>
      <c r="P783" s="2" t="s">
        <v>123</v>
      </c>
      <c r="Q783" s="253"/>
    </row>
    <row r="784" spans="1:17" ht="60">
      <c r="A784" s="2">
        <v>782</v>
      </c>
      <c r="B784" s="2" t="s">
        <v>2300</v>
      </c>
      <c r="C784" s="2" t="s">
        <v>234</v>
      </c>
      <c r="D784" s="2" t="s">
        <v>110</v>
      </c>
      <c r="E784" s="2" t="s">
        <v>1794</v>
      </c>
      <c r="F784" s="255">
        <v>45104.43472222222</v>
      </c>
      <c r="G784" s="2" t="s">
        <v>101</v>
      </c>
      <c r="H784" s="2" t="s">
        <v>132</v>
      </c>
      <c r="I784" s="2" t="s">
        <v>101</v>
      </c>
      <c r="J784" s="2" t="s">
        <v>103</v>
      </c>
      <c r="K784" s="2" t="s">
        <v>103</v>
      </c>
      <c r="L784" s="2" t="s">
        <v>104</v>
      </c>
      <c r="M784" s="2" t="s">
        <v>1795</v>
      </c>
      <c r="N784" s="2">
        <v>20</v>
      </c>
      <c r="O784" s="2" t="s">
        <v>106</v>
      </c>
      <c r="P784" s="2" t="s">
        <v>237</v>
      </c>
      <c r="Q784" s="253"/>
    </row>
    <row r="785" spans="1:17" ht="60">
      <c r="A785" s="2">
        <v>783</v>
      </c>
      <c r="B785" s="2" t="s">
        <v>2301</v>
      </c>
      <c r="C785" s="2" t="s">
        <v>109</v>
      </c>
      <c r="D785" s="2" t="s">
        <v>110</v>
      </c>
      <c r="E785" s="2" t="s">
        <v>592</v>
      </c>
      <c r="F785" s="255">
        <v>45104.43472222222</v>
      </c>
      <c r="G785" s="2" t="s">
        <v>101</v>
      </c>
      <c r="H785" s="2" t="s">
        <v>102</v>
      </c>
      <c r="I785" s="2" t="s">
        <v>101</v>
      </c>
      <c r="J785" s="2" t="s">
        <v>103</v>
      </c>
      <c r="K785" s="2" t="s">
        <v>103</v>
      </c>
      <c r="L785" s="2" t="s">
        <v>104</v>
      </c>
      <c r="M785" s="2" t="s">
        <v>593</v>
      </c>
      <c r="N785" s="2">
        <v>20</v>
      </c>
      <c r="O785" s="2" t="s">
        <v>106</v>
      </c>
      <c r="P785" s="2" t="s">
        <v>114</v>
      </c>
      <c r="Q785" s="253"/>
    </row>
    <row r="786" spans="1:17" ht="60">
      <c r="A786" s="2">
        <v>784</v>
      </c>
      <c r="B786" s="2" t="s">
        <v>2302</v>
      </c>
      <c r="C786" s="2" t="s">
        <v>234</v>
      </c>
      <c r="D786" s="2" t="s">
        <v>110</v>
      </c>
      <c r="E786" s="2" t="s">
        <v>2303</v>
      </c>
      <c r="F786" s="255">
        <v>45104.435416666667</v>
      </c>
      <c r="G786" s="2" t="s">
        <v>101</v>
      </c>
      <c r="H786" s="2" t="s">
        <v>102</v>
      </c>
      <c r="I786" s="2" t="s">
        <v>101</v>
      </c>
      <c r="J786" s="2" t="s">
        <v>103</v>
      </c>
      <c r="K786" s="2" t="s">
        <v>103</v>
      </c>
      <c r="L786" s="2" t="s">
        <v>104</v>
      </c>
      <c r="M786" s="2" t="s">
        <v>2304</v>
      </c>
      <c r="N786" s="2">
        <v>20</v>
      </c>
      <c r="O786" s="2" t="s">
        <v>106</v>
      </c>
      <c r="P786" s="2" t="s">
        <v>237</v>
      </c>
      <c r="Q786" s="253"/>
    </row>
    <row r="787" spans="1:17" ht="60">
      <c r="A787" s="2">
        <v>785</v>
      </c>
      <c r="B787" s="2" t="s">
        <v>2305</v>
      </c>
      <c r="C787" s="2" t="s">
        <v>109</v>
      </c>
      <c r="D787" s="2" t="s">
        <v>110</v>
      </c>
      <c r="E787" s="2" t="s">
        <v>2306</v>
      </c>
      <c r="F787" s="255">
        <v>45104.435416666667</v>
      </c>
      <c r="G787" s="2" t="s">
        <v>101</v>
      </c>
      <c r="H787" s="2" t="s">
        <v>132</v>
      </c>
      <c r="I787" s="2" t="s">
        <v>101</v>
      </c>
      <c r="J787" s="2" t="s">
        <v>103</v>
      </c>
      <c r="K787" s="2" t="s">
        <v>103</v>
      </c>
      <c r="L787" s="2" t="s">
        <v>104</v>
      </c>
      <c r="M787" s="2" t="s">
        <v>2307</v>
      </c>
      <c r="N787" s="2">
        <v>20</v>
      </c>
      <c r="O787" s="2" t="s">
        <v>106</v>
      </c>
      <c r="P787" s="2" t="s">
        <v>114</v>
      </c>
      <c r="Q787" s="253"/>
    </row>
    <row r="788" spans="1:17" ht="60">
      <c r="A788" s="2">
        <v>786</v>
      </c>
      <c r="B788" s="2" t="s">
        <v>2308</v>
      </c>
      <c r="C788" s="2" t="s">
        <v>109</v>
      </c>
      <c r="D788" s="2" t="s">
        <v>110</v>
      </c>
      <c r="E788" s="2" t="s">
        <v>2309</v>
      </c>
      <c r="F788" s="255">
        <v>45104.435416666667</v>
      </c>
      <c r="G788" s="2" t="s">
        <v>101</v>
      </c>
      <c r="H788" s="2" t="s">
        <v>132</v>
      </c>
      <c r="I788" s="2" t="s">
        <v>101</v>
      </c>
      <c r="J788" s="2" t="s">
        <v>103</v>
      </c>
      <c r="K788" s="2" t="s">
        <v>103</v>
      </c>
      <c r="L788" s="2" t="s">
        <v>104</v>
      </c>
      <c r="M788" s="2" t="s">
        <v>2310</v>
      </c>
      <c r="N788" s="2">
        <v>20</v>
      </c>
      <c r="O788" s="2" t="s">
        <v>106</v>
      </c>
      <c r="P788" s="2" t="s">
        <v>114</v>
      </c>
      <c r="Q788" s="253"/>
    </row>
    <row r="789" spans="1:17" ht="60">
      <c r="A789" s="2">
        <v>787</v>
      </c>
      <c r="B789" s="2" t="s">
        <v>2311</v>
      </c>
      <c r="C789" s="2" t="s">
        <v>109</v>
      </c>
      <c r="D789" s="2" t="s">
        <v>110</v>
      </c>
      <c r="E789" s="2" t="s">
        <v>1907</v>
      </c>
      <c r="F789" s="255">
        <v>45104.435416666667</v>
      </c>
      <c r="G789" s="2" t="s">
        <v>101</v>
      </c>
      <c r="H789" s="2" t="s">
        <v>102</v>
      </c>
      <c r="I789" s="2" t="s">
        <v>101</v>
      </c>
      <c r="J789" s="2" t="s">
        <v>103</v>
      </c>
      <c r="K789" s="2" t="s">
        <v>103</v>
      </c>
      <c r="L789" s="2" t="s">
        <v>104</v>
      </c>
      <c r="M789" s="2" t="s">
        <v>1908</v>
      </c>
      <c r="N789" s="2">
        <v>20</v>
      </c>
      <c r="O789" s="2" t="s">
        <v>106</v>
      </c>
      <c r="P789" s="2" t="s">
        <v>114</v>
      </c>
      <c r="Q789" s="253"/>
    </row>
    <row r="790" spans="1:17" ht="60">
      <c r="A790" s="2">
        <v>788</v>
      </c>
      <c r="B790" s="2" t="s">
        <v>2312</v>
      </c>
      <c r="C790" s="2" t="s">
        <v>120</v>
      </c>
      <c r="D790" s="2" t="s">
        <v>110</v>
      </c>
      <c r="E790" s="2" t="s">
        <v>2313</v>
      </c>
      <c r="F790" s="255">
        <v>45104.435416666667</v>
      </c>
      <c r="G790" s="2" t="s">
        <v>101</v>
      </c>
      <c r="H790" s="2" t="s">
        <v>132</v>
      </c>
      <c r="I790" s="2" t="s">
        <v>101</v>
      </c>
      <c r="J790" s="2" t="s">
        <v>103</v>
      </c>
      <c r="K790" s="2" t="s">
        <v>103</v>
      </c>
      <c r="L790" s="2" t="s">
        <v>104</v>
      </c>
      <c r="M790" s="2" t="s">
        <v>2314</v>
      </c>
      <c r="N790" s="2">
        <v>20</v>
      </c>
      <c r="O790" s="2" t="s">
        <v>106</v>
      </c>
      <c r="P790" s="2" t="s">
        <v>123</v>
      </c>
      <c r="Q790" s="253"/>
    </row>
    <row r="791" spans="1:17" ht="60">
      <c r="A791" s="2">
        <v>789</v>
      </c>
      <c r="B791" s="2" t="s">
        <v>2315</v>
      </c>
      <c r="C791" s="2" t="s">
        <v>234</v>
      </c>
      <c r="D791" s="2" t="s">
        <v>110</v>
      </c>
      <c r="E791" s="2" t="s">
        <v>2145</v>
      </c>
      <c r="F791" s="255">
        <v>45104.435416666667</v>
      </c>
      <c r="G791" s="2" t="s">
        <v>101</v>
      </c>
      <c r="H791" s="2" t="s">
        <v>132</v>
      </c>
      <c r="I791" s="2" t="s">
        <v>101</v>
      </c>
      <c r="J791" s="2" t="s">
        <v>103</v>
      </c>
      <c r="K791" s="2" t="s">
        <v>103</v>
      </c>
      <c r="L791" s="2" t="s">
        <v>104</v>
      </c>
      <c r="M791" s="2" t="s">
        <v>2146</v>
      </c>
      <c r="N791" s="2">
        <v>20</v>
      </c>
      <c r="O791" s="2" t="s">
        <v>106</v>
      </c>
      <c r="P791" s="2" t="s">
        <v>237</v>
      </c>
      <c r="Q791" s="253"/>
    </row>
    <row r="792" spans="1:17" ht="60">
      <c r="A792" s="2">
        <v>790</v>
      </c>
      <c r="B792" s="2" t="s">
        <v>2316</v>
      </c>
      <c r="C792" s="2" t="s">
        <v>109</v>
      </c>
      <c r="D792" s="2" t="s">
        <v>110</v>
      </c>
      <c r="E792" s="2" t="s">
        <v>2317</v>
      </c>
      <c r="F792" s="255">
        <v>45104.436805555553</v>
      </c>
      <c r="G792" s="2" t="s">
        <v>101</v>
      </c>
      <c r="H792" s="2" t="s">
        <v>132</v>
      </c>
      <c r="I792" s="2" t="s">
        <v>101</v>
      </c>
      <c r="J792" s="2" t="s">
        <v>103</v>
      </c>
      <c r="K792" s="2" t="s">
        <v>103</v>
      </c>
      <c r="L792" s="2" t="s">
        <v>104</v>
      </c>
      <c r="M792" s="2" t="s">
        <v>2318</v>
      </c>
      <c r="N792" s="2">
        <v>30</v>
      </c>
      <c r="O792" s="2" t="s">
        <v>106</v>
      </c>
      <c r="P792" s="2" t="s">
        <v>114</v>
      </c>
      <c r="Q792" s="253"/>
    </row>
    <row r="793" spans="1:17" ht="60">
      <c r="A793" s="2">
        <v>791</v>
      </c>
      <c r="B793" s="2" t="s">
        <v>2319</v>
      </c>
      <c r="C793" s="2" t="s">
        <v>120</v>
      </c>
      <c r="D793" s="2" t="s">
        <v>110</v>
      </c>
      <c r="E793" s="2" t="s">
        <v>2320</v>
      </c>
      <c r="F793" s="255">
        <v>45104.436805555553</v>
      </c>
      <c r="G793" s="2" t="s">
        <v>101</v>
      </c>
      <c r="H793" s="2" t="s">
        <v>102</v>
      </c>
      <c r="I793" s="2" t="s">
        <v>101</v>
      </c>
      <c r="J793" s="2" t="s">
        <v>103</v>
      </c>
      <c r="K793" s="2" t="s">
        <v>103</v>
      </c>
      <c r="L793" s="2" t="s">
        <v>104</v>
      </c>
      <c r="M793" s="2" t="s">
        <v>2321</v>
      </c>
      <c r="N793" s="2">
        <v>20</v>
      </c>
      <c r="O793" s="2" t="s">
        <v>106</v>
      </c>
      <c r="P793" s="2" t="s">
        <v>123</v>
      </c>
      <c r="Q793" s="253"/>
    </row>
    <row r="794" spans="1:17" ht="60">
      <c r="A794" s="2">
        <v>792</v>
      </c>
      <c r="B794" s="2" t="s">
        <v>2322</v>
      </c>
      <c r="C794" s="2" t="s">
        <v>234</v>
      </c>
      <c r="D794" s="2" t="s">
        <v>110</v>
      </c>
      <c r="E794" s="2" t="s">
        <v>2323</v>
      </c>
      <c r="F794" s="255">
        <v>45104.436805555553</v>
      </c>
      <c r="G794" s="2" t="s">
        <v>101</v>
      </c>
      <c r="H794" s="2" t="s">
        <v>102</v>
      </c>
      <c r="I794" s="2" t="s">
        <v>101</v>
      </c>
      <c r="J794" s="2" t="s">
        <v>112</v>
      </c>
      <c r="K794" s="2" t="s">
        <v>112</v>
      </c>
      <c r="L794" s="2" t="s">
        <v>104</v>
      </c>
      <c r="M794" s="2" t="s">
        <v>2324</v>
      </c>
      <c r="N794" s="2">
        <v>95</v>
      </c>
      <c r="O794" s="2" t="s">
        <v>106</v>
      </c>
      <c r="P794" s="2" t="s">
        <v>237</v>
      </c>
      <c r="Q794" s="253"/>
    </row>
    <row r="795" spans="1:17" ht="60">
      <c r="A795" s="2">
        <v>793</v>
      </c>
      <c r="B795" s="2" t="s">
        <v>2325</v>
      </c>
      <c r="C795" s="2" t="s">
        <v>109</v>
      </c>
      <c r="D795" s="2" t="s">
        <v>110</v>
      </c>
      <c r="E795" s="2" t="s">
        <v>2326</v>
      </c>
      <c r="F795" s="255">
        <v>45104.436805555553</v>
      </c>
      <c r="G795" s="2" t="s">
        <v>101</v>
      </c>
      <c r="H795" s="2" t="s">
        <v>102</v>
      </c>
      <c r="I795" s="2" t="s">
        <v>101</v>
      </c>
      <c r="J795" s="2" t="s">
        <v>103</v>
      </c>
      <c r="K795" s="2" t="s">
        <v>103</v>
      </c>
      <c r="L795" s="2" t="s">
        <v>104</v>
      </c>
      <c r="M795" s="2" t="s">
        <v>2327</v>
      </c>
      <c r="N795" s="2">
        <v>20</v>
      </c>
      <c r="O795" s="2" t="s">
        <v>106</v>
      </c>
      <c r="P795" s="2" t="s">
        <v>114</v>
      </c>
      <c r="Q795" s="253"/>
    </row>
    <row r="796" spans="1:17" ht="60">
      <c r="A796" s="2">
        <v>794</v>
      </c>
      <c r="B796" s="2" t="s">
        <v>2328</v>
      </c>
      <c r="C796" s="2" t="s">
        <v>234</v>
      </c>
      <c r="D796" s="2" t="s">
        <v>110</v>
      </c>
      <c r="E796" s="2" t="s">
        <v>2329</v>
      </c>
      <c r="F796" s="255">
        <v>45104.436805555553</v>
      </c>
      <c r="G796" s="2" t="s">
        <v>101</v>
      </c>
      <c r="H796" s="2" t="s">
        <v>132</v>
      </c>
      <c r="I796" s="2" t="s">
        <v>101</v>
      </c>
      <c r="J796" s="2" t="s">
        <v>56</v>
      </c>
      <c r="K796" s="2" t="s">
        <v>56</v>
      </c>
      <c r="L796" s="2" t="s">
        <v>104</v>
      </c>
      <c r="M796" s="2" t="s">
        <v>2330</v>
      </c>
      <c r="N796" s="2">
        <v>65</v>
      </c>
      <c r="O796" s="2" t="s">
        <v>106</v>
      </c>
      <c r="P796" s="2" t="s">
        <v>237</v>
      </c>
      <c r="Q796" s="253"/>
    </row>
    <row r="797" spans="1:17" ht="60">
      <c r="A797" s="2">
        <v>795</v>
      </c>
      <c r="B797" s="2" t="s">
        <v>2331</v>
      </c>
      <c r="C797" s="2" t="s">
        <v>120</v>
      </c>
      <c r="D797" s="2" t="s">
        <v>110</v>
      </c>
      <c r="E797" s="2" t="s">
        <v>2332</v>
      </c>
      <c r="F797" s="255">
        <v>45104.4375</v>
      </c>
      <c r="G797" s="2" t="s">
        <v>101</v>
      </c>
      <c r="H797" s="2" t="s">
        <v>132</v>
      </c>
      <c r="I797" s="2" t="s">
        <v>101</v>
      </c>
      <c r="J797" s="2" t="s">
        <v>103</v>
      </c>
      <c r="K797" s="2" t="s">
        <v>103</v>
      </c>
      <c r="L797" s="2" t="s">
        <v>104</v>
      </c>
      <c r="M797" s="2" t="s">
        <v>2333</v>
      </c>
      <c r="N797" s="2">
        <v>20</v>
      </c>
      <c r="O797" s="2" t="s">
        <v>106</v>
      </c>
      <c r="P797" s="2" t="s">
        <v>123</v>
      </c>
      <c r="Q797" s="253"/>
    </row>
    <row r="798" spans="1:17" ht="60">
      <c r="A798" s="2">
        <v>796</v>
      </c>
      <c r="B798" s="2" t="s">
        <v>2334</v>
      </c>
      <c r="C798" s="2" t="s">
        <v>120</v>
      </c>
      <c r="D798" s="2" t="s">
        <v>110</v>
      </c>
      <c r="E798" s="2" t="s">
        <v>2335</v>
      </c>
      <c r="F798" s="255">
        <v>45104.4375</v>
      </c>
      <c r="G798" s="2" t="s">
        <v>101</v>
      </c>
      <c r="H798" s="2" t="s">
        <v>102</v>
      </c>
      <c r="I798" s="2" t="s">
        <v>101</v>
      </c>
      <c r="J798" s="2" t="s">
        <v>103</v>
      </c>
      <c r="K798" s="2" t="s">
        <v>103</v>
      </c>
      <c r="L798" s="2" t="s">
        <v>104</v>
      </c>
      <c r="M798" s="2" t="s">
        <v>2336</v>
      </c>
      <c r="N798" s="2">
        <v>20</v>
      </c>
      <c r="O798" s="2" t="s">
        <v>106</v>
      </c>
      <c r="P798" s="2" t="s">
        <v>123</v>
      </c>
      <c r="Q798" s="253"/>
    </row>
    <row r="799" spans="1:17" ht="60">
      <c r="A799" s="2">
        <v>797</v>
      </c>
      <c r="B799" s="2" t="s">
        <v>2337</v>
      </c>
      <c r="C799" s="2" t="s">
        <v>234</v>
      </c>
      <c r="D799" s="2" t="s">
        <v>110</v>
      </c>
      <c r="E799" s="2" t="s">
        <v>2338</v>
      </c>
      <c r="F799" s="255">
        <v>45104.438194444447</v>
      </c>
      <c r="G799" s="2" t="s">
        <v>101</v>
      </c>
      <c r="H799" s="2" t="s">
        <v>132</v>
      </c>
      <c r="I799" s="2" t="s">
        <v>101</v>
      </c>
      <c r="J799" s="2" t="s">
        <v>103</v>
      </c>
      <c r="K799" s="2" t="s">
        <v>103</v>
      </c>
      <c r="L799" s="2" t="s">
        <v>104</v>
      </c>
      <c r="M799" s="2" t="s">
        <v>2339</v>
      </c>
      <c r="N799" s="2">
        <v>20</v>
      </c>
      <c r="O799" s="2" t="s">
        <v>106</v>
      </c>
      <c r="P799" s="2" t="s">
        <v>237</v>
      </c>
      <c r="Q799" s="253"/>
    </row>
    <row r="800" spans="1:17" ht="60">
      <c r="A800" s="2">
        <v>798</v>
      </c>
      <c r="B800" s="2" t="s">
        <v>2340</v>
      </c>
      <c r="C800" s="2" t="s">
        <v>234</v>
      </c>
      <c r="D800" s="2" t="s">
        <v>110</v>
      </c>
      <c r="E800" s="2" t="s">
        <v>2341</v>
      </c>
      <c r="F800" s="255">
        <v>45104.438194444447</v>
      </c>
      <c r="G800" s="2" t="s">
        <v>101</v>
      </c>
      <c r="H800" s="2" t="s">
        <v>132</v>
      </c>
      <c r="I800" s="2" t="s">
        <v>101</v>
      </c>
      <c r="J800" s="2" t="s">
        <v>56</v>
      </c>
      <c r="K800" s="2" t="s">
        <v>56</v>
      </c>
      <c r="L800" s="2" t="s">
        <v>104</v>
      </c>
      <c r="M800" s="2" t="s">
        <v>2342</v>
      </c>
      <c r="N800" s="2">
        <v>65</v>
      </c>
      <c r="O800" s="2" t="s">
        <v>106</v>
      </c>
      <c r="P800" s="2" t="s">
        <v>237</v>
      </c>
      <c r="Q800" s="253"/>
    </row>
    <row r="801" spans="1:17" ht="60">
      <c r="A801" s="2">
        <v>799</v>
      </c>
      <c r="B801" s="2" t="s">
        <v>2343</v>
      </c>
      <c r="C801" s="2" t="s">
        <v>109</v>
      </c>
      <c r="D801" s="2" t="s">
        <v>110</v>
      </c>
      <c r="E801" s="2" t="s">
        <v>2344</v>
      </c>
      <c r="F801" s="255">
        <v>45104.438194444447</v>
      </c>
      <c r="G801" s="2" t="s">
        <v>101</v>
      </c>
      <c r="H801" s="2" t="s">
        <v>102</v>
      </c>
      <c r="I801" s="2" t="s">
        <v>101</v>
      </c>
      <c r="J801" s="2" t="s">
        <v>103</v>
      </c>
      <c r="K801" s="2" t="s">
        <v>103</v>
      </c>
      <c r="L801" s="2" t="s">
        <v>104</v>
      </c>
      <c r="M801" s="2" t="s">
        <v>2345</v>
      </c>
      <c r="N801" s="2">
        <v>20</v>
      </c>
      <c r="O801" s="2" t="s">
        <v>106</v>
      </c>
      <c r="P801" s="2" t="s">
        <v>114</v>
      </c>
      <c r="Q801" s="253"/>
    </row>
    <row r="802" spans="1:17" ht="60">
      <c r="A802" s="2">
        <v>800</v>
      </c>
      <c r="B802" s="2" t="s">
        <v>2346</v>
      </c>
      <c r="C802" s="2" t="s">
        <v>109</v>
      </c>
      <c r="D802" s="2" t="s">
        <v>110</v>
      </c>
      <c r="E802" s="2" t="s">
        <v>2347</v>
      </c>
      <c r="F802" s="255">
        <v>45104.438194444447</v>
      </c>
      <c r="G802" s="2" t="s">
        <v>101</v>
      </c>
      <c r="H802" s="2" t="s">
        <v>102</v>
      </c>
      <c r="I802" s="2" t="s">
        <v>101</v>
      </c>
      <c r="J802" s="2" t="s">
        <v>103</v>
      </c>
      <c r="K802" s="2" t="s">
        <v>103</v>
      </c>
      <c r="L802" s="2" t="s">
        <v>104</v>
      </c>
      <c r="M802" s="2" t="s">
        <v>2348</v>
      </c>
      <c r="N802" s="2">
        <v>20</v>
      </c>
      <c r="O802" s="2" t="s">
        <v>106</v>
      </c>
      <c r="P802" s="2" t="s">
        <v>114</v>
      </c>
      <c r="Q802" s="253"/>
    </row>
    <row r="803" spans="1:17" ht="60">
      <c r="A803" s="2">
        <v>801</v>
      </c>
      <c r="B803" s="2" t="s">
        <v>2349</v>
      </c>
      <c r="C803" s="2" t="s">
        <v>234</v>
      </c>
      <c r="D803" s="2" t="s">
        <v>110</v>
      </c>
      <c r="E803" s="2" t="s">
        <v>2350</v>
      </c>
      <c r="F803" s="255">
        <v>45104.438888888886</v>
      </c>
      <c r="G803" s="2" t="s">
        <v>101</v>
      </c>
      <c r="H803" s="2" t="s">
        <v>102</v>
      </c>
      <c r="I803" s="2" t="s">
        <v>101</v>
      </c>
      <c r="J803" s="2" t="s">
        <v>112</v>
      </c>
      <c r="K803" s="2" t="s">
        <v>112</v>
      </c>
      <c r="L803" s="2" t="s">
        <v>104</v>
      </c>
      <c r="M803" s="2" t="s">
        <v>2351</v>
      </c>
      <c r="N803" s="2">
        <v>95</v>
      </c>
      <c r="O803" s="2" t="s">
        <v>106</v>
      </c>
      <c r="P803" s="2" t="s">
        <v>237</v>
      </c>
      <c r="Q803" s="253"/>
    </row>
    <row r="804" spans="1:17" ht="60">
      <c r="A804" s="2">
        <v>802</v>
      </c>
      <c r="B804" s="2" t="s">
        <v>2352</v>
      </c>
      <c r="C804" s="2" t="s">
        <v>109</v>
      </c>
      <c r="D804" s="2" t="s">
        <v>110</v>
      </c>
      <c r="E804" s="2" t="s">
        <v>2353</v>
      </c>
      <c r="F804" s="255">
        <v>45104.438888888886</v>
      </c>
      <c r="G804" s="2" t="s">
        <v>101</v>
      </c>
      <c r="H804" s="2" t="s">
        <v>102</v>
      </c>
      <c r="I804" s="2" t="s">
        <v>101</v>
      </c>
      <c r="J804" s="2" t="s">
        <v>112</v>
      </c>
      <c r="K804" s="2" t="s">
        <v>112</v>
      </c>
      <c r="L804" s="2" t="s">
        <v>104</v>
      </c>
      <c r="M804" s="2" t="s">
        <v>2354</v>
      </c>
      <c r="N804" s="2">
        <v>95</v>
      </c>
      <c r="O804" s="2" t="s">
        <v>106</v>
      </c>
      <c r="P804" s="2" t="s">
        <v>114</v>
      </c>
      <c r="Q804" s="253"/>
    </row>
    <row r="805" spans="1:17" ht="60">
      <c r="A805" s="2">
        <v>803</v>
      </c>
      <c r="B805" s="2" t="s">
        <v>2355</v>
      </c>
      <c r="C805" s="2" t="s">
        <v>109</v>
      </c>
      <c r="D805" s="2" t="s">
        <v>110</v>
      </c>
      <c r="E805" s="2" t="s">
        <v>2356</v>
      </c>
      <c r="F805" s="255">
        <v>45104.438888888886</v>
      </c>
      <c r="G805" s="2" t="s">
        <v>101</v>
      </c>
      <c r="H805" s="2" t="s">
        <v>102</v>
      </c>
      <c r="I805" s="2" t="s">
        <v>101</v>
      </c>
      <c r="J805" s="2" t="s">
        <v>112</v>
      </c>
      <c r="K805" s="2" t="s">
        <v>112</v>
      </c>
      <c r="L805" s="2" t="s">
        <v>104</v>
      </c>
      <c r="M805" s="2" t="s">
        <v>2357</v>
      </c>
      <c r="N805" s="2">
        <v>95</v>
      </c>
      <c r="O805" s="2" t="s">
        <v>106</v>
      </c>
      <c r="P805" s="2" t="s">
        <v>114</v>
      </c>
      <c r="Q805" s="253"/>
    </row>
    <row r="806" spans="1:17" ht="60">
      <c r="A806" s="2">
        <v>804</v>
      </c>
      <c r="B806" s="2" t="s">
        <v>2358</v>
      </c>
      <c r="C806" s="2" t="s">
        <v>109</v>
      </c>
      <c r="D806" s="2" t="s">
        <v>110</v>
      </c>
      <c r="E806" s="2" t="s">
        <v>2359</v>
      </c>
      <c r="F806" s="255">
        <v>45104.439583333333</v>
      </c>
      <c r="G806" s="2" t="s">
        <v>101</v>
      </c>
      <c r="H806" s="2" t="s">
        <v>132</v>
      </c>
      <c r="I806" s="2" t="s">
        <v>101</v>
      </c>
      <c r="J806" s="2" t="s">
        <v>103</v>
      </c>
      <c r="K806" s="2" t="s">
        <v>103</v>
      </c>
      <c r="L806" s="2" t="s">
        <v>104</v>
      </c>
      <c r="M806" s="2" t="s">
        <v>2360</v>
      </c>
      <c r="N806" s="2">
        <v>20</v>
      </c>
      <c r="O806" s="2" t="s">
        <v>106</v>
      </c>
      <c r="P806" s="2" t="s">
        <v>114</v>
      </c>
      <c r="Q806" s="253"/>
    </row>
    <row r="807" spans="1:17" ht="60">
      <c r="A807" s="2">
        <v>805</v>
      </c>
      <c r="B807" s="2" t="s">
        <v>2361</v>
      </c>
      <c r="C807" s="2" t="s">
        <v>109</v>
      </c>
      <c r="D807" s="2" t="s">
        <v>110</v>
      </c>
      <c r="E807" s="2" t="s">
        <v>2362</v>
      </c>
      <c r="F807" s="255">
        <v>45104.439583333333</v>
      </c>
      <c r="G807" s="2" t="s">
        <v>101</v>
      </c>
      <c r="H807" s="2" t="s">
        <v>132</v>
      </c>
      <c r="I807" s="2" t="s">
        <v>101</v>
      </c>
      <c r="J807" s="2" t="s">
        <v>103</v>
      </c>
      <c r="K807" s="2" t="s">
        <v>103</v>
      </c>
      <c r="L807" s="2" t="s">
        <v>104</v>
      </c>
      <c r="M807" s="2" t="s">
        <v>2363</v>
      </c>
      <c r="N807" s="2">
        <v>20</v>
      </c>
      <c r="O807" s="2" t="s">
        <v>106</v>
      </c>
      <c r="P807" s="2" t="s">
        <v>114</v>
      </c>
      <c r="Q807" s="253"/>
    </row>
    <row r="808" spans="1:17" ht="60">
      <c r="A808" s="2">
        <v>806</v>
      </c>
      <c r="B808" s="2" t="s">
        <v>2364</v>
      </c>
      <c r="C808" s="2" t="s">
        <v>109</v>
      </c>
      <c r="D808" s="2" t="s">
        <v>110</v>
      </c>
      <c r="E808" s="2" t="s">
        <v>2365</v>
      </c>
      <c r="F808" s="255">
        <v>45104.439583333333</v>
      </c>
      <c r="G808" s="2" t="s">
        <v>101</v>
      </c>
      <c r="H808" s="2" t="s">
        <v>132</v>
      </c>
      <c r="I808" s="2" t="s">
        <v>101</v>
      </c>
      <c r="J808" s="2" t="s">
        <v>103</v>
      </c>
      <c r="K808" s="2" t="s">
        <v>103</v>
      </c>
      <c r="L808" s="2" t="s">
        <v>104</v>
      </c>
      <c r="M808" s="2" t="s">
        <v>2366</v>
      </c>
      <c r="N808" s="2">
        <v>20</v>
      </c>
      <c r="O808" s="2" t="s">
        <v>106</v>
      </c>
      <c r="P808" s="2" t="s">
        <v>114</v>
      </c>
      <c r="Q808" s="253"/>
    </row>
    <row r="809" spans="1:17" ht="60">
      <c r="A809" s="2">
        <v>807</v>
      </c>
      <c r="B809" s="2" t="s">
        <v>2367</v>
      </c>
      <c r="C809" s="2" t="s">
        <v>109</v>
      </c>
      <c r="D809" s="2" t="s">
        <v>110</v>
      </c>
      <c r="E809" s="2" t="s">
        <v>2368</v>
      </c>
      <c r="F809" s="255">
        <v>45104.44027777778</v>
      </c>
      <c r="G809" s="2" t="s">
        <v>101</v>
      </c>
      <c r="H809" s="2" t="s">
        <v>102</v>
      </c>
      <c r="I809" s="2" t="s">
        <v>101</v>
      </c>
      <c r="J809" s="2" t="s">
        <v>112</v>
      </c>
      <c r="K809" s="2" t="s">
        <v>112</v>
      </c>
      <c r="L809" s="2" t="s">
        <v>104</v>
      </c>
      <c r="M809" s="2" t="s">
        <v>2369</v>
      </c>
      <c r="N809" s="2">
        <v>95</v>
      </c>
      <c r="O809" s="2" t="s">
        <v>106</v>
      </c>
      <c r="P809" s="2" t="s">
        <v>114</v>
      </c>
      <c r="Q809" s="253"/>
    </row>
    <row r="810" spans="1:17" ht="60">
      <c r="A810" s="2">
        <v>808</v>
      </c>
      <c r="B810" s="2" t="s">
        <v>2370</v>
      </c>
      <c r="C810" s="2" t="s">
        <v>234</v>
      </c>
      <c r="D810" s="2" t="s">
        <v>110</v>
      </c>
      <c r="E810" s="2" t="s">
        <v>2371</v>
      </c>
      <c r="F810" s="255">
        <v>45104.44027777778</v>
      </c>
      <c r="G810" s="2" t="s">
        <v>101</v>
      </c>
      <c r="H810" s="2" t="s">
        <v>102</v>
      </c>
      <c r="I810" s="2" t="s">
        <v>101</v>
      </c>
      <c r="J810" s="2" t="s">
        <v>103</v>
      </c>
      <c r="K810" s="2" t="s">
        <v>103</v>
      </c>
      <c r="L810" s="2" t="s">
        <v>104</v>
      </c>
      <c r="M810" s="2" t="s">
        <v>2372</v>
      </c>
      <c r="N810" s="2">
        <v>20</v>
      </c>
      <c r="O810" s="2" t="s">
        <v>106</v>
      </c>
      <c r="P810" s="2" t="s">
        <v>237</v>
      </c>
      <c r="Q810" s="253"/>
    </row>
    <row r="811" spans="1:17" ht="60">
      <c r="A811" s="2">
        <v>809</v>
      </c>
      <c r="B811" s="2" t="s">
        <v>2373</v>
      </c>
      <c r="C811" s="2" t="s">
        <v>109</v>
      </c>
      <c r="D811" s="2" t="s">
        <v>110</v>
      </c>
      <c r="E811" s="2" t="s">
        <v>2374</v>
      </c>
      <c r="F811" s="255">
        <v>45104.44027777778</v>
      </c>
      <c r="G811" s="2" t="s">
        <v>101</v>
      </c>
      <c r="H811" s="2" t="s">
        <v>102</v>
      </c>
      <c r="I811" s="2" t="s">
        <v>101</v>
      </c>
      <c r="J811" s="2" t="s">
        <v>12</v>
      </c>
      <c r="K811" s="2" t="s">
        <v>12</v>
      </c>
      <c r="L811" s="2" t="s">
        <v>104</v>
      </c>
      <c r="M811" s="2" t="s">
        <v>2375</v>
      </c>
      <c r="N811" s="2">
        <v>30</v>
      </c>
      <c r="O811" s="2" t="s">
        <v>106</v>
      </c>
      <c r="P811" s="2" t="s">
        <v>114</v>
      </c>
      <c r="Q811" s="253"/>
    </row>
    <row r="812" spans="1:17" ht="60">
      <c r="A812" s="2">
        <v>810</v>
      </c>
      <c r="B812" s="2" t="s">
        <v>2376</v>
      </c>
      <c r="C812" s="2" t="s">
        <v>120</v>
      </c>
      <c r="D812" s="2" t="s">
        <v>110</v>
      </c>
      <c r="E812" s="2" t="s">
        <v>2377</v>
      </c>
      <c r="F812" s="255">
        <v>45104.44027777778</v>
      </c>
      <c r="G812" s="2" t="s">
        <v>101</v>
      </c>
      <c r="H812" s="2" t="s">
        <v>132</v>
      </c>
      <c r="I812" s="2" t="s">
        <v>101</v>
      </c>
      <c r="J812" s="2" t="s">
        <v>112</v>
      </c>
      <c r="K812" s="2" t="s">
        <v>112</v>
      </c>
      <c r="L812" s="2" t="s">
        <v>104</v>
      </c>
      <c r="M812" s="2" t="s">
        <v>2378</v>
      </c>
      <c r="N812" s="2">
        <v>95</v>
      </c>
      <c r="O812" s="2" t="s">
        <v>106</v>
      </c>
      <c r="P812" s="2" t="s">
        <v>123</v>
      </c>
      <c r="Q812" s="253"/>
    </row>
    <row r="813" spans="1:17" ht="60">
      <c r="A813" s="2">
        <v>811</v>
      </c>
      <c r="B813" s="2" t="s">
        <v>2379</v>
      </c>
      <c r="C813" s="2" t="s">
        <v>120</v>
      </c>
      <c r="D813" s="2" t="s">
        <v>110</v>
      </c>
      <c r="E813" s="2" t="s">
        <v>2380</v>
      </c>
      <c r="F813" s="255">
        <v>45104.440972222219</v>
      </c>
      <c r="G813" s="2" t="s">
        <v>101</v>
      </c>
      <c r="H813" s="2" t="s">
        <v>102</v>
      </c>
      <c r="I813" s="2" t="s">
        <v>101</v>
      </c>
      <c r="J813" s="2" t="s">
        <v>112</v>
      </c>
      <c r="K813" s="2" t="s">
        <v>112</v>
      </c>
      <c r="L813" s="2" t="s">
        <v>104</v>
      </c>
      <c r="M813" s="2" t="s">
        <v>2381</v>
      </c>
      <c r="N813" s="2">
        <v>95</v>
      </c>
      <c r="O813" s="2" t="s">
        <v>106</v>
      </c>
      <c r="P813" s="2" t="s">
        <v>123</v>
      </c>
      <c r="Q813" s="253"/>
    </row>
    <row r="814" spans="1:17" ht="60">
      <c r="A814" s="2">
        <v>812</v>
      </c>
      <c r="B814" s="2" t="s">
        <v>2382</v>
      </c>
      <c r="C814" s="2" t="s">
        <v>109</v>
      </c>
      <c r="D814" s="2" t="s">
        <v>110</v>
      </c>
      <c r="E814" s="2" t="s">
        <v>2383</v>
      </c>
      <c r="F814" s="255">
        <v>45104.440972222219</v>
      </c>
      <c r="G814" s="2" t="s">
        <v>101</v>
      </c>
      <c r="H814" s="2" t="s">
        <v>132</v>
      </c>
      <c r="I814" s="2" t="s">
        <v>101</v>
      </c>
      <c r="J814" s="2" t="s">
        <v>103</v>
      </c>
      <c r="K814" s="2" t="s">
        <v>103</v>
      </c>
      <c r="L814" s="2" t="s">
        <v>104</v>
      </c>
      <c r="M814" s="2" t="s">
        <v>2384</v>
      </c>
      <c r="N814" s="2">
        <v>20</v>
      </c>
      <c r="O814" s="2" t="s">
        <v>106</v>
      </c>
      <c r="P814" s="2" t="s">
        <v>114</v>
      </c>
      <c r="Q814" s="253"/>
    </row>
    <row r="815" spans="1:17" ht="60">
      <c r="A815" s="2">
        <v>813</v>
      </c>
      <c r="B815" s="2" t="s">
        <v>2385</v>
      </c>
      <c r="C815" s="2" t="s">
        <v>109</v>
      </c>
      <c r="D815" s="2" t="s">
        <v>110</v>
      </c>
      <c r="E815" s="2" t="s">
        <v>2386</v>
      </c>
      <c r="F815" s="255">
        <v>45104.441666666666</v>
      </c>
      <c r="G815" s="2" t="s">
        <v>101</v>
      </c>
      <c r="H815" s="2" t="s">
        <v>102</v>
      </c>
      <c r="I815" s="2" t="s">
        <v>101</v>
      </c>
      <c r="J815" s="2" t="s">
        <v>103</v>
      </c>
      <c r="K815" s="2" t="s">
        <v>103</v>
      </c>
      <c r="L815" s="2" t="s">
        <v>104</v>
      </c>
      <c r="M815" s="2" t="s">
        <v>2387</v>
      </c>
      <c r="N815" s="2">
        <v>20</v>
      </c>
      <c r="O815" s="2" t="s">
        <v>106</v>
      </c>
      <c r="P815" s="2" t="s">
        <v>114</v>
      </c>
      <c r="Q815" s="253"/>
    </row>
    <row r="816" spans="1:17" ht="60">
      <c r="A816" s="2">
        <v>814</v>
      </c>
      <c r="B816" s="2" t="s">
        <v>2388</v>
      </c>
      <c r="C816" s="2" t="s">
        <v>109</v>
      </c>
      <c r="D816" s="2" t="s">
        <v>110</v>
      </c>
      <c r="E816" s="2" t="s">
        <v>2389</v>
      </c>
      <c r="F816" s="255">
        <v>45104.441666666666</v>
      </c>
      <c r="G816" s="2" t="s">
        <v>101</v>
      </c>
      <c r="H816" s="2" t="s">
        <v>132</v>
      </c>
      <c r="I816" s="2" t="s">
        <v>101</v>
      </c>
      <c r="J816" s="2" t="s">
        <v>103</v>
      </c>
      <c r="K816" s="2" t="s">
        <v>103</v>
      </c>
      <c r="L816" s="2" t="s">
        <v>104</v>
      </c>
      <c r="M816" s="2" t="s">
        <v>2390</v>
      </c>
      <c r="N816" s="2">
        <v>20</v>
      </c>
      <c r="O816" s="2" t="s">
        <v>106</v>
      </c>
      <c r="P816" s="2" t="s">
        <v>114</v>
      </c>
      <c r="Q816" s="253"/>
    </row>
    <row r="817" spans="1:17" ht="60">
      <c r="A817" s="2">
        <v>815</v>
      </c>
      <c r="B817" s="2" t="s">
        <v>2391</v>
      </c>
      <c r="C817" s="2" t="s">
        <v>120</v>
      </c>
      <c r="D817" s="2" t="s">
        <v>110</v>
      </c>
      <c r="E817" s="2" t="s">
        <v>2392</v>
      </c>
      <c r="F817" s="255">
        <v>45104.441666666666</v>
      </c>
      <c r="G817" s="2" t="s">
        <v>101</v>
      </c>
      <c r="H817" s="2" t="s">
        <v>102</v>
      </c>
      <c r="I817" s="2" t="s">
        <v>101</v>
      </c>
      <c r="J817" s="2" t="s">
        <v>103</v>
      </c>
      <c r="K817" s="2" t="s">
        <v>103</v>
      </c>
      <c r="L817" s="2" t="s">
        <v>104</v>
      </c>
      <c r="M817" s="2" t="s">
        <v>2393</v>
      </c>
      <c r="N817" s="2">
        <v>20</v>
      </c>
      <c r="O817" s="2" t="s">
        <v>106</v>
      </c>
      <c r="P817" s="2" t="s">
        <v>123</v>
      </c>
      <c r="Q817" s="253"/>
    </row>
    <row r="818" spans="1:17" ht="60">
      <c r="A818" s="2">
        <v>816</v>
      </c>
      <c r="B818" s="2" t="s">
        <v>2394</v>
      </c>
      <c r="C818" s="2" t="s">
        <v>120</v>
      </c>
      <c r="D818" s="2" t="s">
        <v>110</v>
      </c>
      <c r="E818" s="2" t="s">
        <v>2395</v>
      </c>
      <c r="F818" s="255">
        <v>45104.442361111112</v>
      </c>
      <c r="G818" s="2" t="s">
        <v>101</v>
      </c>
      <c r="H818" s="2" t="s">
        <v>102</v>
      </c>
      <c r="I818" s="2" t="s">
        <v>101</v>
      </c>
      <c r="J818" s="2" t="s">
        <v>103</v>
      </c>
      <c r="K818" s="2" t="s">
        <v>103</v>
      </c>
      <c r="L818" s="2" t="s">
        <v>104</v>
      </c>
      <c r="M818" s="2" t="s">
        <v>2396</v>
      </c>
      <c r="N818" s="2">
        <v>20</v>
      </c>
      <c r="O818" s="2" t="s">
        <v>106</v>
      </c>
      <c r="P818" s="2" t="s">
        <v>123</v>
      </c>
      <c r="Q818" s="253"/>
    </row>
    <row r="819" spans="1:17" ht="60">
      <c r="A819" s="2">
        <v>817</v>
      </c>
      <c r="B819" s="2" t="s">
        <v>2397</v>
      </c>
      <c r="C819" s="2" t="s">
        <v>120</v>
      </c>
      <c r="D819" s="2" t="s">
        <v>110</v>
      </c>
      <c r="E819" s="2" t="s">
        <v>637</v>
      </c>
      <c r="F819" s="255">
        <v>45104.442361111112</v>
      </c>
      <c r="G819" s="2" t="s">
        <v>101</v>
      </c>
      <c r="H819" s="2" t="s">
        <v>132</v>
      </c>
      <c r="I819" s="2" t="s">
        <v>101</v>
      </c>
      <c r="J819" s="2" t="s">
        <v>112</v>
      </c>
      <c r="K819" s="2" t="s">
        <v>112</v>
      </c>
      <c r="L819" s="2" t="s">
        <v>104</v>
      </c>
      <c r="M819" s="2" t="s">
        <v>638</v>
      </c>
      <c r="N819" s="2">
        <v>95</v>
      </c>
      <c r="O819" s="2" t="s">
        <v>106</v>
      </c>
      <c r="P819" s="2" t="s">
        <v>123</v>
      </c>
      <c r="Q819" s="253"/>
    </row>
    <row r="820" spans="1:17" ht="60">
      <c r="A820" s="2">
        <v>818</v>
      </c>
      <c r="B820" s="2" t="s">
        <v>2398</v>
      </c>
      <c r="C820" s="2" t="s">
        <v>234</v>
      </c>
      <c r="D820" s="2" t="s">
        <v>110</v>
      </c>
      <c r="E820" s="2" t="s">
        <v>2399</v>
      </c>
      <c r="F820" s="255">
        <v>45104.442361111112</v>
      </c>
      <c r="G820" s="2" t="s">
        <v>101</v>
      </c>
      <c r="H820" s="2" t="s">
        <v>132</v>
      </c>
      <c r="I820" s="2" t="s">
        <v>101</v>
      </c>
      <c r="J820" s="2" t="s">
        <v>103</v>
      </c>
      <c r="K820" s="2" t="s">
        <v>103</v>
      </c>
      <c r="L820" s="2" t="s">
        <v>104</v>
      </c>
      <c r="M820" s="2" t="s">
        <v>2400</v>
      </c>
      <c r="N820" s="2">
        <v>20</v>
      </c>
      <c r="O820" s="2" t="s">
        <v>106</v>
      </c>
      <c r="P820" s="2" t="s">
        <v>237</v>
      </c>
      <c r="Q820" s="253"/>
    </row>
    <row r="821" spans="1:17" ht="60">
      <c r="A821" s="2">
        <v>819</v>
      </c>
      <c r="B821" s="2" t="s">
        <v>2401</v>
      </c>
      <c r="C821" s="2" t="s">
        <v>234</v>
      </c>
      <c r="D821" s="2" t="s">
        <v>110</v>
      </c>
      <c r="E821" s="2" t="s">
        <v>2402</v>
      </c>
      <c r="F821" s="255">
        <v>45104.443055555559</v>
      </c>
      <c r="G821" s="2" t="s">
        <v>101</v>
      </c>
      <c r="H821" s="2" t="s">
        <v>102</v>
      </c>
      <c r="I821" s="2" t="s">
        <v>101</v>
      </c>
      <c r="J821" s="2" t="s">
        <v>187</v>
      </c>
      <c r="K821" s="2" t="s">
        <v>187</v>
      </c>
      <c r="L821" s="2" t="s">
        <v>104</v>
      </c>
      <c r="M821" s="2" t="s">
        <v>2403</v>
      </c>
      <c r="N821" s="2">
        <v>95</v>
      </c>
      <c r="O821" s="2" t="s">
        <v>106</v>
      </c>
      <c r="P821" s="2" t="s">
        <v>237</v>
      </c>
      <c r="Q821" s="253"/>
    </row>
    <row r="822" spans="1:17" ht="60">
      <c r="A822" s="2">
        <v>820</v>
      </c>
      <c r="B822" s="2" t="s">
        <v>2404</v>
      </c>
      <c r="C822" s="2" t="s">
        <v>109</v>
      </c>
      <c r="D822" s="2" t="s">
        <v>110</v>
      </c>
      <c r="E822" s="2" t="s">
        <v>2405</v>
      </c>
      <c r="F822" s="255">
        <v>45104.443055555559</v>
      </c>
      <c r="G822" s="2" t="s">
        <v>101</v>
      </c>
      <c r="H822" s="2" t="s">
        <v>132</v>
      </c>
      <c r="I822" s="2" t="s">
        <v>101</v>
      </c>
      <c r="J822" s="2" t="s">
        <v>103</v>
      </c>
      <c r="K822" s="2" t="s">
        <v>103</v>
      </c>
      <c r="L822" s="2" t="s">
        <v>104</v>
      </c>
      <c r="M822" s="2" t="s">
        <v>2406</v>
      </c>
      <c r="N822" s="2">
        <v>20</v>
      </c>
      <c r="O822" s="2" t="s">
        <v>106</v>
      </c>
      <c r="P822" s="2" t="s">
        <v>114</v>
      </c>
      <c r="Q822" s="253"/>
    </row>
    <row r="823" spans="1:17" ht="60">
      <c r="A823" s="2">
        <v>821</v>
      </c>
      <c r="B823" s="2" t="s">
        <v>2407</v>
      </c>
      <c r="C823" s="2" t="s">
        <v>234</v>
      </c>
      <c r="D823" s="2" t="s">
        <v>110</v>
      </c>
      <c r="E823" s="2" t="s">
        <v>560</v>
      </c>
      <c r="F823" s="255">
        <v>45104.443055555559</v>
      </c>
      <c r="G823" s="2" t="s">
        <v>101</v>
      </c>
      <c r="H823" s="2" t="s">
        <v>132</v>
      </c>
      <c r="I823" s="2" t="s">
        <v>101</v>
      </c>
      <c r="J823" s="2" t="s">
        <v>112</v>
      </c>
      <c r="K823" s="2" t="s">
        <v>112</v>
      </c>
      <c r="L823" s="2" t="s">
        <v>104</v>
      </c>
      <c r="M823" s="2" t="s">
        <v>561</v>
      </c>
      <c r="N823" s="2">
        <v>95</v>
      </c>
      <c r="O823" s="2" t="s">
        <v>106</v>
      </c>
      <c r="P823" s="2" t="s">
        <v>237</v>
      </c>
      <c r="Q823" s="253"/>
    </row>
    <row r="824" spans="1:17" ht="60">
      <c r="A824" s="2">
        <v>822</v>
      </c>
      <c r="B824" s="2" t="s">
        <v>2408</v>
      </c>
      <c r="C824" s="2" t="s">
        <v>234</v>
      </c>
      <c r="D824" s="2" t="s">
        <v>110</v>
      </c>
      <c r="E824" s="2" t="s">
        <v>2409</v>
      </c>
      <c r="F824" s="255">
        <v>45104.443055555559</v>
      </c>
      <c r="G824" s="2" t="s">
        <v>101</v>
      </c>
      <c r="H824" s="2" t="s">
        <v>132</v>
      </c>
      <c r="I824" s="2" t="s">
        <v>101</v>
      </c>
      <c r="J824" s="2" t="s">
        <v>103</v>
      </c>
      <c r="K824" s="2" t="s">
        <v>103</v>
      </c>
      <c r="L824" s="2" t="s">
        <v>104</v>
      </c>
      <c r="M824" s="2" t="s">
        <v>2410</v>
      </c>
      <c r="N824" s="2">
        <v>20</v>
      </c>
      <c r="O824" s="2" t="s">
        <v>106</v>
      </c>
      <c r="P824" s="2" t="s">
        <v>237</v>
      </c>
      <c r="Q824" s="253"/>
    </row>
    <row r="825" spans="1:17" ht="60">
      <c r="A825" s="2">
        <v>823</v>
      </c>
      <c r="B825" s="2" t="s">
        <v>2411</v>
      </c>
      <c r="C825" s="2" t="s">
        <v>120</v>
      </c>
      <c r="D825" s="2" t="s">
        <v>110</v>
      </c>
      <c r="E825" s="2" t="s">
        <v>2412</v>
      </c>
      <c r="F825" s="255">
        <v>45104.443055555559</v>
      </c>
      <c r="G825" s="2" t="s">
        <v>101</v>
      </c>
      <c r="H825" s="2" t="s">
        <v>132</v>
      </c>
      <c r="I825" s="2" t="s">
        <v>101</v>
      </c>
      <c r="J825" s="2" t="s">
        <v>103</v>
      </c>
      <c r="K825" s="2" t="s">
        <v>103</v>
      </c>
      <c r="L825" s="2" t="s">
        <v>104</v>
      </c>
      <c r="M825" s="2" t="s">
        <v>2413</v>
      </c>
      <c r="N825" s="2">
        <v>20</v>
      </c>
      <c r="O825" s="2" t="s">
        <v>106</v>
      </c>
      <c r="P825" s="2" t="s">
        <v>123</v>
      </c>
      <c r="Q825" s="253"/>
    </row>
    <row r="826" spans="1:17" ht="60">
      <c r="A826" s="2">
        <v>824</v>
      </c>
      <c r="B826" s="2" t="s">
        <v>2414</v>
      </c>
      <c r="C826" s="2" t="s">
        <v>120</v>
      </c>
      <c r="D826" s="2" t="s">
        <v>110</v>
      </c>
      <c r="E826" s="2" t="s">
        <v>2415</v>
      </c>
      <c r="F826" s="255">
        <v>45104.443055555559</v>
      </c>
      <c r="G826" s="2" t="s">
        <v>101</v>
      </c>
      <c r="H826" s="2" t="s">
        <v>102</v>
      </c>
      <c r="I826" s="2" t="s">
        <v>101</v>
      </c>
      <c r="J826" s="2" t="s">
        <v>187</v>
      </c>
      <c r="K826" s="2" t="s">
        <v>187</v>
      </c>
      <c r="L826" s="2" t="s">
        <v>104</v>
      </c>
      <c r="M826" s="2" t="s">
        <v>2416</v>
      </c>
      <c r="N826" s="2">
        <v>95</v>
      </c>
      <c r="O826" s="2" t="s">
        <v>106</v>
      </c>
      <c r="P826" s="2" t="s">
        <v>123</v>
      </c>
      <c r="Q826" s="253"/>
    </row>
    <row r="827" spans="1:17" ht="60">
      <c r="A827" s="2">
        <v>825</v>
      </c>
      <c r="B827" s="2" t="s">
        <v>2417</v>
      </c>
      <c r="C827" s="2" t="s">
        <v>109</v>
      </c>
      <c r="D827" s="2" t="s">
        <v>110</v>
      </c>
      <c r="E827" s="2" t="s">
        <v>2418</v>
      </c>
      <c r="F827" s="255">
        <v>45104.443749999999</v>
      </c>
      <c r="G827" s="2" t="s">
        <v>101</v>
      </c>
      <c r="H827" s="2" t="s">
        <v>102</v>
      </c>
      <c r="I827" s="2" t="s">
        <v>101</v>
      </c>
      <c r="J827" s="2" t="s">
        <v>103</v>
      </c>
      <c r="K827" s="2" t="s">
        <v>103</v>
      </c>
      <c r="L827" s="2" t="s">
        <v>104</v>
      </c>
      <c r="M827" s="2" t="s">
        <v>2419</v>
      </c>
      <c r="N827" s="2">
        <v>20</v>
      </c>
      <c r="O827" s="2" t="s">
        <v>106</v>
      </c>
      <c r="P827" s="2" t="s">
        <v>114</v>
      </c>
      <c r="Q827" s="253"/>
    </row>
    <row r="828" spans="1:17" ht="60">
      <c r="A828" s="2">
        <v>826</v>
      </c>
      <c r="B828" s="2" t="s">
        <v>2420</v>
      </c>
      <c r="C828" s="2" t="s">
        <v>109</v>
      </c>
      <c r="D828" s="2" t="s">
        <v>110</v>
      </c>
      <c r="E828" s="2" t="s">
        <v>2421</v>
      </c>
      <c r="F828" s="255">
        <v>45104.443749999999</v>
      </c>
      <c r="G828" s="2" t="s">
        <v>101</v>
      </c>
      <c r="H828" s="2" t="s">
        <v>102</v>
      </c>
      <c r="I828" s="2" t="s">
        <v>101</v>
      </c>
      <c r="J828" s="2" t="s">
        <v>103</v>
      </c>
      <c r="K828" s="2" t="s">
        <v>103</v>
      </c>
      <c r="L828" s="2" t="s">
        <v>104</v>
      </c>
      <c r="M828" s="2" t="s">
        <v>2422</v>
      </c>
      <c r="N828" s="2">
        <v>20</v>
      </c>
      <c r="O828" s="2" t="s">
        <v>106</v>
      </c>
      <c r="P828" s="2" t="s">
        <v>114</v>
      </c>
      <c r="Q828" s="253"/>
    </row>
    <row r="829" spans="1:17" ht="60">
      <c r="A829" s="2">
        <v>827</v>
      </c>
      <c r="B829" s="2" t="s">
        <v>2423</v>
      </c>
      <c r="C829" s="2" t="s">
        <v>234</v>
      </c>
      <c r="D829" s="2" t="s">
        <v>110</v>
      </c>
      <c r="E829" s="2" t="s">
        <v>287</v>
      </c>
      <c r="F829" s="255">
        <v>45104.444444444445</v>
      </c>
      <c r="G829" s="2" t="s">
        <v>101</v>
      </c>
      <c r="H829" s="2" t="s">
        <v>132</v>
      </c>
      <c r="I829" s="2" t="s">
        <v>101</v>
      </c>
      <c r="J829" s="2" t="s">
        <v>112</v>
      </c>
      <c r="K829" s="2" t="s">
        <v>112</v>
      </c>
      <c r="L829" s="2" t="s">
        <v>288</v>
      </c>
      <c r="M829" s="2" t="s">
        <v>289</v>
      </c>
      <c r="N829" s="2">
        <v>0</v>
      </c>
      <c r="O829" s="2" t="s">
        <v>106</v>
      </c>
      <c r="P829" s="2" t="s">
        <v>237</v>
      </c>
      <c r="Q829" s="253"/>
    </row>
    <row r="830" spans="1:17" ht="60">
      <c r="A830" s="2">
        <v>828</v>
      </c>
      <c r="B830" s="2" t="s">
        <v>2424</v>
      </c>
      <c r="C830" s="2" t="s">
        <v>109</v>
      </c>
      <c r="D830" s="2" t="s">
        <v>110</v>
      </c>
      <c r="E830" s="2" t="s">
        <v>2425</v>
      </c>
      <c r="F830" s="255">
        <v>45104.444444444445</v>
      </c>
      <c r="G830" s="2" t="s">
        <v>101</v>
      </c>
      <c r="H830" s="2" t="s">
        <v>132</v>
      </c>
      <c r="I830" s="2" t="s">
        <v>101</v>
      </c>
      <c r="J830" s="2" t="s">
        <v>103</v>
      </c>
      <c r="K830" s="2" t="s">
        <v>103</v>
      </c>
      <c r="L830" s="2" t="s">
        <v>104</v>
      </c>
      <c r="M830" s="2" t="s">
        <v>2426</v>
      </c>
      <c r="N830" s="2">
        <v>20</v>
      </c>
      <c r="O830" s="2" t="s">
        <v>106</v>
      </c>
      <c r="P830" s="2" t="s">
        <v>114</v>
      </c>
      <c r="Q830" s="253"/>
    </row>
    <row r="831" spans="1:17" ht="60">
      <c r="A831" s="2">
        <v>829</v>
      </c>
      <c r="B831" s="2" t="s">
        <v>2427</v>
      </c>
      <c r="C831" s="2" t="s">
        <v>109</v>
      </c>
      <c r="D831" s="2" t="s">
        <v>110</v>
      </c>
      <c r="E831" s="2" t="s">
        <v>2428</v>
      </c>
      <c r="F831" s="255">
        <v>45104.444444444445</v>
      </c>
      <c r="G831" s="2" t="s">
        <v>101</v>
      </c>
      <c r="H831" s="2" t="s">
        <v>132</v>
      </c>
      <c r="I831" s="2" t="s">
        <v>101</v>
      </c>
      <c r="J831" s="2" t="s">
        <v>103</v>
      </c>
      <c r="K831" s="2" t="s">
        <v>103</v>
      </c>
      <c r="L831" s="2" t="s">
        <v>104</v>
      </c>
      <c r="M831" s="2" t="s">
        <v>2429</v>
      </c>
      <c r="N831" s="2">
        <v>20</v>
      </c>
      <c r="O831" s="2" t="s">
        <v>106</v>
      </c>
      <c r="P831" s="2" t="s">
        <v>114</v>
      </c>
      <c r="Q831" s="253"/>
    </row>
    <row r="832" spans="1:17" ht="60">
      <c r="A832" s="2">
        <v>830</v>
      </c>
      <c r="B832" s="2" t="s">
        <v>2430</v>
      </c>
      <c r="C832" s="2" t="s">
        <v>234</v>
      </c>
      <c r="D832" s="2" t="s">
        <v>110</v>
      </c>
      <c r="E832" s="2" t="s">
        <v>680</v>
      </c>
      <c r="F832" s="255">
        <v>45104.444444444445</v>
      </c>
      <c r="G832" s="2" t="s">
        <v>101</v>
      </c>
      <c r="H832" s="2" t="s">
        <v>132</v>
      </c>
      <c r="I832" s="2" t="s">
        <v>101</v>
      </c>
      <c r="J832" s="2" t="s">
        <v>103</v>
      </c>
      <c r="K832" s="2" t="s">
        <v>103</v>
      </c>
      <c r="L832" s="2" t="s">
        <v>104</v>
      </c>
      <c r="M832" s="2" t="s">
        <v>681</v>
      </c>
      <c r="N832" s="2">
        <v>20</v>
      </c>
      <c r="O832" s="2" t="s">
        <v>106</v>
      </c>
      <c r="P832" s="2" t="s">
        <v>237</v>
      </c>
      <c r="Q832" s="253"/>
    </row>
    <row r="833" spans="1:17" ht="60">
      <c r="A833" s="2">
        <v>831</v>
      </c>
      <c r="B833" s="2" t="s">
        <v>2431</v>
      </c>
      <c r="C833" s="2" t="s">
        <v>109</v>
      </c>
      <c r="D833" s="2" t="s">
        <v>110</v>
      </c>
      <c r="E833" s="2" t="s">
        <v>2432</v>
      </c>
      <c r="F833" s="255">
        <v>45104.444444444445</v>
      </c>
      <c r="G833" s="2" t="s">
        <v>101</v>
      </c>
      <c r="H833" s="2" t="s">
        <v>132</v>
      </c>
      <c r="I833" s="2" t="s">
        <v>101</v>
      </c>
      <c r="J833" s="2" t="s">
        <v>103</v>
      </c>
      <c r="K833" s="2" t="s">
        <v>103</v>
      </c>
      <c r="L833" s="2" t="s">
        <v>104</v>
      </c>
      <c r="M833" s="2" t="s">
        <v>2433</v>
      </c>
      <c r="N833" s="2">
        <v>20</v>
      </c>
      <c r="O833" s="2" t="s">
        <v>106</v>
      </c>
      <c r="P833" s="2" t="s">
        <v>114</v>
      </c>
      <c r="Q833" s="253"/>
    </row>
    <row r="834" spans="1:17" ht="60">
      <c r="A834" s="2">
        <v>832</v>
      </c>
      <c r="B834" s="2" t="s">
        <v>2434</v>
      </c>
      <c r="C834" s="2" t="s">
        <v>109</v>
      </c>
      <c r="D834" s="2" t="s">
        <v>110</v>
      </c>
      <c r="E834" s="2" t="s">
        <v>2435</v>
      </c>
      <c r="F834" s="255">
        <v>45104.445138888892</v>
      </c>
      <c r="G834" s="2" t="s">
        <v>101</v>
      </c>
      <c r="H834" s="2" t="s">
        <v>132</v>
      </c>
      <c r="I834" s="2" t="s">
        <v>101</v>
      </c>
      <c r="J834" s="2" t="s">
        <v>103</v>
      </c>
      <c r="K834" s="2" t="s">
        <v>103</v>
      </c>
      <c r="L834" s="2" t="s">
        <v>104</v>
      </c>
      <c r="M834" s="2" t="s">
        <v>2436</v>
      </c>
      <c r="N834" s="2">
        <v>20</v>
      </c>
      <c r="O834" s="2" t="s">
        <v>106</v>
      </c>
      <c r="P834" s="2" t="s">
        <v>114</v>
      </c>
      <c r="Q834" s="253"/>
    </row>
    <row r="835" spans="1:17" ht="60">
      <c r="A835" s="2">
        <v>833</v>
      </c>
      <c r="B835" s="2" t="s">
        <v>2437</v>
      </c>
      <c r="C835" s="2" t="s">
        <v>234</v>
      </c>
      <c r="D835" s="2" t="s">
        <v>110</v>
      </c>
      <c r="E835" s="2" t="s">
        <v>2438</v>
      </c>
      <c r="F835" s="255">
        <v>45104.445138888892</v>
      </c>
      <c r="G835" s="2" t="s">
        <v>101</v>
      </c>
      <c r="H835" s="2" t="s">
        <v>132</v>
      </c>
      <c r="I835" s="2" t="s">
        <v>101</v>
      </c>
      <c r="J835" s="2" t="s">
        <v>112</v>
      </c>
      <c r="K835" s="2" t="s">
        <v>112</v>
      </c>
      <c r="L835" s="2" t="s">
        <v>104</v>
      </c>
      <c r="M835" s="2" t="s">
        <v>2439</v>
      </c>
      <c r="N835" s="2">
        <v>95</v>
      </c>
      <c r="O835" s="2" t="s">
        <v>106</v>
      </c>
      <c r="P835" s="2" t="s">
        <v>237</v>
      </c>
      <c r="Q835" s="253"/>
    </row>
    <row r="836" spans="1:17" ht="60">
      <c r="A836" s="2">
        <v>834</v>
      </c>
      <c r="B836" s="2" t="s">
        <v>2440</v>
      </c>
      <c r="C836" s="2" t="s">
        <v>109</v>
      </c>
      <c r="D836" s="2" t="s">
        <v>110</v>
      </c>
      <c r="E836" s="2" t="s">
        <v>2441</v>
      </c>
      <c r="F836" s="255">
        <v>45104.445138888892</v>
      </c>
      <c r="G836" s="2" t="s">
        <v>101</v>
      </c>
      <c r="H836" s="2" t="s">
        <v>132</v>
      </c>
      <c r="I836" s="2" t="s">
        <v>101</v>
      </c>
      <c r="J836" s="2" t="s">
        <v>103</v>
      </c>
      <c r="K836" s="2" t="s">
        <v>103</v>
      </c>
      <c r="L836" s="2" t="s">
        <v>104</v>
      </c>
      <c r="M836" s="2" t="s">
        <v>2442</v>
      </c>
      <c r="N836" s="2">
        <v>20</v>
      </c>
      <c r="O836" s="2" t="s">
        <v>106</v>
      </c>
      <c r="P836" s="2" t="s">
        <v>114</v>
      </c>
      <c r="Q836" s="253"/>
    </row>
    <row r="837" spans="1:17" ht="60">
      <c r="A837" s="2">
        <v>835</v>
      </c>
      <c r="B837" s="2" t="s">
        <v>2443</v>
      </c>
      <c r="C837" s="2" t="s">
        <v>234</v>
      </c>
      <c r="D837" s="2" t="s">
        <v>110</v>
      </c>
      <c r="E837" s="2" t="s">
        <v>2444</v>
      </c>
      <c r="F837" s="255">
        <v>45104.446527777778</v>
      </c>
      <c r="G837" s="2" t="s">
        <v>101</v>
      </c>
      <c r="H837" s="2" t="s">
        <v>132</v>
      </c>
      <c r="I837" s="2" t="s">
        <v>101</v>
      </c>
      <c r="J837" s="2" t="s">
        <v>112</v>
      </c>
      <c r="K837" s="2" t="s">
        <v>112</v>
      </c>
      <c r="L837" s="2" t="s">
        <v>104</v>
      </c>
      <c r="M837" s="2" t="s">
        <v>2445</v>
      </c>
      <c r="N837" s="2">
        <v>95</v>
      </c>
      <c r="O837" s="2" t="s">
        <v>106</v>
      </c>
      <c r="P837" s="2" t="s">
        <v>237</v>
      </c>
      <c r="Q837" s="253"/>
    </row>
    <row r="838" spans="1:17" ht="60">
      <c r="A838" s="2">
        <v>836</v>
      </c>
      <c r="B838" s="2" t="s">
        <v>2446</v>
      </c>
      <c r="C838" s="2" t="s">
        <v>109</v>
      </c>
      <c r="D838" s="2" t="s">
        <v>110</v>
      </c>
      <c r="E838" s="2" t="s">
        <v>2447</v>
      </c>
      <c r="F838" s="255">
        <v>45104.446527777778</v>
      </c>
      <c r="G838" s="2" t="s">
        <v>101</v>
      </c>
      <c r="H838" s="2" t="s">
        <v>102</v>
      </c>
      <c r="I838" s="2" t="s">
        <v>101</v>
      </c>
      <c r="J838" s="2" t="s">
        <v>112</v>
      </c>
      <c r="K838" s="2" t="s">
        <v>112</v>
      </c>
      <c r="L838" s="2" t="s">
        <v>104</v>
      </c>
      <c r="M838" s="2" t="s">
        <v>2448</v>
      </c>
      <c r="N838" s="2">
        <v>95</v>
      </c>
      <c r="O838" s="2" t="s">
        <v>106</v>
      </c>
      <c r="P838" s="2" t="s">
        <v>114</v>
      </c>
      <c r="Q838" s="253"/>
    </row>
    <row r="839" spans="1:17" ht="60">
      <c r="A839" s="2">
        <v>837</v>
      </c>
      <c r="B839" s="2" t="s">
        <v>2449</v>
      </c>
      <c r="C839" s="2" t="s">
        <v>109</v>
      </c>
      <c r="D839" s="2" t="s">
        <v>110</v>
      </c>
      <c r="E839" s="2" t="s">
        <v>2450</v>
      </c>
      <c r="F839" s="255">
        <v>45104.446527777778</v>
      </c>
      <c r="G839" s="2" t="s">
        <v>101</v>
      </c>
      <c r="H839" s="2" t="s">
        <v>102</v>
      </c>
      <c r="I839" s="2" t="s">
        <v>101</v>
      </c>
      <c r="J839" s="2" t="s">
        <v>12</v>
      </c>
      <c r="K839" s="2" t="s">
        <v>12</v>
      </c>
      <c r="L839" s="2" t="s">
        <v>104</v>
      </c>
      <c r="M839" s="2" t="s">
        <v>2451</v>
      </c>
      <c r="N839" s="2">
        <v>30</v>
      </c>
      <c r="O839" s="2" t="s">
        <v>106</v>
      </c>
      <c r="P839" s="2" t="s">
        <v>114</v>
      </c>
      <c r="Q839" s="253"/>
    </row>
    <row r="840" spans="1:17" ht="60">
      <c r="A840" s="2">
        <v>838</v>
      </c>
      <c r="B840" s="2" t="s">
        <v>2452</v>
      </c>
      <c r="C840" s="2" t="s">
        <v>109</v>
      </c>
      <c r="D840" s="2" t="s">
        <v>110</v>
      </c>
      <c r="E840" s="2" t="s">
        <v>2453</v>
      </c>
      <c r="F840" s="255">
        <v>45104.447222222225</v>
      </c>
      <c r="G840" s="2" t="s">
        <v>101</v>
      </c>
      <c r="H840" s="2" t="s">
        <v>132</v>
      </c>
      <c r="I840" s="2" t="s">
        <v>101</v>
      </c>
      <c r="J840" s="2" t="s">
        <v>112</v>
      </c>
      <c r="K840" s="2" t="s">
        <v>112</v>
      </c>
      <c r="L840" s="2" t="s">
        <v>104</v>
      </c>
      <c r="M840" s="2" t="s">
        <v>2454</v>
      </c>
      <c r="N840" s="2">
        <v>95</v>
      </c>
      <c r="O840" s="2" t="s">
        <v>106</v>
      </c>
      <c r="P840" s="2" t="s">
        <v>114</v>
      </c>
      <c r="Q840" s="253"/>
    </row>
    <row r="841" spans="1:17" ht="60">
      <c r="A841" s="2">
        <v>839</v>
      </c>
      <c r="B841" s="2" t="s">
        <v>2455</v>
      </c>
      <c r="C841" s="2" t="s">
        <v>234</v>
      </c>
      <c r="D841" s="2" t="s">
        <v>110</v>
      </c>
      <c r="E841" s="2" t="s">
        <v>1710</v>
      </c>
      <c r="F841" s="255">
        <v>45104.447222222225</v>
      </c>
      <c r="G841" s="2" t="s">
        <v>101</v>
      </c>
      <c r="H841" s="2" t="s">
        <v>102</v>
      </c>
      <c r="I841" s="2" t="s">
        <v>101</v>
      </c>
      <c r="J841" s="2" t="s">
        <v>103</v>
      </c>
      <c r="K841" s="2" t="s">
        <v>103</v>
      </c>
      <c r="L841" s="2" t="s">
        <v>104</v>
      </c>
      <c r="M841" s="2" t="s">
        <v>1711</v>
      </c>
      <c r="N841" s="2">
        <v>20</v>
      </c>
      <c r="O841" s="2" t="s">
        <v>106</v>
      </c>
      <c r="P841" s="2" t="s">
        <v>237</v>
      </c>
      <c r="Q841" s="253"/>
    </row>
    <row r="842" spans="1:17" ht="60">
      <c r="A842" s="2">
        <v>840</v>
      </c>
      <c r="B842" s="2" t="s">
        <v>2456</v>
      </c>
      <c r="C842" s="2" t="s">
        <v>234</v>
      </c>
      <c r="D842" s="2" t="s">
        <v>110</v>
      </c>
      <c r="E842" s="2" t="s">
        <v>2457</v>
      </c>
      <c r="F842" s="255">
        <v>45104.447222222225</v>
      </c>
      <c r="G842" s="2" t="s">
        <v>101</v>
      </c>
      <c r="H842" s="2" t="s">
        <v>132</v>
      </c>
      <c r="I842" s="2" t="s">
        <v>101</v>
      </c>
      <c r="J842" s="2" t="s">
        <v>103</v>
      </c>
      <c r="K842" s="2" t="s">
        <v>103</v>
      </c>
      <c r="L842" s="2" t="s">
        <v>104</v>
      </c>
      <c r="M842" s="2" t="s">
        <v>2458</v>
      </c>
      <c r="N842" s="2">
        <v>20</v>
      </c>
      <c r="O842" s="2" t="s">
        <v>106</v>
      </c>
      <c r="P842" s="2" t="s">
        <v>237</v>
      </c>
      <c r="Q842" s="253"/>
    </row>
    <row r="843" spans="1:17" ht="60">
      <c r="A843" s="2">
        <v>841</v>
      </c>
      <c r="B843" s="2" t="s">
        <v>2459</v>
      </c>
      <c r="C843" s="2" t="s">
        <v>234</v>
      </c>
      <c r="D843" s="2" t="s">
        <v>110</v>
      </c>
      <c r="E843" s="2" t="s">
        <v>2460</v>
      </c>
      <c r="F843" s="255">
        <v>45104.447222222225</v>
      </c>
      <c r="G843" s="2" t="s">
        <v>101</v>
      </c>
      <c r="H843" s="2" t="s">
        <v>102</v>
      </c>
      <c r="I843" s="2" t="s">
        <v>101</v>
      </c>
      <c r="J843" s="2" t="s">
        <v>103</v>
      </c>
      <c r="K843" s="2" t="s">
        <v>103</v>
      </c>
      <c r="L843" s="2" t="s">
        <v>104</v>
      </c>
      <c r="M843" s="2" t="s">
        <v>2461</v>
      </c>
      <c r="N843" s="2">
        <v>20</v>
      </c>
      <c r="O843" s="2" t="s">
        <v>106</v>
      </c>
      <c r="P843" s="2" t="s">
        <v>237</v>
      </c>
      <c r="Q843" s="253"/>
    </row>
    <row r="844" spans="1:17" ht="60">
      <c r="A844" s="2">
        <v>842</v>
      </c>
      <c r="B844" s="2" t="s">
        <v>2462</v>
      </c>
      <c r="C844" s="2" t="s">
        <v>120</v>
      </c>
      <c r="D844" s="2" t="s">
        <v>110</v>
      </c>
      <c r="E844" s="2" t="s">
        <v>2463</v>
      </c>
      <c r="F844" s="255">
        <v>45104.447916666664</v>
      </c>
      <c r="G844" s="2" t="s">
        <v>101</v>
      </c>
      <c r="H844" s="2" t="s">
        <v>102</v>
      </c>
      <c r="I844" s="2" t="s">
        <v>101</v>
      </c>
      <c r="J844" s="2" t="s">
        <v>103</v>
      </c>
      <c r="K844" s="2" t="s">
        <v>103</v>
      </c>
      <c r="L844" s="2" t="s">
        <v>104</v>
      </c>
      <c r="M844" s="2" t="s">
        <v>2464</v>
      </c>
      <c r="N844" s="2">
        <v>30</v>
      </c>
      <c r="O844" s="2" t="s">
        <v>106</v>
      </c>
      <c r="P844" s="2" t="s">
        <v>123</v>
      </c>
      <c r="Q844" s="253"/>
    </row>
    <row r="845" spans="1:17" ht="60">
      <c r="A845" s="2">
        <v>843</v>
      </c>
      <c r="B845" s="2" t="s">
        <v>2465</v>
      </c>
      <c r="C845" s="2" t="s">
        <v>234</v>
      </c>
      <c r="D845" s="2" t="s">
        <v>110</v>
      </c>
      <c r="E845" s="2" t="s">
        <v>2466</v>
      </c>
      <c r="F845" s="255">
        <v>45104.447916666664</v>
      </c>
      <c r="G845" s="2" t="s">
        <v>101</v>
      </c>
      <c r="H845" s="2" t="s">
        <v>132</v>
      </c>
      <c r="I845" s="2" t="s">
        <v>101</v>
      </c>
      <c r="J845" s="2" t="s">
        <v>103</v>
      </c>
      <c r="K845" s="2" t="s">
        <v>103</v>
      </c>
      <c r="L845" s="2" t="s">
        <v>104</v>
      </c>
      <c r="M845" s="2" t="s">
        <v>2467</v>
      </c>
      <c r="N845" s="2">
        <v>20</v>
      </c>
      <c r="O845" s="2" t="s">
        <v>106</v>
      </c>
      <c r="P845" s="2" t="s">
        <v>237</v>
      </c>
      <c r="Q845" s="253"/>
    </row>
    <row r="846" spans="1:17" ht="60">
      <c r="A846" s="2">
        <v>844</v>
      </c>
      <c r="B846" s="2" t="s">
        <v>2468</v>
      </c>
      <c r="C846" s="2" t="s">
        <v>234</v>
      </c>
      <c r="D846" s="2" t="s">
        <v>110</v>
      </c>
      <c r="E846" s="2" t="s">
        <v>1964</v>
      </c>
      <c r="F846" s="255">
        <v>45104.447916666664</v>
      </c>
      <c r="G846" s="2" t="s">
        <v>101</v>
      </c>
      <c r="H846" s="2" t="s">
        <v>132</v>
      </c>
      <c r="I846" s="2" t="s">
        <v>101</v>
      </c>
      <c r="J846" s="2" t="s">
        <v>103</v>
      </c>
      <c r="K846" s="2" t="s">
        <v>103</v>
      </c>
      <c r="L846" s="2" t="s">
        <v>104</v>
      </c>
      <c r="M846" s="2" t="s">
        <v>1965</v>
      </c>
      <c r="N846" s="2">
        <v>20</v>
      </c>
      <c r="O846" s="2" t="s">
        <v>106</v>
      </c>
      <c r="P846" s="2" t="s">
        <v>237</v>
      </c>
      <c r="Q846" s="253"/>
    </row>
    <row r="847" spans="1:17" ht="60">
      <c r="A847" s="2">
        <v>845</v>
      </c>
      <c r="B847" s="2" t="s">
        <v>2469</v>
      </c>
      <c r="C847" s="2" t="s">
        <v>120</v>
      </c>
      <c r="D847" s="2" t="s">
        <v>110</v>
      </c>
      <c r="E847" s="2" t="s">
        <v>2470</v>
      </c>
      <c r="F847" s="255">
        <v>45104.448611111111</v>
      </c>
      <c r="G847" s="2" t="s">
        <v>101</v>
      </c>
      <c r="H847" s="2" t="s">
        <v>102</v>
      </c>
      <c r="I847" s="2" t="s">
        <v>101</v>
      </c>
      <c r="J847" s="2" t="s">
        <v>103</v>
      </c>
      <c r="K847" s="2" t="s">
        <v>103</v>
      </c>
      <c r="L847" s="2" t="s">
        <v>104</v>
      </c>
      <c r="M847" s="2" t="s">
        <v>2471</v>
      </c>
      <c r="N847" s="2">
        <v>20</v>
      </c>
      <c r="O847" s="2" t="s">
        <v>106</v>
      </c>
      <c r="P847" s="2" t="s">
        <v>123</v>
      </c>
      <c r="Q847" s="253"/>
    </row>
    <row r="848" spans="1:17" ht="60">
      <c r="A848" s="2">
        <v>846</v>
      </c>
      <c r="B848" s="2" t="s">
        <v>2472</v>
      </c>
      <c r="C848" s="2" t="s">
        <v>234</v>
      </c>
      <c r="D848" s="2" t="s">
        <v>110</v>
      </c>
      <c r="E848" s="2" t="s">
        <v>2473</v>
      </c>
      <c r="F848" s="255">
        <v>45104.448611111111</v>
      </c>
      <c r="G848" s="2" t="s">
        <v>101</v>
      </c>
      <c r="H848" s="2" t="s">
        <v>132</v>
      </c>
      <c r="I848" s="2" t="s">
        <v>101</v>
      </c>
      <c r="J848" s="2" t="s">
        <v>112</v>
      </c>
      <c r="K848" s="2" t="s">
        <v>112</v>
      </c>
      <c r="L848" s="2" t="s">
        <v>104</v>
      </c>
      <c r="M848" s="2" t="s">
        <v>2474</v>
      </c>
      <c r="N848" s="2">
        <v>95</v>
      </c>
      <c r="O848" s="2" t="s">
        <v>106</v>
      </c>
      <c r="P848" s="2" t="s">
        <v>237</v>
      </c>
      <c r="Q848" s="253"/>
    </row>
    <row r="849" spans="1:17" ht="60">
      <c r="A849" s="2">
        <v>847</v>
      </c>
      <c r="B849" s="2" t="s">
        <v>2475</v>
      </c>
      <c r="C849" s="2" t="s">
        <v>120</v>
      </c>
      <c r="D849" s="2" t="s">
        <v>110</v>
      </c>
      <c r="E849" s="2" t="s">
        <v>2476</v>
      </c>
      <c r="F849" s="255">
        <v>45104.448611111111</v>
      </c>
      <c r="G849" s="2" t="s">
        <v>101</v>
      </c>
      <c r="H849" s="2" t="s">
        <v>132</v>
      </c>
      <c r="I849" s="2" t="s">
        <v>101</v>
      </c>
      <c r="J849" s="2" t="s">
        <v>112</v>
      </c>
      <c r="K849" s="2" t="s">
        <v>112</v>
      </c>
      <c r="L849" s="2" t="s">
        <v>104</v>
      </c>
      <c r="M849" s="2" t="s">
        <v>2477</v>
      </c>
      <c r="N849" s="2">
        <v>95</v>
      </c>
      <c r="O849" s="2" t="s">
        <v>106</v>
      </c>
      <c r="P849" s="2" t="s">
        <v>123</v>
      </c>
      <c r="Q849" s="253"/>
    </row>
    <row r="850" spans="1:17" ht="60">
      <c r="A850" s="2">
        <v>848</v>
      </c>
      <c r="B850" s="2" t="s">
        <v>2478</v>
      </c>
      <c r="C850" s="2" t="s">
        <v>120</v>
      </c>
      <c r="D850" s="2" t="s">
        <v>110</v>
      </c>
      <c r="E850" s="2" t="s">
        <v>2479</v>
      </c>
      <c r="F850" s="255">
        <v>45104.449305555558</v>
      </c>
      <c r="G850" s="2" t="s">
        <v>101</v>
      </c>
      <c r="H850" s="2" t="s">
        <v>102</v>
      </c>
      <c r="I850" s="2" t="s">
        <v>101</v>
      </c>
      <c r="J850" s="2" t="s">
        <v>103</v>
      </c>
      <c r="K850" s="2" t="s">
        <v>103</v>
      </c>
      <c r="L850" s="2" t="s">
        <v>104</v>
      </c>
      <c r="M850" s="2" t="s">
        <v>2480</v>
      </c>
      <c r="N850" s="2">
        <v>20</v>
      </c>
      <c r="O850" s="2" t="s">
        <v>106</v>
      </c>
      <c r="P850" s="2" t="s">
        <v>123</v>
      </c>
      <c r="Q850" s="253"/>
    </row>
    <row r="851" spans="1:17" ht="60">
      <c r="A851" s="2">
        <v>849</v>
      </c>
      <c r="B851" s="2" t="s">
        <v>2481</v>
      </c>
      <c r="C851" s="2" t="s">
        <v>120</v>
      </c>
      <c r="D851" s="2" t="s">
        <v>110</v>
      </c>
      <c r="E851" s="2" t="s">
        <v>2482</v>
      </c>
      <c r="F851" s="255">
        <v>45104.449305555558</v>
      </c>
      <c r="G851" s="2" t="s">
        <v>101</v>
      </c>
      <c r="H851" s="2" t="s">
        <v>132</v>
      </c>
      <c r="I851" s="2" t="s">
        <v>101</v>
      </c>
      <c r="J851" s="2" t="s">
        <v>112</v>
      </c>
      <c r="K851" s="2" t="s">
        <v>112</v>
      </c>
      <c r="L851" s="2" t="s">
        <v>104</v>
      </c>
      <c r="M851" s="2" t="s">
        <v>2483</v>
      </c>
      <c r="N851" s="2">
        <v>95</v>
      </c>
      <c r="O851" s="2" t="s">
        <v>106</v>
      </c>
      <c r="P851" s="2" t="s">
        <v>123</v>
      </c>
      <c r="Q851" s="253"/>
    </row>
    <row r="852" spans="1:17" ht="60">
      <c r="A852" s="2">
        <v>850</v>
      </c>
      <c r="B852" s="2" t="s">
        <v>2484</v>
      </c>
      <c r="C852" s="2" t="s">
        <v>120</v>
      </c>
      <c r="D852" s="2" t="s">
        <v>110</v>
      </c>
      <c r="E852" s="2" t="s">
        <v>2485</v>
      </c>
      <c r="F852" s="255">
        <v>45104.449305555558</v>
      </c>
      <c r="G852" s="2" t="s">
        <v>101</v>
      </c>
      <c r="H852" s="2" t="s">
        <v>102</v>
      </c>
      <c r="I852" s="2" t="s">
        <v>101</v>
      </c>
      <c r="J852" s="2" t="s">
        <v>103</v>
      </c>
      <c r="K852" s="2" t="s">
        <v>103</v>
      </c>
      <c r="L852" s="2" t="s">
        <v>104</v>
      </c>
      <c r="M852" s="2" t="s">
        <v>2486</v>
      </c>
      <c r="N852" s="2">
        <v>20</v>
      </c>
      <c r="O852" s="2" t="s">
        <v>106</v>
      </c>
      <c r="P852" s="2" t="s">
        <v>123</v>
      </c>
      <c r="Q852" s="253"/>
    </row>
    <row r="853" spans="1:17" ht="60">
      <c r="A853" s="2">
        <v>851</v>
      </c>
      <c r="B853" s="2" t="s">
        <v>2487</v>
      </c>
      <c r="C853" s="2" t="s">
        <v>120</v>
      </c>
      <c r="D853" s="2" t="s">
        <v>110</v>
      </c>
      <c r="E853" s="2" t="s">
        <v>100</v>
      </c>
      <c r="F853" s="255">
        <v>45104.449305555558</v>
      </c>
      <c r="G853" s="2" t="s">
        <v>101</v>
      </c>
      <c r="H853" s="2" t="s">
        <v>102</v>
      </c>
      <c r="I853" s="2" t="s">
        <v>101</v>
      </c>
      <c r="J853" s="2" t="s">
        <v>103</v>
      </c>
      <c r="K853" s="2" t="s">
        <v>103</v>
      </c>
      <c r="L853" s="2" t="s">
        <v>104</v>
      </c>
      <c r="M853" s="2" t="s">
        <v>105</v>
      </c>
      <c r="N853" s="2">
        <v>20</v>
      </c>
      <c r="O853" s="2" t="s">
        <v>106</v>
      </c>
      <c r="P853" s="2" t="s">
        <v>123</v>
      </c>
      <c r="Q853" s="253"/>
    </row>
    <row r="854" spans="1:17" ht="60">
      <c r="A854" s="2">
        <v>852</v>
      </c>
      <c r="B854" s="2" t="s">
        <v>2488</v>
      </c>
      <c r="C854" s="2" t="s">
        <v>120</v>
      </c>
      <c r="D854" s="2" t="s">
        <v>110</v>
      </c>
      <c r="E854" s="2" t="s">
        <v>2489</v>
      </c>
      <c r="F854" s="255">
        <v>45104.45</v>
      </c>
      <c r="G854" s="2" t="s">
        <v>101</v>
      </c>
      <c r="H854" s="2" t="s">
        <v>132</v>
      </c>
      <c r="I854" s="2" t="s">
        <v>101</v>
      </c>
      <c r="J854" s="2" t="s">
        <v>103</v>
      </c>
      <c r="K854" s="2" t="s">
        <v>103</v>
      </c>
      <c r="L854" s="2" t="s">
        <v>104</v>
      </c>
      <c r="M854" s="2" t="s">
        <v>2490</v>
      </c>
      <c r="N854" s="2">
        <v>20</v>
      </c>
      <c r="O854" s="2" t="s">
        <v>106</v>
      </c>
      <c r="P854" s="2" t="s">
        <v>123</v>
      </c>
      <c r="Q854" s="253"/>
    </row>
    <row r="855" spans="1:17" ht="60">
      <c r="A855" s="2">
        <v>853</v>
      </c>
      <c r="B855" s="2" t="s">
        <v>2491</v>
      </c>
      <c r="C855" s="2" t="s">
        <v>234</v>
      </c>
      <c r="D855" s="2" t="s">
        <v>110</v>
      </c>
      <c r="E855" s="2" t="s">
        <v>2492</v>
      </c>
      <c r="F855" s="255">
        <v>45104.45</v>
      </c>
      <c r="G855" s="2" t="s">
        <v>101</v>
      </c>
      <c r="H855" s="2" t="s">
        <v>132</v>
      </c>
      <c r="I855" s="2" t="s">
        <v>101</v>
      </c>
      <c r="J855" s="2" t="s">
        <v>103</v>
      </c>
      <c r="K855" s="2" t="s">
        <v>103</v>
      </c>
      <c r="L855" s="2" t="s">
        <v>104</v>
      </c>
      <c r="M855" s="2" t="s">
        <v>2493</v>
      </c>
      <c r="N855" s="2">
        <v>20</v>
      </c>
      <c r="O855" s="2" t="s">
        <v>106</v>
      </c>
      <c r="P855" s="2" t="s">
        <v>237</v>
      </c>
      <c r="Q855" s="253"/>
    </row>
    <row r="856" spans="1:17" ht="60">
      <c r="A856" s="2">
        <v>854</v>
      </c>
      <c r="B856" s="2" t="s">
        <v>2494</v>
      </c>
      <c r="C856" s="2" t="s">
        <v>234</v>
      </c>
      <c r="D856" s="2" t="s">
        <v>110</v>
      </c>
      <c r="E856" s="2" t="s">
        <v>2495</v>
      </c>
      <c r="F856" s="255">
        <v>45104.45</v>
      </c>
      <c r="G856" s="2" t="s">
        <v>101</v>
      </c>
      <c r="H856" s="2" t="s">
        <v>132</v>
      </c>
      <c r="I856" s="2" t="s">
        <v>101</v>
      </c>
      <c r="J856" s="2" t="s">
        <v>103</v>
      </c>
      <c r="K856" s="2" t="s">
        <v>103</v>
      </c>
      <c r="L856" s="2" t="s">
        <v>104</v>
      </c>
      <c r="M856" s="2" t="s">
        <v>2496</v>
      </c>
      <c r="N856" s="2">
        <v>20</v>
      </c>
      <c r="O856" s="2" t="s">
        <v>106</v>
      </c>
      <c r="P856" s="2" t="s">
        <v>237</v>
      </c>
      <c r="Q856" s="253"/>
    </row>
    <row r="857" spans="1:17" ht="60">
      <c r="A857" s="2">
        <v>855</v>
      </c>
      <c r="B857" s="2" t="s">
        <v>2497</v>
      </c>
      <c r="C857" s="2" t="s">
        <v>120</v>
      </c>
      <c r="D857" s="2" t="s">
        <v>110</v>
      </c>
      <c r="E857" s="2" t="s">
        <v>2498</v>
      </c>
      <c r="F857" s="255">
        <v>45104.45</v>
      </c>
      <c r="G857" s="2" t="s">
        <v>101</v>
      </c>
      <c r="H857" s="2" t="s">
        <v>102</v>
      </c>
      <c r="I857" s="2" t="s">
        <v>101</v>
      </c>
      <c r="J857" s="2" t="s">
        <v>103</v>
      </c>
      <c r="K857" s="2" t="s">
        <v>103</v>
      </c>
      <c r="L857" s="2" t="s">
        <v>104</v>
      </c>
      <c r="M857" s="2" t="s">
        <v>2499</v>
      </c>
      <c r="N857" s="2">
        <v>20</v>
      </c>
      <c r="O857" s="2" t="s">
        <v>106</v>
      </c>
      <c r="P857" s="2" t="s">
        <v>123</v>
      </c>
      <c r="Q857" s="253"/>
    </row>
    <row r="858" spans="1:17" ht="60">
      <c r="A858" s="2">
        <v>856</v>
      </c>
      <c r="B858" s="2" t="s">
        <v>2500</v>
      </c>
      <c r="C858" s="2" t="s">
        <v>234</v>
      </c>
      <c r="D858" s="2" t="s">
        <v>110</v>
      </c>
      <c r="E858" s="2" t="s">
        <v>2501</v>
      </c>
      <c r="F858" s="255">
        <v>45104.450694444444</v>
      </c>
      <c r="G858" s="2" t="s">
        <v>101</v>
      </c>
      <c r="H858" s="2" t="s">
        <v>132</v>
      </c>
      <c r="I858" s="2" t="s">
        <v>101</v>
      </c>
      <c r="J858" s="2" t="s">
        <v>103</v>
      </c>
      <c r="K858" s="2" t="s">
        <v>103</v>
      </c>
      <c r="L858" s="2" t="s">
        <v>104</v>
      </c>
      <c r="M858" s="2" t="s">
        <v>2502</v>
      </c>
      <c r="N858" s="2">
        <v>20</v>
      </c>
      <c r="O858" s="2" t="s">
        <v>106</v>
      </c>
      <c r="P858" s="2" t="s">
        <v>237</v>
      </c>
      <c r="Q858" s="253"/>
    </row>
    <row r="859" spans="1:17" ht="60">
      <c r="A859" s="2">
        <v>857</v>
      </c>
      <c r="B859" s="2" t="s">
        <v>2503</v>
      </c>
      <c r="C859" s="2" t="s">
        <v>120</v>
      </c>
      <c r="D859" s="2" t="s">
        <v>110</v>
      </c>
      <c r="E859" s="2" t="s">
        <v>2504</v>
      </c>
      <c r="F859" s="255">
        <v>45104.450694444444</v>
      </c>
      <c r="G859" s="2" t="s">
        <v>101</v>
      </c>
      <c r="H859" s="2" t="s">
        <v>132</v>
      </c>
      <c r="I859" s="2" t="s">
        <v>101</v>
      </c>
      <c r="J859" s="2" t="s">
        <v>103</v>
      </c>
      <c r="K859" s="2" t="s">
        <v>103</v>
      </c>
      <c r="L859" s="2" t="s">
        <v>104</v>
      </c>
      <c r="M859" s="2" t="s">
        <v>2505</v>
      </c>
      <c r="N859" s="2">
        <v>20</v>
      </c>
      <c r="O859" s="2" t="s">
        <v>106</v>
      </c>
      <c r="P859" s="2" t="s">
        <v>123</v>
      </c>
      <c r="Q859" s="253"/>
    </row>
    <row r="860" spans="1:17" ht="60">
      <c r="A860" s="2">
        <v>858</v>
      </c>
      <c r="B860" s="2" t="s">
        <v>2506</v>
      </c>
      <c r="C860" s="2" t="s">
        <v>120</v>
      </c>
      <c r="D860" s="2" t="s">
        <v>110</v>
      </c>
      <c r="E860" s="2" t="s">
        <v>2507</v>
      </c>
      <c r="F860" s="255">
        <v>45104.450694444444</v>
      </c>
      <c r="G860" s="2" t="s">
        <v>101</v>
      </c>
      <c r="H860" s="2" t="s">
        <v>132</v>
      </c>
      <c r="I860" s="2" t="s">
        <v>101</v>
      </c>
      <c r="J860" s="2" t="s">
        <v>103</v>
      </c>
      <c r="K860" s="2" t="s">
        <v>103</v>
      </c>
      <c r="L860" s="2" t="s">
        <v>104</v>
      </c>
      <c r="M860" s="2" t="s">
        <v>2508</v>
      </c>
      <c r="N860" s="2">
        <v>20</v>
      </c>
      <c r="O860" s="2" t="s">
        <v>106</v>
      </c>
      <c r="P860" s="2" t="s">
        <v>123</v>
      </c>
      <c r="Q860" s="253"/>
    </row>
    <row r="861" spans="1:17" ht="60">
      <c r="A861" s="2">
        <v>859</v>
      </c>
      <c r="B861" s="2" t="s">
        <v>2509</v>
      </c>
      <c r="C861" s="2" t="s">
        <v>120</v>
      </c>
      <c r="D861" s="2" t="s">
        <v>110</v>
      </c>
      <c r="E861" s="2" t="s">
        <v>2510</v>
      </c>
      <c r="F861" s="255">
        <v>45104.450694444444</v>
      </c>
      <c r="G861" s="2" t="s">
        <v>101</v>
      </c>
      <c r="H861" s="2" t="s">
        <v>102</v>
      </c>
      <c r="I861" s="2" t="s">
        <v>101</v>
      </c>
      <c r="J861" s="2" t="s">
        <v>56</v>
      </c>
      <c r="K861" s="2" t="s">
        <v>56</v>
      </c>
      <c r="L861" s="2" t="s">
        <v>104</v>
      </c>
      <c r="M861" s="2" t="s">
        <v>2511</v>
      </c>
      <c r="N861" s="2">
        <v>65</v>
      </c>
      <c r="O861" s="2" t="s">
        <v>106</v>
      </c>
      <c r="P861" s="2" t="s">
        <v>123</v>
      </c>
      <c r="Q861" s="253"/>
    </row>
    <row r="862" spans="1:17" ht="60">
      <c r="A862" s="2">
        <v>860</v>
      </c>
      <c r="B862" s="2" t="s">
        <v>2512</v>
      </c>
      <c r="C862" s="2" t="s">
        <v>120</v>
      </c>
      <c r="D862" s="2" t="s">
        <v>110</v>
      </c>
      <c r="E862" s="2" t="s">
        <v>2513</v>
      </c>
      <c r="F862" s="255">
        <v>45104.450694444444</v>
      </c>
      <c r="G862" s="2" t="s">
        <v>101</v>
      </c>
      <c r="H862" s="2" t="s">
        <v>132</v>
      </c>
      <c r="I862" s="2" t="s">
        <v>101</v>
      </c>
      <c r="J862" s="2" t="s">
        <v>103</v>
      </c>
      <c r="K862" s="2" t="s">
        <v>103</v>
      </c>
      <c r="L862" s="2" t="s">
        <v>104</v>
      </c>
      <c r="M862" s="2" t="s">
        <v>2514</v>
      </c>
      <c r="N862" s="2">
        <v>20</v>
      </c>
      <c r="O862" s="2" t="s">
        <v>106</v>
      </c>
      <c r="P862" s="2" t="s">
        <v>123</v>
      </c>
      <c r="Q862" s="253"/>
    </row>
    <row r="863" spans="1:17" ht="60">
      <c r="A863" s="2">
        <v>861</v>
      </c>
      <c r="B863" s="2" t="s">
        <v>2515</v>
      </c>
      <c r="C863" s="2" t="s">
        <v>120</v>
      </c>
      <c r="D863" s="2" t="s">
        <v>110</v>
      </c>
      <c r="E863" s="2" t="s">
        <v>2516</v>
      </c>
      <c r="F863" s="255">
        <v>45104.450694444444</v>
      </c>
      <c r="G863" s="2" t="s">
        <v>101</v>
      </c>
      <c r="H863" s="2" t="s">
        <v>102</v>
      </c>
      <c r="I863" s="2" t="s">
        <v>101</v>
      </c>
      <c r="J863" s="2" t="s">
        <v>103</v>
      </c>
      <c r="K863" s="2" t="s">
        <v>103</v>
      </c>
      <c r="L863" s="2" t="s">
        <v>104</v>
      </c>
      <c r="M863" s="2" t="s">
        <v>2517</v>
      </c>
      <c r="N863" s="2">
        <v>20</v>
      </c>
      <c r="O863" s="2" t="s">
        <v>106</v>
      </c>
      <c r="P863" s="2" t="s">
        <v>123</v>
      </c>
      <c r="Q863" s="253"/>
    </row>
    <row r="864" spans="1:17" ht="60">
      <c r="A864" s="2">
        <v>862</v>
      </c>
      <c r="B864" s="2" t="s">
        <v>2518</v>
      </c>
      <c r="C864" s="2" t="s">
        <v>234</v>
      </c>
      <c r="D864" s="2" t="s">
        <v>110</v>
      </c>
      <c r="E864" s="2" t="s">
        <v>2306</v>
      </c>
      <c r="F864" s="255">
        <v>45104.451388888891</v>
      </c>
      <c r="G864" s="2" t="s">
        <v>101</v>
      </c>
      <c r="H864" s="2" t="s">
        <v>132</v>
      </c>
      <c r="I864" s="2" t="s">
        <v>101</v>
      </c>
      <c r="J864" s="2" t="s">
        <v>103</v>
      </c>
      <c r="K864" s="2" t="s">
        <v>103</v>
      </c>
      <c r="L864" s="2" t="s">
        <v>104</v>
      </c>
      <c r="M864" s="2" t="s">
        <v>2307</v>
      </c>
      <c r="N864" s="2">
        <v>20</v>
      </c>
      <c r="O864" s="2" t="s">
        <v>106</v>
      </c>
      <c r="P864" s="2" t="s">
        <v>237</v>
      </c>
      <c r="Q864" s="253"/>
    </row>
    <row r="865" spans="1:17" ht="60">
      <c r="A865" s="2">
        <v>863</v>
      </c>
      <c r="B865" s="2" t="s">
        <v>2519</v>
      </c>
      <c r="C865" s="2" t="s">
        <v>120</v>
      </c>
      <c r="D865" s="2" t="s">
        <v>110</v>
      </c>
      <c r="E865" s="2" t="s">
        <v>2520</v>
      </c>
      <c r="F865" s="255">
        <v>45104.451388888891</v>
      </c>
      <c r="G865" s="2" t="s">
        <v>101</v>
      </c>
      <c r="H865" s="2" t="s">
        <v>102</v>
      </c>
      <c r="I865" s="2" t="s">
        <v>101</v>
      </c>
      <c r="J865" s="2" t="s">
        <v>103</v>
      </c>
      <c r="K865" s="2" t="s">
        <v>103</v>
      </c>
      <c r="L865" s="2" t="s">
        <v>104</v>
      </c>
      <c r="M865" s="2" t="s">
        <v>2521</v>
      </c>
      <c r="N865" s="2">
        <v>20</v>
      </c>
      <c r="O865" s="2" t="s">
        <v>106</v>
      </c>
      <c r="P865" s="2" t="s">
        <v>123</v>
      </c>
      <c r="Q865" s="253"/>
    </row>
    <row r="866" spans="1:17" ht="60">
      <c r="A866" s="2">
        <v>864</v>
      </c>
      <c r="B866" s="2" t="s">
        <v>2522</v>
      </c>
      <c r="C866" s="2" t="s">
        <v>234</v>
      </c>
      <c r="D866" s="2" t="s">
        <v>110</v>
      </c>
      <c r="E866" s="2" t="s">
        <v>2432</v>
      </c>
      <c r="F866" s="255">
        <v>45104.45208333333</v>
      </c>
      <c r="G866" s="2" t="s">
        <v>101</v>
      </c>
      <c r="H866" s="2" t="s">
        <v>132</v>
      </c>
      <c r="I866" s="2" t="s">
        <v>101</v>
      </c>
      <c r="J866" s="2" t="s">
        <v>103</v>
      </c>
      <c r="K866" s="2" t="s">
        <v>103</v>
      </c>
      <c r="L866" s="2" t="s">
        <v>104</v>
      </c>
      <c r="M866" s="2" t="s">
        <v>2433</v>
      </c>
      <c r="N866" s="2">
        <v>20</v>
      </c>
      <c r="O866" s="2" t="s">
        <v>106</v>
      </c>
      <c r="P866" s="2" t="s">
        <v>237</v>
      </c>
      <c r="Q866" s="253"/>
    </row>
    <row r="867" spans="1:17" ht="60">
      <c r="A867" s="2">
        <v>865</v>
      </c>
      <c r="B867" s="2" t="s">
        <v>2523</v>
      </c>
      <c r="C867" s="2" t="s">
        <v>98</v>
      </c>
      <c r="D867" s="2" t="s">
        <v>110</v>
      </c>
      <c r="E867" s="2" t="s">
        <v>1871</v>
      </c>
      <c r="F867" s="255">
        <v>45104.45208333333</v>
      </c>
      <c r="G867" s="2" t="s">
        <v>101</v>
      </c>
      <c r="H867" s="2" t="s">
        <v>102</v>
      </c>
      <c r="I867" s="2" t="s">
        <v>101</v>
      </c>
      <c r="J867" s="2" t="s">
        <v>103</v>
      </c>
      <c r="K867" s="2" t="s">
        <v>103</v>
      </c>
      <c r="L867" s="2" t="s">
        <v>104</v>
      </c>
      <c r="M867" s="2" t="s">
        <v>1872</v>
      </c>
      <c r="N867" s="2">
        <v>20</v>
      </c>
      <c r="O867" s="2" t="s">
        <v>106</v>
      </c>
      <c r="P867" s="2" t="s">
        <v>118</v>
      </c>
      <c r="Q867" s="253"/>
    </row>
    <row r="868" spans="1:17" ht="60">
      <c r="A868" s="2">
        <v>866</v>
      </c>
      <c r="B868" s="2" t="s">
        <v>2524</v>
      </c>
      <c r="C868" s="2" t="s">
        <v>234</v>
      </c>
      <c r="D868" s="2" t="s">
        <v>110</v>
      </c>
      <c r="E868" s="2" t="s">
        <v>2441</v>
      </c>
      <c r="F868" s="255">
        <v>45104.45208333333</v>
      </c>
      <c r="G868" s="2" t="s">
        <v>191</v>
      </c>
      <c r="H868" s="2" t="s">
        <v>511</v>
      </c>
      <c r="I868" s="2" t="s">
        <v>193</v>
      </c>
      <c r="J868" s="2" t="s">
        <v>103</v>
      </c>
      <c r="K868" s="2" t="s">
        <v>103</v>
      </c>
      <c r="L868" s="2" t="s">
        <v>104</v>
      </c>
      <c r="M868" s="2" t="s">
        <v>194</v>
      </c>
      <c r="N868" s="2">
        <v>0</v>
      </c>
      <c r="O868" s="2" t="s">
        <v>106</v>
      </c>
      <c r="P868" s="2" t="s">
        <v>237</v>
      </c>
      <c r="Q868" s="253"/>
    </row>
    <row r="869" spans="1:17" ht="60">
      <c r="A869" s="2">
        <v>867</v>
      </c>
      <c r="B869" s="2" t="s">
        <v>2525</v>
      </c>
      <c r="C869" s="2" t="s">
        <v>120</v>
      </c>
      <c r="D869" s="2" t="s">
        <v>110</v>
      </c>
      <c r="E869" s="2" t="s">
        <v>2526</v>
      </c>
      <c r="F869" s="255">
        <v>45104.45208333333</v>
      </c>
      <c r="G869" s="2" t="s">
        <v>101</v>
      </c>
      <c r="H869" s="2" t="s">
        <v>132</v>
      </c>
      <c r="I869" s="2" t="s">
        <v>101</v>
      </c>
      <c r="J869" s="2" t="s">
        <v>103</v>
      </c>
      <c r="K869" s="2" t="s">
        <v>103</v>
      </c>
      <c r="L869" s="2" t="s">
        <v>104</v>
      </c>
      <c r="M869" s="2" t="s">
        <v>2527</v>
      </c>
      <c r="N869" s="2">
        <v>30</v>
      </c>
      <c r="O869" s="2" t="s">
        <v>106</v>
      </c>
      <c r="P869" s="2" t="s">
        <v>123</v>
      </c>
      <c r="Q869" s="253"/>
    </row>
    <row r="870" spans="1:17" ht="60">
      <c r="A870" s="2">
        <v>868</v>
      </c>
      <c r="B870" s="2" t="s">
        <v>2528</v>
      </c>
      <c r="C870" s="2" t="s">
        <v>234</v>
      </c>
      <c r="D870" s="2" t="s">
        <v>110</v>
      </c>
      <c r="E870" s="2" t="s">
        <v>2529</v>
      </c>
      <c r="F870" s="255">
        <v>45104.45208333333</v>
      </c>
      <c r="G870" s="2" t="s">
        <v>101</v>
      </c>
      <c r="H870" s="2" t="s">
        <v>132</v>
      </c>
      <c r="I870" s="2" t="s">
        <v>101</v>
      </c>
      <c r="J870" s="2" t="s">
        <v>103</v>
      </c>
      <c r="K870" s="2" t="s">
        <v>103</v>
      </c>
      <c r="L870" s="2" t="s">
        <v>104</v>
      </c>
      <c r="M870" s="2" t="s">
        <v>2530</v>
      </c>
      <c r="N870" s="2">
        <v>20</v>
      </c>
      <c r="O870" s="2" t="s">
        <v>106</v>
      </c>
      <c r="P870" s="2" t="s">
        <v>237</v>
      </c>
      <c r="Q870" s="253"/>
    </row>
    <row r="871" spans="1:17" ht="60">
      <c r="A871" s="2">
        <v>869</v>
      </c>
      <c r="B871" s="2" t="s">
        <v>2531</v>
      </c>
      <c r="C871" s="2" t="s">
        <v>120</v>
      </c>
      <c r="D871" s="2" t="s">
        <v>110</v>
      </c>
      <c r="E871" s="2" t="s">
        <v>2532</v>
      </c>
      <c r="F871" s="255">
        <v>45104.45208333333</v>
      </c>
      <c r="G871" s="2" t="s">
        <v>101</v>
      </c>
      <c r="H871" s="2" t="s">
        <v>132</v>
      </c>
      <c r="I871" s="2" t="s">
        <v>101</v>
      </c>
      <c r="J871" s="2" t="s">
        <v>103</v>
      </c>
      <c r="K871" s="2" t="s">
        <v>103</v>
      </c>
      <c r="L871" s="2" t="s">
        <v>104</v>
      </c>
      <c r="M871" s="2" t="s">
        <v>2533</v>
      </c>
      <c r="N871" s="2">
        <v>20</v>
      </c>
      <c r="O871" s="2" t="s">
        <v>106</v>
      </c>
      <c r="P871" s="2" t="s">
        <v>123</v>
      </c>
      <c r="Q871" s="253"/>
    </row>
    <row r="872" spans="1:17" ht="60">
      <c r="A872" s="2">
        <v>870</v>
      </c>
      <c r="B872" s="2" t="s">
        <v>2534</v>
      </c>
      <c r="C872" s="2" t="s">
        <v>109</v>
      </c>
      <c r="D872" s="2" t="s">
        <v>110</v>
      </c>
      <c r="E872" s="2" t="s">
        <v>2535</v>
      </c>
      <c r="F872" s="255">
        <v>45104.452777777777</v>
      </c>
      <c r="G872" s="2" t="s">
        <v>101</v>
      </c>
      <c r="H872" s="2" t="s">
        <v>132</v>
      </c>
      <c r="I872" s="2" t="s">
        <v>101</v>
      </c>
      <c r="J872" s="2" t="s">
        <v>103</v>
      </c>
      <c r="K872" s="2" t="s">
        <v>103</v>
      </c>
      <c r="L872" s="2" t="s">
        <v>104</v>
      </c>
      <c r="M872" s="2" t="s">
        <v>2536</v>
      </c>
      <c r="N872" s="2">
        <v>20</v>
      </c>
      <c r="O872" s="2" t="s">
        <v>106</v>
      </c>
      <c r="P872" s="2" t="s">
        <v>114</v>
      </c>
      <c r="Q872" s="253"/>
    </row>
    <row r="873" spans="1:17" ht="60">
      <c r="A873" s="2">
        <v>871</v>
      </c>
      <c r="B873" s="2" t="s">
        <v>2537</v>
      </c>
      <c r="C873" s="2" t="s">
        <v>120</v>
      </c>
      <c r="D873" s="2" t="s">
        <v>110</v>
      </c>
      <c r="E873" s="2" t="s">
        <v>2538</v>
      </c>
      <c r="F873" s="255">
        <v>45104.452777777777</v>
      </c>
      <c r="G873" s="2" t="s">
        <v>101</v>
      </c>
      <c r="H873" s="2" t="s">
        <v>132</v>
      </c>
      <c r="I873" s="2" t="s">
        <v>101</v>
      </c>
      <c r="J873" s="2" t="s">
        <v>103</v>
      </c>
      <c r="K873" s="2" t="s">
        <v>103</v>
      </c>
      <c r="L873" s="2" t="s">
        <v>104</v>
      </c>
      <c r="M873" s="2" t="s">
        <v>2539</v>
      </c>
      <c r="N873" s="2">
        <v>20</v>
      </c>
      <c r="O873" s="2" t="s">
        <v>106</v>
      </c>
      <c r="P873" s="2" t="s">
        <v>123</v>
      </c>
      <c r="Q873" s="253"/>
    </row>
    <row r="874" spans="1:17" ht="60">
      <c r="A874" s="2">
        <v>872</v>
      </c>
      <c r="B874" s="2" t="s">
        <v>2540</v>
      </c>
      <c r="C874" s="2" t="s">
        <v>120</v>
      </c>
      <c r="D874" s="2" t="s">
        <v>110</v>
      </c>
      <c r="E874" s="2" t="s">
        <v>2338</v>
      </c>
      <c r="F874" s="255">
        <v>45104.452777777777</v>
      </c>
      <c r="G874" s="2" t="s">
        <v>101</v>
      </c>
      <c r="H874" s="2" t="s">
        <v>132</v>
      </c>
      <c r="I874" s="2" t="s">
        <v>101</v>
      </c>
      <c r="J874" s="2" t="s">
        <v>103</v>
      </c>
      <c r="K874" s="2" t="s">
        <v>103</v>
      </c>
      <c r="L874" s="2" t="s">
        <v>104</v>
      </c>
      <c r="M874" s="2" t="s">
        <v>2339</v>
      </c>
      <c r="N874" s="2">
        <v>20</v>
      </c>
      <c r="O874" s="2" t="s">
        <v>106</v>
      </c>
      <c r="P874" s="2" t="s">
        <v>123</v>
      </c>
      <c r="Q874" s="253"/>
    </row>
    <row r="875" spans="1:17" ht="60">
      <c r="A875" s="2">
        <v>873</v>
      </c>
      <c r="B875" s="2" t="s">
        <v>2541</v>
      </c>
      <c r="C875" s="2" t="s">
        <v>109</v>
      </c>
      <c r="D875" s="2" t="s">
        <v>110</v>
      </c>
      <c r="E875" s="2" t="s">
        <v>2542</v>
      </c>
      <c r="F875" s="255">
        <v>45104.453472222223</v>
      </c>
      <c r="G875" s="2" t="s">
        <v>101</v>
      </c>
      <c r="H875" s="2" t="s">
        <v>102</v>
      </c>
      <c r="I875" s="2" t="s">
        <v>101</v>
      </c>
      <c r="J875" s="2" t="s">
        <v>103</v>
      </c>
      <c r="K875" s="2" t="s">
        <v>103</v>
      </c>
      <c r="L875" s="2" t="s">
        <v>104</v>
      </c>
      <c r="M875" s="2" t="s">
        <v>2543</v>
      </c>
      <c r="N875" s="2">
        <v>20</v>
      </c>
      <c r="O875" s="2" t="s">
        <v>106</v>
      </c>
      <c r="P875" s="2" t="s">
        <v>114</v>
      </c>
      <c r="Q875" s="253"/>
    </row>
    <row r="876" spans="1:17" ht="60">
      <c r="A876" s="2">
        <v>874</v>
      </c>
      <c r="B876" s="2" t="s">
        <v>2544</v>
      </c>
      <c r="C876" s="2" t="s">
        <v>109</v>
      </c>
      <c r="D876" s="2" t="s">
        <v>110</v>
      </c>
      <c r="E876" s="2" t="s">
        <v>2545</v>
      </c>
      <c r="F876" s="255">
        <v>45104.453472222223</v>
      </c>
      <c r="G876" s="2" t="s">
        <v>101</v>
      </c>
      <c r="H876" s="2" t="s">
        <v>102</v>
      </c>
      <c r="I876" s="2" t="s">
        <v>101</v>
      </c>
      <c r="J876" s="2" t="s">
        <v>103</v>
      </c>
      <c r="K876" s="2" t="s">
        <v>103</v>
      </c>
      <c r="L876" s="2" t="s">
        <v>104</v>
      </c>
      <c r="M876" s="2" t="s">
        <v>2546</v>
      </c>
      <c r="N876" s="2">
        <v>20</v>
      </c>
      <c r="O876" s="2" t="s">
        <v>106</v>
      </c>
      <c r="P876" s="2" t="s">
        <v>114</v>
      </c>
      <c r="Q876" s="253"/>
    </row>
    <row r="877" spans="1:17" ht="60">
      <c r="A877" s="2">
        <v>875</v>
      </c>
      <c r="B877" s="2" t="s">
        <v>2547</v>
      </c>
      <c r="C877" s="2" t="s">
        <v>120</v>
      </c>
      <c r="D877" s="2" t="s">
        <v>110</v>
      </c>
      <c r="E877" s="2" t="s">
        <v>2548</v>
      </c>
      <c r="F877" s="255">
        <v>45104.453472222223</v>
      </c>
      <c r="G877" s="2" t="s">
        <v>101</v>
      </c>
      <c r="H877" s="2" t="s">
        <v>102</v>
      </c>
      <c r="I877" s="2" t="s">
        <v>101</v>
      </c>
      <c r="J877" s="2" t="s">
        <v>103</v>
      </c>
      <c r="K877" s="2" t="s">
        <v>103</v>
      </c>
      <c r="L877" s="2" t="s">
        <v>104</v>
      </c>
      <c r="M877" s="2" t="s">
        <v>2549</v>
      </c>
      <c r="N877" s="2">
        <v>20</v>
      </c>
      <c r="O877" s="2" t="s">
        <v>106</v>
      </c>
      <c r="P877" s="2" t="s">
        <v>123</v>
      </c>
      <c r="Q877" s="253"/>
    </row>
    <row r="878" spans="1:17" ht="60">
      <c r="A878" s="2">
        <v>876</v>
      </c>
      <c r="B878" s="2" t="s">
        <v>2550</v>
      </c>
      <c r="C878" s="2" t="s">
        <v>234</v>
      </c>
      <c r="D878" s="2" t="s">
        <v>110</v>
      </c>
      <c r="E878" s="2" t="s">
        <v>2551</v>
      </c>
      <c r="F878" s="255">
        <v>45104.45416666667</v>
      </c>
      <c r="G878" s="2" t="s">
        <v>101</v>
      </c>
      <c r="H878" s="2" t="s">
        <v>132</v>
      </c>
      <c r="I878" s="2" t="s">
        <v>101</v>
      </c>
      <c r="J878" s="2" t="s">
        <v>112</v>
      </c>
      <c r="K878" s="2" t="s">
        <v>112</v>
      </c>
      <c r="L878" s="2" t="s">
        <v>104</v>
      </c>
      <c r="M878" s="2" t="s">
        <v>2552</v>
      </c>
      <c r="N878" s="2">
        <v>95</v>
      </c>
      <c r="O878" s="2" t="s">
        <v>106</v>
      </c>
      <c r="P878" s="2" t="s">
        <v>237</v>
      </c>
      <c r="Q878" s="253"/>
    </row>
    <row r="879" spans="1:17" ht="60">
      <c r="A879" s="2">
        <v>877</v>
      </c>
      <c r="B879" s="2" t="s">
        <v>2553</v>
      </c>
      <c r="C879" s="2" t="s">
        <v>120</v>
      </c>
      <c r="D879" s="2" t="s">
        <v>110</v>
      </c>
      <c r="E879" s="2" t="s">
        <v>2554</v>
      </c>
      <c r="F879" s="255">
        <v>45104.45416666667</v>
      </c>
      <c r="G879" s="2" t="s">
        <v>101</v>
      </c>
      <c r="H879" s="2" t="s">
        <v>132</v>
      </c>
      <c r="I879" s="2" t="s">
        <v>101</v>
      </c>
      <c r="J879" s="2" t="s">
        <v>187</v>
      </c>
      <c r="K879" s="2" t="s">
        <v>187</v>
      </c>
      <c r="L879" s="2" t="s">
        <v>104</v>
      </c>
      <c r="M879" s="2" t="s">
        <v>2555</v>
      </c>
      <c r="N879" s="2">
        <v>95</v>
      </c>
      <c r="O879" s="2" t="s">
        <v>106</v>
      </c>
      <c r="P879" s="2" t="s">
        <v>123</v>
      </c>
      <c r="Q879" s="253"/>
    </row>
    <row r="880" spans="1:17" ht="60">
      <c r="A880" s="2">
        <v>878</v>
      </c>
      <c r="B880" s="2" t="s">
        <v>2556</v>
      </c>
      <c r="C880" s="2" t="s">
        <v>234</v>
      </c>
      <c r="D880" s="2" t="s">
        <v>110</v>
      </c>
      <c r="E880" s="2" t="s">
        <v>2557</v>
      </c>
      <c r="F880" s="255">
        <v>45104.45416666667</v>
      </c>
      <c r="G880" s="2" t="s">
        <v>101</v>
      </c>
      <c r="H880" s="2" t="s">
        <v>132</v>
      </c>
      <c r="I880" s="2" t="s">
        <v>101</v>
      </c>
      <c r="J880" s="2" t="s">
        <v>56</v>
      </c>
      <c r="K880" s="2" t="s">
        <v>56</v>
      </c>
      <c r="L880" s="2" t="s">
        <v>104</v>
      </c>
      <c r="M880" s="2" t="s">
        <v>2558</v>
      </c>
      <c r="N880" s="2">
        <v>65</v>
      </c>
      <c r="O880" s="2" t="s">
        <v>106</v>
      </c>
      <c r="P880" s="2" t="s">
        <v>237</v>
      </c>
      <c r="Q880" s="253"/>
    </row>
    <row r="881" spans="1:17" ht="60">
      <c r="A881" s="2">
        <v>879</v>
      </c>
      <c r="B881" s="2" t="s">
        <v>2559</v>
      </c>
      <c r="C881" s="2" t="s">
        <v>98</v>
      </c>
      <c r="D881" s="2" t="s">
        <v>110</v>
      </c>
      <c r="E881" s="2" t="s">
        <v>2560</v>
      </c>
      <c r="F881" s="255">
        <v>45104.45416666667</v>
      </c>
      <c r="G881" s="2" t="s">
        <v>101</v>
      </c>
      <c r="H881" s="2" t="s">
        <v>132</v>
      </c>
      <c r="I881" s="2" t="s">
        <v>101</v>
      </c>
      <c r="J881" s="2" t="s">
        <v>112</v>
      </c>
      <c r="K881" s="2" t="s">
        <v>112</v>
      </c>
      <c r="L881" s="2" t="s">
        <v>104</v>
      </c>
      <c r="M881" s="2" t="s">
        <v>2561</v>
      </c>
      <c r="N881" s="2">
        <v>95</v>
      </c>
      <c r="O881" s="2" t="s">
        <v>106</v>
      </c>
      <c r="P881" s="2" t="s">
        <v>118</v>
      </c>
      <c r="Q881" s="253"/>
    </row>
    <row r="882" spans="1:17" ht="60">
      <c r="A882" s="2">
        <v>880</v>
      </c>
      <c r="B882" s="2" t="s">
        <v>2562</v>
      </c>
      <c r="C882" s="2" t="s">
        <v>109</v>
      </c>
      <c r="D882" s="2" t="s">
        <v>110</v>
      </c>
      <c r="E882" s="2" t="s">
        <v>2563</v>
      </c>
      <c r="F882" s="255">
        <v>45104.454861111109</v>
      </c>
      <c r="G882" s="2" t="s">
        <v>101</v>
      </c>
      <c r="H882" s="2" t="s">
        <v>132</v>
      </c>
      <c r="I882" s="2" t="s">
        <v>101</v>
      </c>
      <c r="J882" s="2" t="s">
        <v>103</v>
      </c>
      <c r="K882" s="2" t="s">
        <v>103</v>
      </c>
      <c r="L882" s="2" t="s">
        <v>104</v>
      </c>
      <c r="M882" s="2" t="s">
        <v>2564</v>
      </c>
      <c r="N882" s="2">
        <v>20</v>
      </c>
      <c r="O882" s="2" t="s">
        <v>106</v>
      </c>
      <c r="P882" s="2" t="s">
        <v>114</v>
      </c>
      <c r="Q882" s="253"/>
    </row>
    <row r="883" spans="1:17" ht="60">
      <c r="A883" s="2">
        <v>881</v>
      </c>
      <c r="B883" s="2" t="s">
        <v>2565</v>
      </c>
      <c r="C883" s="2" t="s">
        <v>234</v>
      </c>
      <c r="D883" s="2" t="s">
        <v>110</v>
      </c>
      <c r="E883" s="2" t="s">
        <v>2566</v>
      </c>
      <c r="F883" s="255">
        <v>45104.454861111109</v>
      </c>
      <c r="G883" s="2" t="s">
        <v>101</v>
      </c>
      <c r="H883" s="2" t="s">
        <v>132</v>
      </c>
      <c r="I883" s="2" t="s">
        <v>101</v>
      </c>
      <c r="J883" s="2" t="s">
        <v>112</v>
      </c>
      <c r="K883" s="2" t="s">
        <v>112</v>
      </c>
      <c r="L883" s="2" t="s">
        <v>104</v>
      </c>
      <c r="M883" s="2" t="s">
        <v>2567</v>
      </c>
      <c r="N883" s="2">
        <v>95</v>
      </c>
      <c r="O883" s="2" t="s">
        <v>106</v>
      </c>
      <c r="P883" s="2" t="s">
        <v>237</v>
      </c>
      <c r="Q883" s="253"/>
    </row>
    <row r="884" spans="1:17" ht="60">
      <c r="A884" s="2">
        <v>882</v>
      </c>
      <c r="B884" s="2" t="s">
        <v>2568</v>
      </c>
      <c r="C884" s="2" t="s">
        <v>120</v>
      </c>
      <c r="D884" s="2" t="s">
        <v>110</v>
      </c>
      <c r="E884" s="2" t="s">
        <v>2569</v>
      </c>
      <c r="F884" s="255">
        <v>45104.454861111109</v>
      </c>
      <c r="G884" s="2" t="s">
        <v>101</v>
      </c>
      <c r="H884" s="2" t="s">
        <v>102</v>
      </c>
      <c r="I884" s="2" t="s">
        <v>101</v>
      </c>
      <c r="J884" s="2" t="s">
        <v>112</v>
      </c>
      <c r="K884" s="2" t="s">
        <v>112</v>
      </c>
      <c r="L884" s="2" t="s">
        <v>104</v>
      </c>
      <c r="M884" s="2" t="s">
        <v>2570</v>
      </c>
      <c r="N884" s="2">
        <v>95</v>
      </c>
      <c r="O884" s="2" t="s">
        <v>106</v>
      </c>
      <c r="P884" s="2" t="s">
        <v>123</v>
      </c>
      <c r="Q884" s="253"/>
    </row>
    <row r="885" spans="1:17" ht="60">
      <c r="A885" s="2">
        <v>883</v>
      </c>
      <c r="B885" s="2" t="s">
        <v>2571</v>
      </c>
      <c r="C885" s="2" t="s">
        <v>109</v>
      </c>
      <c r="D885" s="2" t="s">
        <v>110</v>
      </c>
      <c r="E885" s="2" t="s">
        <v>386</v>
      </c>
      <c r="F885" s="255">
        <v>45104.454861111109</v>
      </c>
      <c r="G885" s="2" t="s">
        <v>101</v>
      </c>
      <c r="H885" s="2" t="s">
        <v>102</v>
      </c>
      <c r="I885" s="2" t="s">
        <v>101</v>
      </c>
      <c r="J885" s="2" t="s">
        <v>103</v>
      </c>
      <c r="K885" s="2" t="s">
        <v>103</v>
      </c>
      <c r="L885" s="2" t="s">
        <v>104</v>
      </c>
      <c r="M885" s="2" t="s">
        <v>387</v>
      </c>
      <c r="N885" s="2">
        <v>20</v>
      </c>
      <c r="O885" s="2" t="s">
        <v>106</v>
      </c>
      <c r="P885" s="2" t="s">
        <v>114</v>
      </c>
      <c r="Q885" s="253"/>
    </row>
    <row r="886" spans="1:17" ht="60">
      <c r="A886" s="2">
        <v>884</v>
      </c>
      <c r="B886" s="2" t="s">
        <v>2572</v>
      </c>
      <c r="C886" s="2" t="s">
        <v>120</v>
      </c>
      <c r="D886" s="2" t="s">
        <v>110</v>
      </c>
      <c r="E886" s="2" t="s">
        <v>2573</v>
      </c>
      <c r="F886" s="255">
        <v>45104.454861111109</v>
      </c>
      <c r="G886" s="2" t="s">
        <v>101</v>
      </c>
      <c r="H886" s="2" t="s">
        <v>102</v>
      </c>
      <c r="I886" s="2" t="s">
        <v>101</v>
      </c>
      <c r="J886" s="2" t="s">
        <v>103</v>
      </c>
      <c r="K886" s="2" t="s">
        <v>103</v>
      </c>
      <c r="L886" s="2" t="s">
        <v>104</v>
      </c>
      <c r="M886" s="2" t="s">
        <v>2574</v>
      </c>
      <c r="N886" s="2">
        <v>20</v>
      </c>
      <c r="O886" s="2" t="s">
        <v>106</v>
      </c>
      <c r="P886" s="2" t="s">
        <v>123</v>
      </c>
      <c r="Q886" s="253"/>
    </row>
    <row r="887" spans="1:17" ht="60">
      <c r="A887" s="2">
        <v>885</v>
      </c>
      <c r="B887" s="2" t="s">
        <v>2575</v>
      </c>
      <c r="C887" s="2" t="s">
        <v>109</v>
      </c>
      <c r="D887" s="2" t="s">
        <v>110</v>
      </c>
      <c r="E887" s="2" t="s">
        <v>2576</v>
      </c>
      <c r="F887" s="255">
        <v>45104.454861111109</v>
      </c>
      <c r="G887" s="2" t="s">
        <v>101</v>
      </c>
      <c r="H887" s="2" t="s">
        <v>132</v>
      </c>
      <c r="I887" s="2" t="s">
        <v>101</v>
      </c>
      <c r="J887" s="2" t="s">
        <v>103</v>
      </c>
      <c r="K887" s="2" t="s">
        <v>103</v>
      </c>
      <c r="L887" s="2" t="s">
        <v>104</v>
      </c>
      <c r="M887" s="2" t="s">
        <v>2577</v>
      </c>
      <c r="N887" s="2">
        <v>20</v>
      </c>
      <c r="O887" s="2" t="s">
        <v>106</v>
      </c>
      <c r="P887" s="2" t="s">
        <v>114</v>
      </c>
      <c r="Q887" s="253"/>
    </row>
    <row r="888" spans="1:17" ht="60">
      <c r="A888" s="2">
        <v>886</v>
      </c>
      <c r="B888" s="2" t="s">
        <v>2578</v>
      </c>
      <c r="C888" s="2" t="s">
        <v>109</v>
      </c>
      <c r="D888" s="2" t="s">
        <v>110</v>
      </c>
      <c r="E888" s="2" t="s">
        <v>2579</v>
      </c>
      <c r="F888" s="255">
        <v>45104.454861111109</v>
      </c>
      <c r="G888" s="2" t="s">
        <v>101</v>
      </c>
      <c r="H888" s="2" t="s">
        <v>102</v>
      </c>
      <c r="I888" s="2" t="s">
        <v>101</v>
      </c>
      <c r="J888" s="2" t="s">
        <v>103</v>
      </c>
      <c r="K888" s="2" t="s">
        <v>103</v>
      </c>
      <c r="L888" s="2" t="s">
        <v>104</v>
      </c>
      <c r="M888" s="2" t="s">
        <v>2580</v>
      </c>
      <c r="N888" s="2">
        <v>20</v>
      </c>
      <c r="O888" s="2" t="s">
        <v>106</v>
      </c>
      <c r="P888" s="2" t="s">
        <v>114</v>
      </c>
      <c r="Q888" s="253"/>
    </row>
    <row r="889" spans="1:17" ht="60">
      <c r="A889" s="2">
        <v>887</v>
      </c>
      <c r="B889" s="2" t="s">
        <v>2581</v>
      </c>
      <c r="C889" s="2" t="s">
        <v>109</v>
      </c>
      <c r="D889" s="2" t="s">
        <v>110</v>
      </c>
      <c r="E889" s="2" t="s">
        <v>2582</v>
      </c>
      <c r="F889" s="255">
        <v>45104.455555555556</v>
      </c>
      <c r="G889" s="2" t="s">
        <v>101</v>
      </c>
      <c r="H889" s="2" t="s">
        <v>132</v>
      </c>
      <c r="I889" s="2" t="s">
        <v>101</v>
      </c>
      <c r="J889" s="2" t="s">
        <v>103</v>
      </c>
      <c r="K889" s="2" t="s">
        <v>103</v>
      </c>
      <c r="L889" s="2" t="s">
        <v>104</v>
      </c>
      <c r="M889" s="2" t="s">
        <v>2583</v>
      </c>
      <c r="N889" s="2">
        <v>20</v>
      </c>
      <c r="O889" s="2" t="s">
        <v>106</v>
      </c>
      <c r="P889" s="2" t="s">
        <v>114</v>
      </c>
      <c r="Q889" s="253"/>
    </row>
    <row r="890" spans="1:17" ht="60">
      <c r="A890" s="2">
        <v>888</v>
      </c>
      <c r="B890" s="2" t="s">
        <v>2584</v>
      </c>
      <c r="C890" s="2" t="s">
        <v>98</v>
      </c>
      <c r="D890" s="2" t="s">
        <v>110</v>
      </c>
      <c r="E890" s="2" t="s">
        <v>2585</v>
      </c>
      <c r="F890" s="255">
        <v>45104.455555555556</v>
      </c>
      <c r="G890" s="2" t="s">
        <v>101</v>
      </c>
      <c r="H890" s="2" t="s">
        <v>132</v>
      </c>
      <c r="I890" s="2" t="s">
        <v>101</v>
      </c>
      <c r="J890" s="2" t="s">
        <v>103</v>
      </c>
      <c r="K890" s="2" t="s">
        <v>103</v>
      </c>
      <c r="L890" s="2" t="s">
        <v>104</v>
      </c>
      <c r="M890" s="2" t="s">
        <v>2586</v>
      </c>
      <c r="N890" s="2">
        <v>20</v>
      </c>
      <c r="O890" s="2" t="s">
        <v>106</v>
      </c>
      <c r="P890" s="2" t="s">
        <v>118</v>
      </c>
      <c r="Q890" s="253"/>
    </row>
    <row r="891" spans="1:17" ht="60">
      <c r="A891" s="2">
        <v>889</v>
      </c>
      <c r="B891" s="2" t="s">
        <v>2587</v>
      </c>
      <c r="C891" s="2" t="s">
        <v>120</v>
      </c>
      <c r="D891" s="2" t="s">
        <v>110</v>
      </c>
      <c r="E891" s="2" t="s">
        <v>2588</v>
      </c>
      <c r="F891" s="255">
        <v>45104.456250000003</v>
      </c>
      <c r="G891" s="2" t="s">
        <v>101</v>
      </c>
      <c r="H891" s="2" t="s">
        <v>132</v>
      </c>
      <c r="I891" s="2" t="s">
        <v>101</v>
      </c>
      <c r="J891" s="2" t="s">
        <v>103</v>
      </c>
      <c r="K891" s="2" t="s">
        <v>103</v>
      </c>
      <c r="L891" s="2" t="s">
        <v>104</v>
      </c>
      <c r="M891" s="2" t="s">
        <v>2589</v>
      </c>
      <c r="N891" s="2">
        <v>20</v>
      </c>
      <c r="O891" s="2" t="s">
        <v>106</v>
      </c>
      <c r="P891" s="2" t="s">
        <v>123</v>
      </c>
      <c r="Q891" s="253"/>
    </row>
    <row r="892" spans="1:17" ht="60">
      <c r="A892" s="2">
        <v>890</v>
      </c>
      <c r="B892" s="2" t="s">
        <v>2590</v>
      </c>
      <c r="C892" s="2" t="s">
        <v>109</v>
      </c>
      <c r="D892" s="2" t="s">
        <v>110</v>
      </c>
      <c r="E892" s="2" t="s">
        <v>2591</v>
      </c>
      <c r="F892" s="255">
        <v>45104.456250000003</v>
      </c>
      <c r="G892" s="2" t="s">
        <v>101</v>
      </c>
      <c r="H892" s="2" t="s">
        <v>132</v>
      </c>
      <c r="I892" s="2" t="s">
        <v>101</v>
      </c>
      <c r="J892" s="2" t="s">
        <v>103</v>
      </c>
      <c r="K892" s="2" t="s">
        <v>103</v>
      </c>
      <c r="L892" s="2" t="s">
        <v>104</v>
      </c>
      <c r="M892" s="2" t="s">
        <v>2592</v>
      </c>
      <c r="N892" s="2">
        <v>20</v>
      </c>
      <c r="O892" s="2" t="s">
        <v>106</v>
      </c>
      <c r="P892" s="2" t="s">
        <v>114</v>
      </c>
      <c r="Q892" s="253"/>
    </row>
    <row r="893" spans="1:17" ht="60">
      <c r="A893" s="2">
        <v>891</v>
      </c>
      <c r="B893" s="2" t="s">
        <v>2593</v>
      </c>
      <c r="C893" s="2" t="s">
        <v>109</v>
      </c>
      <c r="D893" s="2" t="s">
        <v>110</v>
      </c>
      <c r="E893" s="2" t="s">
        <v>1828</v>
      </c>
      <c r="F893" s="255">
        <v>45104.456250000003</v>
      </c>
      <c r="G893" s="2" t="s">
        <v>101</v>
      </c>
      <c r="H893" s="2" t="s">
        <v>102</v>
      </c>
      <c r="I893" s="2" t="s">
        <v>101</v>
      </c>
      <c r="J893" s="2" t="s">
        <v>103</v>
      </c>
      <c r="K893" s="2" t="s">
        <v>103</v>
      </c>
      <c r="L893" s="2" t="s">
        <v>104</v>
      </c>
      <c r="M893" s="2" t="s">
        <v>1829</v>
      </c>
      <c r="N893" s="2">
        <v>20</v>
      </c>
      <c r="O893" s="2" t="s">
        <v>106</v>
      </c>
      <c r="P893" s="2" t="s">
        <v>114</v>
      </c>
      <c r="Q893" s="253"/>
    </row>
    <row r="894" spans="1:17" ht="60">
      <c r="A894" s="2">
        <v>892</v>
      </c>
      <c r="B894" s="2" t="s">
        <v>2594</v>
      </c>
      <c r="C894" s="2" t="s">
        <v>120</v>
      </c>
      <c r="D894" s="2" t="s">
        <v>110</v>
      </c>
      <c r="E894" s="2" t="s">
        <v>2595</v>
      </c>
      <c r="F894" s="255">
        <v>45104.456250000003</v>
      </c>
      <c r="G894" s="2" t="s">
        <v>101</v>
      </c>
      <c r="H894" s="2" t="s">
        <v>132</v>
      </c>
      <c r="I894" s="2" t="s">
        <v>101</v>
      </c>
      <c r="J894" s="2" t="s">
        <v>112</v>
      </c>
      <c r="K894" s="2" t="s">
        <v>112</v>
      </c>
      <c r="L894" s="2" t="s">
        <v>104</v>
      </c>
      <c r="M894" s="2" t="s">
        <v>2596</v>
      </c>
      <c r="N894" s="2">
        <v>95</v>
      </c>
      <c r="O894" s="2" t="s">
        <v>106</v>
      </c>
      <c r="P894" s="2" t="s">
        <v>123</v>
      </c>
      <c r="Q894" s="253"/>
    </row>
    <row r="895" spans="1:17" ht="60">
      <c r="A895" s="2">
        <v>893</v>
      </c>
      <c r="B895" s="2" t="s">
        <v>2597</v>
      </c>
      <c r="C895" s="2" t="s">
        <v>98</v>
      </c>
      <c r="D895" s="2" t="s">
        <v>110</v>
      </c>
      <c r="E895" s="2" t="s">
        <v>2598</v>
      </c>
      <c r="F895" s="255">
        <v>45104.456944444442</v>
      </c>
      <c r="G895" s="2" t="s">
        <v>101</v>
      </c>
      <c r="H895" s="2" t="s">
        <v>132</v>
      </c>
      <c r="I895" s="2" t="s">
        <v>101</v>
      </c>
      <c r="J895" s="2" t="s">
        <v>103</v>
      </c>
      <c r="K895" s="2" t="s">
        <v>103</v>
      </c>
      <c r="L895" s="2" t="s">
        <v>104</v>
      </c>
      <c r="M895" s="2" t="s">
        <v>2599</v>
      </c>
      <c r="N895" s="2">
        <v>20</v>
      </c>
      <c r="O895" s="2" t="s">
        <v>106</v>
      </c>
      <c r="P895" s="2" t="s">
        <v>118</v>
      </c>
      <c r="Q895" s="253"/>
    </row>
    <row r="896" spans="1:17" ht="60">
      <c r="A896" s="2">
        <v>894</v>
      </c>
      <c r="B896" s="2" t="s">
        <v>2600</v>
      </c>
      <c r="C896" s="2" t="s">
        <v>120</v>
      </c>
      <c r="D896" s="2" t="s">
        <v>110</v>
      </c>
      <c r="E896" s="2" t="s">
        <v>2601</v>
      </c>
      <c r="F896" s="255">
        <v>45104.456944444442</v>
      </c>
      <c r="G896" s="2" t="s">
        <v>101</v>
      </c>
      <c r="H896" s="2" t="s">
        <v>132</v>
      </c>
      <c r="I896" s="2" t="s">
        <v>101</v>
      </c>
      <c r="J896" s="2" t="s">
        <v>103</v>
      </c>
      <c r="K896" s="2" t="s">
        <v>103</v>
      </c>
      <c r="L896" s="2" t="s">
        <v>104</v>
      </c>
      <c r="M896" s="2" t="s">
        <v>2602</v>
      </c>
      <c r="N896" s="2">
        <v>20</v>
      </c>
      <c r="O896" s="2" t="s">
        <v>106</v>
      </c>
      <c r="P896" s="2" t="s">
        <v>123</v>
      </c>
      <c r="Q896" s="253"/>
    </row>
    <row r="897" spans="1:17" ht="60">
      <c r="A897" s="2">
        <v>895</v>
      </c>
      <c r="B897" s="2" t="s">
        <v>2603</v>
      </c>
      <c r="C897" s="2" t="s">
        <v>109</v>
      </c>
      <c r="D897" s="2" t="s">
        <v>110</v>
      </c>
      <c r="E897" s="2" t="s">
        <v>2604</v>
      </c>
      <c r="F897" s="255">
        <v>45104.456944444442</v>
      </c>
      <c r="G897" s="2" t="s">
        <v>101</v>
      </c>
      <c r="H897" s="2" t="s">
        <v>132</v>
      </c>
      <c r="I897" s="2" t="s">
        <v>101</v>
      </c>
      <c r="J897" s="2" t="s">
        <v>103</v>
      </c>
      <c r="K897" s="2" t="s">
        <v>103</v>
      </c>
      <c r="L897" s="2" t="s">
        <v>104</v>
      </c>
      <c r="M897" s="2" t="s">
        <v>2605</v>
      </c>
      <c r="N897" s="2">
        <v>20</v>
      </c>
      <c r="O897" s="2" t="s">
        <v>106</v>
      </c>
      <c r="P897" s="2" t="s">
        <v>114</v>
      </c>
      <c r="Q897" s="253"/>
    </row>
    <row r="898" spans="1:17" ht="60">
      <c r="A898" s="2">
        <v>896</v>
      </c>
      <c r="B898" s="2" t="s">
        <v>2606</v>
      </c>
      <c r="C898" s="2" t="s">
        <v>120</v>
      </c>
      <c r="D898" s="2" t="s">
        <v>110</v>
      </c>
      <c r="E898" s="2" t="s">
        <v>2607</v>
      </c>
      <c r="F898" s="255">
        <v>45104.457638888889</v>
      </c>
      <c r="G898" s="2" t="s">
        <v>101</v>
      </c>
      <c r="H898" s="2" t="s">
        <v>102</v>
      </c>
      <c r="I898" s="2" t="s">
        <v>101</v>
      </c>
      <c r="J898" s="2" t="s">
        <v>103</v>
      </c>
      <c r="K898" s="2" t="s">
        <v>103</v>
      </c>
      <c r="L898" s="2" t="s">
        <v>104</v>
      </c>
      <c r="M898" s="2" t="s">
        <v>2608</v>
      </c>
      <c r="N898" s="2">
        <v>20</v>
      </c>
      <c r="O898" s="2" t="s">
        <v>106</v>
      </c>
      <c r="P898" s="2" t="s">
        <v>123</v>
      </c>
      <c r="Q898" s="253"/>
    </row>
    <row r="899" spans="1:17" ht="60">
      <c r="A899" s="2">
        <v>897</v>
      </c>
      <c r="B899" s="2" t="s">
        <v>2609</v>
      </c>
      <c r="C899" s="2" t="s">
        <v>109</v>
      </c>
      <c r="D899" s="2" t="s">
        <v>110</v>
      </c>
      <c r="E899" s="2" t="s">
        <v>2610</v>
      </c>
      <c r="F899" s="255">
        <v>45104.458333333336</v>
      </c>
      <c r="G899" s="2" t="s">
        <v>101</v>
      </c>
      <c r="H899" s="2" t="s">
        <v>102</v>
      </c>
      <c r="I899" s="2" t="s">
        <v>101</v>
      </c>
      <c r="J899" s="2" t="s">
        <v>103</v>
      </c>
      <c r="K899" s="2" t="s">
        <v>103</v>
      </c>
      <c r="L899" s="2" t="s">
        <v>104</v>
      </c>
      <c r="M899" s="2" t="s">
        <v>2611</v>
      </c>
      <c r="N899" s="2">
        <v>20</v>
      </c>
      <c r="O899" s="2" t="s">
        <v>106</v>
      </c>
      <c r="P899" s="2" t="s">
        <v>114</v>
      </c>
      <c r="Q899" s="253"/>
    </row>
    <row r="900" spans="1:17" ht="60">
      <c r="A900" s="2">
        <v>898</v>
      </c>
      <c r="B900" s="2" t="s">
        <v>2612</v>
      </c>
      <c r="C900" s="2" t="s">
        <v>98</v>
      </c>
      <c r="D900" s="2" t="s">
        <v>110</v>
      </c>
      <c r="E900" s="2" t="s">
        <v>2613</v>
      </c>
      <c r="F900" s="255">
        <v>45104.458333333336</v>
      </c>
      <c r="G900" s="2" t="s">
        <v>101</v>
      </c>
      <c r="H900" s="2" t="s">
        <v>132</v>
      </c>
      <c r="I900" s="2" t="s">
        <v>101</v>
      </c>
      <c r="J900" s="2" t="s">
        <v>103</v>
      </c>
      <c r="K900" s="2" t="s">
        <v>103</v>
      </c>
      <c r="L900" s="2" t="s">
        <v>104</v>
      </c>
      <c r="M900" s="2" t="s">
        <v>2614</v>
      </c>
      <c r="N900" s="2">
        <v>20</v>
      </c>
      <c r="O900" s="2" t="s">
        <v>106</v>
      </c>
      <c r="P900" s="2" t="s">
        <v>118</v>
      </c>
      <c r="Q900" s="253"/>
    </row>
    <row r="901" spans="1:17" ht="60">
      <c r="A901" s="2">
        <v>899</v>
      </c>
      <c r="B901" s="2" t="s">
        <v>2615</v>
      </c>
      <c r="C901" s="2" t="s">
        <v>109</v>
      </c>
      <c r="D901" s="2" t="s">
        <v>110</v>
      </c>
      <c r="E901" s="2" t="s">
        <v>2616</v>
      </c>
      <c r="F901" s="255">
        <v>45104.459027777775</v>
      </c>
      <c r="G901" s="2" t="s">
        <v>101</v>
      </c>
      <c r="H901" s="2" t="s">
        <v>132</v>
      </c>
      <c r="I901" s="2" t="s">
        <v>101</v>
      </c>
      <c r="J901" s="2" t="s">
        <v>103</v>
      </c>
      <c r="K901" s="2" t="s">
        <v>103</v>
      </c>
      <c r="L901" s="2" t="s">
        <v>104</v>
      </c>
      <c r="M901" s="2" t="s">
        <v>2617</v>
      </c>
      <c r="N901" s="2">
        <v>20</v>
      </c>
      <c r="O901" s="2" t="s">
        <v>106</v>
      </c>
      <c r="P901" s="2" t="s">
        <v>114</v>
      </c>
      <c r="Q901" s="253"/>
    </row>
    <row r="902" spans="1:17" ht="60">
      <c r="A902" s="2">
        <v>900</v>
      </c>
      <c r="B902" s="2" t="s">
        <v>2618</v>
      </c>
      <c r="C902" s="2" t="s">
        <v>109</v>
      </c>
      <c r="D902" s="2" t="s">
        <v>110</v>
      </c>
      <c r="E902" s="2" t="s">
        <v>2619</v>
      </c>
      <c r="F902" s="255">
        <v>45104.459027777775</v>
      </c>
      <c r="G902" s="2" t="s">
        <v>101</v>
      </c>
      <c r="H902" s="2" t="s">
        <v>102</v>
      </c>
      <c r="I902" s="2" t="s">
        <v>101</v>
      </c>
      <c r="J902" s="2" t="s">
        <v>103</v>
      </c>
      <c r="K902" s="2" t="s">
        <v>103</v>
      </c>
      <c r="L902" s="2" t="s">
        <v>104</v>
      </c>
      <c r="M902" s="2" t="s">
        <v>2620</v>
      </c>
      <c r="N902" s="2">
        <v>20</v>
      </c>
      <c r="O902" s="2" t="s">
        <v>106</v>
      </c>
      <c r="P902" s="2" t="s">
        <v>114</v>
      </c>
      <c r="Q902" s="253"/>
    </row>
    <row r="903" spans="1:17" ht="60">
      <c r="A903" s="2">
        <v>901</v>
      </c>
      <c r="B903" s="2" t="s">
        <v>2621</v>
      </c>
      <c r="C903" s="2" t="s">
        <v>120</v>
      </c>
      <c r="D903" s="2" t="s">
        <v>110</v>
      </c>
      <c r="E903" s="2" t="s">
        <v>165</v>
      </c>
      <c r="F903" s="255">
        <v>45104.459027777775</v>
      </c>
      <c r="G903" s="2" t="s">
        <v>101</v>
      </c>
      <c r="H903" s="2" t="s">
        <v>132</v>
      </c>
      <c r="I903" s="2" t="s">
        <v>101</v>
      </c>
      <c r="J903" s="2" t="s">
        <v>112</v>
      </c>
      <c r="K903" s="2" t="s">
        <v>112</v>
      </c>
      <c r="L903" s="2" t="s">
        <v>104</v>
      </c>
      <c r="M903" s="2" t="s">
        <v>166</v>
      </c>
      <c r="N903" s="2">
        <v>95</v>
      </c>
      <c r="O903" s="2" t="s">
        <v>106</v>
      </c>
      <c r="P903" s="2" t="s">
        <v>123</v>
      </c>
      <c r="Q903" s="253"/>
    </row>
    <row r="904" spans="1:17" ht="60">
      <c r="A904" s="2">
        <v>902</v>
      </c>
      <c r="B904" s="2" t="s">
        <v>2622</v>
      </c>
      <c r="C904" s="2" t="s">
        <v>234</v>
      </c>
      <c r="D904" s="2" t="s">
        <v>110</v>
      </c>
      <c r="E904" s="2" t="s">
        <v>2623</v>
      </c>
      <c r="F904" s="255">
        <v>45104.459027777775</v>
      </c>
      <c r="G904" s="2" t="s">
        <v>101</v>
      </c>
      <c r="H904" s="2" t="s">
        <v>132</v>
      </c>
      <c r="I904" s="2" t="s">
        <v>101</v>
      </c>
      <c r="J904" s="2" t="s">
        <v>112</v>
      </c>
      <c r="K904" s="2" t="s">
        <v>112</v>
      </c>
      <c r="L904" s="2" t="s">
        <v>104</v>
      </c>
      <c r="M904" s="2" t="s">
        <v>2624</v>
      </c>
      <c r="N904" s="2">
        <v>95</v>
      </c>
      <c r="O904" s="2" t="s">
        <v>106</v>
      </c>
      <c r="P904" s="2" t="s">
        <v>237</v>
      </c>
      <c r="Q904" s="253"/>
    </row>
    <row r="905" spans="1:17" ht="60">
      <c r="A905" s="2">
        <v>903</v>
      </c>
      <c r="B905" s="2" t="s">
        <v>2625</v>
      </c>
      <c r="C905" s="2" t="s">
        <v>109</v>
      </c>
      <c r="D905" s="2" t="s">
        <v>110</v>
      </c>
      <c r="E905" s="2" t="s">
        <v>2626</v>
      </c>
      <c r="F905" s="255">
        <v>45104.459722222222</v>
      </c>
      <c r="G905" s="2" t="s">
        <v>101</v>
      </c>
      <c r="H905" s="2" t="s">
        <v>102</v>
      </c>
      <c r="I905" s="2" t="s">
        <v>101</v>
      </c>
      <c r="J905" s="2" t="s">
        <v>103</v>
      </c>
      <c r="K905" s="2" t="s">
        <v>103</v>
      </c>
      <c r="L905" s="2" t="s">
        <v>104</v>
      </c>
      <c r="M905" s="2" t="s">
        <v>2627</v>
      </c>
      <c r="N905" s="2">
        <v>20</v>
      </c>
      <c r="O905" s="2" t="s">
        <v>106</v>
      </c>
      <c r="P905" s="2" t="s">
        <v>114</v>
      </c>
      <c r="Q905" s="253"/>
    </row>
    <row r="906" spans="1:17" ht="60">
      <c r="A906" s="2">
        <v>904</v>
      </c>
      <c r="B906" s="2" t="s">
        <v>2628</v>
      </c>
      <c r="C906" s="2" t="s">
        <v>234</v>
      </c>
      <c r="D906" s="2" t="s">
        <v>110</v>
      </c>
      <c r="E906" s="2" t="s">
        <v>2629</v>
      </c>
      <c r="F906" s="255">
        <v>45104.459722222222</v>
      </c>
      <c r="G906" s="2" t="s">
        <v>101</v>
      </c>
      <c r="H906" s="2" t="s">
        <v>102</v>
      </c>
      <c r="I906" s="2" t="s">
        <v>101</v>
      </c>
      <c r="J906" s="2" t="s">
        <v>112</v>
      </c>
      <c r="K906" s="2" t="s">
        <v>112</v>
      </c>
      <c r="L906" s="2" t="s">
        <v>104</v>
      </c>
      <c r="M906" s="2" t="s">
        <v>2630</v>
      </c>
      <c r="N906" s="2">
        <v>95</v>
      </c>
      <c r="O906" s="2" t="s">
        <v>106</v>
      </c>
      <c r="P906" s="2" t="s">
        <v>237</v>
      </c>
      <c r="Q906" s="253"/>
    </row>
    <row r="907" spans="1:17" ht="60">
      <c r="A907" s="2">
        <v>905</v>
      </c>
      <c r="B907" s="2" t="s">
        <v>2631</v>
      </c>
      <c r="C907" s="2" t="s">
        <v>109</v>
      </c>
      <c r="D907" s="2" t="s">
        <v>110</v>
      </c>
      <c r="E907" s="2" t="s">
        <v>2632</v>
      </c>
      <c r="F907" s="255">
        <v>45104.459722222222</v>
      </c>
      <c r="G907" s="2" t="s">
        <v>101</v>
      </c>
      <c r="H907" s="2" t="s">
        <v>102</v>
      </c>
      <c r="I907" s="2" t="s">
        <v>101</v>
      </c>
      <c r="J907" s="2" t="s">
        <v>103</v>
      </c>
      <c r="K907" s="2" t="s">
        <v>103</v>
      </c>
      <c r="L907" s="2" t="s">
        <v>104</v>
      </c>
      <c r="M907" s="2" t="s">
        <v>2633</v>
      </c>
      <c r="N907" s="2">
        <v>20</v>
      </c>
      <c r="O907" s="2" t="s">
        <v>106</v>
      </c>
      <c r="P907" s="2" t="s">
        <v>114</v>
      </c>
      <c r="Q907" s="253"/>
    </row>
    <row r="908" spans="1:17" ht="60">
      <c r="A908" s="2">
        <v>906</v>
      </c>
      <c r="B908" s="2" t="s">
        <v>2634</v>
      </c>
      <c r="C908" s="2" t="s">
        <v>109</v>
      </c>
      <c r="D908" s="2" t="s">
        <v>110</v>
      </c>
      <c r="E908" s="2" t="s">
        <v>2635</v>
      </c>
      <c r="F908" s="255">
        <v>45104.460416666669</v>
      </c>
      <c r="G908" s="2" t="s">
        <v>101</v>
      </c>
      <c r="H908" s="2" t="s">
        <v>132</v>
      </c>
      <c r="I908" s="2" t="s">
        <v>101</v>
      </c>
      <c r="J908" s="2" t="s">
        <v>103</v>
      </c>
      <c r="K908" s="2" t="s">
        <v>103</v>
      </c>
      <c r="L908" s="2" t="s">
        <v>104</v>
      </c>
      <c r="M908" s="2" t="s">
        <v>2636</v>
      </c>
      <c r="N908" s="2">
        <v>20</v>
      </c>
      <c r="O908" s="2" t="s">
        <v>106</v>
      </c>
      <c r="P908" s="2" t="s">
        <v>114</v>
      </c>
      <c r="Q908" s="253"/>
    </row>
    <row r="909" spans="1:17" ht="60">
      <c r="A909" s="2">
        <v>907</v>
      </c>
      <c r="B909" s="2" t="s">
        <v>2637</v>
      </c>
      <c r="C909" s="2" t="s">
        <v>109</v>
      </c>
      <c r="D909" s="2" t="s">
        <v>110</v>
      </c>
      <c r="E909" s="2" t="s">
        <v>2638</v>
      </c>
      <c r="F909" s="255">
        <v>45104.460416666669</v>
      </c>
      <c r="G909" s="2" t="s">
        <v>101</v>
      </c>
      <c r="H909" s="2" t="s">
        <v>132</v>
      </c>
      <c r="I909" s="2" t="s">
        <v>101</v>
      </c>
      <c r="J909" s="2" t="s">
        <v>103</v>
      </c>
      <c r="K909" s="2" t="s">
        <v>103</v>
      </c>
      <c r="L909" s="2" t="s">
        <v>104</v>
      </c>
      <c r="M909" s="2" t="s">
        <v>2639</v>
      </c>
      <c r="N909" s="2">
        <v>20</v>
      </c>
      <c r="O909" s="2" t="s">
        <v>106</v>
      </c>
      <c r="P909" s="2" t="s">
        <v>114</v>
      </c>
      <c r="Q909" s="253"/>
    </row>
    <row r="910" spans="1:17" ht="60">
      <c r="A910" s="2">
        <v>908</v>
      </c>
      <c r="B910" s="2" t="s">
        <v>2640</v>
      </c>
      <c r="C910" s="2" t="s">
        <v>120</v>
      </c>
      <c r="D910" s="2" t="s">
        <v>110</v>
      </c>
      <c r="E910" s="2" t="s">
        <v>2641</v>
      </c>
      <c r="F910" s="255">
        <v>45104.461111111108</v>
      </c>
      <c r="G910" s="2" t="s">
        <v>101</v>
      </c>
      <c r="H910" s="2" t="s">
        <v>132</v>
      </c>
      <c r="I910" s="2" t="s">
        <v>101</v>
      </c>
      <c r="J910" s="2" t="s">
        <v>56</v>
      </c>
      <c r="K910" s="2" t="s">
        <v>56</v>
      </c>
      <c r="L910" s="2" t="s">
        <v>104</v>
      </c>
      <c r="M910" s="2" t="s">
        <v>2642</v>
      </c>
      <c r="N910" s="2">
        <v>65</v>
      </c>
      <c r="O910" s="2" t="s">
        <v>106</v>
      </c>
      <c r="P910" s="2" t="s">
        <v>123</v>
      </c>
      <c r="Q910" s="253"/>
    </row>
    <row r="911" spans="1:17" ht="60">
      <c r="A911" s="2">
        <v>909</v>
      </c>
      <c r="B911" s="2" t="s">
        <v>2643</v>
      </c>
      <c r="C911" s="2" t="s">
        <v>120</v>
      </c>
      <c r="D911" s="2" t="s">
        <v>110</v>
      </c>
      <c r="E911" s="2" t="s">
        <v>2644</v>
      </c>
      <c r="F911" s="255">
        <v>45104.461111111108</v>
      </c>
      <c r="G911" s="2" t="s">
        <v>101</v>
      </c>
      <c r="H911" s="2" t="s">
        <v>102</v>
      </c>
      <c r="I911" s="2" t="s">
        <v>101</v>
      </c>
      <c r="J911" s="2" t="s">
        <v>103</v>
      </c>
      <c r="K911" s="2" t="s">
        <v>103</v>
      </c>
      <c r="L911" s="2" t="s">
        <v>104</v>
      </c>
      <c r="M911" s="2" t="s">
        <v>2645</v>
      </c>
      <c r="N911" s="2">
        <v>20</v>
      </c>
      <c r="O911" s="2" t="s">
        <v>106</v>
      </c>
      <c r="P911" s="2" t="s">
        <v>123</v>
      </c>
      <c r="Q911" s="253"/>
    </row>
    <row r="912" spans="1:17" ht="60">
      <c r="A912" s="2">
        <v>910</v>
      </c>
      <c r="B912" s="2" t="s">
        <v>2646</v>
      </c>
      <c r="C912" s="2" t="s">
        <v>109</v>
      </c>
      <c r="D912" s="2" t="s">
        <v>110</v>
      </c>
      <c r="E912" s="2" t="s">
        <v>2647</v>
      </c>
      <c r="F912" s="255">
        <v>45104.461111111108</v>
      </c>
      <c r="G912" s="2" t="s">
        <v>101</v>
      </c>
      <c r="H912" s="2" t="s">
        <v>132</v>
      </c>
      <c r="I912" s="2" t="s">
        <v>101</v>
      </c>
      <c r="J912" s="2" t="s">
        <v>103</v>
      </c>
      <c r="K912" s="2" t="s">
        <v>103</v>
      </c>
      <c r="L912" s="2" t="s">
        <v>104</v>
      </c>
      <c r="M912" s="2" t="s">
        <v>2648</v>
      </c>
      <c r="N912" s="2">
        <v>20</v>
      </c>
      <c r="O912" s="2" t="s">
        <v>106</v>
      </c>
      <c r="P912" s="2" t="s">
        <v>114</v>
      </c>
      <c r="Q912" s="253"/>
    </row>
    <row r="913" spans="1:17" ht="60">
      <c r="A913" s="2">
        <v>911</v>
      </c>
      <c r="B913" s="2" t="s">
        <v>2649</v>
      </c>
      <c r="C913" s="2" t="s">
        <v>109</v>
      </c>
      <c r="D913" s="2" t="s">
        <v>110</v>
      </c>
      <c r="E913" s="2" t="s">
        <v>2650</v>
      </c>
      <c r="F913" s="255">
        <v>45104.461111111108</v>
      </c>
      <c r="G913" s="2" t="s">
        <v>101</v>
      </c>
      <c r="H913" s="2" t="s">
        <v>102</v>
      </c>
      <c r="I913" s="2" t="s">
        <v>101</v>
      </c>
      <c r="J913" s="2" t="s">
        <v>103</v>
      </c>
      <c r="K913" s="2" t="s">
        <v>103</v>
      </c>
      <c r="L913" s="2" t="s">
        <v>104</v>
      </c>
      <c r="M913" s="2" t="s">
        <v>2651</v>
      </c>
      <c r="N913" s="2">
        <v>20</v>
      </c>
      <c r="O913" s="2" t="s">
        <v>106</v>
      </c>
      <c r="P913" s="2" t="s">
        <v>114</v>
      </c>
      <c r="Q913" s="253"/>
    </row>
    <row r="914" spans="1:17" ht="60">
      <c r="A914" s="2">
        <v>912</v>
      </c>
      <c r="B914" s="2" t="s">
        <v>2652</v>
      </c>
      <c r="C914" s="2" t="s">
        <v>234</v>
      </c>
      <c r="D914" s="2" t="s">
        <v>110</v>
      </c>
      <c r="E914" s="2" t="s">
        <v>647</v>
      </c>
      <c r="F914" s="255">
        <v>45104.461111111108</v>
      </c>
      <c r="G914" s="2" t="s">
        <v>101</v>
      </c>
      <c r="H914" s="2" t="s">
        <v>132</v>
      </c>
      <c r="I914" s="2" t="s">
        <v>101</v>
      </c>
      <c r="J914" s="2" t="s">
        <v>112</v>
      </c>
      <c r="K914" s="2" t="s">
        <v>112</v>
      </c>
      <c r="L914" s="2" t="s">
        <v>104</v>
      </c>
      <c r="M914" s="2" t="s">
        <v>648</v>
      </c>
      <c r="N914" s="2">
        <v>95</v>
      </c>
      <c r="O914" s="2" t="s">
        <v>106</v>
      </c>
      <c r="P914" s="2" t="s">
        <v>237</v>
      </c>
      <c r="Q914" s="253"/>
    </row>
    <row r="915" spans="1:17" ht="60">
      <c r="A915" s="2">
        <v>913</v>
      </c>
      <c r="B915" s="2" t="s">
        <v>2653</v>
      </c>
      <c r="C915" s="2" t="s">
        <v>109</v>
      </c>
      <c r="D915" s="2" t="s">
        <v>110</v>
      </c>
      <c r="E915" s="2" t="s">
        <v>2654</v>
      </c>
      <c r="F915" s="255">
        <v>45104.461111111108</v>
      </c>
      <c r="G915" s="2" t="s">
        <v>101</v>
      </c>
      <c r="H915" s="2" t="s">
        <v>102</v>
      </c>
      <c r="I915" s="2" t="s">
        <v>101</v>
      </c>
      <c r="J915" s="2" t="s">
        <v>103</v>
      </c>
      <c r="K915" s="2" t="s">
        <v>103</v>
      </c>
      <c r="L915" s="2" t="s">
        <v>104</v>
      </c>
      <c r="M915" s="2" t="s">
        <v>2655</v>
      </c>
      <c r="N915" s="2">
        <v>20</v>
      </c>
      <c r="O915" s="2" t="s">
        <v>106</v>
      </c>
      <c r="P915" s="2" t="s">
        <v>114</v>
      </c>
      <c r="Q915" s="253"/>
    </row>
    <row r="916" spans="1:17" ht="60">
      <c r="A916" s="2">
        <v>914</v>
      </c>
      <c r="B916" s="2" t="s">
        <v>2656</v>
      </c>
      <c r="C916" s="2" t="s">
        <v>98</v>
      </c>
      <c r="D916" s="2" t="s">
        <v>110</v>
      </c>
      <c r="E916" s="2" t="s">
        <v>2657</v>
      </c>
      <c r="F916" s="255">
        <v>45104.461805555555</v>
      </c>
      <c r="G916" s="2" t="s">
        <v>101</v>
      </c>
      <c r="H916" s="2" t="s">
        <v>102</v>
      </c>
      <c r="I916" s="2" t="s">
        <v>101</v>
      </c>
      <c r="J916" s="2" t="s">
        <v>103</v>
      </c>
      <c r="K916" s="2" t="s">
        <v>103</v>
      </c>
      <c r="L916" s="2" t="s">
        <v>104</v>
      </c>
      <c r="M916" s="2" t="s">
        <v>2658</v>
      </c>
      <c r="N916" s="2">
        <v>20</v>
      </c>
      <c r="O916" s="2" t="s">
        <v>106</v>
      </c>
      <c r="P916" s="2" t="s">
        <v>118</v>
      </c>
      <c r="Q916" s="253"/>
    </row>
    <row r="917" spans="1:17" ht="60">
      <c r="A917" s="2">
        <v>915</v>
      </c>
      <c r="B917" s="2" t="s">
        <v>2659</v>
      </c>
      <c r="C917" s="2" t="s">
        <v>109</v>
      </c>
      <c r="D917" s="2" t="s">
        <v>110</v>
      </c>
      <c r="E917" s="2" t="s">
        <v>2069</v>
      </c>
      <c r="F917" s="255">
        <v>45104.461805555555</v>
      </c>
      <c r="G917" s="2" t="s">
        <v>101</v>
      </c>
      <c r="H917" s="2" t="s">
        <v>132</v>
      </c>
      <c r="I917" s="2" t="s">
        <v>101</v>
      </c>
      <c r="J917" s="2" t="s">
        <v>103</v>
      </c>
      <c r="K917" s="2" t="s">
        <v>103</v>
      </c>
      <c r="L917" s="2" t="s">
        <v>104</v>
      </c>
      <c r="M917" s="2" t="s">
        <v>2070</v>
      </c>
      <c r="N917" s="2">
        <v>20</v>
      </c>
      <c r="O917" s="2" t="s">
        <v>106</v>
      </c>
      <c r="P917" s="2" t="s">
        <v>114</v>
      </c>
      <c r="Q917" s="253"/>
    </row>
    <row r="918" spans="1:17" ht="60">
      <c r="A918" s="2">
        <v>916</v>
      </c>
      <c r="B918" s="2" t="s">
        <v>2660</v>
      </c>
      <c r="C918" s="2" t="s">
        <v>109</v>
      </c>
      <c r="D918" s="2" t="s">
        <v>110</v>
      </c>
      <c r="E918" s="2" t="s">
        <v>2661</v>
      </c>
      <c r="F918" s="255">
        <v>45104.461805555555</v>
      </c>
      <c r="G918" s="2" t="s">
        <v>101</v>
      </c>
      <c r="H918" s="2" t="s">
        <v>102</v>
      </c>
      <c r="I918" s="2" t="s">
        <v>101</v>
      </c>
      <c r="J918" s="2" t="s">
        <v>103</v>
      </c>
      <c r="K918" s="2" t="s">
        <v>103</v>
      </c>
      <c r="L918" s="2" t="s">
        <v>104</v>
      </c>
      <c r="M918" s="2" t="s">
        <v>2662</v>
      </c>
      <c r="N918" s="2">
        <v>20</v>
      </c>
      <c r="O918" s="2" t="s">
        <v>106</v>
      </c>
      <c r="P918" s="2" t="s">
        <v>114</v>
      </c>
      <c r="Q918" s="253"/>
    </row>
    <row r="919" spans="1:17" ht="60">
      <c r="A919" s="2">
        <v>917</v>
      </c>
      <c r="B919" s="2" t="s">
        <v>2663</v>
      </c>
      <c r="C919" s="2" t="s">
        <v>120</v>
      </c>
      <c r="D919" s="2" t="s">
        <v>110</v>
      </c>
      <c r="E919" s="2" t="s">
        <v>2664</v>
      </c>
      <c r="F919" s="255">
        <v>45104.462500000001</v>
      </c>
      <c r="G919" s="2" t="s">
        <v>101</v>
      </c>
      <c r="H919" s="2" t="s">
        <v>132</v>
      </c>
      <c r="I919" s="2" t="s">
        <v>101</v>
      </c>
      <c r="J919" s="2" t="s">
        <v>103</v>
      </c>
      <c r="K919" s="2" t="s">
        <v>103</v>
      </c>
      <c r="L919" s="2" t="s">
        <v>104</v>
      </c>
      <c r="M919" s="2" t="s">
        <v>2665</v>
      </c>
      <c r="N919" s="2">
        <v>20</v>
      </c>
      <c r="O919" s="2" t="s">
        <v>106</v>
      </c>
      <c r="P919" s="2" t="s">
        <v>123</v>
      </c>
      <c r="Q919" s="253"/>
    </row>
    <row r="920" spans="1:17" ht="60">
      <c r="A920" s="2">
        <v>918</v>
      </c>
      <c r="B920" s="2" t="s">
        <v>2666</v>
      </c>
      <c r="C920" s="2" t="s">
        <v>234</v>
      </c>
      <c r="D920" s="2" t="s">
        <v>110</v>
      </c>
      <c r="E920" s="2" t="s">
        <v>386</v>
      </c>
      <c r="F920" s="255">
        <v>45104.463194444441</v>
      </c>
      <c r="G920" s="2" t="s">
        <v>101</v>
      </c>
      <c r="H920" s="2" t="s">
        <v>102</v>
      </c>
      <c r="I920" s="2" t="s">
        <v>101</v>
      </c>
      <c r="J920" s="2" t="s">
        <v>103</v>
      </c>
      <c r="K920" s="2" t="s">
        <v>103</v>
      </c>
      <c r="L920" s="2" t="s">
        <v>104</v>
      </c>
      <c r="M920" s="2" t="s">
        <v>387</v>
      </c>
      <c r="N920" s="2">
        <v>20</v>
      </c>
      <c r="O920" s="2" t="s">
        <v>106</v>
      </c>
      <c r="P920" s="2" t="s">
        <v>237</v>
      </c>
      <c r="Q920" s="253"/>
    </row>
    <row r="921" spans="1:17" ht="60">
      <c r="A921" s="2">
        <v>919</v>
      </c>
      <c r="B921" s="2" t="s">
        <v>2667</v>
      </c>
      <c r="C921" s="2" t="s">
        <v>98</v>
      </c>
      <c r="D921" s="2" t="s">
        <v>110</v>
      </c>
      <c r="E921" s="2" t="s">
        <v>2668</v>
      </c>
      <c r="F921" s="255">
        <v>45104.463194444441</v>
      </c>
      <c r="G921" s="2" t="s">
        <v>101</v>
      </c>
      <c r="H921" s="2" t="s">
        <v>102</v>
      </c>
      <c r="I921" s="2" t="s">
        <v>101</v>
      </c>
      <c r="J921" s="2" t="s">
        <v>56</v>
      </c>
      <c r="K921" s="2" t="s">
        <v>56</v>
      </c>
      <c r="L921" s="2" t="s">
        <v>104</v>
      </c>
      <c r="M921" s="2" t="s">
        <v>2669</v>
      </c>
      <c r="N921" s="2">
        <v>65</v>
      </c>
      <c r="O921" s="2" t="s">
        <v>106</v>
      </c>
      <c r="P921" s="2" t="s">
        <v>118</v>
      </c>
      <c r="Q921" s="253"/>
    </row>
    <row r="922" spans="1:17" ht="60">
      <c r="A922" s="2">
        <v>920</v>
      </c>
      <c r="B922" s="2" t="s">
        <v>2670</v>
      </c>
      <c r="C922" s="2" t="s">
        <v>109</v>
      </c>
      <c r="D922" s="2" t="s">
        <v>110</v>
      </c>
      <c r="E922" s="2" t="s">
        <v>2671</v>
      </c>
      <c r="F922" s="255">
        <v>45104.463194444441</v>
      </c>
      <c r="G922" s="2" t="s">
        <v>101</v>
      </c>
      <c r="H922" s="2" t="s">
        <v>132</v>
      </c>
      <c r="I922" s="2" t="s">
        <v>101</v>
      </c>
      <c r="J922" s="2" t="s">
        <v>103</v>
      </c>
      <c r="K922" s="2" t="s">
        <v>103</v>
      </c>
      <c r="L922" s="2" t="s">
        <v>104</v>
      </c>
      <c r="M922" s="2" t="s">
        <v>2672</v>
      </c>
      <c r="N922" s="2">
        <v>20</v>
      </c>
      <c r="O922" s="2" t="s">
        <v>106</v>
      </c>
      <c r="P922" s="2" t="s">
        <v>114</v>
      </c>
      <c r="Q922" s="253"/>
    </row>
    <row r="923" spans="1:17" ht="60">
      <c r="A923" s="2">
        <v>921</v>
      </c>
      <c r="B923" s="2" t="s">
        <v>2673</v>
      </c>
      <c r="C923" s="2" t="s">
        <v>109</v>
      </c>
      <c r="D923" s="2" t="s">
        <v>110</v>
      </c>
      <c r="E923" s="2" t="s">
        <v>2674</v>
      </c>
      <c r="F923" s="255">
        <v>45104.463888888888</v>
      </c>
      <c r="G923" s="2" t="s">
        <v>101</v>
      </c>
      <c r="H923" s="2" t="s">
        <v>132</v>
      </c>
      <c r="I923" s="2" t="s">
        <v>101</v>
      </c>
      <c r="J923" s="2" t="s">
        <v>103</v>
      </c>
      <c r="K923" s="2" t="s">
        <v>103</v>
      </c>
      <c r="L923" s="2" t="s">
        <v>104</v>
      </c>
      <c r="M923" s="2" t="s">
        <v>2675</v>
      </c>
      <c r="N923" s="2">
        <v>20</v>
      </c>
      <c r="O923" s="2" t="s">
        <v>106</v>
      </c>
      <c r="P923" s="2" t="s">
        <v>114</v>
      </c>
      <c r="Q923" s="253"/>
    </row>
    <row r="924" spans="1:17" ht="60">
      <c r="A924" s="2">
        <v>922</v>
      </c>
      <c r="B924" s="2" t="s">
        <v>2676</v>
      </c>
      <c r="C924" s="2" t="s">
        <v>120</v>
      </c>
      <c r="D924" s="2" t="s">
        <v>110</v>
      </c>
      <c r="E924" s="2" t="s">
        <v>2677</v>
      </c>
      <c r="F924" s="255">
        <v>45104.463888888888</v>
      </c>
      <c r="G924" s="2" t="s">
        <v>101</v>
      </c>
      <c r="H924" s="2" t="s">
        <v>132</v>
      </c>
      <c r="I924" s="2" t="s">
        <v>101</v>
      </c>
      <c r="J924" s="2" t="s">
        <v>103</v>
      </c>
      <c r="K924" s="2" t="s">
        <v>103</v>
      </c>
      <c r="L924" s="2" t="s">
        <v>104</v>
      </c>
      <c r="M924" s="2" t="s">
        <v>2678</v>
      </c>
      <c r="N924" s="2">
        <v>20</v>
      </c>
      <c r="O924" s="2" t="s">
        <v>106</v>
      </c>
      <c r="P924" s="2" t="s">
        <v>123</v>
      </c>
      <c r="Q924" s="253"/>
    </row>
    <row r="925" spans="1:17" ht="60">
      <c r="A925" s="2">
        <v>923</v>
      </c>
      <c r="B925" s="2" t="s">
        <v>2679</v>
      </c>
      <c r="C925" s="2" t="s">
        <v>120</v>
      </c>
      <c r="D925" s="2" t="s">
        <v>110</v>
      </c>
      <c r="E925" s="2" t="s">
        <v>2680</v>
      </c>
      <c r="F925" s="255">
        <v>45104.463888888888</v>
      </c>
      <c r="G925" s="2" t="s">
        <v>101</v>
      </c>
      <c r="H925" s="2" t="s">
        <v>132</v>
      </c>
      <c r="I925" s="2" t="s">
        <v>101</v>
      </c>
      <c r="J925" s="2" t="s">
        <v>103</v>
      </c>
      <c r="K925" s="2" t="s">
        <v>103</v>
      </c>
      <c r="L925" s="2" t="s">
        <v>104</v>
      </c>
      <c r="M925" s="2" t="s">
        <v>2681</v>
      </c>
      <c r="N925" s="2">
        <v>20</v>
      </c>
      <c r="O925" s="2" t="s">
        <v>106</v>
      </c>
      <c r="P925" s="2" t="s">
        <v>123</v>
      </c>
      <c r="Q925" s="253"/>
    </row>
    <row r="926" spans="1:17" ht="60">
      <c r="A926" s="2">
        <v>924</v>
      </c>
      <c r="B926" s="2" t="s">
        <v>2682</v>
      </c>
      <c r="C926" s="2" t="s">
        <v>109</v>
      </c>
      <c r="D926" s="2" t="s">
        <v>110</v>
      </c>
      <c r="E926" s="2" t="s">
        <v>2683</v>
      </c>
      <c r="F926" s="255">
        <v>45104.464583333334</v>
      </c>
      <c r="G926" s="2" t="s">
        <v>101</v>
      </c>
      <c r="H926" s="2" t="s">
        <v>132</v>
      </c>
      <c r="I926" s="2" t="s">
        <v>101</v>
      </c>
      <c r="J926" s="2" t="s">
        <v>103</v>
      </c>
      <c r="K926" s="2" t="s">
        <v>103</v>
      </c>
      <c r="L926" s="2" t="s">
        <v>104</v>
      </c>
      <c r="M926" s="2" t="s">
        <v>2684</v>
      </c>
      <c r="N926" s="2">
        <v>20</v>
      </c>
      <c r="O926" s="2" t="s">
        <v>106</v>
      </c>
      <c r="P926" s="2" t="s">
        <v>114</v>
      </c>
      <c r="Q926" s="253"/>
    </row>
    <row r="927" spans="1:17" ht="60">
      <c r="A927" s="2">
        <v>925</v>
      </c>
      <c r="B927" s="2" t="s">
        <v>2685</v>
      </c>
      <c r="C927" s="2" t="s">
        <v>120</v>
      </c>
      <c r="D927" s="2" t="s">
        <v>110</v>
      </c>
      <c r="E927" s="2" t="s">
        <v>2686</v>
      </c>
      <c r="F927" s="255">
        <v>45104.464583333334</v>
      </c>
      <c r="G927" s="2" t="s">
        <v>101</v>
      </c>
      <c r="H927" s="2" t="s">
        <v>132</v>
      </c>
      <c r="I927" s="2" t="s">
        <v>101</v>
      </c>
      <c r="J927" s="2" t="s">
        <v>103</v>
      </c>
      <c r="K927" s="2" t="s">
        <v>103</v>
      </c>
      <c r="L927" s="2" t="s">
        <v>104</v>
      </c>
      <c r="M927" s="2" t="s">
        <v>2687</v>
      </c>
      <c r="N927" s="2">
        <v>20</v>
      </c>
      <c r="O927" s="2" t="s">
        <v>106</v>
      </c>
      <c r="P927" s="2" t="s">
        <v>123</v>
      </c>
      <c r="Q927" s="253"/>
    </row>
    <row r="928" spans="1:17" ht="60">
      <c r="A928" s="2">
        <v>926</v>
      </c>
      <c r="B928" s="2" t="s">
        <v>2688</v>
      </c>
      <c r="C928" s="2" t="s">
        <v>98</v>
      </c>
      <c r="D928" s="2" t="s">
        <v>110</v>
      </c>
      <c r="E928" s="2" t="s">
        <v>2418</v>
      </c>
      <c r="F928" s="255">
        <v>45104.464583333334</v>
      </c>
      <c r="G928" s="2" t="s">
        <v>101</v>
      </c>
      <c r="H928" s="2" t="s">
        <v>102</v>
      </c>
      <c r="I928" s="2" t="s">
        <v>101</v>
      </c>
      <c r="J928" s="2" t="s">
        <v>103</v>
      </c>
      <c r="K928" s="2" t="s">
        <v>103</v>
      </c>
      <c r="L928" s="2" t="s">
        <v>104</v>
      </c>
      <c r="M928" s="2" t="s">
        <v>2419</v>
      </c>
      <c r="N928" s="2">
        <v>20</v>
      </c>
      <c r="O928" s="2" t="s">
        <v>106</v>
      </c>
      <c r="P928" s="2" t="s">
        <v>118</v>
      </c>
      <c r="Q928" s="253"/>
    </row>
    <row r="929" spans="1:17" ht="60">
      <c r="A929" s="2">
        <v>927</v>
      </c>
      <c r="B929" s="2" t="s">
        <v>2689</v>
      </c>
      <c r="C929" s="2" t="s">
        <v>98</v>
      </c>
      <c r="D929" s="2" t="s">
        <v>110</v>
      </c>
      <c r="E929" s="2" t="s">
        <v>2690</v>
      </c>
      <c r="F929" s="255">
        <v>45104.464583333334</v>
      </c>
      <c r="G929" s="2" t="s">
        <v>101</v>
      </c>
      <c r="H929" s="2" t="s">
        <v>132</v>
      </c>
      <c r="I929" s="2" t="s">
        <v>101</v>
      </c>
      <c r="J929" s="2" t="s">
        <v>103</v>
      </c>
      <c r="K929" s="2" t="s">
        <v>103</v>
      </c>
      <c r="L929" s="2" t="s">
        <v>104</v>
      </c>
      <c r="M929" s="2" t="s">
        <v>2691</v>
      </c>
      <c r="N929" s="2">
        <v>20</v>
      </c>
      <c r="O929" s="2" t="s">
        <v>106</v>
      </c>
      <c r="P929" s="2" t="s">
        <v>118</v>
      </c>
      <c r="Q929" s="253"/>
    </row>
    <row r="930" spans="1:17" ht="60">
      <c r="A930" s="2">
        <v>928</v>
      </c>
      <c r="B930" s="2" t="s">
        <v>2692</v>
      </c>
      <c r="C930" s="2" t="s">
        <v>120</v>
      </c>
      <c r="D930" s="2" t="s">
        <v>110</v>
      </c>
      <c r="E930" s="2" t="s">
        <v>2693</v>
      </c>
      <c r="F930" s="255">
        <v>45104.464583333334</v>
      </c>
      <c r="G930" s="2" t="s">
        <v>101</v>
      </c>
      <c r="H930" s="2" t="s">
        <v>132</v>
      </c>
      <c r="I930" s="2" t="s">
        <v>101</v>
      </c>
      <c r="J930" s="2" t="s">
        <v>103</v>
      </c>
      <c r="K930" s="2" t="s">
        <v>103</v>
      </c>
      <c r="L930" s="2" t="s">
        <v>104</v>
      </c>
      <c r="M930" s="2" t="s">
        <v>2694</v>
      </c>
      <c r="N930" s="2">
        <v>20</v>
      </c>
      <c r="O930" s="2" t="s">
        <v>106</v>
      </c>
      <c r="P930" s="2" t="s">
        <v>123</v>
      </c>
      <c r="Q930" s="253"/>
    </row>
    <row r="931" spans="1:17" ht="60">
      <c r="A931" s="2">
        <v>929</v>
      </c>
      <c r="B931" s="2" t="s">
        <v>2695</v>
      </c>
      <c r="C931" s="2" t="s">
        <v>120</v>
      </c>
      <c r="D931" s="2" t="s">
        <v>110</v>
      </c>
      <c r="E931" s="2" t="s">
        <v>2696</v>
      </c>
      <c r="F931" s="255">
        <v>45104.464583333334</v>
      </c>
      <c r="G931" s="2" t="s">
        <v>101</v>
      </c>
      <c r="H931" s="2" t="s">
        <v>102</v>
      </c>
      <c r="I931" s="2" t="s">
        <v>101</v>
      </c>
      <c r="J931" s="2" t="s">
        <v>112</v>
      </c>
      <c r="K931" s="2" t="s">
        <v>112</v>
      </c>
      <c r="L931" s="2" t="s">
        <v>104</v>
      </c>
      <c r="M931" s="2" t="s">
        <v>2697</v>
      </c>
      <c r="N931" s="2">
        <v>95</v>
      </c>
      <c r="O931" s="2" t="s">
        <v>106</v>
      </c>
      <c r="P931" s="2" t="s">
        <v>123</v>
      </c>
      <c r="Q931" s="253"/>
    </row>
    <row r="932" spans="1:17" ht="60">
      <c r="A932" s="2">
        <v>930</v>
      </c>
      <c r="B932" s="2" t="s">
        <v>2698</v>
      </c>
      <c r="C932" s="2" t="s">
        <v>109</v>
      </c>
      <c r="D932" s="2" t="s">
        <v>110</v>
      </c>
      <c r="E932" s="2" t="s">
        <v>2699</v>
      </c>
      <c r="F932" s="255">
        <v>45104.464583333334</v>
      </c>
      <c r="G932" s="2" t="s">
        <v>101</v>
      </c>
      <c r="H932" s="2" t="s">
        <v>102</v>
      </c>
      <c r="I932" s="2" t="s">
        <v>101</v>
      </c>
      <c r="J932" s="2" t="s">
        <v>103</v>
      </c>
      <c r="K932" s="2" t="s">
        <v>103</v>
      </c>
      <c r="L932" s="2" t="s">
        <v>104</v>
      </c>
      <c r="M932" s="2" t="s">
        <v>2700</v>
      </c>
      <c r="N932" s="2">
        <v>20</v>
      </c>
      <c r="O932" s="2" t="s">
        <v>106</v>
      </c>
      <c r="P932" s="2" t="s">
        <v>114</v>
      </c>
      <c r="Q932" s="253"/>
    </row>
    <row r="933" spans="1:17" ht="60">
      <c r="A933" s="2">
        <v>931</v>
      </c>
      <c r="B933" s="2" t="s">
        <v>2701</v>
      </c>
      <c r="C933" s="2" t="s">
        <v>234</v>
      </c>
      <c r="D933" s="2" t="s">
        <v>110</v>
      </c>
      <c r="E933" s="2" t="s">
        <v>2702</v>
      </c>
      <c r="F933" s="255">
        <v>45104.465277777781</v>
      </c>
      <c r="G933" s="2" t="s">
        <v>101</v>
      </c>
      <c r="H933" s="2" t="s">
        <v>102</v>
      </c>
      <c r="I933" s="2" t="s">
        <v>101</v>
      </c>
      <c r="J933" s="2" t="s">
        <v>103</v>
      </c>
      <c r="K933" s="2" t="s">
        <v>103</v>
      </c>
      <c r="L933" s="2" t="s">
        <v>104</v>
      </c>
      <c r="M933" s="2" t="s">
        <v>2703</v>
      </c>
      <c r="N933" s="2">
        <v>20</v>
      </c>
      <c r="O933" s="2" t="s">
        <v>106</v>
      </c>
      <c r="P933" s="2" t="s">
        <v>237</v>
      </c>
      <c r="Q933" s="253"/>
    </row>
    <row r="934" spans="1:17" ht="60">
      <c r="A934" s="2">
        <v>932</v>
      </c>
      <c r="B934" s="2" t="s">
        <v>2704</v>
      </c>
      <c r="C934" s="2" t="s">
        <v>120</v>
      </c>
      <c r="D934" s="2" t="s">
        <v>110</v>
      </c>
      <c r="E934" s="2" t="s">
        <v>2705</v>
      </c>
      <c r="F934" s="255">
        <v>45104.465277777781</v>
      </c>
      <c r="G934" s="2" t="s">
        <v>101</v>
      </c>
      <c r="H934" s="2" t="s">
        <v>102</v>
      </c>
      <c r="I934" s="2" t="s">
        <v>101</v>
      </c>
      <c r="J934" s="2" t="s">
        <v>103</v>
      </c>
      <c r="K934" s="2" t="s">
        <v>103</v>
      </c>
      <c r="L934" s="2" t="s">
        <v>104</v>
      </c>
      <c r="M934" s="2" t="s">
        <v>2706</v>
      </c>
      <c r="N934" s="2">
        <v>20</v>
      </c>
      <c r="O934" s="2" t="s">
        <v>106</v>
      </c>
      <c r="P934" s="2" t="s">
        <v>123</v>
      </c>
      <c r="Q934" s="253"/>
    </row>
    <row r="935" spans="1:17" ht="60">
      <c r="A935" s="2">
        <v>933</v>
      </c>
      <c r="B935" s="2" t="s">
        <v>2707</v>
      </c>
      <c r="C935" s="2" t="s">
        <v>98</v>
      </c>
      <c r="D935" s="2" t="s">
        <v>110</v>
      </c>
      <c r="E935" s="2" t="s">
        <v>2708</v>
      </c>
      <c r="F935" s="255">
        <v>45104.465277777781</v>
      </c>
      <c r="G935" s="2" t="s">
        <v>101</v>
      </c>
      <c r="H935" s="2" t="s">
        <v>132</v>
      </c>
      <c r="I935" s="2" t="s">
        <v>101</v>
      </c>
      <c r="J935" s="2" t="s">
        <v>103</v>
      </c>
      <c r="K935" s="2" t="s">
        <v>103</v>
      </c>
      <c r="L935" s="2" t="s">
        <v>104</v>
      </c>
      <c r="M935" s="2" t="s">
        <v>2709</v>
      </c>
      <c r="N935" s="2">
        <v>20</v>
      </c>
      <c r="O935" s="2" t="s">
        <v>106</v>
      </c>
      <c r="P935" s="2" t="s">
        <v>118</v>
      </c>
      <c r="Q935" s="253"/>
    </row>
    <row r="936" spans="1:17" ht="60">
      <c r="A936" s="2">
        <v>934</v>
      </c>
      <c r="B936" s="2" t="s">
        <v>2710</v>
      </c>
      <c r="C936" s="2" t="s">
        <v>109</v>
      </c>
      <c r="D936" s="2" t="s">
        <v>110</v>
      </c>
      <c r="E936" s="2" t="s">
        <v>2711</v>
      </c>
      <c r="F936" s="255">
        <v>45104.46597222222</v>
      </c>
      <c r="G936" s="2" t="s">
        <v>101</v>
      </c>
      <c r="H936" s="2" t="s">
        <v>132</v>
      </c>
      <c r="I936" s="2" t="s">
        <v>101</v>
      </c>
      <c r="J936" s="2" t="s">
        <v>103</v>
      </c>
      <c r="K936" s="2" t="s">
        <v>103</v>
      </c>
      <c r="L936" s="2" t="s">
        <v>104</v>
      </c>
      <c r="M936" s="2" t="s">
        <v>2712</v>
      </c>
      <c r="N936" s="2">
        <v>20</v>
      </c>
      <c r="O936" s="2" t="s">
        <v>106</v>
      </c>
      <c r="P936" s="2" t="s">
        <v>114</v>
      </c>
      <c r="Q936" s="253"/>
    </row>
    <row r="937" spans="1:17" ht="60">
      <c r="A937" s="2">
        <v>935</v>
      </c>
      <c r="B937" s="2" t="s">
        <v>2713</v>
      </c>
      <c r="C937" s="2" t="s">
        <v>120</v>
      </c>
      <c r="D937" s="2" t="s">
        <v>110</v>
      </c>
      <c r="E937" s="2" t="s">
        <v>2714</v>
      </c>
      <c r="F937" s="255">
        <v>45104.46597222222</v>
      </c>
      <c r="G937" s="2" t="s">
        <v>101</v>
      </c>
      <c r="H937" s="2" t="s">
        <v>132</v>
      </c>
      <c r="I937" s="2" t="s">
        <v>101</v>
      </c>
      <c r="J937" s="2" t="s">
        <v>112</v>
      </c>
      <c r="K937" s="2" t="s">
        <v>112</v>
      </c>
      <c r="L937" s="2" t="s">
        <v>104</v>
      </c>
      <c r="M937" s="2" t="s">
        <v>2715</v>
      </c>
      <c r="N937" s="2">
        <v>95</v>
      </c>
      <c r="O937" s="2" t="s">
        <v>106</v>
      </c>
      <c r="P937" s="2" t="s">
        <v>123</v>
      </c>
      <c r="Q937" s="253"/>
    </row>
    <row r="938" spans="1:17" ht="60">
      <c r="A938" s="2">
        <v>936</v>
      </c>
      <c r="B938" s="2" t="s">
        <v>2716</v>
      </c>
      <c r="C938" s="2" t="s">
        <v>234</v>
      </c>
      <c r="D938" s="2" t="s">
        <v>110</v>
      </c>
      <c r="E938" s="2" t="s">
        <v>2591</v>
      </c>
      <c r="F938" s="255">
        <v>45104.46597222222</v>
      </c>
      <c r="G938" s="2" t="s">
        <v>101</v>
      </c>
      <c r="H938" s="2" t="s">
        <v>102</v>
      </c>
      <c r="I938" s="2" t="s">
        <v>101</v>
      </c>
      <c r="J938" s="2" t="s">
        <v>103</v>
      </c>
      <c r="K938" s="2" t="s">
        <v>103</v>
      </c>
      <c r="L938" s="2" t="s">
        <v>104</v>
      </c>
      <c r="M938" s="2" t="s">
        <v>2592</v>
      </c>
      <c r="N938" s="2">
        <v>20</v>
      </c>
      <c r="O938" s="2" t="s">
        <v>106</v>
      </c>
      <c r="P938" s="2" t="s">
        <v>237</v>
      </c>
      <c r="Q938" s="253"/>
    </row>
    <row r="939" spans="1:17" ht="60">
      <c r="A939" s="2">
        <v>937</v>
      </c>
      <c r="B939" s="2" t="s">
        <v>2717</v>
      </c>
      <c r="C939" s="2" t="s">
        <v>109</v>
      </c>
      <c r="D939" s="2" t="s">
        <v>110</v>
      </c>
      <c r="E939" s="2" t="s">
        <v>2718</v>
      </c>
      <c r="F939" s="255">
        <v>45104.466666666667</v>
      </c>
      <c r="G939" s="2" t="s">
        <v>101</v>
      </c>
      <c r="H939" s="2" t="s">
        <v>132</v>
      </c>
      <c r="I939" s="2" t="s">
        <v>101</v>
      </c>
      <c r="J939" s="2" t="s">
        <v>56</v>
      </c>
      <c r="K939" s="2" t="s">
        <v>56</v>
      </c>
      <c r="L939" s="2" t="s">
        <v>104</v>
      </c>
      <c r="M939" s="2" t="s">
        <v>2719</v>
      </c>
      <c r="N939" s="2">
        <v>65</v>
      </c>
      <c r="O939" s="2" t="s">
        <v>106</v>
      </c>
      <c r="P939" s="2" t="s">
        <v>114</v>
      </c>
      <c r="Q939" s="253"/>
    </row>
    <row r="940" spans="1:17" ht="60">
      <c r="A940" s="2">
        <v>938</v>
      </c>
      <c r="B940" s="2" t="s">
        <v>2720</v>
      </c>
      <c r="C940" s="2" t="s">
        <v>234</v>
      </c>
      <c r="D940" s="2" t="s">
        <v>110</v>
      </c>
      <c r="E940" s="2" t="s">
        <v>1254</v>
      </c>
      <c r="F940" s="255">
        <v>45104.466666666667</v>
      </c>
      <c r="G940" s="2" t="s">
        <v>101</v>
      </c>
      <c r="H940" s="2" t="s">
        <v>102</v>
      </c>
      <c r="I940" s="2" t="s">
        <v>101</v>
      </c>
      <c r="J940" s="2" t="s">
        <v>103</v>
      </c>
      <c r="K940" s="2" t="s">
        <v>103</v>
      </c>
      <c r="L940" s="2" t="s">
        <v>104</v>
      </c>
      <c r="M940" s="2" t="s">
        <v>1255</v>
      </c>
      <c r="N940" s="2">
        <v>30</v>
      </c>
      <c r="O940" s="2" t="s">
        <v>106</v>
      </c>
      <c r="P940" s="2" t="s">
        <v>237</v>
      </c>
      <c r="Q940" s="253"/>
    </row>
    <row r="941" spans="1:17" ht="60">
      <c r="A941" s="2">
        <v>939</v>
      </c>
      <c r="B941" s="2" t="s">
        <v>2721</v>
      </c>
      <c r="C941" s="2" t="s">
        <v>109</v>
      </c>
      <c r="D941" s="2" t="s">
        <v>110</v>
      </c>
      <c r="E941" s="2" t="s">
        <v>2722</v>
      </c>
      <c r="F941" s="255">
        <v>45104.467361111114</v>
      </c>
      <c r="G941" s="2" t="s">
        <v>101</v>
      </c>
      <c r="H941" s="2" t="s">
        <v>132</v>
      </c>
      <c r="I941" s="2" t="s">
        <v>101</v>
      </c>
      <c r="J941" s="2" t="s">
        <v>103</v>
      </c>
      <c r="K941" s="2" t="s">
        <v>103</v>
      </c>
      <c r="L941" s="2" t="s">
        <v>104</v>
      </c>
      <c r="M941" s="2" t="s">
        <v>2723</v>
      </c>
      <c r="N941" s="2">
        <v>20</v>
      </c>
      <c r="O941" s="2" t="s">
        <v>106</v>
      </c>
      <c r="P941" s="2" t="s">
        <v>114</v>
      </c>
      <c r="Q941" s="253"/>
    </row>
    <row r="942" spans="1:17" ht="60">
      <c r="A942" s="2">
        <v>940</v>
      </c>
      <c r="B942" s="2" t="s">
        <v>2724</v>
      </c>
      <c r="C942" s="2" t="s">
        <v>120</v>
      </c>
      <c r="D942" s="2" t="s">
        <v>110</v>
      </c>
      <c r="E942" s="2" t="s">
        <v>2725</v>
      </c>
      <c r="F942" s="255">
        <v>45104.467361111114</v>
      </c>
      <c r="G942" s="2" t="s">
        <v>101</v>
      </c>
      <c r="H942" s="2" t="s">
        <v>132</v>
      </c>
      <c r="I942" s="2" t="s">
        <v>101</v>
      </c>
      <c r="J942" s="2" t="s">
        <v>112</v>
      </c>
      <c r="K942" s="2" t="s">
        <v>112</v>
      </c>
      <c r="L942" s="2" t="s">
        <v>104</v>
      </c>
      <c r="M942" s="2" t="s">
        <v>2726</v>
      </c>
      <c r="N942" s="2">
        <v>95</v>
      </c>
      <c r="O942" s="2" t="s">
        <v>106</v>
      </c>
      <c r="P942" s="2" t="s">
        <v>123</v>
      </c>
      <c r="Q942" s="253"/>
    </row>
    <row r="943" spans="1:17" ht="60">
      <c r="A943" s="2">
        <v>941</v>
      </c>
      <c r="B943" s="2" t="s">
        <v>2727</v>
      </c>
      <c r="C943" s="2" t="s">
        <v>109</v>
      </c>
      <c r="D943" s="2" t="s">
        <v>110</v>
      </c>
      <c r="E943" s="2" t="s">
        <v>2728</v>
      </c>
      <c r="F943" s="255">
        <v>45104.467361111114</v>
      </c>
      <c r="G943" s="2" t="s">
        <v>101</v>
      </c>
      <c r="H943" s="2" t="s">
        <v>102</v>
      </c>
      <c r="I943" s="2" t="s">
        <v>101</v>
      </c>
      <c r="J943" s="2" t="s">
        <v>103</v>
      </c>
      <c r="K943" s="2" t="s">
        <v>103</v>
      </c>
      <c r="L943" s="2" t="s">
        <v>104</v>
      </c>
      <c r="M943" s="2" t="s">
        <v>2729</v>
      </c>
      <c r="N943" s="2">
        <v>20</v>
      </c>
      <c r="O943" s="2" t="s">
        <v>106</v>
      </c>
      <c r="P943" s="2" t="s">
        <v>114</v>
      </c>
      <c r="Q943" s="253"/>
    </row>
    <row r="944" spans="1:17" ht="60">
      <c r="A944" s="2">
        <v>942</v>
      </c>
      <c r="B944" s="2" t="s">
        <v>2730</v>
      </c>
      <c r="C944" s="2" t="s">
        <v>109</v>
      </c>
      <c r="D944" s="2" t="s">
        <v>110</v>
      </c>
      <c r="E944" s="2" t="s">
        <v>2731</v>
      </c>
      <c r="F944" s="255">
        <v>45104.467361111114</v>
      </c>
      <c r="G944" s="2" t="s">
        <v>101</v>
      </c>
      <c r="H944" s="2" t="s">
        <v>102</v>
      </c>
      <c r="I944" s="2" t="s">
        <v>101</v>
      </c>
      <c r="J944" s="2" t="s">
        <v>103</v>
      </c>
      <c r="K944" s="2" t="s">
        <v>103</v>
      </c>
      <c r="L944" s="2" t="s">
        <v>104</v>
      </c>
      <c r="M944" s="2" t="s">
        <v>2732</v>
      </c>
      <c r="N944" s="2">
        <v>20</v>
      </c>
      <c r="O944" s="2" t="s">
        <v>106</v>
      </c>
      <c r="P944" s="2" t="s">
        <v>114</v>
      </c>
      <c r="Q944" s="253"/>
    </row>
    <row r="945" spans="1:17" ht="60">
      <c r="A945" s="2">
        <v>943</v>
      </c>
      <c r="B945" s="2" t="s">
        <v>2733</v>
      </c>
      <c r="C945" s="2" t="s">
        <v>120</v>
      </c>
      <c r="D945" s="2" t="s">
        <v>110</v>
      </c>
      <c r="E945" s="2" t="s">
        <v>2399</v>
      </c>
      <c r="F945" s="255">
        <v>45104.468055555553</v>
      </c>
      <c r="G945" s="2" t="s">
        <v>101</v>
      </c>
      <c r="H945" s="2" t="s">
        <v>132</v>
      </c>
      <c r="I945" s="2" t="s">
        <v>101</v>
      </c>
      <c r="J945" s="2" t="s">
        <v>103</v>
      </c>
      <c r="K945" s="2" t="s">
        <v>103</v>
      </c>
      <c r="L945" s="2" t="s">
        <v>104</v>
      </c>
      <c r="M945" s="2" t="s">
        <v>2400</v>
      </c>
      <c r="N945" s="2">
        <v>20</v>
      </c>
      <c r="O945" s="2" t="s">
        <v>106</v>
      </c>
      <c r="P945" s="2" t="s">
        <v>123</v>
      </c>
      <c r="Q945" s="253"/>
    </row>
    <row r="946" spans="1:17" ht="60">
      <c r="A946" s="2">
        <v>944</v>
      </c>
      <c r="B946" s="2" t="s">
        <v>2734</v>
      </c>
      <c r="C946" s="2" t="s">
        <v>98</v>
      </c>
      <c r="D946" s="2" t="s">
        <v>110</v>
      </c>
      <c r="E946" s="2" t="s">
        <v>2735</v>
      </c>
      <c r="F946" s="255">
        <v>45104.468055555553</v>
      </c>
      <c r="G946" s="2" t="s">
        <v>101</v>
      </c>
      <c r="H946" s="2" t="s">
        <v>132</v>
      </c>
      <c r="I946" s="2" t="s">
        <v>101</v>
      </c>
      <c r="J946" s="2" t="s">
        <v>103</v>
      </c>
      <c r="K946" s="2" t="s">
        <v>103</v>
      </c>
      <c r="L946" s="2" t="s">
        <v>104</v>
      </c>
      <c r="M946" s="2" t="s">
        <v>2736</v>
      </c>
      <c r="N946" s="2">
        <v>20</v>
      </c>
      <c r="O946" s="2" t="s">
        <v>106</v>
      </c>
      <c r="P946" s="2" t="s">
        <v>118</v>
      </c>
      <c r="Q946" s="253"/>
    </row>
    <row r="947" spans="1:17" ht="60">
      <c r="A947" s="2">
        <v>945</v>
      </c>
      <c r="B947" s="2" t="s">
        <v>2737</v>
      </c>
      <c r="C947" s="2" t="s">
        <v>109</v>
      </c>
      <c r="D947" s="2" t="s">
        <v>110</v>
      </c>
      <c r="E947" s="2" t="s">
        <v>2738</v>
      </c>
      <c r="F947" s="255">
        <v>45104.468055555553</v>
      </c>
      <c r="G947" s="2" t="s">
        <v>101</v>
      </c>
      <c r="H947" s="2" t="s">
        <v>102</v>
      </c>
      <c r="I947" s="2" t="s">
        <v>101</v>
      </c>
      <c r="J947" s="2" t="s">
        <v>103</v>
      </c>
      <c r="K947" s="2" t="s">
        <v>103</v>
      </c>
      <c r="L947" s="2" t="s">
        <v>104</v>
      </c>
      <c r="M947" s="2" t="s">
        <v>2739</v>
      </c>
      <c r="N947" s="2">
        <v>20</v>
      </c>
      <c r="O947" s="2" t="s">
        <v>106</v>
      </c>
      <c r="P947" s="2" t="s">
        <v>114</v>
      </c>
      <c r="Q947" s="253"/>
    </row>
    <row r="948" spans="1:17" ht="60">
      <c r="A948" s="2">
        <v>946</v>
      </c>
      <c r="B948" s="2" t="s">
        <v>2740</v>
      </c>
      <c r="C948" s="2" t="s">
        <v>120</v>
      </c>
      <c r="D948" s="2" t="s">
        <v>110</v>
      </c>
      <c r="E948" s="2" t="s">
        <v>2741</v>
      </c>
      <c r="F948" s="255">
        <v>45104.46875</v>
      </c>
      <c r="G948" s="2" t="s">
        <v>101</v>
      </c>
      <c r="H948" s="2" t="s">
        <v>102</v>
      </c>
      <c r="I948" s="2" t="s">
        <v>101</v>
      </c>
      <c r="J948" s="2" t="s">
        <v>103</v>
      </c>
      <c r="K948" s="2" t="s">
        <v>103</v>
      </c>
      <c r="L948" s="2" t="s">
        <v>104</v>
      </c>
      <c r="M948" s="2" t="s">
        <v>2742</v>
      </c>
      <c r="N948" s="2">
        <v>30</v>
      </c>
      <c r="O948" s="2" t="s">
        <v>106</v>
      </c>
      <c r="P948" s="2" t="s">
        <v>123</v>
      </c>
      <c r="Q948" s="253"/>
    </row>
    <row r="949" spans="1:17" ht="60">
      <c r="A949" s="2">
        <v>947</v>
      </c>
      <c r="B949" s="2" t="s">
        <v>2743</v>
      </c>
      <c r="C949" s="2" t="s">
        <v>109</v>
      </c>
      <c r="D949" s="2" t="s">
        <v>110</v>
      </c>
      <c r="E949" s="2" t="s">
        <v>2744</v>
      </c>
      <c r="F949" s="255">
        <v>45104.46875</v>
      </c>
      <c r="G949" s="2" t="s">
        <v>101</v>
      </c>
      <c r="H949" s="2" t="s">
        <v>132</v>
      </c>
      <c r="I949" s="2" t="s">
        <v>101</v>
      </c>
      <c r="J949" s="2" t="s">
        <v>56</v>
      </c>
      <c r="K949" s="2" t="s">
        <v>56</v>
      </c>
      <c r="L949" s="2" t="s">
        <v>104</v>
      </c>
      <c r="M949" s="2" t="s">
        <v>2745</v>
      </c>
      <c r="N949" s="2">
        <v>65</v>
      </c>
      <c r="O949" s="2" t="s">
        <v>106</v>
      </c>
      <c r="P949" s="2" t="s">
        <v>114</v>
      </c>
      <c r="Q949" s="253"/>
    </row>
    <row r="950" spans="1:17" ht="60">
      <c r="A950" s="2">
        <v>948</v>
      </c>
      <c r="B950" s="2" t="s">
        <v>2746</v>
      </c>
      <c r="C950" s="2" t="s">
        <v>234</v>
      </c>
      <c r="D950" s="2" t="s">
        <v>110</v>
      </c>
      <c r="E950" s="2" t="s">
        <v>968</v>
      </c>
      <c r="F950" s="255">
        <v>45104.46875</v>
      </c>
      <c r="G950" s="2" t="s">
        <v>101</v>
      </c>
      <c r="H950" s="2" t="s">
        <v>132</v>
      </c>
      <c r="I950" s="2" t="s">
        <v>101</v>
      </c>
      <c r="J950" s="2" t="s">
        <v>103</v>
      </c>
      <c r="K950" s="2" t="s">
        <v>103</v>
      </c>
      <c r="L950" s="2" t="s">
        <v>104</v>
      </c>
      <c r="M950" s="2" t="s">
        <v>969</v>
      </c>
      <c r="N950" s="2">
        <v>20</v>
      </c>
      <c r="O950" s="2" t="s">
        <v>106</v>
      </c>
      <c r="P950" s="2" t="s">
        <v>237</v>
      </c>
      <c r="Q950" s="253"/>
    </row>
    <row r="951" spans="1:17" ht="60">
      <c r="A951" s="2">
        <v>949</v>
      </c>
      <c r="B951" s="2" t="s">
        <v>2747</v>
      </c>
      <c r="C951" s="2" t="s">
        <v>109</v>
      </c>
      <c r="D951" s="2" t="s">
        <v>110</v>
      </c>
      <c r="E951" s="2" t="s">
        <v>2748</v>
      </c>
      <c r="F951" s="255">
        <v>45104.469444444447</v>
      </c>
      <c r="G951" s="2" t="s">
        <v>101</v>
      </c>
      <c r="H951" s="2" t="s">
        <v>132</v>
      </c>
      <c r="I951" s="2" t="s">
        <v>101</v>
      </c>
      <c r="J951" s="2" t="s">
        <v>103</v>
      </c>
      <c r="K951" s="2" t="s">
        <v>103</v>
      </c>
      <c r="L951" s="2" t="s">
        <v>104</v>
      </c>
      <c r="M951" s="2" t="s">
        <v>2749</v>
      </c>
      <c r="N951" s="2">
        <v>20</v>
      </c>
      <c r="O951" s="2" t="s">
        <v>106</v>
      </c>
      <c r="P951" s="2" t="s">
        <v>114</v>
      </c>
      <c r="Q951" s="253"/>
    </row>
    <row r="952" spans="1:17" ht="60">
      <c r="A952" s="2">
        <v>950</v>
      </c>
      <c r="B952" s="2" t="s">
        <v>2750</v>
      </c>
      <c r="C952" s="2" t="s">
        <v>109</v>
      </c>
      <c r="D952" s="2" t="s">
        <v>110</v>
      </c>
      <c r="E952" s="2" t="s">
        <v>2751</v>
      </c>
      <c r="F952" s="255">
        <v>45104.469444444447</v>
      </c>
      <c r="G952" s="2" t="s">
        <v>101</v>
      </c>
      <c r="H952" s="2" t="s">
        <v>102</v>
      </c>
      <c r="I952" s="2" t="s">
        <v>101</v>
      </c>
      <c r="J952" s="2" t="s">
        <v>103</v>
      </c>
      <c r="K952" s="2" t="s">
        <v>103</v>
      </c>
      <c r="L952" s="2" t="s">
        <v>104</v>
      </c>
      <c r="M952" s="2" t="s">
        <v>2752</v>
      </c>
      <c r="N952" s="2">
        <v>20</v>
      </c>
      <c r="O952" s="2" t="s">
        <v>106</v>
      </c>
      <c r="P952" s="2" t="s">
        <v>114</v>
      </c>
      <c r="Q952" s="253"/>
    </row>
    <row r="953" spans="1:17" ht="60">
      <c r="A953" s="2">
        <v>951</v>
      </c>
      <c r="B953" s="2" t="s">
        <v>2753</v>
      </c>
      <c r="C953" s="2" t="s">
        <v>234</v>
      </c>
      <c r="D953" s="2" t="s">
        <v>110</v>
      </c>
      <c r="E953" s="2" t="s">
        <v>2754</v>
      </c>
      <c r="F953" s="255">
        <v>45104.469444444447</v>
      </c>
      <c r="G953" s="2" t="s">
        <v>101</v>
      </c>
      <c r="H953" s="2" t="s">
        <v>102</v>
      </c>
      <c r="I953" s="2" t="s">
        <v>101</v>
      </c>
      <c r="J953" s="2" t="s">
        <v>103</v>
      </c>
      <c r="K953" s="2" t="s">
        <v>103</v>
      </c>
      <c r="L953" s="2" t="s">
        <v>104</v>
      </c>
      <c r="M953" s="2" t="s">
        <v>2755</v>
      </c>
      <c r="N953" s="2">
        <v>20</v>
      </c>
      <c r="O953" s="2" t="s">
        <v>106</v>
      </c>
      <c r="P953" s="2" t="s">
        <v>237</v>
      </c>
      <c r="Q953" s="253"/>
    </row>
    <row r="954" spans="1:17" ht="60">
      <c r="A954" s="2">
        <v>952</v>
      </c>
      <c r="B954" s="2" t="s">
        <v>2756</v>
      </c>
      <c r="C954" s="2" t="s">
        <v>234</v>
      </c>
      <c r="D954" s="2" t="s">
        <v>110</v>
      </c>
      <c r="E954" s="2" t="s">
        <v>2757</v>
      </c>
      <c r="F954" s="255">
        <v>45104.469444444447</v>
      </c>
      <c r="G954" s="2" t="s">
        <v>101</v>
      </c>
      <c r="H954" s="2" t="s">
        <v>102</v>
      </c>
      <c r="I954" s="2" t="s">
        <v>101</v>
      </c>
      <c r="J954" s="2" t="s">
        <v>112</v>
      </c>
      <c r="K954" s="2" t="s">
        <v>112</v>
      </c>
      <c r="L954" s="2" t="s">
        <v>104</v>
      </c>
      <c r="M954" s="2" t="s">
        <v>2758</v>
      </c>
      <c r="N954" s="2">
        <v>95</v>
      </c>
      <c r="O954" s="2" t="s">
        <v>106</v>
      </c>
      <c r="P954" s="2" t="s">
        <v>237</v>
      </c>
      <c r="Q954" s="253"/>
    </row>
    <row r="955" spans="1:17" ht="60">
      <c r="A955" s="2">
        <v>953</v>
      </c>
      <c r="B955" s="2" t="s">
        <v>2759</v>
      </c>
      <c r="C955" s="2" t="s">
        <v>120</v>
      </c>
      <c r="D955" s="2" t="s">
        <v>110</v>
      </c>
      <c r="E955" s="2" t="s">
        <v>2760</v>
      </c>
      <c r="F955" s="255">
        <v>45104.469444444447</v>
      </c>
      <c r="G955" s="2" t="s">
        <v>101</v>
      </c>
      <c r="H955" s="2" t="s">
        <v>102</v>
      </c>
      <c r="I955" s="2" t="s">
        <v>101</v>
      </c>
      <c r="J955" s="2" t="s">
        <v>103</v>
      </c>
      <c r="K955" s="2" t="s">
        <v>103</v>
      </c>
      <c r="L955" s="2" t="s">
        <v>104</v>
      </c>
      <c r="M955" s="2" t="s">
        <v>2761</v>
      </c>
      <c r="N955" s="2">
        <v>30</v>
      </c>
      <c r="O955" s="2" t="s">
        <v>106</v>
      </c>
      <c r="P955" s="2" t="s">
        <v>123</v>
      </c>
      <c r="Q955" s="253"/>
    </row>
    <row r="956" spans="1:17" ht="60">
      <c r="A956" s="2">
        <v>954</v>
      </c>
      <c r="B956" s="2" t="s">
        <v>2762</v>
      </c>
      <c r="C956" s="2" t="s">
        <v>120</v>
      </c>
      <c r="D956" s="2" t="s">
        <v>110</v>
      </c>
      <c r="E956" s="2" t="s">
        <v>2763</v>
      </c>
      <c r="F956" s="255">
        <v>45104.470138888886</v>
      </c>
      <c r="G956" s="2" t="s">
        <v>101</v>
      </c>
      <c r="H956" s="2" t="s">
        <v>132</v>
      </c>
      <c r="I956" s="2" t="s">
        <v>101</v>
      </c>
      <c r="J956" s="2" t="s">
        <v>103</v>
      </c>
      <c r="K956" s="2" t="s">
        <v>103</v>
      </c>
      <c r="L956" s="2" t="s">
        <v>104</v>
      </c>
      <c r="M956" s="2" t="s">
        <v>2764</v>
      </c>
      <c r="N956" s="2">
        <v>20</v>
      </c>
      <c r="O956" s="2" t="s">
        <v>106</v>
      </c>
      <c r="P956" s="2" t="s">
        <v>123</v>
      </c>
      <c r="Q956" s="253"/>
    </row>
    <row r="957" spans="1:17" ht="60">
      <c r="A957" s="2">
        <v>955</v>
      </c>
      <c r="B957" s="2" t="s">
        <v>2765</v>
      </c>
      <c r="C957" s="2" t="s">
        <v>234</v>
      </c>
      <c r="D957" s="2" t="s">
        <v>110</v>
      </c>
      <c r="E957" s="2" t="s">
        <v>2766</v>
      </c>
      <c r="F957" s="255">
        <v>45104.470138888886</v>
      </c>
      <c r="G957" s="2" t="s">
        <v>101</v>
      </c>
      <c r="H957" s="2" t="s">
        <v>102</v>
      </c>
      <c r="I957" s="2" t="s">
        <v>101</v>
      </c>
      <c r="J957" s="2" t="s">
        <v>103</v>
      </c>
      <c r="K957" s="2" t="s">
        <v>103</v>
      </c>
      <c r="L957" s="2" t="s">
        <v>104</v>
      </c>
      <c r="M957" s="2" t="s">
        <v>2767</v>
      </c>
      <c r="N957" s="2">
        <v>20</v>
      </c>
      <c r="O957" s="2" t="s">
        <v>106</v>
      </c>
      <c r="P957" s="2" t="s">
        <v>237</v>
      </c>
      <c r="Q957" s="253"/>
    </row>
    <row r="958" spans="1:17" ht="60">
      <c r="A958" s="2">
        <v>956</v>
      </c>
      <c r="B958" s="2" t="s">
        <v>2768</v>
      </c>
      <c r="C958" s="2" t="s">
        <v>98</v>
      </c>
      <c r="D958" s="2" t="s">
        <v>110</v>
      </c>
      <c r="E958" s="2" t="s">
        <v>2769</v>
      </c>
      <c r="F958" s="255">
        <v>45104.470833333333</v>
      </c>
      <c r="G958" s="2" t="s">
        <v>101</v>
      </c>
      <c r="H958" s="2" t="s">
        <v>132</v>
      </c>
      <c r="I958" s="2" t="s">
        <v>101</v>
      </c>
      <c r="J958" s="2" t="s">
        <v>103</v>
      </c>
      <c r="K958" s="2" t="s">
        <v>103</v>
      </c>
      <c r="L958" s="2" t="s">
        <v>104</v>
      </c>
      <c r="M958" s="2" t="s">
        <v>2770</v>
      </c>
      <c r="N958" s="2">
        <v>20</v>
      </c>
      <c r="O958" s="2" t="s">
        <v>106</v>
      </c>
      <c r="P958" s="2" t="s">
        <v>118</v>
      </c>
      <c r="Q958" s="253"/>
    </row>
    <row r="959" spans="1:17" ht="60">
      <c r="A959" s="2">
        <v>957</v>
      </c>
      <c r="B959" s="2" t="s">
        <v>2771</v>
      </c>
      <c r="C959" s="2" t="s">
        <v>234</v>
      </c>
      <c r="D959" s="2" t="s">
        <v>110</v>
      </c>
      <c r="E959" s="2" t="s">
        <v>2772</v>
      </c>
      <c r="F959" s="255">
        <v>45104.470833333333</v>
      </c>
      <c r="G959" s="2" t="s">
        <v>101</v>
      </c>
      <c r="H959" s="2" t="s">
        <v>132</v>
      </c>
      <c r="I959" s="2" t="s">
        <v>101</v>
      </c>
      <c r="J959" s="2" t="s">
        <v>103</v>
      </c>
      <c r="K959" s="2" t="s">
        <v>103</v>
      </c>
      <c r="L959" s="2" t="s">
        <v>104</v>
      </c>
      <c r="M959" s="2" t="s">
        <v>2773</v>
      </c>
      <c r="N959" s="2">
        <v>20</v>
      </c>
      <c r="O959" s="2" t="s">
        <v>106</v>
      </c>
      <c r="P959" s="2" t="s">
        <v>237</v>
      </c>
      <c r="Q959" s="253"/>
    </row>
    <row r="960" spans="1:17" ht="60">
      <c r="A960" s="2">
        <v>958</v>
      </c>
      <c r="B960" s="2" t="s">
        <v>2774</v>
      </c>
      <c r="C960" s="2" t="s">
        <v>98</v>
      </c>
      <c r="D960" s="2" t="s">
        <v>110</v>
      </c>
      <c r="E960" s="2" t="s">
        <v>1451</v>
      </c>
      <c r="F960" s="255">
        <v>45104.470833333333</v>
      </c>
      <c r="G960" s="2" t="s">
        <v>101</v>
      </c>
      <c r="H960" s="2" t="s">
        <v>132</v>
      </c>
      <c r="I960" s="2" t="s">
        <v>101</v>
      </c>
      <c r="J960" s="2" t="s">
        <v>103</v>
      </c>
      <c r="K960" s="2" t="s">
        <v>103</v>
      </c>
      <c r="L960" s="2" t="s">
        <v>104</v>
      </c>
      <c r="M960" s="2" t="s">
        <v>1452</v>
      </c>
      <c r="N960" s="2">
        <v>20</v>
      </c>
      <c r="O960" s="2" t="s">
        <v>106</v>
      </c>
      <c r="P960" s="2" t="s">
        <v>118</v>
      </c>
      <c r="Q960" s="253"/>
    </row>
    <row r="961" spans="1:17" ht="60">
      <c r="A961" s="2">
        <v>959</v>
      </c>
      <c r="B961" s="2" t="s">
        <v>2775</v>
      </c>
      <c r="C961" s="2" t="s">
        <v>234</v>
      </c>
      <c r="D961" s="2" t="s">
        <v>110</v>
      </c>
      <c r="E961" s="2" t="s">
        <v>2776</v>
      </c>
      <c r="F961" s="255">
        <v>45104.47152777778</v>
      </c>
      <c r="G961" s="2" t="s">
        <v>191</v>
      </c>
      <c r="H961" s="2" t="s">
        <v>471</v>
      </c>
      <c r="I961" s="2" t="s">
        <v>193</v>
      </c>
      <c r="J961" s="2" t="s">
        <v>103</v>
      </c>
      <c r="K961" s="2" t="s">
        <v>103</v>
      </c>
      <c r="L961" s="2" t="s">
        <v>104</v>
      </c>
      <c r="M961" s="2" t="s">
        <v>194</v>
      </c>
      <c r="N961" s="2">
        <v>0</v>
      </c>
      <c r="O961" s="2" t="s">
        <v>106</v>
      </c>
      <c r="P961" s="2" t="s">
        <v>237</v>
      </c>
      <c r="Q961" s="253"/>
    </row>
    <row r="962" spans="1:17" ht="60">
      <c r="A962" s="2">
        <v>960</v>
      </c>
      <c r="B962" s="2" t="s">
        <v>2777</v>
      </c>
      <c r="C962" s="2" t="s">
        <v>109</v>
      </c>
      <c r="D962" s="2" t="s">
        <v>110</v>
      </c>
      <c r="E962" s="2" t="s">
        <v>2778</v>
      </c>
      <c r="F962" s="255">
        <v>45104.47152777778</v>
      </c>
      <c r="G962" s="2" t="s">
        <v>101</v>
      </c>
      <c r="H962" s="2" t="s">
        <v>132</v>
      </c>
      <c r="I962" s="2" t="s">
        <v>101</v>
      </c>
      <c r="J962" s="2" t="s">
        <v>103</v>
      </c>
      <c r="K962" s="2" t="s">
        <v>103</v>
      </c>
      <c r="L962" s="2" t="s">
        <v>104</v>
      </c>
      <c r="M962" s="2" t="s">
        <v>2779</v>
      </c>
      <c r="N962" s="2">
        <v>20</v>
      </c>
      <c r="O962" s="2" t="s">
        <v>106</v>
      </c>
      <c r="P962" s="2" t="s">
        <v>114</v>
      </c>
      <c r="Q962" s="253"/>
    </row>
    <row r="963" spans="1:17" ht="60">
      <c r="A963" s="2">
        <v>961</v>
      </c>
      <c r="B963" s="2" t="s">
        <v>2780</v>
      </c>
      <c r="C963" s="2" t="s">
        <v>120</v>
      </c>
      <c r="D963" s="2" t="s">
        <v>110</v>
      </c>
      <c r="E963" s="2" t="s">
        <v>2781</v>
      </c>
      <c r="F963" s="255">
        <v>45104.47152777778</v>
      </c>
      <c r="G963" s="2" t="s">
        <v>101</v>
      </c>
      <c r="H963" s="2" t="s">
        <v>102</v>
      </c>
      <c r="I963" s="2" t="s">
        <v>101</v>
      </c>
      <c r="J963" s="2" t="s">
        <v>103</v>
      </c>
      <c r="K963" s="2" t="s">
        <v>103</v>
      </c>
      <c r="L963" s="2" t="s">
        <v>104</v>
      </c>
      <c r="M963" s="2" t="s">
        <v>2782</v>
      </c>
      <c r="N963" s="2">
        <v>20</v>
      </c>
      <c r="O963" s="2" t="s">
        <v>106</v>
      </c>
      <c r="P963" s="2" t="s">
        <v>123</v>
      </c>
      <c r="Q963" s="253"/>
    </row>
    <row r="964" spans="1:17" ht="60">
      <c r="A964" s="2">
        <v>962</v>
      </c>
      <c r="B964" s="2" t="s">
        <v>2783</v>
      </c>
      <c r="C964" s="2" t="s">
        <v>98</v>
      </c>
      <c r="D964" s="2" t="s">
        <v>110</v>
      </c>
      <c r="E964" s="2" t="s">
        <v>2784</v>
      </c>
      <c r="F964" s="255">
        <v>45104.47152777778</v>
      </c>
      <c r="G964" s="2" t="s">
        <v>101</v>
      </c>
      <c r="H964" s="2" t="s">
        <v>132</v>
      </c>
      <c r="I964" s="2" t="s">
        <v>101</v>
      </c>
      <c r="J964" s="2" t="s">
        <v>103</v>
      </c>
      <c r="K964" s="2" t="s">
        <v>103</v>
      </c>
      <c r="L964" s="2" t="s">
        <v>104</v>
      </c>
      <c r="M964" s="2" t="s">
        <v>2785</v>
      </c>
      <c r="N964" s="2">
        <v>20</v>
      </c>
      <c r="O964" s="2" t="s">
        <v>106</v>
      </c>
      <c r="P964" s="2" t="s">
        <v>118</v>
      </c>
      <c r="Q964" s="253"/>
    </row>
    <row r="965" spans="1:17" ht="60">
      <c r="A965" s="2">
        <v>963</v>
      </c>
      <c r="B965" s="2" t="s">
        <v>2786</v>
      </c>
      <c r="C965" s="2" t="s">
        <v>120</v>
      </c>
      <c r="D965" s="2" t="s">
        <v>110</v>
      </c>
      <c r="E965" s="2" t="s">
        <v>2787</v>
      </c>
      <c r="F965" s="255">
        <v>45104.472222222219</v>
      </c>
      <c r="G965" s="2" t="s">
        <v>101</v>
      </c>
      <c r="H965" s="2" t="s">
        <v>102</v>
      </c>
      <c r="I965" s="2" t="s">
        <v>101</v>
      </c>
      <c r="J965" s="2" t="s">
        <v>103</v>
      </c>
      <c r="K965" s="2" t="s">
        <v>103</v>
      </c>
      <c r="L965" s="2" t="s">
        <v>104</v>
      </c>
      <c r="M965" s="2" t="s">
        <v>2788</v>
      </c>
      <c r="N965" s="2">
        <v>20</v>
      </c>
      <c r="O965" s="2" t="s">
        <v>106</v>
      </c>
      <c r="P965" s="2" t="s">
        <v>123</v>
      </c>
      <c r="Q965" s="253"/>
    </row>
    <row r="966" spans="1:17" ht="60">
      <c r="A966" s="2">
        <v>964</v>
      </c>
      <c r="B966" s="2" t="s">
        <v>2789</v>
      </c>
      <c r="C966" s="2" t="s">
        <v>234</v>
      </c>
      <c r="D966" s="2" t="s">
        <v>110</v>
      </c>
      <c r="E966" s="2" t="s">
        <v>2790</v>
      </c>
      <c r="F966" s="255">
        <v>45104.472222222219</v>
      </c>
      <c r="G966" s="2" t="s">
        <v>101</v>
      </c>
      <c r="H966" s="2" t="s">
        <v>102</v>
      </c>
      <c r="I966" s="2" t="s">
        <v>101</v>
      </c>
      <c r="J966" s="2" t="s">
        <v>112</v>
      </c>
      <c r="K966" s="2" t="s">
        <v>112</v>
      </c>
      <c r="L966" s="2" t="s">
        <v>104</v>
      </c>
      <c r="M966" s="2" t="s">
        <v>2791</v>
      </c>
      <c r="N966" s="2">
        <v>95</v>
      </c>
      <c r="O966" s="2" t="s">
        <v>106</v>
      </c>
      <c r="P966" s="2" t="s">
        <v>237</v>
      </c>
      <c r="Q966" s="253"/>
    </row>
    <row r="967" spans="1:17" ht="60">
      <c r="A967" s="2">
        <v>965</v>
      </c>
      <c r="B967" s="2" t="s">
        <v>2792</v>
      </c>
      <c r="C967" s="2" t="s">
        <v>120</v>
      </c>
      <c r="D967" s="2" t="s">
        <v>110</v>
      </c>
      <c r="E967" s="2" t="s">
        <v>2793</v>
      </c>
      <c r="F967" s="255">
        <v>45104.472222222219</v>
      </c>
      <c r="G967" s="2" t="s">
        <v>101</v>
      </c>
      <c r="H967" s="2" t="s">
        <v>132</v>
      </c>
      <c r="I967" s="2" t="s">
        <v>101</v>
      </c>
      <c r="J967" s="2" t="s">
        <v>103</v>
      </c>
      <c r="K967" s="2" t="s">
        <v>103</v>
      </c>
      <c r="L967" s="2" t="s">
        <v>104</v>
      </c>
      <c r="M967" s="2" t="s">
        <v>2794</v>
      </c>
      <c r="N967" s="2">
        <v>20</v>
      </c>
      <c r="O967" s="2" t="s">
        <v>106</v>
      </c>
      <c r="P967" s="2" t="s">
        <v>123</v>
      </c>
      <c r="Q967" s="253"/>
    </row>
    <row r="968" spans="1:17" ht="60">
      <c r="A968" s="2">
        <v>966</v>
      </c>
      <c r="B968" s="2" t="s">
        <v>2795</v>
      </c>
      <c r="C968" s="2" t="s">
        <v>109</v>
      </c>
      <c r="D968" s="2" t="s">
        <v>110</v>
      </c>
      <c r="E968" s="2" t="s">
        <v>2796</v>
      </c>
      <c r="F968" s="255">
        <v>45104.472222222219</v>
      </c>
      <c r="G968" s="2" t="s">
        <v>101</v>
      </c>
      <c r="H968" s="2" t="s">
        <v>102</v>
      </c>
      <c r="I968" s="2" t="s">
        <v>101</v>
      </c>
      <c r="J968" s="2" t="s">
        <v>103</v>
      </c>
      <c r="K968" s="2" t="s">
        <v>103</v>
      </c>
      <c r="L968" s="2" t="s">
        <v>104</v>
      </c>
      <c r="M968" s="2" t="s">
        <v>2797</v>
      </c>
      <c r="N968" s="2">
        <v>20</v>
      </c>
      <c r="O968" s="2" t="s">
        <v>106</v>
      </c>
      <c r="P968" s="2" t="s">
        <v>114</v>
      </c>
      <c r="Q968" s="253"/>
    </row>
    <row r="969" spans="1:17" ht="60">
      <c r="A969" s="2">
        <v>967</v>
      </c>
      <c r="B969" s="2" t="s">
        <v>2798</v>
      </c>
      <c r="C969" s="2" t="s">
        <v>234</v>
      </c>
      <c r="D969" s="2" t="s">
        <v>110</v>
      </c>
      <c r="E969" s="2" t="s">
        <v>2799</v>
      </c>
      <c r="F969" s="255">
        <v>45104.472916666666</v>
      </c>
      <c r="G969" s="2" t="s">
        <v>101</v>
      </c>
      <c r="H969" s="2" t="s">
        <v>132</v>
      </c>
      <c r="I969" s="2" t="s">
        <v>101</v>
      </c>
      <c r="J969" s="2" t="s">
        <v>112</v>
      </c>
      <c r="K969" s="2" t="s">
        <v>112</v>
      </c>
      <c r="L969" s="2" t="s">
        <v>104</v>
      </c>
      <c r="M969" s="2" t="s">
        <v>2800</v>
      </c>
      <c r="N969" s="2">
        <v>95</v>
      </c>
      <c r="O969" s="2" t="s">
        <v>106</v>
      </c>
      <c r="P969" s="2" t="s">
        <v>237</v>
      </c>
      <c r="Q969" s="253"/>
    </row>
    <row r="970" spans="1:17" ht="60">
      <c r="A970" s="2">
        <v>968</v>
      </c>
      <c r="B970" s="2" t="s">
        <v>2801</v>
      </c>
      <c r="C970" s="2" t="s">
        <v>98</v>
      </c>
      <c r="D970" s="2" t="s">
        <v>110</v>
      </c>
      <c r="E970" s="2" t="s">
        <v>2802</v>
      </c>
      <c r="F970" s="255">
        <v>45104.473611111112</v>
      </c>
      <c r="G970" s="2" t="s">
        <v>101</v>
      </c>
      <c r="H970" s="2" t="s">
        <v>102</v>
      </c>
      <c r="I970" s="2" t="s">
        <v>101</v>
      </c>
      <c r="J970" s="2" t="s">
        <v>103</v>
      </c>
      <c r="K970" s="2" t="s">
        <v>103</v>
      </c>
      <c r="L970" s="2" t="s">
        <v>104</v>
      </c>
      <c r="M970" s="2" t="s">
        <v>2803</v>
      </c>
      <c r="N970" s="2">
        <v>20</v>
      </c>
      <c r="O970" s="2" t="s">
        <v>106</v>
      </c>
      <c r="P970" s="2" t="s">
        <v>118</v>
      </c>
      <c r="Q970" s="253"/>
    </row>
    <row r="971" spans="1:17" ht="60">
      <c r="A971" s="2">
        <v>969</v>
      </c>
      <c r="B971" s="2" t="s">
        <v>2804</v>
      </c>
      <c r="C971" s="2" t="s">
        <v>234</v>
      </c>
      <c r="D971" s="2" t="s">
        <v>110</v>
      </c>
      <c r="E971" s="2" t="s">
        <v>2805</v>
      </c>
      <c r="F971" s="255">
        <v>45104.474305555559</v>
      </c>
      <c r="G971" s="2" t="s">
        <v>101</v>
      </c>
      <c r="H971" s="2" t="s">
        <v>132</v>
      </c>
      <c r="I971" s="2" t="s">
        <v>101</v>
      </c>
      <c r="J971" s="2" t="s">
        <v>112</v>
      </c>
      <c r="K971" s="2" t="s">
        <v>112</v>
      </c>
      <c r="L971" s="2" t="s">
        <v>104</v>
      </c>
      <c r="M971" s="2" t="s">
        <v>2806</v>
      </c>
      <c r="N971" s="2">
        <v>95</v>
      </c>
      <c r="O971" s="2" t="s">
        <v>106</v>
      </c>
      <c r="P971" s="2" t="s">
        <v>237</v>
      </c>
      <c r="Q971" s="253"/>
    </row>
    <row r="972" spans="1:17" ht="60">
      <c r="A972" s="2">
        <v>970</v>
      </c>
      <c r="B972" s="2" t="s">
        <v>2807</v>
      </c>
      <c r="C972" s="2" t="s">
        <v>98</v>
      </c>
      <c r="D972" s="2" t="s">
        <v>110</v>
      </c>
      <c r="E972" s="2" t="s">
        <v>2389</v>
      </c>
      <c r="F972" s="255">
        <v>45104.474305555559</v>
      </c>
      <c r="G972" s="2" t="s">
        <v>101</v>
      </c>
      <c r="H972" s="2" t="s">
        <v>132</v>
      </c>
      <c r="I972" s="2" t="s">
        <v>101</v>
      </c>
      <c r="J972" s="2" t="s">
        <v>103</v>
      </c>
      <c r="K972" s="2" t="s">
        <v>103</v>
      </c>
      <c r="L972" s="2" t="s">
        <v>104</v>
      </c>
      <c r="M972" s="2" t="s">
        <v>2390</v>
      </c>
      <c r="N972" s="2">
        <v>20</v>
      </c>
      <c r="O972" s="2" t="s">
        <v>106</v>
      </c>
      <c r="P972" s="2" t="s">
        <v>118</v>
      </c>
      <c r="Q972" s="253"/>
    </row>
    <row r="973" spans="1:17" ht="60">
      <c r="A973" s="2">
        <v>971</v>
      </c>
      <c r="B973" s="2" t="s">
        <v>2808</v>
      </c>
      <c r="C973" s="2" t="s">
        <v>109</v>
      </c>
      <c r="D973" s="2" t="s">
        <v>110</v>
      </c>
      <c r="E973" s="2" t="s">
        <v>2809</v>
      </c>
      <c r="F973" s="255">
        <v>45104.474305555559</v>
      </c>
      <c r="G973" s="2" t="s">
        <v>101</v>
      </c>
      <c r="H973" s="2" t="s">
        <v>102</v>
      </c>
      <c r="I973" s="2" t="s">
        <v>101</v>
      </c>
      <c r="J973" s="2" t="s">
        <v>103</v>
      </c>
      <c r="K973" s="2" t="s">
        <v>103</v>
      </c>
      <c r="L973" s="2" t="s">
        <v>104</v>
      </c>
      <c r="M973" s="2" t="s">
        <v>2810</v>
      </c>
      <c r="N973" s="2">
        <v>20</v>
      </c>
      <c r="O973" s="2" t="s">
        <v>106</v>
      </c>
      <c r="P973" s="2" t="s">
        <v>114</v>
      </c>
      <c r="Q973" s="253"/>
    </row>
    <row r="974" spans="1:17" ht="60">
      <c r="A974" s="2">
        <v>972</v>
      </c>
      <c r="B974" s="2" t="s">
        <v>2811</v>
      </c>
      <c r="C974" s="2" t="s">
        <v>98</v>
      </c>
      <c r="D974" s="2" t="s">
        <v>110</v>
      </c>
      <c r="E974" s="2" t="s">
        <v>2812</v>
      </c>
      <c r="F974" s="255">
        <v>45104.474305555559</v>
      </c>
      <c r="G974" s="2" t="s">
        <v>101</v>
      </c>
      <c r="H974" s="2" t="s">
        <v>132</v>
      </c>
      <c r="I974" s="2" t="s">
        <v>101</v>
      </c>
      <c r="J974" s="2" t="s">
        <v>103</v>
      </c>
      <c r="K974" s="2" t="s">
        <v>103</v>
      </c>
      <c r="L974" s="2" t="s">
        <v>104</v>
      </c>
      <c r="M974" s="2" t="s">
        <v>2813</v>
      </c>
      <c r="N974" s="2">
        <v>20</v>
      </c>
      <c r="O974" s="2" t="s">
        <v>106</v>
      </c>
      <c r="P974" s="2" t="s">
        <v>118</v>
      </c>
      <c r="Q974" s="253"/>
    </row>
    <row r="975" spans="1:17" ht="60">
      <c r="A975" s="2">
        <v>973</v>
      </c>
      <c r="B975" s="2" t="s">
        <v>2814</v>
      </c>
      <c r="C975" s="2" t="s">
        <v>234</v>
      </c>
      <c r="D975" s="2" t="s">
        <v>110</v>
      </c>
      <c r="E975" s="2" t="s">
        <v>2815</v>
      </c>
      <c r="F975" s="255">
        <v>45104.474305555559</v>
      </c>
      <c r="G975" s="2" t="s">
        <v>101</v>
      </c>
      <c r="H975" s="2" t="s">
        <v>132</v>
      </c>
      <c r="I975" s="2" t="s">
        <v>101</v>
      </c>
      <c r="J975" s="2" t="s">
        <v>112</v>
      </c>
      <c r="K975" s="2" t="s">
        <v>112</v>
      </c>
      <c r="L975" s="2" t="s">
        <v>104</v>
      </c>
      <c r="M975" s="2" t="s">
        <v>2816</v>
      </c>
      <c r="N975" s="2">
        <v>95</v>
      </c>
      <c r="O975" s="2" t="s">
        <v>106</v>
      </c>
      <c r="P975" s="2" t="s">
        <v>237</v>
      </c>
      <c r="Q975" s="253"/>
    </row>
    <row r="976" spans="1:17" ht="60">
      <c r="A976" s="2">
        <v>974</v>
      </c>
      <c r="B976" s="2" t="s">
        <v>2817</v>
      </c>
      <c r="C976" s="2" t="s">
        <v>98</v>
      </c>
      <c r="D976" s="2" t="s">
        <v>110</v>
      </c>
      <c r="E976" s="2" t="s">
        <v>2818</v>
      </c>
      <c r="F976" s="255">
        <v>45104.474999999999</v>
      </c>
      <c r="G976" s="2" t="s">
        <v>101</v>
      </c>
      <c r="H976" s="2" t="s">
        <v>132</v>
      </c>
      <c r="I976" s="2" t="s">
        <v>101</v>
      </c>
      <c r="J976" s="2" t="s">
        <v>103</v>
      </c>
      <c r="K976" s="2" t="s">
        <v>103</v>
      </c>
      <c r="L976" s="2" t="s">
        <v>104</v>
      </c>
      <c r="M976" s="2" t="s">
        <v>2819</v>
      </c>
      <c r="N976" s="2">
        <v>20</v>
      </c>
      <c r="O976" s="2" t="s">
        <v>106</v>
      </c>
      <c r="P976" s="2" t="s">
        <v>118</v>
      </c>
      <c r="Q976" s="253"/>
    </row>
    <row r="977" spans="1:17" ht="60">
      <c r="A977" s="2">
        <v>975</v>
      </c>
      <c r="B977" s="2" t="s">
        <v>2820</v>
      </c>
      <c r="C977" s="2" t="s">
        <v>98</v>
      </c>
      <c r="D977" s="2" t="s">
        <v>110</v>
      </c>
      <c r="E977" s="2" t="s">
        <v>2338</v>
      </c>
      <c r="F977" s="255">
        <v>45104.474999999999</v>
      </c>
      <c r="G977" s="2" t="s">
        <v>101</v>
      </c>
      <c r="H977" s="2" t="s">
        <v>132</v>
      </c>
      <c r="I977" s="2" t="s">
        <v>101</v>
      </c>
      <c r="J977" s="2" t="s">
        <v>103</v>
      </c>
      <c r="K977" s="2" t="s">
        <v>103</v>
      </c>
      <c r="L977" s="2" t="s">
        <v>104</v>
      </c>
      <c r="M977" s="2" t="s">
        <v>2339</v>
      </c>
      <c r="N977" s="2">
        <v>20</v>
      </c>
      <c r="O977" s="2" t="s">
        <v>106</v>
      </c>
      <c r="P977" s="2" t="s">
        <v>118</v>
      </c>
      <c r="Q977" s="253"/>
    </row>
    <row r="978" spans="1:17" ht="60">
      <c r="A978" s="2">
        <v>976</v>
      </c>
      <c r="B978" s="2" t="s">
        <v>2821</v>
      </c>
      <c r="C978" s="2" t="s">
        <v>234</v>
      </c>
      <c r="D978" s="2" t="s">
        <v>110</v>
      </c>
      <c r="E978" s="2" t="s">
        <v>2822</v>
      </c>
      <c r="F978" s="255">
        <v>45104.474999999999</v>
      </c>
      <c r="G978" s="2" t="s">
        <v>101</v>
      </c>
      <c r="H978" s="2" t="s">
        <v>132</v>
      </c>
      <c r="I978" s="2" t="s">
        <v>101</v>
      </c>
      <c r="J978" s="2" t="s">
        <v>112</v>
      </c>
      <c r="K978" s="2" t="s">
        <v>112</v>
      </c>
      <c r="L978" s="2" t="s">
        <v>104</v>
      </c>
      <c r="M978" s="2" t="s">
        <v>2823</v>
      </c>
      <c r="N978" s="2">
        <v>95</v>
      </c>
      <c r="O978" s="2" t="s">
        <v>106</v>
      </c>
      <c r="P978" s="2" t="s">
        <v>237</v>
      </c>
      <c r="Q978" s="253"/>
    </row>
    <row r="979" spans="1:17" ht="60">
      <c r="A979" s="2">
        <v>977</v>
      </c>
      <c r="B979" s="2" t="s">
        <v>2824</v>
      </c>
      <c r="C979" s="2" t="s">
        <v>98</v>
      </c>
      <c r="D979" s="2" t="s">
        <v>110</v>
      </c>
      <c r="E979" s="2" t="s">
        <v>2825</v>
      </c>
      <c r="F979" s="255">
        <v>45104.474999999999</v>
      </c>
      <c r="G979" s="2" t="s">
        <v>101</v>
      </c>
      <c r="H979" s="2" t="s">
        <v>102</v>
      </c>
      <c r="I979" s="2" t="s">
        <v>101</v>
      </c>
      <c r="J979" s="2" t="s">
        <v>103</v>
      </c>
      <c r="K979" s="2" t="s">
        <v>103</v>
      </c>
      <c r="L979" s="2" t="s">
        <v>104</v>
      </c>
      <c r="M979" s="2" t="s">
        <v>2826</v>
      </c>
      <c r="N979" s="2">
        <v>20</v>
      </c>
      <c r="O979" s="2" t="s">
        <v>106</v>
      </c>
      <c r="P979" s="2" t="s">
        <v>118</v>
      </c>
      <c r="Q979" s="253"/>
    </row>
    <row r="980" spans="1:17" ht="60">
      <c r="A980" s="2">
        <v>978</v>
      </c>
      <c r="B980" s="2" t="s">
        <v>2827</v>
      </c>
      <c r="C980" s="2" t="s">
        <v>120</v>
      </c>
      <c r="D980" s="2" t="s">
        <v>110</v>
      </c>
      <c r="E980" s="2" t="s">
        <v>2828</v>
      </c>
      <c r="F980" s="255">
        <v>45104.474999999999</v>
      </c>
      <c r="G980" s="2" t="s">
        <v>101</v>
      </c>
      <c r="H980" s="2" t="s">
        <v>132</v>
      </c>
      <c r="I980" s="2" t="s">
        <v>101</v>
      </c>
      <c r="J980" s="2" t="s">
        <v>103</v>
      </c>
      <c r="K980" s="2" t="s">
        <v>103</v>
      </c>
      <c r="L980" s="2" t="s">
        <v>104</v>
      </c>
      <c r="M980" s="2" t="s">
        <v>2829</v>
      </c>
      <c r="N980" s="2">
        <v>20</v>
      </c>
      <c r="O980" s="2" t="s">
        <v>106</v>
      </c>
      <c r="P980" s="2" t="s">
        <v>123</v>
      </c>
      <c r="Q980" s="253"/>
    </row>
    <row r="981" spans="1:17" ht="60">
      <c r="A981" s="2">
        <v>979</v>
      </c>
      <c r="B981" s="2" t="s">
        <v>2830</v>
      </c>
      <c r="C981" s="2" t="s">
        <v>120</v>
      </c>
      <c r="D981" s="2" t="s">
        <v>110</v>
      </c>
      <c r="E981" s="2" t="s">
        <v>235</v>
      </c>
      <c r="F981" s="255">
        <v>45104.475694444445</v>
      </c>
      <c r="G981" s="2" t="s">
        <v>101</v>
      </c>
      <c r="H981" s="2" t="s">
        <v>132</v>
      </c>
      <c r="I981" s="2" t="s">
        <v>101</v>
      </c>
      <c r="J981" s="2" t="s">
        <v>112</v>
      </c>
      <c r="K981" s="2" t="s">
        <v>112</v>
      </c>
      <c r="L981" s="2" t="s">
        <v>104</v>
      </c>
      <c r="M981" s="2" t="s">
        <v>236</v>
      </c>
      <c r="N981" s="2">
        <v>95</v>
      </c>
      <c r="O981" s="2" t="s">
        <v>106</v>
      </c>
      <c r="P981" s="2" t="s">
        <v>123</v>
      </c>
      <c r="Q981" s="253"/>
    </row>
    <row r="982" spans="1:17" ht="60">
      <c r="A982" s="2">
        <v>980</v>
      </c>
      <c r="B982" s="2" t="s">
        <v>2831</v>
      </c>
      <c r="C982" s="2" t="s">
        <v>109</v>
      </c>
      <c r="D982" s="2" t="s">
        <v>110</v>
      </c>
      <c r="E982" s="2" t="s">
        <v>808</v>
      </c>
      <c r="F982" s="255">
        <v>45104.475694444445</v>
      </c>
      <c r="G982" s="2" t="s">
        <v>101</v>
      </c>
      <c r="H982" s="2" t="s">
        <v>132</v>
      </c>
      <c r="I982" s="2" t="s">
        <v>101</v>
      </c>
      <c r="J982" s="2" t="s">
        <v>103</v>
      </c>
      <c r="K982" s="2" t="s">
        <v>103</v>
      </c>
      <c r="L982" s="2" t="s">
        <v>104</v>
      </c>
      <c r="M982" s="2" t="s">
        <v>809</v>
      </c>
      <c r="N982" s="2">
        <v>30</v>
      </c>
      <c r="O982" s="2" t="s">
        <v>106</v>
      </c>
      <c r="P982" s="2" t="s">
        <v>114</v>
      </c>
      <c r="Q982" s="253"/>
    </row>
    <row r="983" spans="1:17" ht="60">
      <c r="A983" s="2">
        <v>981</v>
      </c>
      <c r="B983" s="2" t="s">
        <v>2832</v>
      </c>
      <c r="C983" s="2" t="s">
        <v>98</v>
      </c>
      <c r="D983" s="2" t="s">
        <v>110</v>
      </c>
      <c r="E983" s="2" t="s">
        <v>2833</v>
      </c>
      <c r="F983" s="255">
        <v>45104.475694444445</v>
      </c>
      <c r="G983" s="2" t="s">
        <v>101</v>
      </c>
      <c r="H983" s="2" t="s">
        <v>102</v>
      </c>
      <c r="I983" s="2" t="s">
        <v>101</v>
      </c>
      <c r="J983" s="2" t="s">
        <v>103</v>
      </c>
      <c r="K983" s="2" t="s">
        <v>103</v>
      </c>
      <c r="L983" s="2" t="s">
        <v>104</v>
      </c>
      <c r="M983" s="2" t="s">
        <v>2834</v>
      </c>
      <c r="N983" s="2">
        <v>20</v>
      </c>
      <c r="O983" s="2" t="s">
        <v>106</v>
      </c>
      <c r="P983" s="2" t="s">
        <v>118</v>
      </c>
      <c r="Q983" s="253"/>
    </row>
    <row r="984" spans="1:17" ht="60">
      <c r="A984" s="2">
        <v>982</v>
      </c>
      <c r="B984" s="2" t="s">
        <v>2835</v>
      </c>
      <c r="C984" s="2" t="s">
        <v>109</v>
      </c>
      <c r="D984" s="2" t="s">
        <v>110</v>
      </c>
      <c r="E984" s="2" t="s">
        <v>2836</v>
      </c>
      <c r="F984" s="255">
        <v>45104.475694444445</v>
      </c>
      <c r="G984" s="2" t="s">
        <v>101</v>
      </c>
      <c r="H984" s="2" t="s">
        <v>132</v>
      </c>
      <c r="I984" s="2" t="s">
        <v>101</v>
      </c>
      <c r="J984" s="2" t="s">
        <v>103</v>
      </c>
      <c r="K984" s="2" t="s">
        <v>103</v>
      </c>
      <c r="L984" s="2" t="s">
        <v>104</v>
      </c>
      <c r="M984" s="2" t="s">
        <v>2837</v>
      </c>
      <c r="N984" s="2">
        <v>20</v>
      </c>
      <c r="O984" s="2" t="s">
        <v>106</v>
      </c>
      <c r="P984" s="2" t="s">
        <v>114</v>
      </c>
      <c r="Q984" s="253"/>
    </row>
    <row r="985" spans="1:17" ht="60">
      <c r="A985" s="2">
        <v>983</v>
      </c>
      <c r="B985" s="2" t="s">
        <v>2838</v>
      </c>
      <c r="C985" s="2" t="s">
        <v>120</v>
      </c>
      <c r="D985" s="2" t="s">
        <v>110</v>
      </c>
      <c r="E985" s="2" t="s">
        <v>2839</v>
      </c>
      <c r="F985" s="255">
        <v>45104.476388888892</v>
      </c>
      <c r="G985" s="2" t="s">
        <v>101</v>
      </c>
      <c r="H985" s="2" t="s">
        <v>102</v>
      </c>
      <c r="I985" s="2" t="s">
        <v>101</v>
      </c>
      <c r="J985" s="2" t="s">
        <v>56</v>
      </c>
      <c r="K985" s="2" t="s">
        <v>56</v>
      </c>
      <c r="L985" s="2" t="s">
        <v>104</v>
      </c>
      <c r="M985" s="2" t="s">
        <v>2840</v>
      </c>
      <c r="N985" s="2">
        <v>65</v>
      </c>
      <c r="O985" s="2" t="s">
        <v>106</v>
      </c>
      <c r="P985" s="2" t="s">
        <v>123</v>
      </c>
      <c r="Q985" s="253"/>
    </row>
    <row r="986" spans="1:17" ht="60">
      <c r="A986" s="2">
        <v>984</v>
      </c>
      <c r="B986" s="2" t="s">
        <v>2841</v>
      </c>
      <c r="C986" s="2" t="s">
        <v>234</v>
      </c>
      <c r="D986" s="2" t="s">
        <v>110</v>
      </c>
      <c r="E986" s="2" t="s">
        <v>2842</v>
      </c>
      <c r="F986" s="255">
        <v>45104.477083333331</v>
      </c>
      <c r="G986" s="2" t="s">
        <v>101</v>
      </c>
      <c r="H986" s="2" t="s">
        <v>102</v>
      </c>
      <c r="I986" s="2" t="s">
        <v>101</v>
      </c>
      <c r="J986" s="2" t="s">
        <v>187</v>
      </c>
      <c r="K986" s="2" t="s">
        <v>187</v>
      </c>
      <c r="L986" s="2" t="s">
        <v>104</v>
      </c>
      <c r="M986" s="2" t="s">
        <v>2843</v>
      </c>
      <c r="N986" s="2">
        <v>95</v>
      </c>
      <c r="O986" s="2" t="s">
        <v>106</v>
      </c>
      <c r="P986" s="2" t="s">
        <v>237</v>
      </c>
      <c r="Q986" s="253"/>
    </row>
    <row r="987" spans="1:17" ht="60">
      <c r="A987" s="2">
        <v>985</v>
      </c>
      <c r="B987" s="2" t="s">
        <v>2844</v>
      </c>
      <c r="C987" s="2" t="s">
        <v>98</v>
      </c>
      <c r="D987" s="2" t="s">
        <v>110</v>
      </c>
      <c r="E987" s="2" t="s">
        <v>1898</v>
      </c>
      <c r="F987" s="255">
        <v>45104.477083333331</v>
      </c>
      <c r="G987" s="2" t="s">
        <v>101</v>
      </c>
      <c r="H987" s="2" t="s">
        <v>132</v>
      </c>
      <c r="I987" s="2" t="s">
        <v>101</v>
      </c>
      <c r="J987" s="2" t="s">
        <v>103</v>
      </c>
      <c r="K987" s="2" t="s">
        <v>103</v>
      </c>
      <c r="L987" s="2" t="s">
        <v>104</v>
      </c>
      <c r="M987" s="2" t="s">
        <v>1899</v>
      </c>
      <c r="N987" s="2">
        <v>20</v>
      </c>
      <c r="O987" s="2" t="s">
        <v>106</v>
      </c>
      <c r="P987" s="2" t="s">
        <v>118</v>
      </c>
      <c r="Q987" s="253"/>
    </row>
    <row r="988" spans="1:17" ht="60">
      <c r="A988" s="2">
        <v>986</v>
      </c>
      <c r="B988" s="2" t="s">
        <v>2845</v>
      </c>
      <c r="C988" s="2" t="s">
        <v>234</v>
      </c>
      <c r="D988" s="2" t="s">
        <v>110</v>
      </c>
      <c r="E988" s="2" t="s">
        <v>2846</v>
      </c>
      <c r="F988" s="255">
        <v>45104.477777777778</v>
      </c>
      <c r="G988" s="2" t="s">
        <v>101</v>
      </c>
      <c r="H988" s="2" t="s">
        <v>132</v>
      </c>
      <c r="I988" s="2" t="s">
        <v>101</v>
      </c>
      <c r="J988" s="2" t="s">
        <v>56</v>
      </c>
      <c r="K988" s="2" t="s">
        <v>56</v>
      </c>
      <c r="L988" s="2" t="s">
        <v>104</v>
      </c>
      <c r="M988" s="2" t="s">
        <v>2847</v>
      </c>
      <c r="N988" s="2">
        <v>65</v>
      </c>
      <c r="O988" s="2" t="s">
        <v>106</v>
      </c>
      <c r="P988" s="2" t="s">
        <v>237</v>
      </c>
      <c r="Q988" s="253"/>
    </row>
    <row r="989" spans="1:17" ht="60">
      <c r="A989" s="2">
        <v>987</v>
      </c>
      <c r="B989" s="2" t="s">
        <v>2848</v>
      </c>
      <c r="C989" s="2" t="s">
        <v>120</v>
      </c>
      <c r="D989" s="2" t="s">
        <v>110</v>
      </c>
      <c r="E989" s="2" t="s">
        <v>2849</v>
      </c>
      <c r="F989" s="255">
        <v>45104.477777777778</v>
      </c>
      <c r="G989" s="2" t="s">
        <v>101</v>
      </c>
      <c r="H989" s="2" t="s">
        <v>132</v>
      </c>
      <c r="I989" s="2" t="s">
        <v>101</v>
      </c>
      <c r="J989" s="2" t="s">
        <v>112</v>
      </c>
      <c r="K989" s="2" t="s">
        <v>112</v>
      </c>
      <c r="L989" s="2" t="s">
        <v>104</v>
      </c>
      <c r="M989" s="2" t="s">
        <v>2850</v>
      </c>
      <c r="N989" s="2">
        <v>95</v>
      </c>
      <c r="O989" s="2" t="s">
        <v>106</v>
      </c>
      <c r="P989" s="2" t="s">
        <v>123</v>
      </c>
      <c r="Q989" s="253"/>
    </row>
    <row r="990" spans="1:17" ht="60">
      <c r="A990" s="2">
        <v>988</v>
      </c>
      <c r="B990" s="2" t="s">
        <v>2851</v>
      </c>
      <c r="C990" s="2" t="s">
        <v>234</v>
      </c>
      <c r="D990" s="2" t="s">
        <v>110</v>
      </c>
      <c r="E990" s="2" t="s">
        <v>2852</v>
      </c>
      <c r="F990" s="255">
        <v>45104.477777777778</v>
      </c>
      <c r="G990" s="2" t="s">
        <v>101</v>
      </c>
      <c r="H990" s="2" t="s">
        <v>132</v>
      </c>
      <c r="I990" s="2" t="s">
        <v>101</v>
      </c>
      <c r="J990" s="2" t="s">
        <v>112</v>
      </c>
      <c r="K990" s="2" t="s">
        <v>112</v>
      </c>
      <c r="L990" s="2" t="s">
        <v>104</v>
      </c>
      <c r="M990" s="2" t="s">
        <v>2853</v>
      </c>
      <c r="N990" s="2">
        <v>95</v>
      </c>
      <c r="O990" s="2" t="s">
        <v>106</v>
      </c>
      <c r="P990" s="2" t="s">
        <v>237</v>
      </c>
      <c r="Q990" s="253"/>
    </row>
    <row r="991" spans="1:17" ht="60">
      <c r="A991" s="2">
        <v>989</v>
      </c>
      <c r="B991" s="2" t="s">
        <v>2854</v>
      </c>
      <c r="C991" s="2" t="s">
        <v>98</v>
      </c>
      <c r="D991" s="2" t="s">
        <v>110</v>
      </c>
      <c r="E991" s="2" t="s">
        <v>2855</v>
      </c>
      <c r="F991" s="255">
        <v>45104.477777777778</v>
      </c>
      <c r="G991" s="2" t="s">
        <v>101</v>
      </c>
      <c r="H991" s="2" t="s">
        <v>102</v>
      </c>
      <c r="I991" s="2" t="s">
        <v>101</v>
      </c>
      <c r="J991" s="2" t="s">
        <v>112</v>
      </c>
      <c r="K991" s="2" t="s">
        <v>112</v>
      </c>
      <c r="L991" s="2" t="s">
        <v>104</v>
      </c>
      <c r="M991" s="2" t="s">
        <v>2856</v>
      </c>
      <c r="N991" s="2">
        <v>95</v>
      </c>
      <c r="O991" s="2" t="s">
        <v>106</v>
      </c>
      <c r="P991" s="2" t="s">
        <v>118</v>
      </c>
      <c r="Q991" s="253"/>
    </row>
    <row r="992" spans="1:17" ht="60">
      <c r="A992" s="2">
        <v>990</v>
      </c>
      <c r="B992" s="2" t="s">
        <v>2857</v>
      </c>
      <c r="C992" s="2" t="s">
        <v>234</v>
      </c>
      <c r="D992" s="2" t="s">
        <v>110</v>
      </c>
      <c r="E992" s="2" t="s">
        <v>2858</v>
      </c>
      <c r="F992" s="255">
        <v>45104.477777777778</v>
      </c>
      <c r="G992" s="2" t="s">
        <v>101</v>
      </c>
      <c r="H992" s="2" t="s">
        <v>132</v>
      </c>
      <c r="I992" s="2" t="s">
        <v>101</v>
      </c>
      <c r="J992" s="2" t="s">
        <v>56</v>
      </c>
      <c r="K992" s="2" t="s">
        <v>56</v>
      </c>
      <c r="L992" s="2" t="s">
        <v>104</v>
      </c>
      <c r="M992" s="2" t="s">
        <v>2859</v>
      </c>
      <c r="N992" s="2">
        <v>65</v>
      </c>
      <c r="O992" s="2" t="s">
        <v>106</v>
      </c>
      <c r="P992" s="2" t="s">
        <v>237</v>
      </c>
      <c r="Q992" s="253"/>
    </row>
    <row r="993" spans="1:17" ht="60">
      <c r="A993" s="2">
        <v>991</v>
      </c>
      <c r="B993" s="2" t="s">
        <v>2860</v>
      </c>
      <c r="C993" s="2" t="s">
        <v>120</v>
      </c>
      <c r="D993" s="2" t="s">
        <v>110</v>
      </c>
      <c r="E993" s="2" t="s">
        <v>2861</v>
      </c>
      <c r="F993" s="255">
        <v>45104.478472222225</v>
      </c>
      <c r="G993" s="2" t="s">
        <v>101</v>
      </c>
      <c r="H993" s="2" t="s">
        <v>102</v>
      </c>
      <c r="I993" s="2" t="s">
        <v>101</v>
      </c>
      <c r="J993" s="2" t="s">
        <v>103</v>
      </c>
      <c r="K993" s="2" t="s">
        <v>103</v>
      </c>
      <c r="L993" s="2" t="s">
        <v>104</v>
      </c>
      <c r="M993" s="2" t="s">
        <v>2862</v>
      </c>
      <c r="N993" s="2">
        <v>20</v>
      </c>
      <c r="O993" s="2" t="s">
        <v>106</v>
      </c>
      <c r="P993" s="2" t="s">
        <v>123</v>
      </c>
      <c r="Q993" s="253"/>
    </row>
    <row r="994" spans="1:17" ht="60">
      <c r="A994" s="2">
        <v>992</v>
      </c>
      <c r="B994" s="2" t="s">
        <v>2863</v>
      </c>
      <c r="C994" s="2" t="s">
        <v>98</v>
      </c>
      <c r="D994" s="2" t="s">
        <v>110</v>
      </c>
      <c r="E994" s="2" t="s">
        <v>2864</v>
      </c>
      <c r="F994" s="255">
        <v>45104.478472222225</v>
      </c>
      <c r="G994" s="2" t="s">
        <v>101</v>
      </c>
      <c r="H994" s="2" t="s">
        <v>132</v>
      </c>
      <c r="I994" s="2" t="s">
        <v>101</v>
      </c>
      <c r="J994" s="2" t="s">
        <v>56</v>
      </c>
      <c r="K994" s="2" t="s">
        <v>56</v>
      </c>
      <c r="L994" s="2" t="s">
        <v>104</v>
      </c>
      <c r="M994" s="2" t="s">
        <v>2865</v>
      </c>
      <c r="N994" s="2">
        <v>65</v>
      </c>
      <c r="O994" s="2" t="s">
        <v>106</v>
      </c>
      <c r="P994" s="2" t="s">
        <v>118</v>
      </c>
      <c r="Q994" s="253"/>
    </row>
    <row r="995" spans="1:17" ht="60">
      <c r="A995" s="2">
        <v>993</v>
      </c>
      <c r="B995" s="2" t="s">
        <v>2866</v>
      </c>
      <c r="C995" s="2" t="s">
        <v>120</v>
      </c>
      <c r="D995" s="2" t="s">
        <v>110</v>
      </c>
      <c r="E995" s="2" t="s">
        <v>2867</v>
      </c>
      <c r="F995" s="255">
        <v>45104.478472222225</v>
      </c>
      <c r="G995" s="2" t="s">
        <v>101</v>
      </c>
      <c r="H995" s="2" t="s">
        <v>132</v>
      </c>
      <c r="I995" s="2" t="s">
        <v>101</v>
      </c>
      <c r="J995" s="2" t="s">
        <v>103</v>
      </c>
      <c r="K995" s="2" t="s">
        <v>103</v>
      </c>
      <c r="L995" s="2" t="s">
        <v>104</v>
      </c>
      <c r="M995" s="2" t="s">
        <v>2868</v>
      </c>
      <c r="N995" s="2">
        <v>20</v>
      </c>
      <c r="O995" s="2" t="s">
        <v>106</v>
      </c>
      <c r="P995" s="2" t="s">
        <v>123</v>
      </c>
      <c r="Q995" s="253"/>
    </row>
    <row r="996" spans="1:17" ht="60">
      <c r="A996" s="2">
        <v>994</v>
      </c>
      <c r="B996" s="2" t="s">
        <v>2869</v>
      </c>
      <c r="C996" s="2" t="s">
        <v>234</v>
      </c>
      <c r="D996" s="2" t="s">
        <v>110</v>
      </c>
      <c r="E996" s="2" t="s">
        <v>2870</v>
      </c>
      <c r="F996" s="255">
        <v>45104.478472222225</v>
      </c>
      <c r="G996" s="2" t="s">
        <v>191</v>
      </c>
      <c r="H996" s="2" t="s">
        <v>471</v>
      </c>
      <c r="I996" s="2" t="s">
        <v>193</v>
      </c>
      <c r="J996" s="2" t="s">
        <v>112</v>
      </c>
      <c r="K996" s="2" t="s">
        <v>112</v>
      </c>
      <c r="L996" s="2" t="s">
        <v>104</v>
      </c>
      <c r="M996" s="2" t="s">
        <v>194</v>
      </c>
      <c r="N996" s="2">
        <v>0</v>
      </c>
      <c r="O996" s="2" t="s">
        <v>106</v>
      </c>
      <c r="P996" s="2" t="s">
        <v>237</v>
      </c>
      <c r="Q996" s="253"/>
    </row>
    <row r="997" spans="1:17" ht="60">
      <c r="A997" s="2">
        <v>995</v>
      </c>
      <c r="B997" s="2" t="s">
        <v>2871</v>
      </c>
      <c r="C997" s="2" t="s">
        <v>109</v>
      </c>
      <c r="D997" s="2" t="s">
        <v>110</v>
      </c>
      <c r="E997" s="2" t="s">
        <v>2872</v>
      </c>
      <c r="F997" s="255">
        <v>45104.478472222225</v>
      </c>
      <c r="G997" s="2" t="s">
        <v>101</v>
      </c>
      <c r="H997" s="2" t="s">
        <v>132</v>
      </c>
      <c r="I997" s="2" t="s">
        <v>101</v>
      </c>
      <c r="J997" s="2" t="s">
        <v>103</v>
      </c>
      <c r="K997" s="2" t="s">
        <v>103</v>
      </c>
      <c r="L997" s="2" t="s">
        <v>104</v>
      </c>
      <c r="M997" s="2" t="s">
        <v>2873</v>
      </c>
      <c r="N997" s="2">
        <v>20</v>
      </c>
      <c r="O997" s="2" t="s">
        <v>106</v>
      </c>
      <c r="P997" s="2" t="s">
        <v>114</v>
      </c>
      <c r="Q997" s="253"/>
    </row>
    <row r="998" spans="1:17" ht="60">
      <c r="A998" s="2">
        <v>996</v>
      </c>
      <c r="B998" s="2" t="s">
        <v>2874</v>
      </c>
      <c r="C998" s="2" t="s">
        <v>98</v>
      </c>
      <c r="D998" s="2" t="s">
        <v>110</v>
      </c>
      <c r="E998" s="2" t="s">
        <v>2875</v>
      </c>
      <c r="F998" s="255">
        <v>45104.478472222225</v>
      </c>
      <c r="G998" s="2" t="s">
        <v>101</v>
      </c>
      <c r="H998" s="2" t="s">
        <v>132</v>
      </c>
      <c r="I998" s="2" t="s">
        <v>101</v>
      </c>
      <c r="J998" s="2" t="s">
        <v>103</v>
      </c>
      <c r="K998" s="2" t="s">
        <v>103</v>
      </c>
      <c r="L998" s="2" t="s">
        <v>104</v>
      </c>
      <c r="M998" s="2" t="s">
        <v>2876</v>
      </c>
      <c r="N998" s="2">
        <v>20</v>
      </c>
      <c r="O998" s="2" t="s">
        <v>106</v>
      </c>
      <c r="P998" s="2" t="s">
        <v>118</v>
      </c>
      <c r="Q998" s="253"/>
    </row>
    <row r="999" spans="1:17" ht="60">
      <c r="A999" s="2">
        <v>997</v>
      </c>
      <c r="B999" s="2" t="s">
        <v>2877</v>
      </c>
      <c r="C999" s="2" t="s">
        <v>120</v>
      </c>
      <c r="D999" s="2" t="s">
        <v>110</v>
      </c>
      <c r="E999" s="2" t="s">
        <v>2878</v>
      </c>
      <c r="F999" s="255">
        <v>45104.479166666664</v>
      </c>
      <c r="G999" s="2" t="s">
        <v>101</v>
      </c>
      <c r="H999" s="2" t="s">
        <v>132</v>
      </c>
      <c r="I999" s="2" t="s">
        <v>101</v>
      </c>
      <c r="J999" s="2" t="s">
        <v>103</v>
      </c>
      <c r="K999" s="2" t="s">
        <v>103</v>
      </c>
      <c r="L999" s="2" t="s">
        <v>104</v>
      </c>
      <c r="M999" s="2" t="s">
        <v>2879</v>
      </c>
      <c r="N999" s="2">
        <v>20</v>
      </c>
      <c r="O999" s="2" t="s">
        <v>106</v>
      </c>
      <c r="P999" s="2" t="s">
        <v>123</v>
      </c>
      <c r="Q999" s="253"/>
    </row>
    <row r="1000" spans="1:17" ht="60">
      <c r="A1000" s="2">
        <v>998</v>
      </c>
      <c r="B1000" s="2" t="s">
        <v>2880</v>
      </c>
      <c r="C1000" s="2" t="s">
        <v>120</v>
      </c>
      <c r="D1000" s="2" t="s">
        <v>110</v>
      </c>
      <c r="E1000" s="2" t="s">
        <v>2881</v>
      </c>
      <c r="F1000" s="255">
        <v>45104.479861111111</v>
      </c>
      <c r="G1000" s="2" t="s">
        <v>101</v>
      </c>
      <c r="H1000" s="2" t="s">
        <v>132</v>
      </c>
      <c r="I1000" s="2" t="s">
        <v>101</v>
      </c>
      <c r="J1000" s="2" t="s">
        <v>56</v>
      </c>
      <c r="K1000" s="2" t="s">
        <v>56</v>
      </c>
      <c r="L1000" s="2" t="s">
        <v>104</v>
      </c>
      <c r="M1000" s="2" t="s">
        <v>2882</v>
      </c>
      <c r="N1000" s="2">
        <v>65</v>
      </c>
      <c r="O1000" s="2" t="s">
        <v>106</v>
      </c>
      <c r="P1000" s="2" t="s">
        <v>123</v>
      </c>
      <c r="Q1000" s="253"/>
    </row>
    <row r="1001" spans="1:17" ht="60">
      <c r="A1001" s="2">
        <v>999</v>
      </c>
      <c r="B1001" s="2" t="s">
        <v>2883</v>
      </c>
      <c r="C1001" s="2" t="s">
        <v>98</v>
      </c>
      <c r="D1001" s="2" t="s">
        <v>110</v>
      </c>
      <c r="E1001" s="2" t="s">
        <v>2884</v>
      </c>
      <c r="F1001" s="255">
        <v>45104.480555555558</v>
      </c>
      <c r="G1001" s="2" t="s">
        <v>101</v>
      </c>
      <c r="H1001" s="2" t="s">
        <v>132</v>
      </c>
      <c r="I1001" s="2" t="s">
        <v>101</v>
      </c>
      <c r="J1001" s="2" t="s">
        <v>103</v>
      </c>
      <c r="K1001" s="2" t="s">
        <v>103</v>
      </c>
      <c r="L1001" s="2" t="s">
        <v>104</v>
      </c>
      <c r="M1001" s="2" t="s">
        <v>2885</v>
      </c>
      <c r="N1001" s="2">
        <v>20</v>
      </c>
      <c r="O1001" s="2" t="s">
        <v>106</v>
      </c>
      <c r="P1001" s="2" t="s">
        <v>118</v>
      </c>
      <c r="Q1001" s="253"/>
    </row>
    <row r="1002" spans="1:17" ht="60">
      <c r="A1002" s="2">
        <v>1000</v>
      </c>
      <c r="B1002" s="2" t="s">
        <v>2886</v>
      </c>
      <c r="C1002" s="2" t="s">
        <v>234</v>
      </c>
      <c r="D1002" s="2" t="s">
        <v>110</v>
      </c>
      <c r="E1002" s="2" t="s">
        <v>2887</v>
      </c>
      <c r="F1002" s="255">
        <v>45104.480555555558</v>
      </c>
      <c r="G1002" s="2" t="s">
        <v>101</v>
      </c>
      <c r="H1002" s="2" t="s">
        <v>102</v>
      </c>
      <c r="I1002" s="2" t="s">
        <v>101</v>
      </c>
      <c r="J1002" s="2" t="s">
        <v>112</v>
      </c>
      <c r="K1002" s="2" t="s">
        <v>112</v>
      </c>
      <c r="L1002" s="2" t="s">
        <v>104</v>
      </c>
      <c r="M1002" s="2" t="s">
        <v>2888</v>
      </c>
      <c r="N1002" s="2">
        <v>95</v>
      </c>
      <c r="O1002" s="2" t="s">
        <v>106</v>
      </c>
      <c r="P1002" s="2" t="s">
        <v>237</v>
      </c>
      <c r="Q1002" s="253"/>
    </row>
    <row r="1003" spans="1:17" ht="60">
      <c r="A1003" s="2">
        <v>1001</v>
      </c>
      <c r="B1003" s="2" t="s">
        <v>2889</v>
      </c>
      <c r="C1003" s="2" t="s">
        <v>120</v>
      </c>
      <c r="D1003" s="2" t="s">
        <v>110</v>
      </c>
      <c r="E1003" s="2" t="s">
        <v>2890</v>
      </c>
      <c r="F1003" s="255">
        <v>45104.480555555558</v>
      </c>
      <c r="G1003" s="2" t="s">
        <v>101</v>
      </c>
      <c r="H1003" s="2" t="s">
        <v>132</v>
      </c>
      <c r="I1003" s="2" t="s">
        <v>101</v>
      </c>
      <c r="J1003" s="2" t="s">
        <v>103</v>
      </c>
      <c r="K1003" s="2" t="s">
        <v>103</v>
      </c>
      <c r="L1003" s="2" t="s">
        <v>104</v>
      </c>
      <c r="M1003" s="2" t="s">
        <v>2891</v>
      </c>
      <c r="N1003" s="2">
        <v>20</v>
      </c>
      <c r="O1003" s="2" t="s">
        <v>106</v>
      </c>
      <c r="P1003" s="2" t="s">
        <v>123</v>
      </c>
      <c r="Q1003" s="253"/>
    </row>
    <row r="1004" spans="1:17" ht="60">
      <c r="A1004" s="2">
        <v>1002</v>
      </c>
      <c r="B1004" s="2" t="s">
        <v>2892</v>
      </c>
      <c r="C1004" s="2" t="s">
        <v>109</v>
      </c>
      <c r="D1004" s="2" t="s">
        <v>110</v>
      </c>
      <c r="E1004" s="2" t="s">
        <v>312</v>
      </c>
      <c r="F1004" s="255">
        <v>45104.480555555558</v>
      </c>
      <c r="G1004" s="2" t="s">
        <v>101</v>
      </c>
      <c r="H1004" s="2" t="s">
        <v>132</v>
      </c>
      <c r="I1004" s="2" t="s">
        <v>101</v>
      </c>
      <c r="J1004" s="2" t="s">
        <v>103</v>
      </c>
      <c r="K1004" s="2" t="s">
        <v>103</v>
      </c>
      <c r="L1004" s="2" t="s">
        <v>104</v>
      </c>
      <c r="M1004" s="2" t="s">
        <v>313</v>
      </c>
      <c r="N1004" s="2">
        <v>20</v>
      </c>
      <c r="O1004" s="2" t="s">
        <v>106</v>
      </c>
      <c r="P1004" s="2" t="s">
        <v>114</v>
      </c>
      <c r="Q1004" s="253"/>
    </row>
    <row r="1005" spans="1:17" ht="60">
      <c r="A1005" s="2">
        <v>1003</v>
      </c>
      <c r="B1005" s="2" t="s">
        <v>2893</v>
      </c>
      <c r="C1005" s="2" t="s">
        <v>120</v>
      </c>
      <c r="D1005" s="2" t="s">
        <v>110</v>
      </c>
      <c r="E1005" s="2" t="s">
        <v>2894</v>
      </c>
      <c r="F1005" s="255">
        <v>45104.481249999997</v>
      </c>
      <c r="G1005" s="2" t="s">
        <v>101</v>
      </c>
      <c r="H1005" s="2" t="s">
        <v>132</v>
      </c>
      <c r="I1005" s="2" t="s">
        <v>101</v>
      </c>
      <c r="J1005" s="2" t="s">
        <v>103</v>
      </c>
      <c r="K1005" s="2" t="s">
        <v>103</v>
      </c>
      <c r="L1005" s="2" t="s">
        <v>104</v>
      </c>
      <c r="M1005" s="2" t="s">
        <v>2895</v>
      </c>
      <c r="N1005" s="2">
        <v>20</v>
      </c>
      <c r="O1005" s="2" t="s">
        <v>106</v>
      </c>
      <c r="P1005" s="2" t="s">
        <v>123</v>
      </c>
      <c r="Q1005" s="253"/>
    </row>
    <row r="1006" spans="1:17" ht="60">
      <c r="A1006" s="2">
        <v>1004</v>
      </c>
      <c r="B1006" s="2" t="s">
        <v>2896</v>
      </c>
      <c r="C1006" s="2" t="s">
        <v>109</v>
      </c>
      <c r="D1006" s="2" t="s">
        <v>110</v>
      </c>
      <c r="E1006" s="2" t="s">
        <v>680</v>
      </c>
      <c r="F1006" s="255">
        <v>45104.481249999997</v>
      </c>
      <c r="G1006" s="2" t="s">
        <v>101</v>
      </c>
      <c r="H1006" s="2" t="s">
        <v>132</v>
      </c>
      <c r="I1006" s="2" t="s">
        <v>101</v>
      </c>
      <c r="J1006" s="2" t="s">
        <v>103</v>
      </c>
      <c r="K1006" s="2" t="s">
        <v>103</v>
      </c>
      <c r="L1006" s="2" t="s">
        <v>104</v>
      </c>
      <c r="M1006" s="2" t="s">
        <v>681</v>
      </c>
      <c r="N1006" s="2">
        <v>20</v>
      </c>
      <c r="O1006" s="2" t="s">
        <v>106</v>
      </c>
      <c r="P1006" s="2" t="s">
        <v>114</v>
      </c>
      <c r="Q1006" s="253"/>
    </row>
    <row r="1007" spans="1:17" ht="60">
      <c r="A1007" s="2">
        <v>1005</v>
      </c>
      <c r="B1007" s="2" t="s">
        <v>2897</v>
      </c>
      <c r="C1007" s="2" t="s">
        <v>98</v>
      </c>
      <c r="D1007" s="2" t="s">
        <v>110</v>
      </c>
      <c r="E1007" s="2" t="s">
        <v>2898</v>
      </c>
      <c r="F1007" s="255">
        <v>45104.481249999997</v>
      </c>
      <c r="G1007" s="2" t="s">
        <v>101</v>
      </c>
      <c r="H1007" s="2" t="s">
        <v>132</v>
      </c>
      <c r="I1007" s="2" t="s">
        <v>101</v>
      </c>
      <c r="J1007" s="2" t="s">
        <v>103</v>
      </c>
      <c r="K1007" s="2" t="s">
        <v>103</v>
      </c>
      <c r="L1007" s="2" t="s">
        <v>104</v>
      </c>
      <c r="M1007" s="2" t="s">
        <v>2899</v>
      </c>
      <c r="N1007" s="2">
        <v>20</v>
      </c>
      <c r="O1007" s="2" t="s">
        <v>106</v>
      </c>
      <c r="P1007" s="2" t="s">
        <v>118</v>
      </c>
      <c r="Q1007" s="253"/>
    </row>
    <row r="1008" spans="1:17" ht="60">
      <c r="A1008" s="2">
        <v>1006</v>
      </c>
      <c r="B1008" s="2" t="s">
        <v>2900</v>
      </c>
      <c r="C1008" s="2" t="s">
        <v>98</v>
      </c>
      <c r="D1008" s="2" t="s">
        <v>110</v>
      </c>
      <c r="E1008" s="2" t="s">
        <v>2135</v>
      </c>
      <c r="F1008" s="255">
        <v>45104.481249999997</v>
      </c>
      <c r="G1008" s="2" t="s">
        <v>101</v>
      </c>
      <c r="H1008" s="2" t="s">
        <v>132</v>
      </c>
      <c r="I1008" s="2" t="s">
        <v>101</v>
      </c>
      <c r="J1008" s="2" t="s">
        <v>103</v>
      </c>
      <c r="K1008" s="2" t="s">
        <v>103</v>
      </c>
      <c r="L1008" s="2" t="s">
        <v>104</v>
      </c>
      <c r="M1008" s="2" t="s">
        <v>2136</v>
      </c>
      <c r="N1008" s="2">
        <v>20</v>
      </c>
      <c r="O1008" s="2" t="s">
        <v>106</v>
      </c>
      <c r="P1008" s="2" t="s">
        <v>118</v>
      </c>
      <c r="Q1008" s="253"/>
    </row>
    <row r="1009" spans="1:17" ht="60">
      <c r="A1009" s="2">
        <v>1007</v>
      </c>
      <c r="B1009" s="2" t="s">
        <v>2901</v>
      </c>
      <c r="C1009" s="2" t="s">
        <v>120</v>
      </c>
      <c r="D1009" s="2" t="s">
        <v>110</v>
      </c>
      <c r="E1009" s="2" t="s">
        <v>2902</v>
      </c>
      <c r="F1009" s="255">
        <v>45104.481249999997</v>
      </c>
      <c r="G1009" s="2" t="s">
        <v>101</v>
      </c>
      <c r="H1009" s="2" t="s">
        <v>102</v>
      </c>
      <c r="I1009" s="2" t="s">
        <v>101</v>
      </c>
      <c r="J1009" s="2" t="s">
        <v>103</v>
      </c>
      <c r="K1009" s="2" t="s">
        <v>103</v>
      </c>
      <c r="L1009" s="2" t="s">
        <v>104</v>
      </c>
      <c r="M1009" s="2" t="s">
        <v>2903</v>
      </c>
      <c r="N1009" s="2">
        <v>20</v>
      </c>
      <c r="O1009" s="2" t="s">
        <v>106</v>
      </c>
      <c r="P1009" s="2" t="s">
        <v>123</v>
      </c>
      <c r="Q1009" s="253"/>
    </row>
    <row r="1010" spans="1:17" ht="60">
      <c r="A1010" s="2">
        <v>1008</v>
      </c>
      <c r="B1010" s="2" t="s">
        <v>2904</v>
      </c>
      <c r="C1010" s="2" t="s">
        <v>109</v>
      </c>
      <c r="D1010" s="2" t="s">
        <v>110</v>
      </c>
      <c r="E1010" s="2" t="s">
        <v>2902</v>
      </c>
      <c r="F1010" s="255">
        <v>45104.481249999997</v>
      </c>
      <c r="G1010" s="2" t="s">
        <v>191</v>
      </c>
      <c r="H1010" s="2" t="s">
        <v>558</v>
      </c>
      <c r="I1010" s="2" t="s">
        <v>193</v>
      </c>
      <c r="J1010" s="2" t="s">
        <v>103</v>
      </c>
      <c r="K1010" s="2" t="s">
        <v>103</v>
      </c>
      <c r="L1010" s="2" t="s">
        <v>104</v>
      </c>
      <c r="M1010" s="2" t="s">
        <v>194</v>
      </c>
      <c r="N1010" s="2">
        <v>0</v>
      </c>
      <c r="O1010" s="2" t="s">
        <v>106</v>
      </c>
      <c r="P1010" s="2" t="s">
        <v>114</v>
      </c>
      <c r="Q1010" s="253"/>
    </row>
    <row r="1011" spans="1:17" ht="60">
      <c r="A1011" s="2">
        <v>1009</v>
      </c>
      <c r="B1011" s="2" t="s">
        <v>2905</v>
      </c>
      <c r="C1011" s="2" t="s">
        <v>120</v>
      </c>
      <c r="D1011" s="2" t="s">
        <v>110</v>
      </c>
      <c r="E1011" s="2" t="s">
        <v>2906</v>
      </c>
      <c r="F1011" s="255">
        <v>45104.481249999997</v>
      </c>
      <c r="G1011" s="2" t="s">
        <v>101</v>
      </c>
      <c r="H1011" s="2" t="s">
        <v>132</v>
      </c>
      <c r="I1011" s="2" t="s">
        <v>101</v>
      </c>
      <c r="J1011" s="2" t="s">
        <v>103</v>
      </c>
      <c r="K1011" s="2" t="s">
        <v>103</v>
      </c>
      <c r="L1011" s="2" t="s">
        <v>104</v>
      </c>
      <c r="M1011" s="2" t="s">
        <v>2907</v>
      </c>
      <c r="N1011" s="2">
        <v>20</v>
      </c>
      <c r="O1011" s="2" t="s">
        <v>106</v>
      </c>
      <c r="P1011" s="2" t="s">
        <v>123</v>
      </c>
      <c r="Q1011" s="253"/>
    </row>
    <row r="1012" spans="1:17" ht="60">
      <c r="A1012" s="2">
        <v>1010</v>
      </c>
      <c r="B1012" s="2" t="s">
        <v>2908</v>
      </c>
      <c r="C1012" s="2" t="s">
        <v>109</v>
      </c>
      <c r="D1012" s="2" t="s">
        <v>110</v>
      </c>
      <c r="E1012" s="2" t="s">
        <v>2909</v>
      </c>
      <c r="F1012" s="255">
        <v>45104.481249999997</v>
      </c>
      <c r="G1012" s="2" t="s">
        <v>101</v>
      </c>
      <c r="H1012" s="2" t="s">
        <v>132</v>
      </c>
      <c r="I1012" s="2" t="s">
        <v>101</v>
      </c>
      <c r="J1012" s="2" t="s">
        <v>103</v>
      </c>
      <c r="K1012" s="2" t="s">
        <v>103</v>
      </c>
      <c r="L1012" s="2" t="s">
        <v>104</v>
      </c>
      <c r="M1012" s="2" t="s">
        <v>2910</v>
      </c>
      <c r="N1012" s="2">
        <v>20</v>
      </c>
      <c r="O1012" s="2" t="s">
        <v>106</v>
      </c>
      <c r="P1012" s="2" t="s">
        <v>114</v>
      </c>
      <c r="Q1012" s="253"/>
    </row>
    <row r="1013" spans="1:17" ht="60">
      <c r="A1013" s="2">
        <v>1011</v>
      </c>
      <c r="B1013" s="2" t="s">
        <v>2911</v>
      </c>
      <c r="C1013" s="2" t="s">
        <v>98</v>
      </c>
      <c r="D1013" s="2" t="s">
        <v>110</v>
      </c>
      <c r="E1013" s="2" t="s">
        <v>2912</v>
      </c>
      <c r="F1013" s="255">
        <v>45104.481249999997</v>
      </c>
      <c r="G1013" s="2" t="s">
        <v>101</v>
      </c>
      <c r="H1013" s="2" t="s">
        <v>102</v>
      </c>
      <c r="I1013" s="2" t="s">
        <v>101</v>
      </c>
      <c r="J1013" s="2" t="s">
        <v>56</v>
      </c>
      <c r="K1013" s="2" t="s">
        <v>56</v>
      </c>
      <c r="L1013" s="2" t="s">
        <v>104</v>
      </c>
      <c r="M1013" s="2" t="s">
        <v>2913</v>
      </c>
      <c r="N1013" s="2">
        <v>65</v>
      </c>
      <c r="O1013" s="2" t="s">
        <v>106</v>
      </c>
      <c r="P1013" s="2" t="s">
        <v>118</v>
      </c>
      <c r="Q1013" s="253"/>
    </row>
    <row r="1014" spans="1:17" ht="60">
      <c r="A1014" s="2">
        <v>1012</v>
      </c>
      <c r="B1014" s="2" t="s">
        <v>2914</v>
      </c>
      <c r="C1014" s="2" t="s">
        <v>120</v>
      </c>
      <c r="D1014" s="2" t="s">
        <v>110</v>
      </c>
      <c r="E1014" s="2" t="s">
        <v>2915</v>
      </c>
      <c r="F1014" s="255">
        <v>45104.481249999997</v>
      </c>
      <c r="G1014" s="2" t="s">
        <v>191</v>
      </c>
      <c r="H1014" s="2" t="s">
        <v>471</v>
      </c>
      <c r="I1014" s="2" t="s">
        <v>193</v>
      </c>
      <c r="J1014" s="2" t="s">
        <v>103</v>
      </c>
      <c r="K1014" s="2" t="s">
        <v>103</v>
      </c>
      <c r="L1014" s="2" t="s">
        <v>104</v>
      </c>
      <c r="M1014" s="2" t="s">
        <v>194</v>
      </c>
      <c r="N1014" s="2">
        <v>0</v>
      </c>
      <c r="O1014" s="2" t="s">
        <v>106</v>
      </c>
      <c r="P1014" s="2" t="s">
        <v>123</v>
      </c>
      <c r="Q1014" s="253"/>
    </row>
    <row r="1015" spans="1:17" ht="60">
      <c r="A1015" s="2">
        <v>1013</v>
      </c>
      <c r="B1015" s="2" t="s">
        <v>2916</v>
      </c>
      <c r="C1015" s="2" t="s">
        <v>120</v>
      </c>
      <c r="D1015" s="2" t="s">
        <v>110</v>
      </c>
      <c r="E1015" s="2" t="s">
        <v>2917</v>
      </c>
      <c r="F1015" s="255">
        <v>45104.481944444444</v>
      </c>
      <c r="G1015" s="2" t="s">
        <v>101</v>
      </c>
      <c r="H1015" s="2" t="s">
        <v>102</v>
      </c>
      <c r="I1015" s="2" t="s">
        <v>101</v>
      </c>
      <c r="J1015" s="2" t="s">
        <v>112</v>
      </c>
      <c r="K1015" s="2" t="s">
        <v>112</v>
      </c>
      <c r="L1015" s="2" t="s">
        <v>104</v>
      </c>
      <c r="M1015" s="2" t="s">
        <v>2918</v>
      </c>
      <c r="N1015" s="2">
        <v>95</v>
      </c>
      <c r="O1015" s="2" t="s">
        <v>106</v>
      </c>
      <c r="P1015" s="2" t="s">
        <v>123</v>
      </c>
      <c r="Q1015" s="253"/>
    </row>
    <row r="1016" spans="1:17" ht="60">
      <c r="A1016" s="2">
        <v>1014</v>
      </c>
      <c r="B1016" s="2" t="s">
        <v>2919</v>
      </c>
      <c r="C1016" s="2" t="s">
        <v>98</v>
      </c>
      <c r="D1016" s="2" t="s">
        <v>110</v>
      </c>
      <c r="E1016" s="2" t="s">
        <v>2920</v>
      </c>
      <c r="F1016" s="255">
        <v>45104.481944444444</v>
      </c>
      <c r="G1016" s="2" t="s">
        <v>101</v>
      </c>
      <c r="H1016" s="2" t="s">
        <v>102</v>
      </c>
      <c r="I1016" s="2" t="s">
        <v>101</v>
      </c>
      <c r="J1016" s="2" t="s">
        <v>103</v>
      </c>
      <c r="K1016" s="2" t="s">
        <v>103</v>
      </c>
      <c r="L1016" s="2" t="s">
        <v>104</v>
      </c>
      <c r="M1016" s="2" t="s">
        <v>2921</v>
      </c>
      <c r="N1016" s="2">
        <v>20</v>
      </c>
      <c r="O1016" s="2" t="s">
        <v>106</v>
      </c>
      <c r="P1016" s="2" t="s">
        <v>118</v>
      </c>
      <c r="Q1016" s="253"/>
    </row>
    <row r="1017" spans="1:17" ht="60">
      <c r="A1017" s="2">
        <v>1015</v>
      </c>
      <c r="B1017" s="2" t="s">
        <v>2922</v>
      </c>
      <c r="C1017" s="2" t="s">
        <v>234</v>
      </c>
      <c r="D1017" s="2" t="s">
        <v>110</v>
      </c>
      <c r="E1017" s="2" t="s">
        <v>2923</v>
      </c>
      <c r="F1017" s="255">
        <v>45104.481944444444</v>
      </c>
      <c r="G1017" s="2" t="s">
        <v>101</v>
      </c>
      <c r="H1017" s="2" t="s">
        <v>102</v>
      </c>
      <c r="I1017" s="2" t="s">
        <v>101</v>
      </c>
      <c r="J1017" s="2" t="s">
        <v>112</v>
      </c>
      <c r="K1017" s="2" t="s">
        <v>112</v>
      </c>
      <c r="L1017" s="2" t="s">
        <v>104</v>
      </c>
      <c r="M1017" s="2" t="s">
        <v>2924</v>
      </c>
      <c r="N1017" s="2">
        <v>95</v>
      </c>
      <c r="O1017" s="2" t="s">
        <v>106</v>
      </c>
      <c r="P1017" s="2" t="s">
        <v>237</v>
      </c>
      <c r="Q1017" s="253"/>
    </row>
    <row r="1018" spans="1:17" ht="60">
      <c r="A1018" s="2">
        <v>1016</v>
      </c>
      <c r="B1018" s="2" t="s">
        <v>2925</v>
      </c>
      <c r="C1018" s="2" t="s">
        <v>120</v>
      </c>
      <c r="D1018" s="2" t="s">
        <v>110</v>
      </c>
      <c r="E1018" s="2" t="s">
        <v>2926</v>
      </c>
      <c r="F1018" s="255">
        <v>45104.482638888891</v>
      </c>
      <c r="G1018" s="2" t="s">
        <v>101</v>
      </c>
      <c r="H1018" s="2" t="s">
        <v>132</v>
      </c>
      <c r="I1018" s="2" t="s">
        <v>101</v>
      </c>
      <c r="J1018" s="2" t="s">
        <v>103</v>
      </c>
      <c r="K1018" s="2" t="s">
        <v>103</v>
      </c>
      <c r="L1018" s="2" t="s">
        <v>104</v>
      </c>
      <c r="M1018" s="2" t="s">
        <v>2927</v>
      </c>
      <c r="N1018" s="2">
        <v>20</v>
      </c>
      <c r="O1018" s="2" t="s">
        <v>106</v>
      </c>
      <c r="P1018" s="2" t="s">
        <v>123</v>
      </c>
      <c r="Q1018" s="253"/>
    </row>
    <row r="1019" spans="1:17" ht="60">
      <c r="A1019" s="2">
        <v>1017</v>
      </c>
      <c r="B1019" s="2" t="s">
        <v>2928</v>
      </c>
      <c r="C1019" s="2" t="s">
        <v>98</v>
      </c>
      <c r="D1019" s="2" t="s">
        <v>110</v>
      </c>
      <c r="E1019" s="2" t="s">
        <v>2295</v>
      </c>
      <c r="F1019" s="255">
        <v>45104.482638888891</v>
      </c>
      <c r="G1019" s="2" t="s">
        <v>101</v>
      </c>
      <c r="H1019" s="2" t="s">
        <v>132</v>
      </c>
      <c r="I1019" s="2" t="s">
        <v>101</v>
      </c>
      <c r="J1019" s="2" t="s">
        <v>103</v>
      </c>
      <c r="K1019" s="2" t="s">
        <v>103</v>
      </c>
      <c r="L1019" s="2" t="s">
        <v>104</v>
      </c>
      <c r="M1019" s="2" t="s">
        <v>2296</v>
      </c>
      <c r="N1019" s="2">
        <v>30</v>
      </c>
      <c r="O1019" s="2" t="s">
        <v>106</v>
      </c>
      <c r="P1019" s="2" t="s">
        <v>118</v>
      </c>
      <c r="Q1019" s="253"/>
    </row>
    <row r="1020" spans="1:17" ht="60">
      <c r="A1020" s="2">
        <v>1018</v>
      </c>
      <c r="B1020" s="2" t="s">
        <v>2929</v>
      </c>
      <c r="C1020" s="2" t="s">
        <v>98</v>
      </c>
      <c r="D1020" s="2" t="s">
        <v>110</v>
      </c>
      <c r="E1020" s="2" t="s">
        <v>2930</v>
      </c>
      <c r="F1020" s="255">
        <v>45104.482638888891</v>
      </c>
      <c r="G1020" s="2" t="s">
        <v>101</v>
      </c>
      <c r="H1020" s="2" t="s">
        <v>132</v>
      </c>
      <c r="I1020" s="2" t="s">
        <v>101</v>
      </c>
      <c r="J1020" s="2" t="s">
        <v>103</v>
      </c>
      <c r="K1020" s="2" t="s">
        <v>103</v>
      </c>
      <c r="L1020" s="2" t="s">
        <v>104</v>
      </c>
      <c r="M1020" s="2" t="s">
        <v>2931</v>
      </c>
      <c r="N1020" s="2">
        <v>20</v>
      </c>
      <c r="O1020" s="2" t="s">
        <v>106</v>
      </c>
      <c r="P1020" s="2" t="s">
        <v>118</v>
      </c>
      <c r="Q1020" s="253"/>
    </row>
    <row r="1021" spans="1:17" ht="60">
      <c r="A1021" s="2">
        <v>1019</v>
      </c>
      <c r="B1021" s="2" t="s">
        <v>2932</v>
      </c>
      <c r="C1021" s="2" t="s">
        <v>120</v>
      </c>
      <c r="D1021" s="2" t="s">
        <v>110</v>
      </c>
      <c r="E1021" s="2" t="s">
        <v>2933</v>
      </c>
      <c r="F1021" s="255">
        <v>45104.482638888891</v>
      </c>
      <c r="G1021" s="2" t="s">
        <v>101</v>
      </c>
      <c r="H1021" s="2" t="s">
        <v>132</v>
      </c>
      <c r="I1021" s="2" t="s">
        <v>101</v>
      </c>
      <c r="J1021" s="2" t="s">
        <v>103</v>
      </c>
      <c r="K1021" s="2" t="s">
        <v>103</v>
      </c>
      <c r="L1021" s="2" t="s">
        <v>104</v>
      </c>
      <c r="M1021" s="2" t="s">
        <v>2934</v>
      </c>
      <c r="N1021" s="2">
        <v>20</v>
      </c>
      <c r="O1021" s="2" t="s">
        <v>106</v>
      </c>
      <c r="P1021" s="2" t="s">
        <v>123</v>
      </c>
      <c r="Q1021" s="253"/>
    </row>
    <row r="1022" spans="1:17" ht="60">
      <c r="A1022" s="2">
        <v>1020</v>
      </c>
      <c r="B1022" s="2" t="s">
        <v>2935</v>
      </c>
      <c r="C1022" s="2" t="s">
        <v>234</v>
      </c>
      <c r="D1022" s="2" t="s">
        <v>110</v>
      </c>
      <c r="E1022" s="2" t="s">
        <v>925</v>
      </c>
      <c r="F1022" s="255">
        <v>45104.482638888891</v>
      </c>
      <c r="G1022" s="2" t="s">
        <v>101</v>
      </c>
      <c r="H1022" s="2" t="s">
        <v>132</v>
      </c>
      <c r="I1022" s="2" t="s">
        <v>101</v>
      </c>
      <c r="J1022" s="2" t="s">
        <v>103</v>
      </c>
      <c r="K1022" s="2" t="s">
        <v>103</v>
      </c>
      <c r="L1022" s="2" t="s">
        <v>104</v>
      </c>
      <c r="M1022" s="2" t="s">
        <v>926</v>
      </c>
      <c r="N1022" s="2">
        <v>20</v>
      </c>
      <c r="O1022" s="2" t="s">
        <v>106</v>
      </c>
      <c r="P1022" s="2" t="s">
        <v>237</v>
      </c>
      <c r="Q1022" s="253"/>
    </row>
    <row r="1023" spans="1:17" ht="60">
      <c r="A1023" s="2">
        <v>1021</v>
      </c>
      <c r="B1023" s="2" t="s">
        <v>2936</v>
      </c>
      <c r="C1023" s="2" t="s">
        <v>98</v>
      </c>
      <c r="D1023" s="2" t="s">
        <v>110</v>
      </c>
      <c r="E1023" s="2" t="s">
        <v>1619</v>
      </c>
      <c r="F1023" s="255">
        <v>45104.482638888891</v>
      </c>
      <c r="G1023" s="2" t="s">
        <v>101</v>
      </c>
      <c r="H1023" s="2" t="s">
        <v>132</v>
      </c>
      <c r="I1023" s="2" t="s">
        <v>101</v>
      </c>
      <c r="J1023" s="2" t="s">
        <v>12</v>
      </c>
      <c r="K1023" s="2" t="s">
        <v>12</v>
      </c>
      <c r="L1023" s="2" t="s">
        <v>104</v>
      </c>
      <c r="M1023" s="2" t="s">
        <v>1620</v>
      </c>
      <c r="N1023" s="2">
        <v>30</v>
      </c>
      <c r="O1023" s="2" t="s">
        <v>106</v>
      </c>
      <c r="P1023" s="2" t="s">
        <v>118</v>
      </c>
      <c r="Q1023" s="253"/>
    </row>
    <row r="1024" spans="1:17" ht="60">
      <c r="A1024" s="2">
        <v>1022</v>
      </c>
      <c r="B1024" s="2" t="s">
        <v>2937</v>
      </c>
      <c r="C1024" s="2" t="s">
        <v>234</v>
      </c>
      <c r="D1024" s="2" t="s">
        <v>110</v>
      </c>
      <c r="E1024" s="2" t="s">
        <v>2938</v>
      </c>
      <c r="F1024" s="255">
        <v>45104.482638888891</v>
      </c>
      <c r="G1024" s="2" t="s">
        <v>101</v>
      </c>
      <c r="H1024" s="2" t="s">
        <v>132</v>
      </c>
      <c r="I1024" s="2" t="s">
        <v>101</v>
      </c>
      <c r="J1024" s="2" t="s">
        <v>103</v>
      </c>
      <c r="K1024" s="2" t="s">
        <v>103</v>
      </c>
      <c r="L1024" s="2" t="s">
        <v>104</v>
      </c>
      <c r="M1024" s="2" t="s">
        <v>2939</v>
      </c>
      <c r="N1024" s="2">
        <v>20</v>
      </c>
      <c r="O1024" s="2" t="s">
        <v>106</v>
      </c>
      <c r="P1024" s="2" t="s">
        <v>237</v>
      </c>
      <c r="Q1024" s="253"/>
    </row>
    <row r="1025" spans="1:17" ht="60">
      <c r="A1025" s="2">
        <v>1023</v>
      </c>
      <c r="B1025" s="2" t="s">
        <v>2940</v>
      </c>
      <c r="C1025" s="2" t="s">
        <v>109</v>
      </c>
      <c r="D1025" s="2" t="s">
        <v>110</v>
      </c>
      <c r="E1025" s="2" t="s">
        <v>2941</v>
      </c>
      <c r="F1025" s="255">
        <v>45104.482638888891</v>
      </c>
      <c r="G1025" s="2" t="s">
        <v>101</v>
      </c>
      <c r="H1025" s="2" t="s">
        <v>132</v>
      </c>
      <c r="I1025" s="2" t="s">
        <v>101</v>
      </c>
      <c r="J1025" s="2" t="s">
        <v>56</v>
      </c>
      <c r="K1025" s="2" t="s">
        <v>56</v>
      </c>
      <c r="L1025" s="2" t="s">
        <v>104</v>
      </c>
      <c r="M1025" s="2" t="s">
        <v>2942</v>
      </c>
      <c r="N1025" s="2">
        <v>65</v>
      </c>
      <c r="O1025" s="2" t="s">
        <v>106</v>
      </c>
      <c r="P1025" s="2" t="s">
        <v>114</v>
      </c>
      <c r="Q1025" s="253"/>
    </row>
    <row r="1026" spans="1:17" ht="60">
      <c r="A1026" s="2">
        <v>1024</v>
      </c>
      <c r="B1026" s="2" t="s">
        <v>2943</v>
      </c>
      <c r="C1026" s="2" t="s">
        <v>120</v>
      </c>
      <c r="D1026" s="2" t="s">
        <v>110</v>
      </c>
      <c r="E1026" s="2" t="s">
        <v>2944</v>
      </c>
      <c r="F1026" s="255">
        <v>45104.482638888891</v>
      </c>
      <c r="G1026" s="2" t="s">
        <v>101</v>
      </c>
      <c r="H1026" s="2" t="s">
        <v>102</v>
      </c>
      <c r="I1026" s="2" t="s">
        <v>101</v>
      </c>
      <c r="J1026" s="2" t="s">
        <v>103</v>
      </c>
      <c r="K1026" s="2" t="s">
        <v>103</v>
      </c>
      <c r="L1026" s="2" t="s">
        <v>104</v>
      </c>
      <c r="M1026" s="2" t="s">
        <v>2945</v>
      </c>
      <c r="N1026" s="2">
        <v>20</v>
      </c>
      <c r="O1026" s="2" t="s">
        <v>106</v>
      </c>
      <c r="P1026" s="2" t="s">
        <v>123</v>
      </c>
      <c r="Q1026" s="253"/>
    </row>
    <row r="1027" spans="1:17" ht="60">
      <c r="A1027" s="2">
        <v>1025</v>
      </c>
      <c r="B1027" s="2" t="s">
        <v>2946</v>
      </c>
      <c r="C1027" s="2" t="s">
        <v>98</v>
      </c>
      <c r="D1027" s="2" t="s">
        <v>110</v>
      </c>
      <c r="E1027" s="2" t="s">
        <v>1078</v>
      </c>
      <c r="F1027" s="255">
        <v>45104.48333333333</v>
      </c>
      <c r="G1027" s="2" t="s">
        <v>101</v>
      </c>
      <c r="H1027" s="2" t="s">
        <v>132</v>
      </c>
      <c r="I1027" s="2" t="s">
        <v>101</v>
      </c>
      <c r="J1027" s="2" t="s">
        <v>103</v>
      </c>
      <c r="K1027" s="2" t="s">
        <v>103</v>
      </c>
      <c r="L1027" s="2" t="s">
        <v>104</v>
      </c>
      <c r="M1027" s="2" t="s">
        <v>1079</v>
      </c>
      <c r="N1027" s="2">
        <v>20</v>
      </c>
      <c r="O1027" s="2" t="s">
        <v>106</v>
      </c>
      <c r="P1027" s="2" t="s">
        <v>118</v>
      </c>
      <c r="Q1027" s="253"/>
    </row>
    <row r="1028" spans="1:17" ht="60">
      <c r="A1028" s="2">
        <v>1026</v>
      </c>
      <c r="B1028" s="2" t="s">
        <v>2947</v>
      </c>
      <c r="C1028" s="2" t="s">
        <v>234</v>
      </c>
      <c r="D1028" s="2" t="s">
        <v>110</v>
      </c>
      <c r="E1028" s="2" t="s">
        <v>2948</v>
      </c>
      <c r="F1028" s="255">
        <v>45104.48333333333</v>
      </c>
      <c r="G1028" s="2" t="s">
        <v>101</v>
      </c>
      <c r="H1028" s="2" t="s">
        <v>102</v>
      </c>
      <c r="I1028" s="2" t="s">
        <v>101</v>
      </c>
      <c r="J1028" s="2" t="s">
        <v>56</v>
      </c>
      <c r="K1028" s="2" t="s">
        <v>56</v>
      </c>
      <c r="L1028" s="2" t="s">
        <v>104</v>
      </c>
      <c r="M1028" s="2" t="s">
        <v>2949</v>
      </c>
      <c r="N1028" s="2">
        <v>65</v>
      </c>
      <c r="O1028" s="2" t="s">
        <v>106</v>
      </c>
      <c r="P1028" s="2" t="s">
        <v>237</v>
      </c>
      <c r="Q1028" s="253"/>
    </row>
    <row r="1029" spans="1:17" ht="60">
      <c r="A1029" s="2">
        <v>1027</v>
      </c>
      <c r="B1029" s="2" t="s">
        <v>2950</v>
      </c>
      <c r="C1029" s="2" t="s">
        <v>98</v>
      </c>
      <c r="D1029" s="2" t="s">
        <v>110</v>
      </c>
      <c r="E1029" s="2" t="s">
        <v>2463</v>
      </c>
      <c r="F1029" s="255">
        <v>45104.48333333333</v>
      </c>
      <c r="G1029" s="2" t="s">
        <v>101</v>
      </c>
      <c r="H1029" s="2" t="s">
        <v>102</v>
      </c>
      <c r="I1029" s="2" t="s">
        <v>101</v>
      </c>
      <c r="J1029" s="2" t="s">
        <v>103</v>
      </c>
      <c r="K1029" s="2" t="s">
        <v>103</v>
      </c>
      <c r="L1029" s="2" t="s">
        <v>104</v>
      </c>
      <c r="M1029" s="2" t="s">
        <v>2464</v>
      </c>
      <c r="N1029" s="2">
        <v>30</v>
      </c>
      <c r="O1029" s="2" t="s">
        <v>106</v>
      </c>
      <c r="P1029" s="2" t="s">
        <v>118</v>
      </c>
      <c r="Q1029" s="253"/>
    </row>
    <row r="1030" spans="1:17" ht="60">
      <c r="A1030" s="2">
        <v>1028</v>
      </c>
      <c r="B1030" s="2" t="s">
        <v>2951</v>
      </c>
      <c r="C1030" s="2" t="s">
        <v>234</v>
      </c>
      <c r="D1030" s="2" t="s">
        <v>110</v>
      </c>
      <c r="E1030" s="2" t="s">
        <v>2952</v>
      </c>
      <c r="F1030" s="255">
        <v>45104.48333333333</v>
      </c>
      <c r="G1030" s="2" t="s">
        <v>101</v>
      </c>
      <c r="H1030" s="2" t="s">
        <v>102</v>
      </c>
      <c r="I1030" s="2" t="s">
        <v>101</v>
      </c>
      <c r="J1030" s="2" t="s">
        <v>56</v>
      </c>
      <c r="K1030" s="2" t="s">
        <v>56</v>
      </c>
      <c r="L1030" s="2" t="s">
        <v>104</v>
      </c>
      <c r="M1030" s="2" t="s">
        <v>2953</v>
      </c>
      <c r="N1030" s="2">
        <v>65</v>
      </c>
      <c r="O1030" s="2" t="s">
        <v>106</v>
      </c>
      <c r="P1030" s="2" t="s">
        <v>237</v>
      </c>
      <c r="Q1030" s="253"/>
    </row>
    <row r="1031" spans="1:17" ht="60">
      <c r="A1031" s="2">
        <v>1029</v>
      </c>
      <c r="B1031" s="2" t="s">
        <v>2954</v>
      </c>
      <c r="C1031" s="2" t="s">
        <v>234</v>
      </c>
      <c r="D1031" s="2" t="s">
        <v>110</v>
      </c>
      <c r="E1031" s="2" t="s">
        <v>2955</v>
      </c>
      <c r="F1031" s="255">
        <v>45104.484027777777</v>
      </c>
      <c r="G1031" s="2" t="s">
        <v>101</v>
      </c>
      <c r="H1031" s="2" t="s">
        <v>102</v>
      </c>
      <c r="I1031" s="2" t="s">
        <v>101</v>
      </c>
      <c r="J1031" s="2" t="s">
        <v>56</v>
      </c>
      <c r="K1031" s="2" t="s">
        <v>56</v>
      </c>
      <c r="L1031" s="2" t="s">
        <v>104</v>
      </c>
      <c r="M1031" s="2" t="s">
        <v>2956</v>
      </c>
      <c r="N1031" s="2">
        <v>65</v>
      </c>
      <c r="O1031" s="2" t="s">
        <v>106</v>
      </c>
      <c r="P1031" s="2" t="s">
        <v>237</v>
      </c>
      <c r="Q1031" s="253"/>
    </row>
    <row r="1032" spans="1:17" ht="60">
      <c r="A1032" s="2">
        <v>1030</v>
      </c>
      <c r="B1032" s="2" t="s">
        <v>2957</v>
      </c>
      <c r="C1032" s="2" t="s">
        <v>98</v>
      </c>
      <c r="D1032" s="2" t="s">
        <v>110</v>
      </c>
      <c r="E1032" s="2" t="s">
        <v>2958</v>
      </c>
      <c r="F1032" s="255">
        <v>45104.484027777777</v>
      </c>
      <c r="G1032" s="2" t="s">
        <v>101</v>
      </c>
      <c r="H1032" s="2" t="s">
        <v>102</v>
      </c>
      <c r="I1032" s="2" t="s">
        <v>101</v>
      </c>
      <c r="J1032" s="2" t="s">
        <v>103</v>
      </c>
      <c r="K1032" s="2" t="s">
        <v>103</v>
      </c>
      <c r="L1032" s="2" t="s">
        <v>104</v>
      </c>
      <c r="M1032" s="2" t="s">
        <v>2959</v>
      </c>
      <c r="N1032" s="2">
        <v>20</v>
      </c>
      <c r="O1032" s="2" t="s">
        <v>106</v>
      </c>
      <c r="P1032" s="2" t="s">
        <v>118</v>
      </c>
      <c r="Q1032" s="253"/>
    </row>
    <row r="1033" spans="1:17" ht="60">
      <c r="A1033" s="2">
        <v>1031</v>
      </c>
      <c r="B1033" s="2" t="s">
        <v>2960</v>
      </c>
      <c r="C1033" s="2" t="s">
        <v>98</v>
      </c>
      <c r="D1033" s="2" t="s">
        <v>110</v>
      </c>
      <c r="E1033" s="2" t="s">
        <v>2961</v>
      </c>
      <c r="F1033" s="255">
        <v>45104.484027777777</v>
      </c>
      <c r="G1033" s="2" t="s">
        <v>101</v>
      </c>
      <c r="H1033" s="2" t="s">
        <v>102</v>
      </c>
      <c r="I1033" s="2" t="s">
        <v>101</v>
      </c>
      <c r="J1033" s="2" t="s">
        <v>112</v>
      </c>
      <c r="K1033" s="2" t="s">
        <v>112</v>
      </c>
      <c r="L1033" s="2" t="s">
        <v>104</v>
      </c>
      <c r="M1033" s="2" t="s">
        <v>2962</v>
      </c>
      <c r="N1033" s="2">
        <v>95</v>
      </c>
      <c r="O1033" s="2" t="s">
        <v>106</v>
      </c>
      <c r="P1033" s="2" t="s">
        <v>118</v>
      </c>
      <c r="Q1033" s="253"/>
    </row>
    <row r="1034" spans="1:17" ht="60">
      <c r="A1034" s="2">
        <v>1032</v>
      </c>
      <c r="B1034" s="2" t="s">
        <v>2963</v>
      </c>
      <c r="C1034" s="2" t="s">
        <v>120</v>
      </c>
      <c r="D1034" s="2" t="s">
        <v>110</v>
      </c>
      <c r="E1034" s="2" t="s">
        <v>2964</v>
      </c>
      <c r="F1034" s="255">
        <v>45104.484027777777</v>
      </c>
      <c r="G1034" s="2" t="s">
        <v>101</v>
      </c>
      <c r="H1034" s="2" t="s">
        <v>102</v>
      </c>
      <c r="I1034" s="2" t="s">
        <v>101</v>
      </c>
      <c r="J1034" s="2" t="s">
        <v>103</v>
      </c>
      <c r="K1034" s="2" t="s">
        <v>103</v>
      </c>
      <c r="L1034" s="2" t="s">
        <v>104</v>
      </c>
      <c r="M1034" s="2" t="s">
        <v>2965</v>
      </c>
      <c r="N1034" s="2">
        <v>20</v>
      </c>
      <c r="O1034" s="2" t="s">
        <v>106</v>
      </c>
      <c r="P1034" s="2" t="s">
        <v>123</v>
      </c>
      <c r="Q1034" s="253"/>
    </row>
    <row r="1035" spans="1:17" ht="60">
      <c r="A1035" s="2">
        <v>1033</v>
      </c>
      <c r="B1035" s="2" t="s">
        <v>2966</v>
      </c>
      <c r="C1035" s="2" t="s">
        <v>98</v>
      </c>
      <c r="D1035" s="2" t="s">
        <v>110</v>
      </c>
      <c r="E1035" s="2" t="s">
        <v>2967</v>
      </c>
      <c r="F1035" s="255">
        <v>45104.484722222223</v>
      </c>
      <c r="G1035" s="2" t="s">
        <v>101</v>
      </c>
      <c r="H1035" s="2" t="s">
        <v>102</v>
      </c>
      <c r="I1035" s="2" t="s">
        <v>101</v>
      </c>
      <c r="J1035" s="2" t="s">
        <v>103</v>
      </c>
      <c r="K1035" s="2" t="s">
        <v>103</v>
      </c>
      <c r="L1035" s="2" t="s">
        <v>104</v>
      </c>
      <c r="M1035" s="2" t="s">
        <v>2968</v>
      </c>
      <c r="N1035" s="2">
        <v>20</v>
      </c>
      <c r="O1035" s="2" t="s">
        <v>106</v>
      </c>
      <c r="P1035" s="2" t="s">
        <v>118</v>
      </c>
      <c r="Q1035" s="253"/>
    </row>
    <row r="1036" spans="1:17" ht="60">
      <c r="A1036" s="2">
        <v>1034</v>
      </c>
      <c r="B1036" s="2" t="s">
        <v>2969</v>
      </c>
      <c r="C1036" s="2" t="s">
        <v>234</v>
      </c>
      <c r="D1036" s="2" t="s">
        <v>110</v>
      </c>
      <c r="E1036" s="2" t="s">
        <v>2970</v>
      </c>
      <c r="F1036" s="255">
        <v>45104.484722222223</v>
      </c>
      <c r="G1036" s="2" t="s">
        <v>101</v>
      </c>
      <c r="H1036" s="2" t="s">
        <v>132</v>
      </c>
      <c r="I1036" s="2" t="s">
        <v>101</v>
      </c>
      <c r="J1036" s="2" t="s">
        <v>112</v>
      </c>
      <c r="K1036" s="2" t="s">
        <v>112</v>
      </c>
      <c r="L1036" s="2" t="s">
        <v>104</v>
      </c>
      <c r="M1036" s="2" t="s">
        <v>2971</v>
      </c>
      <c r="N1036" s="2">
        <v>95</v>
      </c>
      <c r="O1036" s="2" t="s">
        <v>106</v>
      </c>
      <c r="P1036" s="2" t="s">
        <v>237</v>
      </c>
      <c r="Q1036" s="253"/>
    </row>
    <row r="1037" spans="1:17" ht="60">
      <c r="A1037" s="2">
        <v>1035</v>
      </c>
      <c r="B1037" s="2" t="s">
        <v>2972</v>
      </c>
      <c r="C1037" s="2" t="s">
        <v>98</v>
      </c>
      <c r="D1037" s="2" t="s">
        <v>110</v>
      </c>
      <c r="E1037" s="2" t="s">
        <v>2973</v>
      </c>
      <c r="F1037" s="255">
        <v>45104.484722222223</v>
      </c>
      <c r="G1037" s="2" t="s">
        <v>101</v>
      </c>
      <c r="H1037" s="2" t="s">
        <v>132</v>
      </c>
      <c r="I1037" s="2" t="s">
        <v>101</v>
      </c>
      <c r="J1037" s="2" t="s">
        <v>56</v>
      </c>
      <c r="K1037" s="2" t="s">
        <v>56</v>
      </c>
      <c r="L1037" s="2" t="s">
        <v>104</v>
      </c>
      <c r="M1037" s="2" t="s">
        <v>2974</v>
      </c>
      <c r="N1037" s="2">
        <v>65</v>
      </c>
      <c r="O1037" s="2" t="s">
        <v>106</v>
      </c>
      <c r="P1037" s="2" t="s">
        <v>118</v>
      </c>
      <c r="Q1037" s="253"/>
    </row>
    <row r="1038" spans="1:17" ht="60">
      <c r="A1038" s="2">
        <v>1036</v>
      </c>
      <c r="B1038" s="2" t="s">
        <v>2975</v>
      </c>
      <c r="C1038" s="2" t="s">
        <v>109</v>
      </c>
      <c r="D1038" s="2" t="s">
        <v>110</v>
      </c>
      <c r="E1038" s="2" t="s">
        <v>2976</v>
      </c>
      <c r="F1038" s="255">
        <v>45104.48541666667</v>
      </c>
      <c r="G1038" s="2" t="s">
        <v>101</v>
      </c>
      <c r="H1038" s="2" t="s">
        <v>102</v>
      </c>
      <c r="I1038" s="2" t="s">
        <v>101</v>
      </c>
      <c r="J1038" s="2" t="s">
        <v>103</v>
      </c>
      <c r="K1038" s="2" t="s">
        <v>103</v>
      </c>
      <c r="L1038" s="2" t="s">
        <v>104</v>
      </c>
      <c r="M1038" s="2" t="s">
        <v>2977</v>
      </c>
      <c r="N1038" s="2">
        <v>20</v>
      </c>
      <c r="O1038" s="2" t="s">
        <v>106</v>
      </c>
      <c r="P1038" s="2" t="s">
        <v>114</v>
      </c>
      <c r="Q1038" s="253"/>
    </row>
    <row r="1039" spans="1:17" ht="60">
      <c r="A1039" s="2">
        <v>1037</v>
      </c>
      <c r="B1039" s="2" t="s">
        <v>2978</v>
      </c>
      <c r="C1039" s="2" t="s">
        <v>234</v>
      </c>
      <c r="D1039" s="2" t="s">
        <v>110</v>
      </c>
      <c r="E1039" s="2" t="s">
        <v>653</v>
      </c>
      <c r="F1039" s="255">
        <v>45104.48541666667</v>
      </c>
      <c r="G1039" s="2" t="s">
        <v>101</v>
      </c>
      <c r="H1039" s="2" t="s">
        <v>132</v>
      </c>
      <c r="I1039" s="2" t="s">
        <v>101</v>
      </c>
      <c r="J1039" s="2" t="s">
        <v>112</v>
      </c>
      <c r="K1039" s="2" t="s">
        <v>112</v>
      </c>
      <c r="L1039" s="2" t="s">
        <v>104</v>
      </c>
      <c r="M1039" s="2" t="s">
        <v>654</v>
      </c>
      <c r="N1039" s="2">
        <v>95</v>
      </c>
      <c r="O1039" s="2" t="s">
        <v>106</v>
      </c>
      <c r="P1039" s="2" t="s">
        <v>237</v>
      </c>
      <c r="Q1039" s="253"/>
    </row>
    <row r="1040" spans="1:17" ht="60">
      <c r="A1040" s="2">
        <v>1038</v>
      </c>
      <c r="B1040" s="2" t="s">
        <v>2979</v>
      </c>
      <c r="C1040" s="2" t="s">
        <v>98</v>
      </c>
      <c r="D1040" s="2" t="s">
        <v>110</v>
      </c>
      <c r="E1040" s="2" t="s">
        <v>2980</v>
      </c>
      <c r="F1040" s="255">
        <v>45104.486111111109</v>
      </c>
      <c r="G1040" s="2" t="s">
        <v>101</v>
      </c>
      <c r="H1040" s="2" t="s">
        <v>132</v>
      </c>
      <c r="I1040" s="2" t="s">
        <v>101</v>
      </c>
      <c r="J1040" s="2" t="s">
        <v>103</v>
      </c>
      <c r="K1040" s="2" t="s">
        <v>103</v>
      </c>
      <c r="L1040" s="2" t="s">
        <v>104</v>
      </c>
      <c r="M1040" s="2" t="s">
        <v>2981</v>
      </c>
      <c r="N1040" s="2">
        <v>20</v>
      </c>
      <c r="O1040" s="2" t="s">
        <v>106</v>
      </c>
      <c r="P1040" s="2" t="s">
        <v>118</v>
      </c>
      <c r="Q1040" s="253"/>
    </row>
    <row r="1041" spans="1:17" ht="60">
      <c r="A1041" s="2">
        <v>1039</v>
      </c>
      <c r="B1041" s="2" t="s">
        <v>2982</v>
      </c>
      <c r="C1041" s="2" t="s">
        <v>109</v>
      </c>
      <c r="D1041" s="2" t="s">
        <v>110</v>
      </c>
      <c r="E1041" s="2" t="s">
        <v>2983</v>
      </c>
      <c r="F1041" s="255">
        <v>45104.486111111109</v>
      </c>
      <c r="G1041" s="2" t="s">
        <v>101</v>
      </c>
      <c r="H1041" s="2" t="s">
        <v>132</v>
      </c>
      <c r="I1041" s="2" t="s">
        <v>101</v>
      </c>
      <c r="J1041" s="2" t="s">
        <v>103</v>
      </c>
      <c r="K1041" s="2" t="s">
        <v>103</v>
      </c>
      <c r="L1041" s="2" t="s">
        <v>104</v>
      </c>
      <c r="M1041" s="2" t="s">
        <v>2984</v>
      </c>
      <c r="N1041" s="2">
        <v>20</v>
      </c>
      <c r="O1041" s="2" t="s">
        <v>106</v>
      </c>
      <c r="P1041" s="2" t="s">
        <v>114</v>
      </c>
      <c r="Q1041" s="253"/>
    </row>
    <row r="1042" spans="1:17" ht="60">
      <c r="A1042" s="2">
        <v>1040</v>
      </c>
      <c r="B1042" s="2" t="s">
        <v>2985</v>
      </c>
      <c r="C1042" s="2" t="s">
        <v>120</v>
      </c>
      <c r="D1042" s="2" t="s">
        <v>110</v>
      </c>
      <c r="E1042" s="2" t="s">
        <v>2986</v>
      </c>
      <c r="F1042" s="255">
        <v>45104.486805555556</v>
      </c>
      <c r="G1042" s="2" t="s">
        <v>101</v>
      </c>
      <c r="H1042" s="2" t="s">
        <v>102</v>
      </c>
      <c r="I1042" s="2" t="s">
        <v>101</v>
      </c>
      <c r="J1042" s="2" t="s">
        <v>103</v>
      </c>
      <c r="K1042" s="2" t="s">
        <v>103</v>
      </c>
      <c r="L1042" s="2" t="s">
        <v>104</v>
      </c>
      <c r="M1042" s="2" t="s">
        <v>2987</v>
      </c>
      <c r="N1042" s="2">
        <v>20</v>
      </c>
      <c r="O1042" s="2" t="s">
        <v>106</v>
      </c>
      <c r="P1042" s="2" t="s">
        <v>123</v>
      </c>
      <c r="Q1042" s="253"/>
    </row>
    <row r="1043" spans="1:17" ht="60">
      <c r="A1043" s="2">
        <v>1041</v>
      </c>
      <c r="B1043" s="2" t="s">
        <v>2988</v>
      </c>
      <c r="C1043" s="2" t="s">
        <v>120</v>
      </c>
      <c r="D1043" s="2" t="s">
        <v>110</v>
      </c>
      <c r="E1043" s="2" t="s">
        <v>2989</v>
      </c>
      <c r="F1043" s="255">
        <v>45104.486805555556</v>
      </c>
      <c r="G1043" s="2" t="s">
        <v>101</v>
      </c>
      <c r="H1043" s="2" t="s">
        <v>102</v>
      </c>
      <c r="I1043" s="2" t="s">
        <v>101</v>
      </c>
      <c r="J1043" s="2" t="s">
        <v>103</v>
      </c>
      <c r="K1043" s="2" t="s">
        <v>103</v>
      </c>
      <c r="L1043" s="2" t="s">
        <v>104</v>
      </c>
      <c r="M1043" s="2" t="s">
        <v>2990</v>
      </c>
      <c r="N1043" s="2">
        <v>20</v>
      </c>
      <c r="O1043" s="2" t="s">
        <v>106</v>
      </c>
      <c r="P1043" s="2" t="s">
        <v>123</v>
      </c>
      <c r="Q1043" s="253"/>
    </row>
    <row r="1044" spans="1:17" ht="60">
      <c r="A1044" s="2">
        <v>1042</v>
      </c>
      <c r="B1044" s="2" t="s">
        <v>2991</v>
      </c>
      <c r="C1044" s="2" t="s">
        <v>98</v>
      </c>
      <c r="D1044" s="2" t="s">
        <v>110</v>
      </c>
      <c r="E1044" s="2" t="s">
        <v>201</v>
      </c>
      <c r="F1044" s="255">
        <v>45104.486805555556</v>
      </c>
      <c r="G1044" s="2" t="s">
        <v>101</v>
      </c>
      <c r="H1044" s="2" t="s">
        <v>102</v>
      </c>
      <c r="I1044" s="2" t="s">
        <v>101</v>
      </c>
      <c r="J1044" s="2" t="s">
        <v>103</v>
      </c>
      <c r="K1044" s="2" t="s">
        <v>103</v>
      </c>
      <c r="L1044" s="2" t="s">
        <v>104</v>
      </c>
      <c r="M1044" s="2" t="s">
        <v>202</v>
      </c>
      <c r="N1044" s="2">
        <v>20</v>
      </c>
      <c r="O1044" s="2" t="s">
        <v>106</v>
      </c>
      <c r="P1044" s="2" t="s">
        <v>118</v>
      </c>
      <c r="Q1044" s="253"/>
    </row>
    <row r="1045" spans="1:17" ht="60">
      <c r="A1045" s="2">
        <v>1043</v>
      </c>
      <c r="B1045" s="2" t="s">
        <v>2992</v>
      </c>
      <c r="C1045" s="2" t="s">
        <v>109</v>
      </c>
      <c r="D1045" s="2" t="s">
        <v>110</v>
      </c>
      <c r="E1045" s="2" t="s">
        <v>2993</v>
      </c>
      <c r="F1045" s="255">
        <v>45104.486805555556</v>
      </c>
      <c r="G1045" s="2" t="s">
        <v>101</v>
      </c>
      <c r="H1045" s="2" t="s">
        <v>102</v>
      </c>
      <c r="I1045" s="2" t="s">
        <v>101</v>
      </c>
      <c r="J1045" s="2" t="s">
        <v>103</v>
      </c>
      <c r="K1045" s="2" t="s">
        <v>103</v>
      </c>
      <c r="L1045" s="2" t="s">
        <v>104</v>
      </c>
      <c r="M1045" s="2" t="s">
        <v>2994</v>
      </c>
      <c r="N1045" s="2">
        <v>20</v>
      </c>
      <c r="O1045" s="2" t="s">
        <v>106</v>
      </c>
      <c r="P1045" s="2" t="s">
        <v>114</v>
      </c>
      <c r="Q1045" s="253"/>
    </row>
    <row r="1046" spans="1:17" ht="60">
      <c r="A1046" s="2">
        <v>1044</v>
      </c>
      <c r="B1046" s="2" t="s">
        <v>2995</v>
      </c>
      <c r="C1046" s="2" t="s">
        <v>120</v>
      </c>
      <c r="D1046" s="2" t="s">
        <v>110</v>
      </c>
      <c r="E1046" s="2" t="s">
        <v>2996</v>
      </c>
      <c r="F1046" s="255">
        <v>45104.486805555556</v>
      </c>
      <c r="G1046" s="2" t="s">
        <v>101</v>
      </c>
      <c r="H1046" s="2" t="s">
        <v>132</v>
      </c>
      <c r="I1046" s="2" t="s">
        <v>101</v>
      </c>
      <c r="J1046" s="2" t="s">
        <v>103</v>
      </c>
      <c r="K1046" s="2" t="s">
        <v>103</v>
      </c>
      <c r="L1046" s="2" t="s">
        <v>104</v>
      </c>
      <c r="M1046" s="2" t="s">
        <v>2997</v>
      </c>
      <c r="N1046" s="2">
        <v>20</v>
      </c>
      <c r="O1046" s="2" t="s">
        <v>106</v>
      </c>
      <c r="P1046" s="2" t="s">
        <v>123</v>
      </c>
      <c r="Q1046" s="253"/>
    </row>
    <row r="1047" spans="1:17" ht="60">
      <c r="A1047" s="2">
        <v>1045</v>
      </c>
      <c r="B1047" s="2" t="s">
        <v>2998</v>
      </c>
      <c r="C1047" s="2" t="s">
        <v>98</v>
      </c>
      <c r="D1047" s="2" t="s">
        <v>110</v>
      </c>
      <c r="E1047" s="2" t="s">
        <v>2999</v>
      </c>
      <c r="F1047" s="255">
        <v>45104.487500000003</v>
      </c>
      <c r="G1047" s="2" t="s">
        <v>101</v>
      </c>
      <c r="H1047" s="2" t="s">
        <v>132</v>
      </c>
      <c r="I1047" s="2" t="s">
        <v>101</v>
      </c>
      <c r="J1047" s="2" t="s">
        <v>112</v>
      </c>
      <c r="K1047" s="2" t="s">
        <v>112</v>
      </c>
      <c r="L1047" s="2" t="s">
        <v>104</v>
      </c>
      <c r="M1047" s="2" t="s">
        <v>3000</v>
      </c>
      <c r="N1047" s="2">
        <v>95</v>
      </c>
      <c r="O1047" s="2" t="s">
        <v>106</v>
      </c>
      <c r="P1047" s="2" t="s">
        <v>118</v>
      </c>
      <c r="Q1047" s="253"/>
    </row>
    <row r="1048" spans="1:17" ht="60">
      <c r="A1048" s="2">
        <v>1046</v>
      </c>
      <c r="B1048" s="2" t="s">
        <v>3001</v>
      </c>
      <c r="C1048" s="2" t="s">
        <v>109</v>
      </c>
      <c r="D1048" s="2" t="s">
        <v>110</v>
      </c>
      <c r="E1048" s="2" t="s">
        <v>3002</v>
      </c>
      <c r="F1048" s="255">
        <v>45104.487500000003</v>
      </c>
      <c r="G1048" s="2" t="s">
        <v>101</v>
      </c>
      <c r="H1048" s="2" t="s">
        <v>102</v>
      </c>
      <c r="I1048" s="2" t="s">
        <v>101</v>
      </c>
      <c r="J1048" s="2" t="s">
        <v>103</v>
      </c>
      <c r="K1048" s="2" t="s">
        <v>103</v>
      </c>
      <c r="L1048" s="2" t="s">
        <v>104</v>
      </c>
      <c r="M1048" s="2" t="s">
        <v>3003</v>
      </c>
      <c r="N1048" s="2">
        <v>20</v>
      </c>
      <c r="O1048" s="2" t="s">
        <v>106</v>
      </c>
      <c r="P1048" s="2" t="s">
        <v>114</v>
      </c>
      <c r="Q1048" s="253"/>
    </row>
    <row r="1049" spans="1:17" ht="60">
      <c r="A1049" s="2">
        <v>1047</v>
      </c>
      <c r="B1049" s="2" t="s">
        <v>3004</v>
      </c>
      <c r="C1049" s="2" t="s">
        <v>234</v>
      </c>
      <c r="D1049" s="2" t="s">
        <v>110</v>
      </c>
      <c r="E1049" s="2" t="s">
        <v>3005</v>
      </c>
      <c r="F1049" s="255">
        <v>45104.487500000003</v>
      </c>
      <c r="G1049" s="2" t="s">
        <v>101</v>
      </c>
      <c r="H1049" s="2" t="s">
        <v>102</v>
      </c>
      <c r="I1049" s="2" t="s">
        <v>101</v>
      </c>
      <c r="J1049" s="2" t="s">
        <v>56</v>
      </c>
      <c r="K1049" s="2" t="s">
        <v>56</v>
      </c>
      <c r="L1049" s="2" t="s">
        <v>104</v>
      </c>
      <c r="M1049" s="2" t="s">
        <v>3006</v>
      </c>
      <c r="N1049" s="2">
        <v>65</v>
      </c>
      <c r="O1049" s="2" t="s">
        <v>106</v>
      </c>
      <c r="P1049" s="2" t="s">
        <v>237</v>
      </c>
      <c r="Q1049" s="253"/>
    </row>
    <row r="1050" spans="1:17" ht="60">
      <c r="A1050" s="2">
        <v>1048</v>
      </c>
      <c r="B1050" s="2" t="s">
        <v>3007</v>
      </c>
      <c r="C1050" s="2" t="s">
        <v>98</v>
      </c>
      <c r="D1050" s="2" t="s">
        <v>110</v>
      </c>
      <c r="E1050" s="2" t="s">
        <v>3008</v>
      </c>
      <c r="F1050" s="255">
        <v>45104.487500000003</v>
      </c>
      <c r="G1050" s="2" t="s">
        <v>101</v>
      </c>
      <c r="H1050" s="2" t="s">
        <v>102</v>
      </c>
      <c r="I1050" s="2" t="s">
        <v>101</v>
      </c>
      <c r="J1050" s="2" t="s">
        <v>103</v>
      </c>
      <c r="K1050" s="2" t="s">
        <v>103</v>
      </c>
      <c r="L1050" s="2" t="s">
        <v>104</v>
      </c>
      <c r="M1050" s="2" t="s">
        <v>3009</v>
      </c>
      <c r="N1050" s="2">
        <v>20</v>
      </c>
      <c r="O1050" s="2" t="s">
        <v>106</v>
      </c>
      <c r="P1050" s="2" t="s">
        <v>118</v>
      </c>
      <c r="Q1050" s="253"/>
    </row>
    <row r="1051" spans="1:17" ht="60">
      <c r="A1051" s="2">
        <v>1049</v>
      </c>
      <c r="B1051" s="2" t="s">
        <v>3010</v>
      </c>
      <c r="C1051" s="2" t="s">
        <v>234</v>
      </c>
      <c r="D1051" s="2" t="s">
        <v>110</v>
      </c>
      <c r="E1051" s="2" t="s">
        <v>2671</v>
      </c>
      <c r="F1051" s="255">
        <v>45104.487500000003</v>
      </c>
      <c r="G1051" s="2" t="s">
        <v>101</v>
      </c>
      <c r="H1051" s="2" t="s">
        <v>132</v>
      </c>
      <c r="I1051" s="2" t="s">
        <v>101</v>
      </c>
      <c r="J1051" s="2" t="s">
        <v>103</v>
      </c>
      <c r="K1051" s="2" t="s">
        <v>103</v>
      </c>
      <c r="L1051" s="2" t="s">
        <v>104</v>
      </c>
      <c r="M1051" s="2" t="s">
        <v>2672</v>
      </c>
      <c r="N1051" s="2">
        <v>20</v>
      </c>
      <c r="O1051" s="2" t="s">
        <v>106</v>
      </c>
      <c r="P1051" s="2" t="s">
        <v>237</v>
      </c>
      <c r="Q1051" s="253"/>
    </row>
    <row r="1052" spans="1:17" ht="60">
      <c r="A1052" s="2">
        <v>1050</v>
      </c>
      <c r="B1052" s="2" t="s">
        <v>3011</v>
      </c>
      <c r="C1052" s="2" t="s">
        <v>98</v>
      </c>
      <c r="D1052" s="2" t="s">
        <v>110</v>
      </c>
      <c r="E1052" s="2" t="s">
        <v>3012</v>
      </c>
      <c r="F1052" s="255">
        <v>45104.488194444442</v>
      </c>
      <c r="G1052" s="2" t="s">
        <v>101</v>
      </c>
      <c r="H1052" s="2" t="s">
        <v>102</v>
      </c>
      <c r="I1052" s="2" t="s">
        <v>101</v>
      </c>
      <c r="J1052" s="2" t="s">
        <v>103</v>
      </c>
      <c r="K1052" s="2" t="s">
        <v>103</v>
      </c>
      <c r="L1052" s="2" t="s">
        <v>104</v>
      </c>
      <c r="M1052" s="2" t="s">
        <v>3013</v>
      </c>
      <c r="N1052" s="2">
        <v>20</v>
      </c>
      <c r="O1052" s="2" t="s">
        <v>106</v>
      </c>
      <c r="P1052" s="2" t="s">
        <v>118</v>
      </c>
      <c r="Q1052" s="253"/>
    </row>
    <row r="1053" spans="1:17" ht="60">
      <c r="A1053" s="2">
        <v>1051</v>
      </c>
      <c r="B1053" s="2" t="s">
        <v>3014</v>
      </c>
      <c r="C1053" s="2" t="s">
        <v>234</v>
      </c>
      <c r="D1053" s="2" t="s">
        <v>110</v>
      </c>
      <c r="E1053" s="2" t="s">
        <v>3015</v>
      </c>
      <c r="F1053" s="255">
        <v>45104.488194444442</v>
      </c>
      <c r="G1053" s="2" t="s">
        <v>101</v>
      </c>
      <c r="H1053" s="2" t="s">
        <v>102</v>
      </c>
      <c r="I1053" s="2" t="s">
        <v>101</v>
      </c>
      <c r="J1053" s="2" t="s">
        <v>187</v>
      </c>
      <c r="K1053" s="2" t="s">
        <v>187</v>
      </c>
      <c r="L1053" s="2" t="s">
        <v>104</v>
      </c>
      <c r="M1053" s="2" t="s">
        <v>3016</v>
      </c>
      <c r="N1053" s="2">
        <v>95</v>
      </c>
      <c r="O1053" s="2" t="s">
        <v>106</v>
      </c>
      <c r="P1053" s="2" t="s">
        <v>237</v>
      </c>
      <c r="Q1053" s="253"/>
    </row>
    <row r="1054" spans="1:17" ht="60">
      <c r="A1054" s="2">
        <v>1052</v>
      </c>
      <c r="B1054" s="2" t="s">
        <v>3017</v>
      </c>
      <c r="C1054" s="2" t="s">
        <v>120</v>
      </c>
      <c r="D1054" s="2" t="s">
        <v>110</v>
      </c>
      <c r="E1054" s="2" t="s">
        <v>3018</v>
      </c>
      <c r="F1054" s="255">
        <v>45104.488194444442</v>
      </c>
      <c r="G1054" s="2" t="s">
        <v>101</v>
      </c>
      <c r="H1054" s="2" t="s">
        <v>102</v>
      </c>
      <c r="I1054" s="2" t="s">
        <v>101</v>
      </c>
      <c r="J1054" s="2" t="s">
        <v>56</v>
      </c>
      <c r="K1054" s="2" t="s">
        <v>56</v>
      </c>
      <c r="L1054" s="2" t="s">
        <v>104</v>
      </c>
      <c r="M1054" s="2" t="s">
        <v>3019</v>
      </c>
      <c r="N1054" s="2">
        <v>65</v>
      </c>
      <c r="O1054" s="2" t="s">
        <v>106</v>
      </c>
      <c r="P1054" s="2" t="s">
        <v>123</v>
      </c>
      <c r="Q1054" s="253"/>
    </row>
    <row r="1055" spans="1:17" ht="60">
      <c r="A1055" s="2">
        <v>1053</v>
      </c>
      <c r="B1055" s="2" t="s">
        <v>3020</v>
      </c>
      <c r="C1055" s="2" t="s">
        <v>234</v>
      </c>
      <c r="D1055" s="2" t="s">
        <v>110</v>
      </c>
      <c r="E1055" s="2" t="s">
        <v>3021</v>
      </c>
      <c r="F1055" s="255">
        <v>45104.488194444442</v>
      </c>
      <c r="G1055" s="2" t="s">
        <v>101</v>
      </c>
      <c r="H1055" s="2" t="s">
        <v>102</v>
      </c>
      <c r="I1055" s="2" t="s">
        <v>101</v>
      </c>
      <c r="J1055" s="2" t="s">
        <v>112</v>
      </c>
      <c r="K1055" s="2" t="s">
        <v>112</v>
      </c>
      <c r="L1055" s="2" t="s">
        <v>104</v>
      </c>
      <c r="M1055" s="2" t="s">
        <v>3022</v>
      </c>
      <c r="N1055" s="2">
        <v>95</v>
      </c>
      <c r="O1055" s="2" t="s">
        <v>106</v>
      </c>
      <c r="P1055" s="2" t="s">
        <v>237</v>
      </c>
      <c r="Q1055" s="253"/>
    </row>
    <row r="1056" spans="1:17" ht="60">
      <c r="A1056" s="2">
        <v>1054</v>
      </c>
      <c r="B1056" s="2" t="s">
        <v>3023</v>
      </c>
      <c r="C1056" s="2" t="s">
        <v>98</v>
      </c>
      <c r="D1056" s="2" t="s">
        <v>110</v>
      </c>
      <c r="E1056" s="2" t="s">
        <v>3024</v>
      </c>
      <c r="F1056" s="255">
        <v>45104.488888888889</v>
      </c>
      <c r="G1056" s="2" t="s">
        <v>101</v>
      </c>
      <c r="H1056" s="2" t="s">
        <v>102</v>
      </c>
      <c r="I1056" s="2" t="s">
        <v>101</v>
      </c>
      <c r="J1056" s="2" t="s">
        <v>103</v>
      </c>
      <c r="K1056" s="2" t="s">
        <v>103</v>
      </c>
      <c r="L1056" s="2" t="s">
        <v>104</v>
      </c>
      <c r="M1056" s="2" t="s">
        <v>3025</v>
      </c>
      <c r="N1056" s="2">
        <v>20</v>
      </c>
      <c r="O1056" s="2" t="s">
        <v>106</v>
      </c>
      <c r="P1056" s="2" t="s">
        <v>118</v>
      </c>
      <c r="Q1056" s="253"/>
    </row>
    <row r="1057" spans="1:17" ht="60">
      <c r="A1057" s="2">
        <v>1055</v>
      </c>
      <c r="B1057" s="2" t="s">
        <v>3026</v>
      </c>
      <c r="C1057" s="2" t="s">
        <v>109</v>
      </c>
      <c r="D1057" s="2" t="s">
        <v>110</v>
      </c>
      <c r="E1057" s="2" t="s">
        <v>3027</v>
      </c>
      <c r="F1057" s="255">
        <v>45104.489583333336</v>
      </c>
      <c r="G1057" s="2" t="s">
        <v>101</v>
      </c>
      <c r="H1057" s="2" t="s">
        <v>132</v>
      </c>
      <c r="I1057" s="2" t="s">
        <v>101</v>
      </c>
      <c r="J1057" s="2" t="s">
        <v>187</v>
      </c>
      <c r="K1057" s="2" t="s">
        <v>187</v>
      </c>
      <c r="L1057" s="2" t="s">
        <v>288</v>
      </c>
      <c r="M1057" s="2" t="s">
        <v>3028</v>
      </c>
      <c r="N1057" s="2">
        <v>0</v>
      </c>
      <c r="O1057" s="2" t="s">
        <v>106</v>
      </c>
      <c r="P1057" s="2" t="s">
        <v>114</v>
      </c>
      <c r="Q1057" s="253"/>
    </row>
    <row r="1058" spans="1:17" ht="60">
      <c r="A1058" s="2">
        <v>1056</v>
      </c>
      <c r="B1058" s="2" t="s">
        <v>3029</v>
      </c>
      <c r="C1058" s="2" t="s">
        <v>98</v>
      </c>
      <c r="D1058" s="2" t="s">
        <v>110</v>
      </c>
      <c r="E1058" s="2" t="s">
        <v>3030</v>
      </c>
      <c r="F1058" s="255">
        <v>45104.489583333336</v>
      </c>
      <c r="G1058" s="2" t="s">
        <v>101</v>
      </c>
      <c r="H1058" s="2" t="s">
        <v>132</v>
      </c>
      <c r="I1058" s="2" t="s">
        <v>101</v>
      </c>
      <c r="J1058" s="2" t="s">
        <v>103</v>
      </c>
      <c r="K1058" s="2" t="s">
        <v>103</v>
      </c>
      <c r="L1058" s="2" t="s">
        <v>104</v>
      </c>
      <c r="M1058" s="2" t="s">
        <v>3031</v>
      </c>
      <c r="N1058" s="2">
        <v>20</v>
      </c>
      <c r="O1058" s="2" t="s">
        <v>106</v>
      </c>
      <c r="P1058" s="2" t="s">
        <v>118</v>
      </c>
      <c r="Q1058" s="253"/>
    </row>
    <row r="1059" spans="1:17" ht="60">
      <c r="A1059" s="2">
        <v>1057</v>
      </c>
      <c r="B1059" s="2" t="s">
        <v>3032</v>
      </c>
      <c r="C1059" s="2" t="s">
        <v>120</v>
      </c>
      <c r="D1059" s="2" t="s">
        <v>110</v>
      </c>
      <c r="E1059" s="2" t="s">
        <v>3033</v>
      </c>
      <c r="F1059" s="255">
        <v>45104.489583333336</v>
      </c>
      <c r="G1059" s="2" t="s">
        <v>101</v>
      </c>
      <c r="H1059" s="2" t="s">
        <v>102</v>
      </c>
      <c r="I1059" s="2" t="s">
        <v>101</v>
      </c>
      <c r="J1059" s="2" t="s">
        <v>112</v>
      </c>
      <c r="K1059" s="2" t="s">
        <v>112</v>
      </c>
      <c r="L1059" s="2" t="s">
        <v>104</v>
      </c>
      <c r="M1059" s="2" t="s">
        <v>3034</v>
      </c>
      <c r="N1059" s="2">
        <v>95</v>
      </c>
      <c r="O1059" s="2" t="s">
        <v>106</v>
      </c>
      <c r="P1059" s="2" t="s">
        <v>123</v>
      </c>
      <c r="Q1059" s="253"/>
    </row>
    <row r="1060" spans="1:17" ht="60">
      <c r="A1060" s="2">
        <v>1058</v>
      </c>
      <c r="B1060" s="2" t="s">
        <v>3035</v>
      </c>
      <c r="C1060" s="2" t="s">
        <v>234</v>
      </c>
      <c r="D1060" s="2" t="s">
        <v>110</v>
      </c>
      <c r="E1060" s="2" t="s">
        <v>162</v>
      </c>
      <c r="F1060" s="255">
        <v>45104.489583333336</v>
      </c>
      <c r="G1060" s="2" t="s">
        <v>101</v>
      </c>
      <c r="H1060" s="2" t="s">
        <v>132</v>
      </c>
      <c r="I1060" s="2" t="s">
        <v>101</v>
      </c>
      <c r="J1060" s="2" t="s">
        <v>112</v>
      </c>
      <c r="K1060" s="2" t="s">
        <v>112</v>
      </c>
      <c r="L1060" s="2" t="s">
        <v>104</v>
      </c>
      <c r="M1060" s="2" t="s">
        <v>163</v>
      </c>
      <c r="N1060" s="2">
        <v>95</v>
      </c>
      <c r="O1060" s="2" t="s">
        <v>106</v>
      </c>
      <c r="P1060" s="2" t="s">
        <v>237</v>
      </c>
      <c r="Q1060" s="253"/>
    </row>
    <row r="1061" spans="1:17" ht="60">
      <c r="A1061" s="2">
        <v>1059</v>
      </c>
      <c r="B1061" s="2" t="s">
        <v>3036</v>
      </c>
      <c r="C1061" s="2" t="s">
        <v>120</v>
      </c>
      <c r="D1061" s="2" t="s">
        <v>110</v>
      </c>
      <c r="E1061" s="2" t="s">
        <v>3037</v>
      </c>
      <c r="F1061" s="255">
        <v>45104.489583333336</v>
      </c>
      <c r="G1061" s="2" t="s">
        <v>101</v>
      </c>
      <c r="H1061" s="2" t="s">
        <v>132</v>
      </c>
      <c r="I1061" s="2" t="s">
        <v>101</v>
      </c>
      <c r="J1061" s="2" t="s">
        <v>103</v>
      </c>
      <c r="K1061" s="2" t="s">
        <v>103</v>
      </c>
      <c r="L1061" s="2" t="s">
        <v>104</v>
      </c>
      <c r="M1061" s="2" t="s">
        <v>3038</v>
      </c>
      <c r="N1061" s="2">
        <v>20</v>
      </c>
      <c r="O1061" s="2" t="s">
        <v>106</v>
      </c>
      <c r="P1061" s="2" t="s">
        <v>123</v>
      </c>
      <c r="Q1061" s="253"/>
    </row>
    <row r="1062" spans="1:17" ht="60">
      <c r="A1062" s="2">
        <v>1060</v>
      </c>
      <c r="B1062" s="2" t="s">
        <v>3039</v>
      </c>
      <c r="C1062" s="2" t="s">
        <v>120</v>
      </c>
      <c r="D1062" s="2" t="s">
        <v>110</v>
      </c>
      <c r="E1062" s="2" t="s">
        <v>3040</v>
      </c>
      <c r="F1062" s="255">
        <v>45104.489583333336</v>
      </c>
      <c r="G1062" s="2" t="s">
        <v>101</v>
      </c>
      <c r="H1062" s="2" t="s">
        <v>132</v>
      </c>
      <c r="I1062" s="2" t="s">
        <v>101</v>
      </c>
      <c r="J1062" s="2" t="s">
        <v>103</v>
      </c>
      <c r="K1062" s="2" t="s">
        <v>103</v>
      </c>
      <c r="L1062" s="2" t="s">
        <v>104</v>
      </c>
      <c r="M1062" s="2" t="s">
        <v>3041</v>
      </c>
      <c r="N1062" s="2">
        <v>20</v>
      </c>
      <c r="O1062" s="2" t="s">
        <v>106</v>
      </c>
      <c r="P1062" s="2" t="s">
        <v>123</v>
      </c>
      <c r="Q1062" s="253"/>
    </row>
    <row r="1063" spans="1:17" ht="60">
      <c r="A1063" s="2">
        <v>1061</v>
      </c>
      <c r="B1063" s="2" t="s">
        <v>3042</v>
      </c>
      <c r="C1063" s="2" t="s">
        <v>109</v>
      </c>
      <c r="D1063" s="2" t="s">
        <v>110</v>
      </c>
      <c r="E1063" s="2" t="s">
        <v>3043</v>
      </c>
      <c r="F1063" s="255">
        <v>45104.490277777775</v>
      </c>
      <c r="G1063" s="2" t="s">
        <v>101</v>
      </c>
      <c r="H1063" s="2" t="s">
        <v>102</v>
      </c>
      <c r="I1063" s="2" t="s">
        <v>101</v>
      </c>
      <c r="J1063" s="2" t="s">
        <v>12</v>
      </c>
      <c r="K1063" s="2" t="s">
        <v>12</v>
      </c>
      <c r="L1063" s="2" t="s">
        <v>104</v>
      </c>
      <c r="M1063" s="2" t="s">
        <v>3044</v>
      </c>
      <c r="N1063" s="2">
        <v>30</v>
      </c>
      <c r="O1063" s="2" t="s">
        <v>106</v>
      </c>
      <c r="P1063" s="2" t="s">
        <v>114</v>
      </c>
      <c r="Q1063" s="253"/>
    </row>
    <row r="1064" spans="1:17" ht="60">
      <c r="A1064" s="2">
        <v>1062</v>
      </c>
      <c r="B1064" s="2" t="s">
        <v>3045</v>
      </c>
      <c r="C1064" s="2" t="s">
        <v>120</v>
      </c>
      <c r="D1064" s="2" t="s">
        <v>110</v>
      </c>
      <c r="E1064" s="2" t="s">
        <v>3046</v>
      </c>
      <c r="F1064" s="255">
        <v>45104.490277777775</v>
      </c>
      <c r="G1064" s="2" t="s">
        <v>101</v>
      </c>
      <c r="H1064" s="2" t="s">
        <v>132</v>
      </c>
      <c r="I1064" s="2" t="s">
        <v>101</v>
      </c>
      <c r="J1064" s="2" t="s">
        <v>103</v>
      </c>
      <c r="K1064" s="2" t="s">
        <v>103</v>
      </c>
      <c r="L1064" s="2" t="s">
        <v>104</v>
      </c>
      <c r="M1064" s="2" t="s">
        <v>3047</v>
      </c>
      <c r="N1064" s="2">
        <v>20</v>
      </c>
      <c r="O1064" s="2" t="s">
        <v>106</v>
      </c>
      <c r="P1064" s="2" t="s">
        <v>123</v>
      </c>
      <c r="Q1064" s="253"/>
    </row>
    <row r="1065" spans="1:17" ht="60">
      <c r="A1065" s="2">
        <v>1063</v>
      </c>
      <c r="B1065" s="2" t="s">
        <v>3048</v>
      </c>
      <c r="C1065" s="2" t="s">
        <v>234</v>
      </c>
      <c r="D1065" s="2" t="s">
        <v>110</v>
      </c>
      <c r="E1065" s="2" t="s">
        <v>3049</v>
      </c>
      <c r="F1065" s="255">
        <v>45104.490277777775</v>
      </c>
      <c r="G1065" s="2" t="s">
        <v>101</v>
      </c>
      <c r="H1065" s="2" t="s">
        <v>102</v>
      </c>
      <c r="I1065" s="2" t="s">
        <v>101</v>
      </c>
      <c r="J1065" s="2" t="s">
        <v>112</v>
      </c>
      <c r="K1065" s="2" t="s">
        <v>112</v>
      </c>
      <c r="L1065" s="2" t="s">
        <v>104</v>
      </c>
      <c r="M1065" s="2" t="s">
        <v>3050</v>
      </c>
      <c r="N1065" s="2">
        <v>95</v>
      </c>
      <c r="O1065" s="2" t="s">
        <v>106</v>
      </c>
      <c r="P1065" s="2" t="s">
        <v>237</v>
      </c>
      <c r="Q1065" s="253"/>
    </row>
    <row r="1066" spans="1:17" ht="60">
      <c r="A1066" s="2">
        <v>1064</v>
      </c>
      <c r="B1066" s="2" t="s">
        <v>3051</v>
      </c>
      <c r="C1066" s="2" t="s">
        <v>120</v>
      </c>
      <c r="D1066" s="2" t="s">
        <v>110</v>
      </c>
      <c r="E1066" s="2" t="s">
        <v>3052</v>
      </c>
      <c r="F1066" s="255">
        <v>45104.490277777775</v>
      </c>
      <c r="G1066" s="2" t="s">
        <v>101</v>
      </c>
      <c r="H1066" s="2" t="s">
        <v>102</v>
      </c>
      <c r="I1066" s="2" t="s">
        <v>101</v>
      </c>
      <c r="J1066" s="2" t="s">
        <v>103</v>
      </c>
      <c r="K1066" s="2" t="s">
        <v>103</v>
      </c>
      <c r="L1066" s="2" t="s">
        <v>104</v>
      </c>
      <c r="M1066" s="2" t="s">
        <v>3053</v>
      </c>
      <c r="N1066" s="2">
        <v>20</v>
      </c>
      <c r="O1066" s="2" t="s">
        <v>106</v>
      </c>
      <c r="P1066" s="2" t="s">
        <v>123</v>
      </c>
      <c r="Q1066" s="253"/>
    </row>
    <row r="1067" spans="1:17" ht="60">
      <c r="A1067" s="2">
        <v>1065</v>
      </c>
      <c r="B1067" s="2" t="s">
        <v>3054</v>
      </c>
      <c r="C1067" s="2" t="s">
        <v>234</v>
      </c>
      <c r="D1067" s="2" t="s">
        <v>110</v>
      </c>
      <c r="E1067" s="2" t="s">
        <v>3055</v>
      </c>
      <c r="F1067" s="255">
        <v>45104.490277777775</v>
      </c>
      <c r="G1067" s="2" t="s">
        <v>101</v>
      </c>
      <c r="H1067" s="2" t="s">
        <v>132</v>
      </c>
      <c r="I1067" s="2" t="s">
        <v>101</v>
      </c>
      <c r="J1067" s="2" t="s">
        <v>112</v>
      </c>
      <c r="K1067" s="2" t="s">
        <v>112</v>
      </c>
      <c r="L1067" s="2" t="s">
        <v>104</v>
      </c>
      <c r="M1067" s="2" t="s">
        <v>3056</v>
      </c>
      <c r="N1067" s="2">
        <v>95</v>
      </c>
      <c r="O1067" s="2" t="s">
        <v>106</v>
      </c>
      <c r="P1067" s="2" t="s">
        <v>237</v>
      </c>
      <c r="Q1067" s="253"/>
    </row>
    <row r="1068" spans="1:17" ht="60">
      <c r="A1068" s="2">
        <v>1066</v>
      </c>
      <c r="B1068" s="2" t="s">
        <v>3057</v>
      </c>
      <c r="C1068" s="2" t="s">
        <v>109</v>
      </c>
      <c r="D1068" s="2" t="s">
        <v>110</v>
      </c>
      <c r="E1068" s="2" t="s">
        <v>3058</v>
      </c>
      <c r="F1068" s="255">
        <v>45104.490277777775</v>
      </c>
      <c r="G1068" s="2" t="s">
        <v>101</v>
      </c>
      <c r="H1068" s="2" t="s">
        <v>102</v>
      </c>
      <c r="I1068" s="2" t="s">
        <v>101</v>
      </c>
      <c r="J1068" s="2" t="s">
        <v>103</v>
      </c>
      <c r="K1068" s="2" t="s">
        <v>103</v>
      </c>
      <c r="L1068" s="2" t="s">
        <v>104</v>
      </c>
      <c r="M1068" s="2" t="s">
        <v>3059</v>
      </c>
      <c r="N1068" s="2">
        <v>20</v>
      </c>
      <c r="O1068" s="2" t="s">
        <v>106</v>
      </c>
      <c r="P1068" s="2" t="s">
        <v>114</v>
      </c>
      <c r="Q1068" s="253"/>
    </row>
    <row r="1069" spans="1:17" ht="60">
      <c r="A1069" s="2">
        <v>1067</v>
      </c>
      <c r="B1069" s="2" t="s">
        <v>3060</v>
      </c>
      <c r="C1069" s="2" t="s">
        <v>109</v>
      </c>
      <c r="D1069" s="2" t="s">
        <v>110</v>
      </c>
      <c r="E1069" s="2" t="s">
        <v>3061</v>
      </c>
      <c r="F1069" s="255">
        <v>45104.490972222222</v>
      </c>
      <c r="G1069" s="2" t="s">
        <v>101</v>
      </c>
      <c r="H1069" s="2" t="s">
        <v>102</v>
      </c>
      <c r="I1069" s="2" t="s">
        <v>101</v>
      </c>
      <c r="J1069" s="2" t="s">
        <v>56</v>
      </c>
      <c r="K1069" s="2" t="s">
        <v>56</v>
      </c>
      <c r="L1069" s="2" t="s">
        <v>104</v>
      </c>
      <c r="M1069" s="2" t="s">
        <v>3062</v>
      </c>
      <c r="N1069" s="2">
        <v>65</v>
      </c>
      <c r="O1069" s="2" t="s">
        <v>106</v>
      </c>
      <c r="P1069" s="2" t="s">
        <v>114</v>
      </c>
      <c r="Q1069" s="253"/>
    </row>
    <row r="1070" spans="1:17" ht="60">
      <c r="A1070" s="2">
        <v>1068</v>
      </c>
      <c r="B1070" s="2" t="s">
        <v>3063</v>
      </c>
      <c r="C1070" s="2" t="s">
        <v>120</v>
      </c>
      <c r="D1070" s="2" t="s">
        <v>110</v>
      </c>
      <c r="E1070" s="2" t="s">
        <v>3064</v>
      </c>
      <c r="F1070" s="255">
        <v>45104.490972222222</v>
      </c>
      <c r="G1070" s="2" t="s">
        <v>101</v>
      </c>
      <c r="H1070" s="2" t="s">
        <v>132</v>
      </c>
      <c r="I1070" s="2" t="s">
        <v>101</v>
      </c>
      <c r="J1070" s="2" t="s">
        <v>103</v>
      </c>
      <c r="K1070" s="2" t="s">
        <v>103</v>
      </c>
      <c r="L1070" s="2" t="s">
        <v>104</v>
      </c>
      <c r="M1070" s="2" t="s">
        <v>3065</v>
      </c>
      <c r="N1070" s="2">
        <v>20</v>
      </c>
      <c r="O1070" s="2" t="s">
        <v>106</v>
      </c>
      <c r="P1070" s="2" t="s">
        <v>123</v>
      </c>
      <c r="Q1070" s="253"/>
    </row>
    <row r="1071" spans="1:17" ht="60">
      <c r="A1071" s="2">
        <v>1069</v>
      </c>
      <c r="B1071" s="2" t="s">
        <v>3066</v>
      </c>
      <c r="C1071" s="2" t="s">
        <v>98</v>
      </c>
      <c r="D1071" s="2" t="s">
        <v>110</v>
      </c>
      <c r="E1071" s="2" t="s">
        <v>3067</v>
      </c>
      <c r="F1071" s="255">
        <v>45104.491666666669</v>
      </c>
      <c r="G1071" s="2" t="s">
        <v>101</v>
      </c>
      <c r="H1071" s="2" t="s">
        <v>102</v>
      </c>
      <c r="I1071" s="2" t="s">
        <v>101</v>
      </c>
      <c r="J1071" s="2" t="s">
        <v>103</v>
      </c>
      <c r="K1071" s="2" t="s">
        <v>103</v>
      </c>
      <c r="L1071" s="2" t="s">
        <v>104</v>
      </c>
      <c r="M1071" s="2" t="s">
        <v>3068</v>
      </c>
      <c r="N1071" s="2">
        <v>30</v>
      </c>
      <c r="O1071" s="2" t="s">
        <v>106</v>
      </c>
      <c r="P1071" s="2" t="s">
        <v>118</v>
      </c>
      <c r="Q1071" s="253"/>
    </row>
    <row r="1072" spans="1:17" ht="60">
      <c r="A1072" s="2">
        <v>1070</v>
      </c>
      <c r="B1072" s="2" t="s">
        <v>3069</v>
      </c>
      <c r="C1072" s="2" t="s">
        <v>98</v>
      </c>
      <c r="D1072" s="2" t="s">
        <v>110</v>
      </c>
      <c r="E1072" s="2" t="s">
        <v>791</v>
      </c>
      <c r="F1072" s="255">
        <v>45104.491666666669</v>
      </c>
      <c r="G1072" s="2" t="s">
        <v>101</v>
      </c>
      <c r="H1072" s="2" t="s">
        <v>102</v>
      </c>
      <c r="I1072" s="2" t="s">
        <v>101</v>
      </c>
      <c r="J1072" s="2" t="s">
        <v>103</v>
      </c>
      <c r="K1072" s="2" t="s">
        <v>103</v>
      </c>
      <c r="L1072" s="2" t="s">
        <v>104</v>
      </c>
      <c r="M1072" s="2" t="s">
        <v>792</v>
      </c>
      <c r="N1072" s="2">
        <v>20</v>
      </c>
      <c r="O1072" s="2" t="s">
        <v>106</v>
      </c>
      <c r="P1072" s="2" t="s">
        <v>118</v>
      </c>
      <c r="Q1072" s="253"/>
    </row>
    <row r="1073" spans="1:17" ht="60">
      <c r="A1073" s="2">
        <v>1071</v>
      </c>
      <c r="B1073" s="2" t="s">
        <v>3070</v>
      </c>
      <c r="C1073" s="2" t="s">
        <v>234</v>
      </c>
      <c r="D1073" s="2" t="s">
        <v>110</v>
      </c>
      <c r="E1073" s="2" t="s">
        <v>3071</v>
      </c>
      <c r="F1073" s="255">
        <v>45104.491666666669</v>
      </c>
      <c r="G1073" s="2" t="s">
        <v>101</v>
      </c>
      <c r="H1073" s="2" t="s">
        <v>132</v>
      </c>
      <c r="I1073" s="2" t="s">
        <v>101</v>
      </c>
      <c r="J1073" s="2" t="s">
        <v>112</v>
      </c>
      <c r="K1073" s="2" t="s">
        <v>112</v>
      </c>
      <c r="L1073" s="2" t="s">
        <v>104</v>
      </c>
      <c r="M1073" s="2" t="s">
        <v>3072</v>
      </c>
      <c r="N1073" s="2">
        <v>95</v>
      </c>
      <c r="O1073" s="2" t="s">
        <v>106</v>
      </c>
      <c r="P1073" s="2" t="s">
        <v>237</v>
      </c>
      <c r="Q1073" s="253"/>
    </row>
    <row r="1074" spans="1:17" ht="60">
      <c r="A1074" s="2">
        <v>1072</v>
      </c>
      <c r="B1074" s="2" t="s">
        <v>3073</v>
      </c>
      <c r="C1074" s="2" t="s">
        <v>109</v>
      </c>
      <c r="D1074" s="2" t="s">
        <v>110</v>
      </c>
      <c r="E1074" s="2" t="s">
        <v>3074</v>
      </c>
      <c r="F1074" s="255">
        <v>45104.492361111108</v>
      </c>
      <c r="G1074" s="2" t="s">
        <v>101</v>
      </c>
      <c r="H1074" s="2" t="s">
        <v>132</v>
      </c>
      <c r="I1074" s="2" t="s">
        <v>101</v>
      </c>
      <c r="J1074" s="2" t="s">
        <v>103</v>
      </c>
      <c r="K1074" s="2" t="s">
        <v>103</v>
      </c>
      <c r="L1074" s="2" t="s">
        <v>104</v>
      </c>
      <c r="M1074" s="2" t="s">
        <v>3075</v>
      </c>
      <c r="N1074" s="2">
        <v>20</v>
      </c>
      <c r="O1074" s="2" t="s">
        <v>106</v>
      </c>
      <c r="P1074" s="2" t="s">
        <v>114</v>
      </c>
      <c r="Q1074" s="253"/>
    </row>
    <row r="1075" spans="1:17" ht="60">
      <c r="A1075" s="2">
        <v>1073</v>
      </c>
      <c r="B1075" s="2" t="s">
        <v>3076</v>
      </c>
      <c r="C1075" s="2" t="s">
        <v>109</v>
      </c>
      <c r="D1075" s="2" t="s">
        <v>110</v>
      </c>
      <c r="E1075" s="2" t="s">
        <v>3077</v>
      </c>
      <c r="F1075" s="255">
        <v>45104.492361111108</v>
      </c>
      <c r="G1075" s="2" t="s">
        <v>101</v>
      </c>
      <c r="H1075" s="2" t="s">
        <v>132</v>
      </c>
      <c r="I1075" s="2" t="s">
        <v>101</v>
      </c>
      <c r="J1075" s="2" t="s">
        <v>103</v>
      </c>
      <c r="K1075" s="2" t="s">
        <v>103</v>
      </c>
      <c r="L1075" s="2" t="s">
        <v>104</v>
      </c>
      <c r="M1075" s="2" t="s">
        <v>3078</v>
      </c>
      <c r="N1075" s="2">
        <v>20</v>
      </c>
      <c r="O1075" s="2" t="s">
        <v>106</v>
      </c>
      <c r="P1075" s="2" t="s">
        <v>114</v>
      </c>
      <c r="Q1075" s="253"/>
    </row>
    <row r="1076" spans="1:17" ht="60">
      <c r="A1076" s="2">
        <v>1074</v>
      </c>
      <c r="B1076" s="2" t="s">
        <v>3079</v>
      </c>
      <c r="C1076" s="2" t="s">
        <v>98</v>
      </c>
      <c r="D1076" s="2" t="s">
        <v>110</v>
      </c>
      <c r="E1076" s="2" t="s">
        <v>3080</v>
      </c>
      <c r="F1076" s="255">
        <v>45104.493055555555</v>
      </c>
      <c r="G1076" s="2" t="s">
        <v>101</v>
      </c>
      <c r="H1076" s="2" t="s">
        <v>132</v>
      </c>
      <c r="I1076" s="2" t="s">
        <v>101</v>
      </c>
      <c r="J1076" s="2" t="s">
        <v>112</v>
      </c>
      <c r="K1076" s="2" t="s">
        <v>112</v>
      </c>
      <c r="L1076" s="2" t="s">
        <v>104</v>
      </c>
      <c r="M1076" s="2" t="s">
        <v>3081</v>
      </c>
      <c r="N1076" s="2">
        <v>95</v>
      </c>
      <c r="O1076" s="2" t="s">
        <v>106</v>
      </c>
      <c r="P1076" s="2" t="s">
        <v>118</v>
      </c>
      <c r="Q1076" s="253"/>
    </row>
    <row r="1077" spans="1:17" ht="60">
      <c r="A1077" s="2">
        <v>1075</v>
      </c>
      <c r="B1077" s="2" t="s">
        <v>3082</v>
      </c>
      <c r="C1077" s="2" t="s">
        <v>98</v>
      </c>
      <c r="D1077" s="2" t="s">
        <v>110</v>
      </c>
      <c r="E1077" s="2" t="s">
        <v>3083</v>
      </c>
      <c r="F1077" s="255">
        <v>45104.493055555555</v>
      </c>
      <c r="G1077" s="2" t="s">
        <v>101</v>
      </c>
      <c r="H1077" s="2" t="s">
        <v>132</v>
      </c>
      <c r="I1077" s="2" t="s">
        <v>101</v>
      </c>
      <c r="J1077" s="2" t="s">
        <v>103</v>
      </c>
      <c r="K1077" s="2" t="s">
        <v>103</v>
      </c>
      <c r="L1077" s="2" t="s">
        <v>104</v>
      </c>
      <c r="M1077" s="2" t="s">
        <v>3084</v>
      </c>
      <c r="N1077" s="2">
        <v>20</v>
      </c>
      <c r="O1077" s="2" t="s">
        <v>106</v>
      </c>
      <c r="P1077" s="2" t="s">
        <v>118</v>
      </c>
      <c r="Q1077" s="253"/>
    </row>
    <row r="1078" spans="1:17" ht="60">
      <c r="A1078" s="2">
        <v>1076</v>
      </c>
      <c r="B1078" s="2" t="s">
        <v>3085</v>
      </c>
      <c r="C1078" s="2" t="s">
        <v>98</v>
      </c>
      <c r="D1078" s="2" t="s">
        <v>110</v>
      </c>
      <c r="E1078" s="2" t="s">
        <v>2212</v>
      </c>
      <c r="F1078" s="255">
        <v>45104.493750000001</v>
      </c>
      <c r="G1078" s="2" t="s">
        <v>101</v>
      </c>
      <c r="H1078" s="2" t="s">
        <v>132</v>
      </c>
      <c r="I1078" s="2" t="s">
        <v>101</v>
      </c>
      <c r="J1078" s="2" t="s">
        <v>103</v>
      </c>
      <c r="K1078" s="2" t="s">
        <v>103</v>
      </c>
      <c r="L1078" s="2" t="s">
        <v>104</v>
      </c>
      <c r="M1078" s="2" t="s">
        <v>2213</v>
      </c>
      <c r="N1078" s="2">
        <v>20</v>
      </c>
      <c r="O1078" s="2" t="s">
        <v>106</v>
      </c>
      <c r="P1078" s="2" t="s">
        <v>118</v>
      </c>
      <c r="Q1078" s="253"/>
    </row>
    <row r="1079" spans="1:17" ht="60">
      <c r="A1079" s="2">
        <v>1077</v>
      </c>
      <c r="B1079" s="2" t="s">
        <v>3086</v>
      </c>
      <c r="C1079" s="2" t="s">
        <v>109</v>
      </c>
      <c r="D1079" s="2" t="s">
        <v>110</v>
      </c>
      <c r="E1079" s="2" t="s">
        <v>3087</v>
      </c>
      <c r="F1079" s="255">
        <v>45104.494444444441</v>
      </c>
      <c r="G1079" s="2" t="s">
        <v>101</v>
      </c>
      <c r="H1079" s="2" t="s">
        <v>102</v>
      </c>
      <c r="I1079" s="2" t="s">
        <v>101</v>
      </c>
      <c r="J1079" s="2" t="s">
        <v>103</v>
      </c>
      <c r="K1079" s="2" t="s">
        <v>103</v>
      </c>
      <c r="L1079" s="2" t="s">
        <v>104</v>
      </c>
      <c r="M1079" s="2" t="s">
        <v>3088</v>
      </c>
      <c r="N1079" s="2">
        <v>20</v>
      </c>
      <c r="O1079" s="2" t="s">
        <v>106</v>
      </c>
      <c r="P1079" s="2" t="s">
        <v>114</v>
      </c>
      <c r="Q1079" s="253"/>
    </row>
    <row r="1080" spans="1:17" ht="60">
      <c r="A1080" s="2">
        <v>1078</v>
      </c>
      <c r="B1080" s="2" t="s">
        <v>3089</v>
      </c>
      <c r="C1080" s="2" t="s">
        <v>98</v>
      </c>
      <c r="D1080" s="2" t="s">
        <v>110</v>
      </c>
      <c r="E1080" s="2" t="s">
        <v>3090</v>
      </c>
      <c r="F1080" s="255">
        <v>45104.494444444441</v>
      </c>
      <c r="G1080" s="2" t="s">
        <v>101</v>
      </c>
      <c r="H1080" s="2" t="s">
        <v>132</v>
      </c>
      <c r="I1080" s="2" t="s">
        <v>101</v>
      </c>
      <c r="J1080" s="2" t="s">
        <v>103</v>
      </c>
      <c r="K1080" s="2" t="s">
        <v>103</v>
      </c>
      <c r="L1080" s="2" t="s">
        <v>104</v>
      </c>
      <c r="M1080" s="2" t="s">
        <v>3091</v>
      </c>
      <c r="N1080" s="2">
        <v>20</v>
      </c>
      <c r="O1080" s="2" t="s">
        <v>106</v>
      </c>
      <c r="P1080" s="2" t="s">
        <v>118</v>
      </c>
      <c r="Q1080" s="253"/>
    </row>
    <row r="1081" spans="1:17" ht="60">
      <c r="A1081" s="2">
        <v>1079</v>
      </c>
      <c r="B1081" s="2" t="s">
        <v>3092</v>
      </c>
      <c r="C1081" s="2" t="s">
        <v>109</v>
      </c>
      <c r="D1081" s="2" t="s">
        <v>110</v>
      </c>
      <c r="E1081" s="2" t="s">
        <v>3093</v>
      </c>
      <c r="F1081" s="255">
        <v>45104.495138888888</v>
      </c>
      <c r="G1081" s="2" t="s">
        <v>101</v>
      </c>
      <c r="H1081" s="2" t="s">
        <v>102</v>
      </c>
      <c r="I1081" s="2" t="s">
        <v>101</v>
      </c>
      <c r="J1081" s="2" t="s">
        <v>103</v>
      </c>
      <c r="K1081" s="2" t="s">
        <v>103</v>
      </c>
      <c r="L1081" s="2" t="s">
        <v>104</v>
      </c>
      <c r="M1081" s="2" t="s">
        <v>3094</v>
      </c>
      <c r="N1081" s="2">
        <v>20</v>
      </c>
      <c r="O1081" s="2" t="s">
        <v>106</v>
      </c>
      <c r="P1081" s="2" t="s">
        <v>114</v>
      </c>
      <c r="Q1081" s="253"/>
    </row>
    <row r="1082" spans="1:17" ht="60">
      <c r="A1082" s="2">
        <v>1080</v>
      </c>
      <c r="B1082" s="2" t="s">
        <v>3095</v>
      </c>
      <c r="C1082" s="2" t="s">
        <v>109</v>
      </c>
      <c r="D1082" s="2" t="s">
        <v>110</v>
      </c>
      <c r="E1082" s="2" t="s">
        <v>3096</v>
      </c>
      <c r="F1082" s="255">
        <v>45104.495833333334</v>
      </c>
      <c r="G1082" s="2" t="s">
        <v>101</v>
      </c>
      <c r="H1082" s="2" t="s">
        <v>132</v>
      </c>
      <c r="I1082" s="2" t="s">
        <v>101</v>
      </c>
      <c r="J1082" s="2" t="s">
        <v>103</v>
      </c>
      <c r="K1082" s="2" t="s">
        <v>103</v>
      </c>
      <c r="L1082" s="2" t="s">
        <v>104</v>
      </c>
      <c r="M1082" s="2" t="s">
        <v>3097</v>
      </c>
      <c r="N1082" s="2">
        <v>20</v>
      </c>
      <c r="O1082" s="2" t="s">
        <v>106</v>
      </c>
      <c r="P1082" s="2" t="s">
        <v>114</v>
      </c>
      <c r="Q1082" s="253"/>
    </row>
    <row r="1083" spans="1:17" ht="60">
      <c r="A1083" s="2">
        <v>1081</v>
      </c>
      <c r="B1083" s="2" t="s">
        <v>3098</v>
      </c>
      <c r="C1083" s="2" t="s">
        <v>109</v>
      </c>
      <c r="D1083" s="2" t="s">
        <v>110</v>
      </c>
      <c r="E1083" s="2" t="s">
        <v>2766</v>
      </c>
      <c r="F1083" s="255">
        <v>45104.495833333334</v>
      </c>
      <c r="G1083" s="2" t="s">
        <v>101</v>
      </c>
      <c r="H1083" s="2" t="s">
        <v>102</v>
      </c>
      <c r="I1083" s="2" t="s">
        <v>101</v>
      </c>
      <c r="J1083" s="2" t="s">
        <v>103</v>
      </c>
      <c r="K1083" s="2" t="s">
        <v>103</v>
      </c>
      <c r="L1083" s="2" t="s">
        <v>104</v>
      </c>
      <c r="M1083" s="2" t="s">
        <v>2767</v>
      </c>
      <c r="N1083" s="2">
        <v>20</v>
      </c>
      <c r="O1083" s="2" t="s">
        <v>106</v>
      </c>
      <c r="P1083" s="2" t="s">
        <v>114</v>
      </c>
      <c r="Q1083" s="253"/>
    </row>
    <row r="1084" spans="1:17" ht="60">
      <c r="A1084" s="2">
        <v>1082</v>
      </c>
      <c r="B1084" s="2" t="s">
        <v>3099</v>
      </c>
      <c r="C1084" s="2" t="s">
        <v>234</v>
      </c>
      <c r="D1084" s="2" t="s">
        <v>110</v>
      </c>
      <c r="E1084" s="2" t="s">
        <v>3100</v>
      </c>
      <c r="F1084" s="255">
        <v>45104.495833333334</v>
      </c>
      <c r="G1084" s="2" t="s">
        <v>101</v>
      </c>
      <c r="H1084" s="2" t="s">
        <v>132</v>
      </c>
      <c r="I1084" s="2" t="s">
        <v>101</v>
      </c>
      <c r="J1084" s="2" t="s">
        <v>103</v>
      </c>
      <c r="K1084" s="2" t="s">
        <v>103</v>
      </c>
      <c r="L1084" s="2" t="s">
        <v>104</v>
      </c>
      <c r="M1084" s="2" t="s">
        <v>3101</v>
      </c>
      <c r="N1084" s="2">
        <v>20</v>
      </c>
      <c r="O1084" s="2" t="s">
        <v>106</v>
      </c>
      <c r="P1084" s="2" t="s">
        <v>237</v>
      </c>
      <c r="Q1084" s="253"/>
    </row>
    <row r="1085" spans="1:17" ht="60">
      <c r="A1085" s="2">
        <v>1083</v>
      </c>
      <c r="B1085" s="2" t="s">
        <v>3102</v>
      </c>
      <c r="C1085" s="2" t="s">
        <v>109</v>
      </c>
      <c r="D1085" s="2" t="s">
        <v>110</v>
      </c>
      <c r="E1085" s="2" t="s">
        <v>3103</v>
      </c>
      <c r="F1085" s="255">
        <v>45104.495833333334</v>
      </c>
      <c r="G1085" s="2" t="s">
        <v>101</v>
      </c>
      <c r="H1085" s="2" t="s">
        <v>102</v>
      </c>
      <c r="I1085" s="2" t="s">
        <v>101</v>
      </c>
      <c r="J1085" s="2" t="s">
        <v>103</v>
      </c>
      <c r="K1085" s="2" t="s">
        <v>103</v>
      </c>
      <c r="L1085" s="2" t="s">
        <v>104</v>
      </c>
      <c r="M1085" s="2" t="s">
        <v>3104</v>
      </c>
      <c r="N1085" s="2">
        <v>20</v>
      </c>
      <c r="O1085" s="2" t="s">
        <v>106</v>
      </c>
      <c r="P1085" s="2" t="s">
        <v>114</v>
      </c>
      <c r="Q1085" s="253"/>
    </row>
    <row r="1086" spans="1:17" ht="60">
      <c r="A1086" s="2">
        <v>1084</v>
      </c>
      <c r="B1086" s="2" t="s">
        <v>3105</v>
      </c>
      <c r="C1086" s="2" t="s">
        <v>98</v>
      </c>
      <c r="D1086" s="2" t="s">
        <v>110</v>
      </c>
      <c r="E1086" s="2" t="s">
        <v>3106</v>
      </c>
      <c r="F1086" s="255">
        <v>45104.495833333334</v>
      </c>
      <c r="G1086" s="2" t="s">
        <v>101</v>
      </c>
      <c r="H1086" s="2" t="s">
        <v>102</v>
      </c>
      <c r="I1086" s="2" t="s">
        <v>101</v>
      </c>
      <c r="J1086" s="2" t="s">
        <v>103</v>
      </c>
      <c r="K1086" s="2" t="s">
        <v>103</v>
      </c>
      <c r="L1086" s="2" t="s">
        <v>104</v>
      </c>
      <c r="M1086" s="2" t="s">
        <v>3107</v>
      </c>
      <c r="N1086" s="2">
        <v>20</v>
      </c>
      <c r="O1086" s="2" t="s">
        <v>106</v>
      </c>
      <c r="P1086" s="2" t="s">
        <v>118</v>
      </c>
      <c r="Q1086" s="253"/>
    </row>
    <row r="1087" spans="1:17" ht="60">
      <c r="A1087" s="2">
        <v>1085</v>
      </c>
      <c r="B1087" s="2" t="s">
        <v>3108</v>
      </c>
      <c r="C1087" s="2" t="s">
        <v>109</v>
      </c>
      <c r="D1087" s="2" t="s">
        <v>110</v>
      </c>
      <c r="E1087" s="2" t="s">
        <v>3109</v>
      </c>
      <c r="F1087" s="255">
        <v>45104.495833333334</v>
      </c>
      <c r="G1087" s="2" t="s">
        <v>101</v>
      </c>
      <c r="H1087" s="2" t="s">
        <v>102</v>
      </c>
      <c r="I1087" s="2" t="s">
        <v>101</v>
      </c>
      <c r="J1087" s="2" t="s">
        <v>103</v>
      </c>
      <c r="K1087" s="2" t="s">
        <v>103</v>
      </c>
      <c r="L1087" s="2" t="s">
        <v>104</v>
      </c>
      <c r="M1087" s="2" t="s">
        <v>3110</v>
      </c>
      <c r="N1087" s="2">
        <v>20</v>
      </c>
      <c r="O1087" s="2" t="s">
        <v>106</v>
      </c>
      <c r="P1087" s="2" t="s">
        <v>114</v>
      </c>
      <c r="Q1087" s="253"/>
    </row>
    <row r="1088" spans="1:17" ht="60">
      <c r="A1088" s="2">
        <v>1086</v>
      </c>
      <c r="B1088" s="2" t="s">
        <v>3111</v>
      </c>
      <c r="C1088" s="2" t="s">
        <v>109</v>
      </c>
      <c r="D1088" s="2" t="s">
        <v>110</v>
      </c>
      <c r="E1088" s="2" t="s">
        <v>3112</v>
      </c>
      <c r="F1088" s="255">
        <v>45104.495833333334</v>
      </c>
      <c r="G1088" s="2" t="s">
        <v>101</v>
      </c>
      <c r="H1088" s="2" t="s">
        <v>102</v>
      </c>
      <c r="I1088" s="2" t="s">
        <v>101</v>
      </c>
      <c r="J1088" s="2" t="s">
        <v>103</v>
      </c>
      <c r="K1088" s="2" t="s">
        <v>103</v>
      </c>
      <c r="L1088" s="2" t="s">
        <v>104</v>
      </c>
      <c r="M1088" s="2" t="s">
        <v>3113</v>
      </c>
      <c r="N1088" s="2">
        <v>20</v>
      </c>
      <c r="O1088" s="2" t="s">
        <v>106</v>
      </c>
      <c r="P1088" s="2" t="s">
        <v>114</v>
      </c>
      <c r="Q1088" s="253"/>
    </row>
    <row r="1089" spans="1:17" ht="60">
      <c r="A1089" s="2">
        <v>1087</v>
      </c>
      <c r="B1089" s="2" t="s">
        <v>3114</v>
      </c>
      <c r="C1089" s="2" t="s">
        <v>109</v>
      </c>
      <c r="D1089" s="2" t="s">
        <v>110</v>
      </c>
      <c r="E1089" s="2" t="s">
        <v>3115</v>
      </c>
      <c r="F1089" s="255">
        <v>45104.496527777781</v>
      </c>
      <c r="G1089" s="2" t="s">
        <v>101</v>
      </c>
      <c r="H1089" s="2" t="s">
        <v>132</v>
      </c>
      <c r="I1089" s="2" t="s">
        <v>101</v>
      </c>
      <c r="J1089" s="2" t="s">
        <v>103</v>
      </c>
      <c r="K1089" s="2" t="s">
        <v>103</v>
      </c>
      <c r="L1089" s="2" t="s">
        <v>104</v>
      </c>
      <c r="M1089" s="2" t="s">
        <v>3116</v>
      </c>
      <c r="N1089" s="2">
        <v>20</v>
      </c>
      <c r="O1089" s="2" t="s">
        <v>106</v>
      </c>
      <c r="P1089" s="2" t="s">
        <v>114</v>
      </c>
      <c r="Q1089" s="253"/>
    </row>
    <row r="1090" spans="1:17" ht="60">
      <c r="A1090" s="2">
        <v>1088</v>
      </c>
      <c r="B1090" s="2" t="s">
        <v>3117</v>
      </c>
      <c r="C1090" s="2" t="s">
        <v>109</v>
      </c>
      <c r="D1090" s="2" t="s">
        <v>110</v>
      </c>
      <c r="E1090" s="2" t="s">
        <v>3118</v>
      </c>
      <c r="F1090" s="255">
        <v>45104.496527777781</v>
      </c>
      <c r="G1090" s="2" t="s">
        <v>101</v>
      </c>
      <c r="H1090" s="2" t="s">
        <v>102</v>
      </c>
      <c r="I1090" s="2" t="s">
        <v>101</v>
      </c>
      <c r="J1090" s="2" t="s">
        <v>103</v>
      </c>
      <c r="K1090" s="2" t="s">
        <v>103</v>
      </c>
      <c r="L1090" s="2" t="s">
        <v>104</v>
      </c>
      <c r="M1090" s="2" t="s">
        <v>3119</v>
      </c>
      <c r="N1090" s="2">
        <v>20</v>
      </c>
      <c r="O1090" s="2" t="s">
        <v>106</v>
      </c>
      <c r="P1090" s="2" t="s">
        <v>114</v>
      </c>
      <c r="Q1090" s="253"/>
    </row>
    <row r="1091" spans="1:17" ht="60">
      <c r="A1091" s="2">
        <v>1089</v>
      </c>
      <c r="B1091" s="2" t="s">
        <v>3120</v>
      </c>
      <c r="C1091" s="2" t="s">
        <v>98</v>
      </c>
      <c r="D1091" s="2" t="s">
        <v>110</v>
      </c>
      <c r="E1091" s="2" t="s">
        <v>499</v>
      </c>
      <c r="F1091" s="255">
        <v>45104.496527777781</v>
      </c>
      <c r="G1091" s="2" t="s">
        <v>101</v>
      </c>
      <c r="H1091" s="2" t="s">
        <v>102</v>
      </c>
      <c r="I1091" s="2" t="s">
        <v>101</v>
      </c>
      <c r="J1091" s="2" t="s">
        <v>103</v>
      </c>
      <c r="K1091" s="2" t="s">
        <v>103</v>
      </c>
      <c r="L1091" s="2" t="s">
        <v>104</v>
      </c>
      <c r="M1091" s="2" t="s">
        <v>500</v>
      </c>
      <c r="N1091" s="2">
        <v>20</v>
      </c>
      <c r="O1091" s="2" t="s">
        <v>106</v>
      </c>
      <c r="P1091" s="2" t="s">
        <v>118</v>
      </c>
      <c r="Q1091" s="253"/>
    </row>
    <row r="1092" spans="1:17" ht="60">
      <c r="A1092" s="2">
        <v>1090</v>
      </c>
      <c r="B1092" s="2" t="s">
        <v>3121</v>
      </c>
      <c r="C1092" s="2" t="s">
        <v>109</v>
      </c>
      <c r="D1092" s="2" t="s">
        <v>110</v>
      </c>
      <c r="E1092" s="2" t="s">
        <v>3122</v>
      </c>
      <c r="F1092" s="255">
        <v>45104.496527777781</v>
      </c>
      <c r="G1092" s="2" t="s">
        <v>101</v>
      </c>
      <c r="H1092" s="2" t="s">
        <v>132</v>
      </c>
      <c r="I1092" s="2" t="s">
        <v>101</v>
      </c>
      <c r="J1092" s="2" t="s">
        <v>103</v>
      </c>
      <c r="K1092" s="2" t="s">
        <v>103</v>
      </c>
      <c r="L1092" s="2" t="s">
        <v>104</v>
      </c>
      <c r="M1092" s="2" t="s">
        <v>3123</v>
      </c>
      <c r="N1092" s="2">
        <v>30</v>
      </c>
      <c r="O1092" s="2" t="s">
        <v>106</v>
      </c>
      <c r="P1092" s="2" t="s">
        <v>114</v>
      </c>
      <c r="Q1092" s="253"/>
    </row>
    <row r="1093" spans="1:17" ht="60">
      <c r="A1093" s="2">
        <v>1091</v>
      </c>
      <c r="B1093" s="2" t="s">
        <v>3124</v>
      </c>
      <c r="C1093" s="2" t="s">
        <v>120</v>
      </c>
      <c r="D1093" s="2" t="s">
        <v>110</v>
      </c>
      <c r="E1093" s="2" t="s">
        <v>3125</v>
      </c>
      <c r="F1093" s="255">
        <v>45104.49722222222</v>
      </c>
      <c r="G1093" s="2" t="s">
        <v>101</v>
      </c>
      <c r="H1093" s="2" t="s">
        <v>132</v>
      </c>
      <c r="I1093" s="2" t="s">
        <v>101</v>
      </c>
      <c r="J1093" s="2" t="s">
        <v>103</v>
      </c>
      <c r="K1093" s="2" t="s">
        <v>103</v>
      </c>
      <c r="L1093" s="2" t="s">
        <v>104</v>
      </c>
      <c r="M1093" s="2" t="s">
        <v>3126</v>
      </c>
      <c r="N1093" s="2">
        <v>20</v>
      </c>
      <c r="O1093" s="2" t="s">
        <v>106</v>
      </c>
      <c r="P1093" s="2" t="s">
        <v>123</v>
      </c>
      <c r="Q1093" s="253"/>
    </row>
    <row r="1094" spans="1:17" ht="60">
      <c r="A1094" s="2">
        <v>1092</v>
      </c>
      <c r="B1094" s="2" t="s">
        <v>3127</v>
      </c>
      <c r="C1094" s="2" t="s">
        <v>234</v>
      </c>
      <c r="D1094" s="2" t="s">
        <v>110</v>
      </c>
      <c r="E1094" s="2" t="s">
        <v>3128</v>
      </c>
      <c r="F1094" s="255">
        <v>45104.49722222222</v>
      </c>
      <c r="G1094" s="2" t="s">
        <v>101</v>
      </c>
      <c r="H1094" s="2" t="s">
        <v>132</v>
      </c>
      <c r="I1094" s="2" t="s">
        <v>101</v>
      </c>
      <c r="J1094" s="2" t="s">
        <v>112</v>
      </c>
      <c r="K1094" s="2" t="s">
        <v>112</v>
      </c>
      <c r="L1094" s="2" t="s">
        <v>104</v>
      </c>
      <c r="M1094" s="2" t="s">
        <v>3129</v>
      </c>
      <c r="N1094" s="2">
        <v>95</v>
      </c>
      <c r="O1094" s="2" t="s">
        <v>106</v>
      </c>
      <c r="P1094" s="2" t="s">
        <v>237</v>
      </c>
      <c r="Q1094" s="253"/>
    </row>
    <row r="1095" spans="1:17" ht="60">
      <c r="A1095" s="2">
        <v>1093</v>
      </c>
      <c r="B1095" s="2" t="s">
        <v>3130</v>
      </c>
      <c r="C1095" s="2" t="s">
        <v>109</v>
      </c>
      <c r="D1095" s="2" t="s">
        <v>110</v>
      </c>
      <c r="E1095" s="2" t="s">
        <v>3131</v>
      </c>
      <c r="F1095" s="255">
        <v>45104.49722222222</v>
      </c>
      <c r="G1095" s="2" t="s">
        <v>101</v>
      </c>
      <c r="H1095" s="2" t="s">
        <v>132</v>
      </c>
      <c r="I1095" s="2" t="s">
        <v>101</v>
      </c>
      <c r="J1095" s="2" t="s">
        <v>56</v>
      </c>
      <c r="K1095" s="2" t="s">
        <v>56</v>
      </c>
      <c r="L1095" s="2" t="s">
        <v>104</v>
      </c>
      <c r="M1095" s="2" t="s">
        <v>3132</v>
      </c>
      <c r="N1095" s="2">
        <v>65</v>
      </c>
      <c r="O1095" s="2" t="s">
        <v>106</v>
      </c>
      <c r="P1095" s="2" t="s">
        <v>114</v>
      </c>
      <c r="Q1095" s="253"/>
    </row>
    <row r="1096" spans="1:17" ht="60">
      <c r="A1096" s="2">
        <v>1094</v>
      </c>
      <c r="B1096" s="2" t="s">
        <v>3133</v>
      </c>
      <c r="C1096" s="2" t="s">
        <v>120</v>
      </c>
      <c r="D1096" s="2" t="s">
        <v>110</v>
      </c>
      <c r="E1096" s="2" t="s">
        <v>3134</v>
      </c>
      <c r="F1096" s="255">
        <v>45104.49722222222</v>
      </c>
      <c r="G1096" s="2" t="s">
        <v>101</v>
      </c>
      <c r="H1096" s="2" t="s">
        <v>102</v>
      </c>
      <c r="I1096" s="2" t="s">
        <v>101</v>
      </c>
      <c r="J1096" s="2" t="s">
        <v>103</v>
      </c>
      <c r="K1096" s="2" t="s">
        <v>103</v>
      </c>
      <c r="L1096" s="2" t="s">
        <v>104</v>
      </c>
      <c r="M1096" s="2" t="s">
        <v>3135</v>
      </c>
      <c r="N1096" s="2">
        <v>20</v>
      </c>
      <c r="O1096" s="2" t="s">
        <v>106</v>
      </c>
      <c r="P1096" s="2" t="s">
        <v>123</v>
      </c>
      <c r="Q1096" s="253"/>
    </row>
    <row r="1097" spans="1:17" ht="60">
      <c r="A1097" s="2">
        <v>1095</v>
      </c>
      <c r="B1097" s="2" t="s">
        <v>3136</v>
      </c>
      <c r="C1097" s="2" t="s">
        <v>98</v>
      </c>
      <c r="D1097" s="2" t="s">
        <v>110</v>
      </c>
      <c r="E1097" s="2" t="s">
        <v>3137</v>
      </c>
      <c r="F1097" s="255">
        <v>45104.49722222222</v>
      </c>
      <c r="G1097" s="2" t="s">
        <v>101</v>
      </c>
      <c r="H1097" s="2" t="s">
        <v>102</v>
      </c>
      <c r="I1097" s="2" t="s">
        <v>101</v>
      </c>
      <c r="J1097" s="2" t="s">
        <v>56</v>
      </c>
      <c r="K1097" s="2" t="s">
        <v>56</v>
      </c>
      <c r="L1097" s="2" t="s">
        <v>104</v>
      </c>
      <c r="M1097" s="2" t="s">
        <v>3138</v>
      </c>
      <c r="N1097" s="2">
        <v>65</v>
      </c>
      <c r="O1097" s="2" t="s">
        <v>106</v>
      </c>
      <c r="P1097" s="2" t="s">
        <v>118</v>
      </c>
      <c r="Q1097" s="253"/>
    </row>
    <row r="1098" spans="1:17" ht="60">
      <c r="A1098" s="2">
        <v>1096</v>
      </c>
      <c r="B1098" s="2" t="s">
        <v>3139</v>
      </c>
      <c r="C1098" s="2" t="s">
        <v>120</v>
      </c>
      <c r="D1098" s="2" t="s">
        <v>110</v>
      </c>
      <c r="E1098" s="2" t="s">
        <v>3140</v>
      </c>
      <c r="F1098" s="255">
        <v>45104.497916666667</v>
      </c>
      <c r="G1098" s="2" t="s">
        <v>101</v>
      </c>
      <c r="H1098" s="2" t="s">
        <v>102</v>
      </c>
      <c r="I1098" s="2" t="s">
        <v>101</v>
      </c>
      <c r="J1098" s="2" t="s">
        <v>103</v>
      </c>
      <c r="K1098" s="2" t="s">
        <v>103</v>
      </c>
      <c r="L1098" s="2" t="s">
        <v>104</v>
      </c>
      <c r="M1098" s="2" t="s">
        <v>3141</v>
      </c>
      <c r="N1098" s="2">
        <v>20</v>
      </c>
      <c r="O1098" s="2" t="s">
        <v>106</v>
      </c>
      <c r="P1098" s="2" t="s">
        <v>123</v>
      </c>
      <c r="Q1098" s="253"/>
    </row>
    <row r="1099" spans="1:17" ht="60">
      <c r="A1099" s="2">
        <v>1097</v>
      </c>
      <c r="B1099" s="2" t="s">
        <v>3142</v>
      </c>
      <c r="C1099" s="2" t="s">
        <v>98</v>
      </c>
      <c r="D1099" s="2" t="s">
        <v>110</v>
      </c>
      <c r="E1099" s="2" t="s">
        <v>3143</v>
      </c>
      <c r="F1099" s="255">
        <v>45104.497916666667</v>
      </c>
      <c r="G1099" s="2" t="s">
        <v>101</v>
      </c>
      <c r="H1099" s="2" t="s">
        <v>102</v>
      </c>
      <c r="I1099" s="2" t="s">
        <v>101</v>
      </c>
      <c r="J1099" s="2" t="s">
        <v>112</v>
      </c>
      <c r="K1099" s="2" t="s">
        <v>112</v>
      </c>
      <c r="L1099" s="2" t="s">
        <v>104</v>
      </c>
      <c r="M1099" s="2" t="s">
        <v>3144</v>
      </c>
      <c r="N1099" s="2">
        <v>95</v>
      </c>
      <c r="O1099" s="2" t="s">
        <v>106</v>
      </c>
      <c r="P1099" s="2" t="s">
        <v>118</v>
      </c>
      <c r="Q1099" s="253"/>
    </row>
    <row r="1100" spans="1:17" ht="60">
      <c r="A1100" s="2">
        <v>1098</v>
      </c>
      <c r="B1100" s="2" t="s">
        <v>3145</v>
      </c>
      <c r="C1100" s="2" t="s">
        <v>109</v>
      </c>
      <c r="D1100" s="2" t="s">
        <v>110</v>
      </c>
      <c r="E1100" s="2" t="s">
        <v>3146</v>
      </c>
      <c r="F1100" s="255">
        <v>45104.497916666667</v>
      </c>
      <c r="G1100" s="2" t="s">
        <v>101</v>
      </c>
      <c r="H1100" s="2" t="s">
        <v>102</v>
      </c>
      <c r="I1100" s="2" t="s">
        <v>101</v>
      </c>
      <c r="J1100" s="2" t="s">
        <v>103</v>
      </c>
      <c r="K1100" s="2" t="s">
        <v>103</v>
      </c>
      <c r="L1100" s="2" t="s">
        <v>104</v>
      </c>
      <c r="M1100" s="2" t="s">
        <v>3147</v>
      </c>
      <c r="N1100" s="2">
        <v>20</v>
      </c>
      <c r="O1100" s="2" t="s">
        <v>106</v>
      </c>
      <c r="P1100" s="2" t="s">
        <v>114</v>
      </c>
      <c r="Q1100" s="253"/>
    </row>
    <row r="1101" spans="1:17" ht="60">
      <c r="A1101" s="2">
        <v>1099</v>
      </c>
      <c r="B1101" s="2" t="s">
        <v>3148</v>
      </c>
      <c r="C1101" s="2" t="s">
        <v>109</v>
      </c>
      <c r="D1101" s="2" t="s">
        <v>110</v>
      </c>
      <c r="E1101" s="2" t="s">
        <v>3149</v>
      </c>
      <c r="F1101" s="255">
        <v>45104.497916666667</v>
      </c>
      <c r="G1101" s="2" t="s">
        <v>101</v>
      </c>
      <c r="H1101" s="2" t="s">
        <v>102</v>
      </c>
      <c r="I1101" s="2" t="s">
        <v>101</v>
      </c>
      <c r="J1101" s="2" t="s">
        <v>103</v>
      </c>
      <c r="K1101" s="2" t="s">
        <v>103</v>
      </c>
      <c r="L1101" s="2" t="s">
        <v>104</v>
      </c>
      <c r="M1101" s="2" t="s">
        <v>3150</v>
      </c>
      <c r="N1101" s="2">
        <v>20</v>
      </c>
      <c r="O1101" s="2" t="s">
        <v>106</v>
      </c>
      <c r="P1101" s="2" t="s">
        <v>114</v>
      </c>
      <c r="Q1101" s="253"/>
    </row>
    <row r="1102" spans="1:17" ht="60">
      <c r="A1102" s="2">
        <v>1100</v>
      </c>
      <c r="B1102" s="2" t="s">
        <v>3151</v>
      </c>
      <c r="C1102" s="2" t="s">
        <v>234</v>
      </c>
      <c r="D1102" s="2" t="s">
        <v>110</v>
      </c>
      <c r="E1102" s="2" t="s">
        <v>3152</v>
      </c>
      <c r="F1102" s="255">
        <v>45104.497916666667</v>
      </c>
      <c r="G1102" s="2" t="s">
        <v>101</v>
      </c>
      <c r="H1102" s="2" t="s">
        <v>132</v>
      </c>
      <c r="I1102" s="2" t="s">
        <v>101</v>
      </c>
      <c r="J1102" s="2" t="s">
        <v>103</v>
      </c>
      <c r="K1102" s="2" t="s">
        <v>103</v>
      </c>
      <c r="L1102" s="2" t="s">
        <v>104</v>
      </c>
      <c r="M1102" s="2" t="s">
        <v>3153</v>
      </c>
      <c r="N1102" s="2">
        <v>20</v>
      </c>
      <c r="O1102" s="2" t="s">
        <v>106</v>
      </c>
      <c r="P1102" s="2" t="s">
        <v>237</v>
      </c>
      <c r="Q1102" s="253"/>
    </row>
    <row r="1103" spans="1:17" ht="60">
      <c r="A1103" s="2">
        <v>1101</v>
      </c>
      <c r="B1103" s="2" t="s">
        <v>3154</v>
      </c>
      <c r="C1103" s="2" t="s">
        <v>98</v>
      </c>
      <c r="D1103" s="2" t="s">
        <v>110</v>
      </c>
      <c r="E1103" s="2" t="s">
        <v>2601</v>
      </c>
      <c r="F1103" s="255">
        <v>45104.498611111114</v>
      </c>
      <c r="G1103" s="2" t="s">
        <v>101</v>
      </c>
      <c r="H1103" s="2" t="s">
        <v>132</v>
      </c>
      <c r="I1103" s="2" t="s">
        <v>101</v>
      </c>
      <c r="J1103" s="2" t="s">
        <v>103</v>
      </c>
      <c r="K1103" s="2" t="s">
        <v>103</v>
      </c>
      <c r="L1103" s="2" t="s">
        <v>104</v>
      </c>
      <c r="M1103" s="2" t="s">
        <v>2602</v>
      </c>
      <c r="N1103" s="2">
        <v>20</v>
      </c>
      <c r="O1103" s="2" t="s">
        <v>106</v>
      </c>
      <c r="P1103" s="2" t="s">
        <v>118</v>
      </c>
      <c r="Q1103" s="253"/>
    </row>
    <row r="1104" spans="1:17" ht="60">
      <c r="A1104" s="2">
        <v>1102</v>
      </c>
      <c r="B1104" s="2" t="s">
        <v>3155</v>
      </c>
      <c r="C1104" s="2" t="s">
        <v>109</v>
      </c>
      <c r="D1104" s="2" t="s">
        <v>110</v>
      </c>
      <c r="E1104" s="2" t="s">
        <v>3156</v>
      </c>
      <c r="F1104" s="255">
        <v>45104.498611111114</v>
      </c>
      <c r="G1104" s="2" t="s">
        <v>101</v>
      </c>
      <c r="H1104" s="2" t="s">
        <v>132</v>
      </c>
      <c r="I1104" s="2" t="s">
        <v>101</v>
      </c>
      <c r="J1104" s="2" t="s">
        <v>103</v>
      </c>
      <c r="K1104" s="2" t="s">
        <v>103</v>
      </c>
      <c r="L1104" s="2" t="s">
        <v>104</v>
      </c>
      <c r="M1104" s="2" t="s">
        <v>3157</v>
      </c>
      <c r="N1104" s="2">
        <v>20</v>
      </c>
      <c r="O1104" s="2" t="s">
        <v>106</v>
      </c>
      <c r="P1104" s="2" t="s">
        <v>114</v>
      </c>
      <c r="Q1104" s="253"/>
    </row>
    <row r="1105" spans="1:17" ht="60">
      <c r="A1105" s="2">
        <v>1103</v>
      </c>
      <c r="B1105" s="2" t="s">
        <v>3158</v>
      </c>
      <c r="C1105" s="2" t="s">
        <v>98</v>
      </c>
      <c r="D1105" s="2" t="s">
        <v>110</v>
      </c>
      <c r="E1105" s="2" t="s">
        <v>3159</v>
      </c>
      <c r="F1105" s="255">
        <v>45104.498611111114</v>
      </c>
      <c r="G1105" s="2" t="s">
        <v>101</v>
      </c>
      <c r="H1105" s="2" t="s">
        <v>132</v>
      </c>
      <c r="I1105" s="2" t="s">
        <v>101</v>
      </c>
      <c r="J1105" s="2" t="s">
        <v>103</v>
      </c>
      <c r="K1105" s="2" t="s">
        <v>103</v>
      </c>
      <c r="L1105" s="2" t="s">
        <v>104</v>
      </c>
      <c r="M1105" s="2" t="s">
        <v>3160</v>
      </c>
      <c r="N1105" s="2">
        <v>20</v>
      </c>
      <c r="O1105" s="2" t="s">
        <v>106</v>
      </c>
      <c r="P1105" s="2" t="s">
        <v>118</v>
      </c>
      <c r="Q1105" s="253"/>
    </row>
    <row r="1106" spans="1:17" ht="60">
      <c r="A1106" s="2">
        <v>1104</v>
      </c>
      <c r="B1106" s="2" t="s">
        <v>3161</v>
      </c>
      <c r="C1106" s="2" t="s">
        <v>120</v>
      </c>
      <c r="D1106" s="2" t="s">
        <v>110</v>
      </c>
      <c r="E1106" s="2" t="s">
        <v>3162</v>
      </c>
      <c r="F1106" s="255">
        <v>45104.498611111114</v>
      </c>
      <c r="G1106" s="2" t="s">
        <v>101</v>
      </c>
      <c r="H1106" s="2" t="s">
        <v>102</v>
      </c>
      <c r="I1106" s="2" t="s">
        <v>101</v>
      </c>
      <c r="J1106" s="2" t="s">
        <v>103</v>
      </c>
      <c r="K1106" s="2" t="s">
        <v>103</v>
      </c>
      <c r="L1106" s="2" t="s">
        <v>104</v>
      </c>
      <c r="M1106" s="2" t="s">
        <v>3163</v>
      </c>
      <c r="N1106" s="2">
        <v>20</v>
      </c>
      <c r="O1106" s="2" t="s">
        <v>106</v>
      </c>
      <c r="P1106" s="2" t="s">
        <v>123</v>
      </c>
      <c r="Q1106" s="253"/>
    </row>
    <row r="1107" spans="1:17" ht="60">
      <c r="A1107" s="2">
        <v>1105</v>
      </c>
      <c r="B1107" s="2" t="s">
        <v>3164</v>
      </c>
      <c r="C1107" s="2" t="s">
        <v>109</v>
      </c>
      <c r="D1107" s="2" t="s">
        <v>110</v>
      </c>
      <c r="E1107" s="2" t="s">
        <v>3165</v>
      </c>
      <c r="F1107" s="255">
        <v>45104.498611111114</v>
      </c>
      <c r="G1107" s="2" t="s">
        <v>101</v>
      </c>
      <c r="H1107" s="2" t="s">
        <v>102</v>
      </c>
      <c r="I1107" s="2" t="s">
        <v>101</v>
      </c>
      <c r="J1107" s="2" t="s">
        <v>103</v>
      </c>
      <c r="K1107" s="2" t="s">
        <v>103</v>
      </c>
      <c r="L1107" s="2" t="s">
        <v>104</v>
      </c>
      <c r="M1107" s="2" t="s">
        <v>3166</v>
      </c>
      <c r="N1107" s="2">
        <v>20</v>
      </c>
      <c r="O1107" s="2" t="s">
        <v>106</v>
      </c>
      <c r="P1107" s="2" t="s">
        <v>114</v>
      </c>
      <c r="Q1107" s="253"/>
    </row>
    <row r="1108" spans="1:17" ht="60">
      <c r="A1108" s="2">
        <v>1106</v>
      </c>
      <c r="B1108" s="2" t="s">
        <v>3167</v>
      </c>
      <c r="C1108" s="2" t="s">
        <v>98</v>
      </c>
      <c r="D1108" s="2" t="s">
        <v>110</v>
      </c>
      <c r="E1108" s="2" t="s">
        <v>3168</v>
      </c>
      <c r="F1108" s="255">
        <v>45104.499305555553</v>
      </c>
      <c r="G1108" s="2" t="s">
        <v>101</v>
      </c>
      <c r="H1108" s="2" t="s">
        <v>102</v>
      </c>
      <c r="I1108" s="2" t="s">
        <v>101</v>
      </c>
      <c r="J1108" s="2" t="s">
        <v>103</v>
      </c>
      <c r="K1108" s="2" t="s">
        <v>103</v>
      </c>
      <c r="L1108" s="2" t="s">
        <v>104</v>
      </c>
      <c r="M1108" s="2" t="s">
        <v>3169</v>
      </c>
      <c r="N1108" s="2">
        <v>20</v>
      </c>
      <c r="O1108" s="2" t="s">
        <v>106</v>
      </c>
      <c r="P1108" s="2" t="s">
        <v>118</v>
      </c>
      <c r="Q1108" s="253"/>
    </row>
    <row r="1109" spans="1:17" ht="60">
      <c r="A1109" s="2">
        <v>1107</v>
      </c>
      <c r="B1109" s="2" t="s">
        <v>3170</v>
      </c>
      <c r="C1109" s="2" t="s">
        <v>234</v>
      </c>
      <c r="D1109" s="2" t="s">
        <v>110</v>
      </c>
      <c r="E1109" s="2" t="s">
        <v>3171</v>
      </c>
      <c r="F1109" s="255">
        <v>45104.499305555553</v>
      </c>
      <c r="G1109" s="2" t="s">
        <v>101</v>
      </c>
      <c r="H1109" s="2" t="s">
        <v>132</v>
      </c>
      <c r="I1109" s="2" t="s">
        <v>101</v>
      </c>
      <c r="J1109" s="2" t="s">
        <v>112</v>
      </c>
      <c r="K1109" s="2" t="s">
        <v>112</v>
      </c>
      <c r="L1109" s="2" t="s">
        <v>104</v>
      </c>
      <c r="M1109" s="2" t="s">
        <v>3172</v>
      </c>
      <c r="N1109" s="2">
        <v>95</v>
      </c>
      <c r="O1109" s="2" t="s">
        <v>106</v>
      </c>
      <c r="P1109" s="2" t="s">
        <v>237</v>
      </c>
      <c r="Q1109" s="253"/>
    </row>
    <row r="1110" spans="1:17" ht="60">
      <c r="A1110" s="2">
        <v>1108</v>
      </c>
      <c r="B1110" s="2" t="s">
        <v>3173</v>
      </c>
      <c r="C1110" s="2" t="s">
        <v>120</v>
      </c>
      <c r="D1110" s="2" t="s">
        <v>110</v>
      </c>
      <c r="E1110" s="2" t="s">
        <v>3174</v>
      </c>
      <c r="F1110" s="255">
        <v>45104.499305555553</v>
      </c>
      <c r="G1110" s="2" t="s">
        <v>101</v>
      </c>
      <c r="H1110" s="2" t="s">
        <v>132</v>
      </c>
      <c r="I1110" s="2" t="s">
        <v>101</v>
      </c>
      <c r="J1110" s="2" t="s">
        <v>103</v>
      </c>
      <c r="K1110" s="2" t="s">
        <v>103</v>
      </c>
      <c r="L1110" s="2" t="s">
        <v>104</v>
      </c>
      <c r="M1110" s="2" t="s">
        <v>3175</v>
      </c>
      <c r="N1110" s="2">
        <v>20</v>
      </c>
      <c r="O1110" s="2" t="s">
        <v>106</v>
      </c>
      <c r="P1110" s="2" t="s">
        <v>123</v>
      </c>
      <c r="Q1110" s="253"/>
    </row>
    <row r="1111" spans="1:17" ht="60">
      <c r="A1111" s="2">
        <v>1109</v>
      </c>
      <c r="B1111" s="2" t="s">
        <v>3176</v>
      </c>
      <c r="C1111" s="2" t="s">
        <v>109</v>
      </c>
      <c r="D1111" s="2" t="s">
        <v>110</v>
      </c>
      <c r="E1111" s="2" t="s">
        <v>3012</v>
      </c>
      <c r="F1111" s="255">
        <v>45104.499305555553</v>
      </c>
      <c r="G1111" s="2" t="s">
        <v>101</v>
      </c>
      <c r="H1111" s="2" t="s">
        <v>102</v>
      </c>
      <c r="I1111" s="2" t="s">
        <v>101</v>
      </c>
      <c r="J1111" s="2" t="s">
        <v>103</v>
      </c>
      <c r="K1111" s="2" t="s">
        <v>103</v>
      </c>
      <c r="L1111" s="2" t="s">
        <v>104</v>
      </c>
      <c r="M1111" s="2" t="s">
        <v>3013</v>
      </c>
      <c r="N1111" s="2">
        <v>20</v>
      </c>
      <c r="O1111" s="2" t="s">
        <v>106</v>
      </c>
      <c r="P1111" s="2" t="s">
        <v>114</v>
      </c>
      <c r="Q1111" s="253"/>
    </row>
    <row r="1112" spans="1:17" ht="60">
      <c r="A1112" s="2">
        <v>1110</v>
      </c>
      <c r="B1112" s="2" t="s">
        <v>3177</v>
      </c>
      <c r="C1112" s="2" t="s">
        <v>234</v>
      </c>
      <c r="D1112" s="2" t="s">
        <v>110</v>
      </c>
      <c r="E1112" s="2" t="s">
        <v>3178</v>
      </c>
      <c r="F1112" s="255">
        <v>45104.5</v>
      </c>
      <c r="G1112" s="2" t="s">
        <v>101</v>
      </c>
      <c r="H1112" s="2" t="s">
        <v>132</v>
      </c>
      <c r="I1112" s="2" t="s">
        <v>101</v>
      </c>
      <c r="J1112" s="2" t="s">
        <v>56</v>
      </c>
      <c r="K1112" s="2" t="s">
        <v>56</v>
      </c>
      <c r="L1112" s="2" t="s">
        <v>104</v>
      </c>
      <c r="M1112" s="2" t="s">
        <v>3179</v>
      </c>
      <c r="N1112" s="2">
        <v>65</v>
      </c>
      <c r="O1112" s="2" t="s">
        <v>106</v>
      </c>
      <c r="P1112" s="2" t="s">
        <v>237</v>
      </c>
      <c r="Q1112" s="253"/>
    </row>
    <row r="1113" spans="1:17" ht="60">
      <c r="A1113" s="2">
        <v>1111</v>
      </c>
      <c r="B1113" s="2" t="s">
        <v>3180</v>
      </c>
      <c r="C1113" s="2" t="s">
        <v>120</v>
      </c>
      <c r="D1113" s="2" t="s">
        <v>110</v>
      </c>
      <c r="E1113" s="2" t="s">
        <v>3181</v>
      </c>
      <c r="F1113" s="255">
        <v>45104.500694444447</v>
      </c>
      <c r="G1113" s="2" t="s">
        <v>101</v>
      </c>
      <c r="H1113" s="2" t="s">
        <v>102</v>
      </c>
      <c r="I1113" s="2" t="s">
        <v>101</v>
      </c>
      <c r="J1113" s="2" t="s">
        <v>56</v>
      </c>
      <c r="K1113" s="2" t="s">
        <v>56</v>
      </c>
      <c r="L1113" s="2" t="s">
        <v>104</v>
      </c>
      <c r="M1113" s="2" t="s">
        <v>3182</v>
      </c>
      <c r="N1113" s="2">
        <v>65</v>
      </c>
      <c r="O1113" s="2" t="s">
        <v>106</v>
      </c>
      <c r="P1113" s="2" t="s">
        <v>123</v>
      </c>
      <c r="Q1113" s="253"/>
    </row>
    <row r="1114" spans="1:17" ht="60">
      <c r="A1114" s="2">
        <v>1112</v>
      </c>
      <c r="B1114" s="2" t="s">
        <v>3183</v>
      </c>
      <c r="C1114" s="2" t="s">
        <v>120</v>
      </c>
      <c r="D1114" s="2" t="s">
        <v>110</v>
      </c>
      <c r="E1114" s="2" t="s">
        <v>3184</v>
      </c>
      <c r="F1114" s="255">
        <v>45104.500694444447</v>
      </c>
      <c r="G1114" s="2" t="s">
        <v>101</v>
      </c>
      <c r="H1114" s="2" t="s">
        <v>102</v>
      </c>
      <c r="I1114" s="2" t="s">
        <v>101</v>
      </c>
      <c r="J1114" s="2" t="s">
        <v>103</v>
      </c>
      <c r="K1114" s="2" t="s">
        <v>103</v>
      </c>
      <c r="L1114" s="2" t="s">
        <v>104</v>
      </c>
      <c r="M1114" s="2" t="s">
        <v>3185</v>
      </c>
      <c r="N1114" s="2">
        <v>20</v>
      </c>
      <c r="O1114" s="2" t="s">
        <v>106</v>
      </c>
      <c r="P1114" s="2" t="s">
        <v>123</v>
      </c>
      <c r="Q1114" s="253"/>
    </row>
    <row r="1115" spans="1:17" ht="60">
      <c r="A1115" s="2">
        <v>1113</v>
      </c>
      <c r="B1115" s="2" t="s">
        <v>3186</v>
      </c>
      <c r="C1115" s="2" t="s">
        <v>120</v>
      </c>
      <c r="D1115" s="2" t="s">
        <v>110</v>
      </c>
      <c r="E1115" s="2" t="s">
        <v>560</v>
      </c>
      <c r="F1115" s="255">
        <v>45104.500694444447</v>
      </c>
      <c r="G1115" s="2" t="s">
        <v>101</v>
      </c>
      <c r="H1115" s="2" t="s">
        <v>132</v>
      </c>
      <c r="I1115" s="2" t="s">
        <v>101</v>
      </c>
      <c r="J1115" s="2" t="s">
        <v>112</v>
      </c>
      <c r="K1115" s="2" t="s">
        <v>112</v>
      </c>
      <c r="L1115" s="2" t="s">
        <v>104</v>
      </c>
      <c r="M1115" s="2" t="s">
        <v>561</v>
      </c>
      <c r="N1115" s="2">
        <v>95</v>
      </c>
      <c r="O1115" s="2" t="s">
        <v>106</v>
      </c>
      <c r="P1115" s="2" t="s">
        <v>123</v>
      </c>
      <c r="Q1115" s="253"/>
    </row>
    <row r="1116" spans="1:17" ht="60">
      <c r="A1116" s="2">
        <v>1114</v>
      </c>
      <c r="B1116" s="2" t="s">
        <v>3187</v>
      </c>
      <c r="C1116" s="2" t="s">
        <v>120</v>
      </c>
      <c r="D1116" s="2" t="s">
        <v>110</v>
      </c>
      <c r="E1116" s="2" t="s">
        <v>2735</v>
      </c>
      <c r="F1116" s="255">
        <v>45104.501388888886</v>
      </c>
      <c r="G1116" s="2" t="s">
        <v>101</v>
      </c>
      <c r="H1116" s="2" t="s">
        <v>132</v>
      </c>
      <c r="I1116" s="2" t="s">
        <v>101</v>
      </c>
      <c r="J1116" s="2" t="s">
        <v>103</v>
      </c>
      <c r="K1116" s="2" t="s">
        <v>103</v>
      </c>
      <c r="L1116" s="2" t="s">
        <v>104</v>
      </c>
      <c r="M1116" s="2" t="s">
        <v>2736</v>
      </c>
      <c r="N1116" s="2">
        <v>20</v>
      </c>
      <c r="O1116" s="2" t="s">
        <v>106</v>
      </c>
      <c r="P1116" s="2" t="s">
        <v>123</v>
      </c>
      <c r="Q1116" s="253"/>
    </row>
    <row r="1117" spans="1:17" ht="60">
      <c r="A1117" s="2">
        <v>1115</v>
      </c>
      <c r="B1117" s="2" t="s">
        <v>3188</v>
      </c>
      <c r="C1117" s="2" t="s">
        <v>98</v>
      </c>
      <c r="D1117" s="2" t="s">
        <v>110</v>
      </c>
      <c r="E1117" s="2" t="s">
        <v>177</v>
      </c>
      <c r="F1117" s="255">
        <v>45104.502083333333</v>
      </c>
      <c r="G1117" s="2" t="s">
        <v>101</v>
      </c>
      <c r="H1117" s="2" t="s">
        <v>102</v>
      </c>
      <c r="I1117" s="2" t="s">
        <v>101</v>
      </c>
      <c r="J1117" s="2" t="s">
        <v>112</v>
      </c>
      <c r="K1117" s="2" t="s">
        <v>112</v>
      </c>
      <c r="L1117" s="2" t="s">
        <v>104</v>
      </c>
      <c r="M1117" s="2" t="s">
        <v>178</v>
      </c>
      <c r="N1117" s="2">
        <v>95</v>
      </c>
      <c r="O1117" s="2" t="s">
        <v>106</v>
      </c>
      <c r="P1117" s="2" t="s">
        <v>118</v>
      </c>
      <c r="Q1117" s="253"/>
    </row>
    <row r="1118" spans="1:17" ht="60">
      <c r="A1118" s="2">
        <v>1116</v>
      </c>
      <c r="B1118" s="2" t="s">
        <v>3189</v>
      </c>
      <c r="C1118" s="2" t="s">
        <v>120</v>
      </c>
      <c r="D1118" s="2" t="s">
        <v>110</v>
      </c>
      <c r="E1118" s="2" t="s">
        <v>925</v>
      </c>
      <c r="F1118" s="255">
        <v>45104.502083333333</v>
      </c>
      <c r="G1118" s="2" t="s">
        <v>101</v>
      </c>
      <c r="H1118" s="2" t="s">
        <v>132</v>
      </c>
      <c r="I1118" s="2" t="s">
        <v>101</v>
      </c>
      <c r="J1118" s="2" t="s">
        <v>103</v>
      </c>
      <c r="K1118" s="2" t="s">
        <v>103</v>
      </c>
      <c r="L1118" s="2" t="s">
        <v>104</v>
      </c>
      <c r="M1118" s="2" t="s">
        <v>926</v>
      </c>
      <c r="N1118" s="2">
        <v>20</v>
      </c>
      <c r="O1118" s="2" t="s">
        <v>106</v>
      </c>
      <c r="P1118" s="2" t="s">
        <v>123</v>
      </c>
      <c r="Q1118" s="253"/>
    </row>
    <row r="1119" spans="1:17" ht="60">
      <c r="A1119" s="2">
        <v>1117</v>
      </c>
      <c r="B1119" s="2" t="s">
        <v>3190</v>
      </c>
      <c r="C1119" s="2" t="s">
        <v>98</v>
      </c>
      <c r="D1119" s="2" t="s">
        <v>110</v>
      </c>
      <c r="E1119" s="2" t="s">
        <v>3191</v>
      </c>
      <c r="F1119" s="255">
        <v>45104.502083333333</v>
      </c>
      <c r="G1119" s="2" t="s">
        <v>101</v>
      </c>
      <c r="H1119" s="2" t="s">
        <v>132</v>
      </c>
      <c r="I1119" s="2" t="s">
        <v>101</v>
      </c>
      <c r="J1119" s="2" t="s">
        <v>103</v>
      </c>
      <c r="K1119" s="2" t="s">
        <v>103</v>
      </c>
      <c r="L1119" s="2" t="s">
        <v>104</v>
      </c>
      <c r="M1119" s="2" t="s">
        <v>3192</v>
      </c>
      <c r="N1119" s="2">
        <v>20</v>
      </c>
      <c r="O1119" s="2" t="s">
        <v>106</v>
      </c>
      <c r="P1119" s="2" t="s">
        <v>118</v>
      </c>
      <c r="Q1119" s="253"/>
    </row>
    <row r="1120" spans="1:17" ht="60">
      <c r="A1120" s="2">
        <v>1118</v>
      </c>
      <c r="B1120" s="2" t="s">
        <v>3193</v>
      </c>
      <c r="C1120" s="2" t="s">
        <v>234</v>
      </c>
      <c r="D1120" s="2" t="s">
        <v>110</v>
      </c>
      <c r="E1120" s="2" t="s">
        <v>3194</v>
      </c>
      <c r="F1120" s="255">
        <v>45104.50277777778</v>
      </c>
      <c r="G1120" s="2" t="s">
        <v>101</v>
      </c>
      <c r="H1120" s="2" t="s">
        <v>132</v>
      </c>
      <c r="I1120" s="2" t="s">
        <v>101</v>
      </c>
      <c r="J1120" s="2" t="s">
        <v>112</v>
      </c>
      <c r="K1120" s="2" t="s">
        <v>112</v>
      </c>
      <c r="L1120" s="2" t="s">
        <v>104</v>
      </c>
      <c r="M1120" s="2" t="s">
        <v>3195</v>
      </c>
      <c r="N1120" s="2">
        <v>95</v>
      </c>
      <c r="O1120" s="2" t="s">
        <v>106</v>
      </c>
      <c r="P1120" s="2" t="s">
        <v>237</v>
      </c>
      <c r="Q1120" s="253"/>
    </row>
    <row r="1121" spans="1:17" ht="60">
      <c r="A1121" s="2">
        <v>1119</v>
      </c>
      <c r="B1121" s="2" t="s">
        <v>3196</v>
      </c>
      <c r="C1121" s="2" t="s">
        <v>109</v>
      </c>
      <c r="D1121" s="2" t="s">
        <v>110</v>
      </c>
      <c r="E1121" s="2" t="s">
        <v>788</v>
      </c>
      <c r="F1121" s="255">
        <v>45104.503472222219</v>
      </c>
      <c r="G1121" s="2" t="s">
        <v>101</v>
      </c>
      <c r="H1121" s="2" t="s">
        <v>132</v>
      </c>
      <c r="I1121" s="2" t="s">
        <v>101</v>
      </c>
      <c r="J1121" s="2" t="s">
        <v>103</v>
      </c>
      <c r="K1121" s="2" t="s">
        <v>103</v>
      </c>
      <c r="L1121" s="2" t="s">
        <v>104</v>
      </c>
      <c r="M1121" s="2" t="s">
        <v>789</v>
      </c>
      <c r="N1121" s="2">
        <v>20</v>
      </c>
      <c r="O1121" s="2" t="s">
        <v>106</v>
      </c>
      <c r="P1121" s="2" t="s">
        <v>114</v>
      </c>
      <c r="Q1121" s="253"/>
    </row>
    <row r="1122" spans="1:17" ht="60">
      <c r="A1122" s="2">
        <v>1120</v>
      </c>
      <c r="B1122" s="2" t="s">
        <v>3197</v>
      </c>
      <c r="C1122" s="2" t="s">
        <v>98</v>
      </c>
      <c r="D1122" s="2" t="s">
        <v>110</v>
      </c>
      <c r="E1122" s="2" t="s">
        <v>1949</v>
      </c>
      <c r="F1122" s="255">
        <v>45104.504166666666</v>
      </c>
      <c r="G1122" s="2" t="s">
        <v>101</v>
      </c>
      <c r="H1122" s="2" t="s">
        <v>132</v>
      </c>
      <c r="I1122" s="2" t="s">
        <v>101</v>
      </c>
      <c r="J1122" s="2" t="s">
        <v>103</v>
      </c>
      <c r="K1122" s="2" t="s">
        <v>103</v>
      </c>
      <c r="L1122" s="2" t="s">
        <v>104</v>
      </c>
      <c r="M1122" s="2" t="s">
        <v>1950</v>
      </c>
      <c r="N1122" s="2">
        <v>20</v>
      </c>
      <c r="O1122" s="2" t="s">
        <v>106</v>
      </c>
      <c r="P1122" s="2" t="s">
        <v>118</v>
      </c>
      <c r="Q1122" s="253"/>
    </row>
    <row r="1123" spans="1:17" ht="60">
      <c r="A1123" s="2">
        <v>1121</v>
      </c>
      <c r="B1123" s="2" t="s">
        <v>3198</v>
      </c>
      <c r="C1123" s="2" t="s">
        <v>98</v>
      </c>
      <c r="D1123" s="2" t="s">
        <v>110</v>
      </c>
      <c r="E1123" s="2" t="s">
        <v>3199</v>
      </c>
      <c r="F1123" s="255">
        <v>45104.504166666666</v>
      </c>
      <c r="G1123" s="2" t="s">
        <v>101</v>
      </c>
      <c r="H1123" s="2" t="s">
        <v>102</v>
      </c>
      <c r="I1123" s="2" t="s">
        <v>101</v>
      </c>
      <c r="J1123" s="2" t="s">
        <v>12</v>
      </c>
      <c r="K1123" s="2" t="s">
        <v>12</v>
      </c>
      <c r="L1123" s="2" t="s">
        <v>104</v>
      </c>
      <c r="M1123" s="2" t="s">
        <v>3200</v>
      </c>
      <c r="N1123" s="2">
        <v>30</v>
      </c>
      <c r="O1123" s="2" t="s">
        <v>106</v>
      </c>
      <c r="P1123" s="2" t="s">
        <v>118</v>
      </c>
      <c r="Q1123" s="253"/>
    </row>
    <row r="1124" spans="1:17" ht="60">
      <c r="A1124" s="2">
        <v>1122</v>
      </c>
      <c r="B1124" s="2" t="s">
        <v>3201</v>
      </c>
      <c r="C1124" s="2" t="s">
        <v>109</v>
      </c>
      <c r="D1124" s="2" t="s">
        <v>110</v>
      </c>
      <c r="E1124" s="2" t="s">
        <v>3202</v>
      </c>
      <c r="F1124" s="255">
        <v>45104.504166666666</v>
      </c>
      <c r="G1124" s="2" t="s">
        <v>101</v>
      </c>
      <c r="H1124" s="2" t="s">
        <v>132</v>
      </c>
      <c r="I1124" s="2" t="s">
        <v>101</v>
      </c>
      <c r="J1124" s="2" t="s">
        <v>56</v>
      </c>
      <c r="K1124" s="2" t="s">
        <v>56</v>
      </c>
      <c r="L1124" s="2" t="s">
        <v>104</v>
      </c>
      <c r="M1124" s="2" t="s">
        <v>3203</v>
      </c>
      <c r="N1124" s="2">
        <v>65</v>
      </c>
      <c r="O1124" s="2" t="s">
        <v>106</v>
      </c>
      <c r="P1124" s="2" t="s">
        <v>114</v>
      </c>
      <c r="Q1124" s="253"/>
    </row>
    <row r="1125" spans="1:17" ht="60">
      <c r="A1125" s="2">
        <v>1123</v>
      </c>
      <c r="B1125" s="2" t="s">
        <v>3204</v>
      </c>
      <c r="C1125" s="2" t="s">
        <v>234</v>
      </c>
      <c r="D1125" s="2" t="s">
        <v>110</v>
      </c>
      <c r="E1125" s="2" t="s">
        <v>1251</v>
      </c>
      <c r="F1125" s="255">
        <v>45104.504861111112</v>
      </c>
      <c r="G1125" s="2" t="s">
        <v>101</v>
      </c>
      <c r="H1125" s="2" t="s">
        <v>132</v>
      </c>
      <c r="I1125" s="2" t="s">
        <v>101</v>
      </c>
      <c r="J1125" s="2" t="s">
        <v>103</v>
      </c>
      <c r="K1125" s="2" t="s">
        <v>103</v>
      </c>
      <c r="L1125" s="2" t="s">
        <v>104</v>
      </c>
      <c r="M1125" s="2" t="s">
        <v>1252</v>
      </c>
      <c r="N1125" s="2">
        <v>30</v>
      </c>
      <c r="O1125" s="2" t="s">
        <v>106</v>
      </c>
      <c r="P1125" s="2" t="s">
        <v>237</v>
      </c>
      <c r="Q1125" s="253"/>
    </row>
    <row r="1126" spans="1:17" ht="60">
      <c r="A1126" s="2">
        <v>1124</v>
      </c>
      <c r="B1126" s="2" t="s">
        <v>3205</v>
      </c>
      <c r="C1126" s="2" t="s">
        <v>109</v>
      </c>
      <c r="D1126" s="2" t="s">
        <v>110</v>
      </c>
      <c r="E1126" s="2" t="s">
        <v>3206</v>
      </c>
      <c r="F1126" s="255">
        <v>45104.504861111112</v>
      </c>
      <c r="G1126" s="2" t="s">
        <v>101</v>
      </c>
      <c r="H1126" s="2" t="s">
        <v>132</v>
      </c>
      <c r="I1126" s="2" t="s">
        <v>101</v>
      </c>
      <c r="J1126" s="2" t="s">
        <v>187</v>
      </c>
      <c r="K1126" s="2" t="s">
        <v>187</v>
      </c>
      <c r="L1126" s="2" t="s">
        <v>288</v>
      </c>
      <c r="M1126" s="2" t="s">
        <v>3207</v>
      </c>
      <c r="N1126" s="2">
        <v>0</v>
      </c>
      <c r="O1126" s="2" t="s">
        <v>106</v>
      </c>
      <c r="P1126" s="2" t="s">
        <v>114</v>
      </c>
      <c r="Q1126" s="253"/>
    </row>
    <row r="1127" spans="1:17" ht="60">
      <c r="A1127" s="2">
        <v>1125</v>
      </c>
      <c r="B1127" s="2" t="s">
        <v>3208</v>
      </c>
      <c r="C1127" s="2" t="s">
        <v>234</v>
      </c>
      <c r="D1127" s="2" t="s">
        <v>110</v>
      </c>
      <c r="E1127" s="2" t="s">
        <v>3209</v>
      </c>
      <c r="F1127" s="255">
        <v>45104.504861111112</v>
      </c>
      <c r="G1127" s="2" t="s">
        <v>101</v>
      </c>
      <c r="H1127" s="2" t="s">
        <v>132</v>
      </c>
      <c r="I1127" s="2" t="s">
        <v>101</v>
      </c>
      <c r="J1127" s="2" t="s">
        <v>112</v>
      </c>
      <c r="K1127" s="2" t="s">
        <v>112</v>
      </c>
      <c r="L1127" s="2" t="s">
        <v>104</v>
      </c>
      <c r="M1127" s="2" t="s">
        <v>3210</v>
      </c>
      <c r="N1127" s="2">
        <v>95</v>
      </c>
      <c r="O1127" s="2" t="s">
        <v>106</v>
      </c>
      <c r="P1127" s="2" t="s">
        <v>237</v>
      </c>
      <c r="Q1127" s="253"/>
    </row>
    <row r="1128" spans="1:17" ht="60">
      <c r="A1128" s="2">
        <v>1126</v>
      </c>
      <c r="B1128" s="2" t="s">
        <v>3211</v>
      </c>
      <c r="C1128" s="2" t="s">
        <v>109</v>
      </c>
      <c r="D1128" s="2" t="s">
        <v>110</v>
      </c>
      <c r="E1128" s="2" t="s">
        <v>3212</v>
      </c>
      <c r="F1128" s="255">
        <v>45104.504861111112</v>
      </c>
      <c r="G1128" s="2" t="s">
        <v>101</v>
      </c>
      <c r="H1128" s="2" t="s">
        <v>132</v>
      </c>
      <c r="I1128" s="2" t="s">
        <v>101</v>
      </c>
      <c r="J1128" s="2" t="s">
        <v>103</v>
      </c>
      <c r="K1128" s="2" t="s">
        <v>103</v>
      </c>
      <c r="L1128" s="2" t="s">
        <v>104</v>
      </c>
      <c r="M1128" s="2" t="s">
        <v>3213</v>
      </c>
      <c r="N1128" s="2">
        <v>20</v>
      </c>
      <c r="O1128" s="2" t="s">
        <v>106</v>
      </c>
      <c r="P1128" s="2" t="s">
        <v>114</v>
      </c>
      <c r="Q1128" s="253"/>
    </row>
    <row r="1129" spans="1:17" ht="60">
      <c r="A1129" s="2">
        <v>1127</v>
      </c>
      <c r="B1129" s="2" t="s">
        <v>3214</v>
      </c>
      <c r="C1129" s="2" t="s">
        <v>98</v>
      </c>
      <c r="D1129" s="2" t="s">
        <v>110</v>
      </c>
      <c r="E1129" s="2" t="s">
        <v>1566</v>
      </c>
      <c r="F1129" s="255">
        <v>45104.505555555559</v>
      </c>
      <c r="G1129" s="2" t="s">
        <v>101</v>
      </c>
      <c r="H1129" s="2" t="s">
        <v>102</v>
      </c>
      <c r="I1129" s="2" t="s">
        <v>101</v>
      </c>
      <c r="J1129" s="2" t="s">
        <v>103</v>
      </c>
      <c r="K1129" s="2" t="s">
        <v>103</v>
      </c>
      <c r="L1129" s="2" t="s">
        <v>104</v>
      </c>
      <c r="M1129" s="2" t="s">
        <v>1567</v>
      </c>
      <c r="N1129" s="2">
        <v>20</v>
      </c>
      <c r="O1129" s="2" t="s">
        <v>106</v>
      </c>
      <c r="P1129" s="2" t="s">
        <v>118</v>
      </c>
      <c r="Q1129" s="253"/>
    </row>
    <row r="1130" spans="1:17" ht="60">
      <c r="A1130" s="2">
        <v>1128</v>
      </c>
      <c r="B1130" s="2" t="s">
        <v>3215</v>
      </c>
      <c r="C1130" s="2" t="s">
        <v>109</v>
      </c>
      <c r="D1130" s="2" t="s">
        <v>110</v>
      </c>
      <c r="E1130" s="2" t="s">
        <v>3216</v>
      </c>
      <c r="F1130" s="255">
        <v>45104.505555555559</v>
      </c>
      <c r="G1130" s="2" t="s">
        <v>101</v>
      </c>
      <c r="H1130" s="2" t="s">
        <v>132</v>
      </c>
      <c r="I1130" s="2" t="s">
        <v>101</v>
      </c>
      <c r="J1130" s="2" t="s">
        <v>103</v>
      </c>
      <c r="K1130" s="2" t="s">
        <v>103</v>
      </c>
      <c r="L1130" s="2" t="s">
        <v>104</v>
      </c>
      <c r="M1130" s="2" t="s">
        <v>3217</v>
      </c>
      <c r="N1130" s="2">
        <v>20</v>
      </c>
      <c r="O1130" s="2" t="s">
        <v>106</v>
      </c>
      <c r="P1130" s="2" t="s">
        <v>114</v>
      </c>
      <c r="Q1130" s="253"/>
    </row>
    <row r="1131" spans="1:17" ht="60">
      <c r="A1131" s="2">
        <v>1129</v>
      </c>
      <c r="B1131" s="2" t="s">
        <v>3218</v>
      </c>
      <c r="C1131" s="2" t="s">
        <v>109</v>
      </c>
      <c r="D1131" s="2" t="s">
        <v>110</v>
      </c>
      <c r="E1131" s="2" t="s">
        <v>3219</v>
      </c>
      <c r="F1131" s="255">
        <v>45104.506249999999</v>
      </c>
      <c r="G1131" s="2" t="s">
        <v>101</v>
      </c>
      <c r="H1131" s="2" t="s">
        <v>102</v>
      </c>
      <c r="I1131" s="2" t="s">
        <v>101</v>
      </c>
      <c r="J1131" s="2" t="s">
        <v>103</v>
      </c>
      <c r="K1131" s="2" t="s">
        <v>103</v>
      </c>
      <c r="L1131" s="2" t="s">
        <v>104</v>
      </c>
      <c r="M1131" s="2" t="s">
        <v>3220</v>
      </c>
      <c r="N1131" s="2">
        <v>20</v>
      </c>
      <c r="O1131" s="2" t="s">
        <v>106</v>
      </c>
      <c r="P1131" s="2" t="s">
        <v>114</v>
      </c>
      <c r="Q1131" s="253"/>
    </row>
    <row r="1132" spans="1:17" ht="60">
      <c r="A1132" s="2">
        <v>1130</v>
      </c>
      <c r="B1132" s="2" t="s">
        <v>3221</v>
      </c>
      <c r="C1132" s="2" t="s">
        <v>98</v>
      </c>
      <c r="D1132" s="2" t="s">
        <v>110</v>
      </c>
      <c r="E1132" s="2" t="s">
        <v>3222</v>
      </c>
      <c r="F1132" s="255">
        <v>45104.506249999999</v>
      </c>
      <c r="G1132" s="2" t="s">
        <v>101</v>
      </c>
      <c r="H1132" s="2" t="s">
        <v>102</v>
      </c>
      <c r="I1132" s="2" t="s">
        <v>101</v>
      </c>
      <c r="J1132" s="2" t="s">
        <v>103</v>
      </c>
      <c r="K1132" s="2" t="s">
        <v>103</v>
      </c>
      <c r="L1132" s="2" t="s">
        <v>104</v>
      </c>
      <c r="M1132" s="2" t="s">
        <v>3223</v>
      </c>
      <c r="N1132" s="2">
        <v>20</v>
      </c>
      <c r="O1132" s="2" t="s">
        <v>106</v>
      </c>
      <c r="P1132" s="2" t="s">
        <v>118</v>
      </c>
      <c r="Q1132" s="253"/>
    </row>
    <row r="1133" spans="1:17" ht="60">
      <c r="A1133" s="2">
        <v>1131</v>
      </c>
      <c r="B1133" s="2" t="s">
        <v>3224</v>
      </c>
      <c r="C1133" s="2" t="s">
        <v>109</v>
      </c>
      <c r="D1133" s="2" t="s">
        <v>110</v>
      </c>
      <c r="E1133" s="2" t="s">
        <v>3225</v>
      </c>
      <c r="F1133" s="255">
        <v>45104.506944444445</v>
      </c>
      <c r="G1133" s="2" t="s">
        <v>101</v>
      </c>
      <c r="H1133" s="2" t="s">
        <v>132</v>
      </c>
      <c r="I1133" s="2" t="s">
        <v>101</v>
      </c>
      <c r="J1133" s="2" t="s">
        <v>103</v>
      </c>
      <c r="K1133" s="2" t="s">
        <v>103</v>
      </c>
      <c r="L1133" s="2" t="s">
        <v>104</v>
      </c>
      <c r="M1133" s="2" t="s">
        <v>3226</v>
      </c>
      <c r="N1133" s="2">
        <v>20</v>
      </c>
      <c r="O1133" s="2" t="s">
        <v>106</v>
      </c>
      <c r="P1133" s="2" t="s">
        <v>114</v>
      </c>
      <c r="Q1133" s="253"/>
    </row>
    <row r="1134" spans="1:17" ht="60">
      <c r="A1134" s="2">
        <v>1132</v>
      </c>
      <c r="B1134" s="2" t="s">
        <v>3227</v>
      </c>
      <c r="C1134" s="2" t="s">
        <v>120</v>
      </c>
      <c r="D1134" s="2" t="s">
        <v>110</v>
      </c>
      <c r="E1134" s="2" t="s">
        <v>3228</v>
      </c>
      <c r="F1134" s="255">
        <v>45104.506944444445</v>
      </c>
      <c r="G1134" s="2" t="s">
        <v>101</v>
      </c>
      <c r="H1134" s="2" t="s">
        <v>132</v>
      </c>
      <c r="I1134" s="2" t="s">
        <v>101</v>
      </c>
      <c r="J1134" s="2" t="s">
        <v>103</v>
      </c>
      <c r="K1134" s="2" t="s">
        <v>103</v>
      </c>
      <c r="L1134" s="2" t="s">
        <v>104</v>
      </c>
      <c r="M1134" s="2" t="s">
        <v>3229</v>
      </c>
      <c r="N1134" s="2">
        <v>20</v>
      </c>
      <c r="O1134" s="2" t="s">
        <v>106</v>
      </c>
      <c r="P1134" s="2" t="s">
        <v>123</v>
      </c>
      <c r="Q1134" s="253"/>
    </row>
    <row r="1135" spans="1:17" ht="60">
      <c r="A1135" s="2">
        <v>1133</v>
      </c>
      <c r="B1135" s="2" t="s">
        <v>3230</v>
      </c>
      <c r="C1135" s="2" t="s">
        <v>98</v>
      </c>
      <c r="D1135" s="2" t="s">
        <v>110</v>
      </c>
      <c r="E1135" s="2" t="s">
        <v>3231</v>
      </c>
      <c r="F1135" s="255">
        <v>45104.507638888892</v>
      </c>
      <c r="G1135" s="2" t="s">
        <v>101</v>
      </c>
      <c r="H1135" s="2" t="s">
        <v>102</v>
      </c>
      <c r="I1135" s="2" t="s">
        <v>101</v>
      </c>
      <c r="J1135" s="2" t="s">
        <v>12</v>
      </c>
      <c r="K1135" s="2" t="s">
        <v>12</v>
      </c>
      <c r="L1135" s="2" t="s">
        <v>104</v>
      </c>
      <c r="M1135" s="2" t="s">
        <v>3232</v>
      </c>
      <c r="N1135" s="2">
        <v>30</v>
      </c>
      <c r="O1135" s="2" t="s">
        <v>106</v>
      </c>
      <c r="P1135" s="2" t="s">
        <v>118</v>
      </c>
      <c r="Q1135" s="253"/>
    </row>
    <row r="1136" spans="1:17" ht="60">
      <c r="A1136" s="2">
        <v>1134</v>
      </c>
      <c r="B1136" s="2" t="s">
        <v>3233</v>
      </c>
      <c r="C1136" s="2" t="s">
        <v>120</v>
      </c>
      <c r="D1136" s="2" t="s">
        <v>110</v>
      </c>
      <c r="E1136" s="2" t="s">
        <v>3234</v>
      </c>
      <c r="F1136" s="255">
        <v>45104.507638888892</v>
      </c>
      <c r="G1136" s="2" t="s">
        <v>101</v>
      </c>
      <c r="H1136" s="2" t="s">
        <v>132</v>
      </c>
      <c r="I1136" s="2" t="s">
        <v>101</v>
      </c>
      <c r="J1136" s="2" t="s">
        <v>103</v>
      </c>
      <c r="K1136" s="2" t="s">
        <v>103</v>
      </c>
      <c r="L1136" s="2" t="s">
        <v>104</v>
      </c>
      <c r="M1136" s="2" t="s">
        <v>3235</v>
      </c>
      <c r="N1136" s="2">
        <v>20</v>
      </c>
      <c r="O1136" s="2" t="s">
        <v>106</v>
      </c>
      <c r="P1136" s="2" t="s">
        <v>123</v>
      </c>
      <c r="Q1136" s="253"/>
    </row>
    <row r="1137" spans="1:17" ht="60">
      <c r="A1137" s="2">
        <v>1135</v>
      </c>
      <c r="B1137" s="2" t="s">
        <v>3236</v>
      </c>
      <c r="C1137" s="2" t="s">
        <v>98</v>
      </c>
      <c r="D1137" s="2" t="s">
        <v>110</v>
      </c>
      <c r="E1137" s="2" t="s">
        <v>3237</v>
      </c>
      <c r="F1137" s="255">
        <v>45104.507638888892</v>
      </c>
      <c r="G1137" s="2" t="s">
        <v>101</v>
      </c>
      <c r="H1137" s="2" t="s">
        <v>132</v>
      </c>
      <c r="I1137" s="2" t="s">
        <v>101</v>
      </c>
      <c r="J1137" s="2" t="s">
        <v>103</v>
      </c>
      <c r="K1137" s="2" t="s">
        <v>103</v>
      </c>
      <c r="L1137" s="2" t="s">
        <v>104</v>
      </c>
      <c r="M1137" s="2" t="s">
        <v>3238</v>
      </c>
      <c r="N1137" s="2">
        <v>20</v>
      </c>
      <c r="O1137" s="2" t="s">
        <v>106</v>
      </c>
      <c r="P1137" s="2" t="s">
        <v>118</v>
      </c>
      <c r="Q1137" s="253"/>
    </row>
    <row r="1138" spans="1:17" ht="60">
      <c r="A1138" s="2">
        <v>1136</v>
      </c>
      <c r="B1138" s="2" t="s">
        <v>3239</v>
      </c>
      <c r="C1138" s="2" t="s">
        <v>98</v>
      </c>
      <c r="D1138" s="2" t="s">
        <v>110</v>
      </c>
      <c r="E1138" s="2" t="s">
        <v>2012</v>
      </c>
      <c r="F1138" s="255">
        <v>45104.508333333331</v>
      </c>
      <c r="G1138" s="2" t="s">
        <v>101</v>
      </c>
      <c r="H1138" s="2" t="s">
        <v>132</v>
      </c>
      <c r="I1138" s="2" t="s">
        <v>101</v>
      </c>
      <c r="J1138" s="2" t="s">
        <v>103</v>
      </c>
      <c r="K1138" s="2" t="s">
        <v>103</v>
      </c>
      <c r="L1138" s="2" t="s">
        <v>104</v>
      </c>
      <c r="M1138" s="2" t="s">
        <v>2013</v>
      </c>
      <c r="N1138" s="2">
        <v>20</v>
      </c>
      <c r="O1138" s="2" t="s">
        <v>106</v>
      </c>
      <c r="P1138" s="2" t="s">
        <v>118</v>
      </c>
      <c r="Q1138" s="253"/>
    </row>
    <row r="1139" spans="1:17" ht="60">
      <c r="A1139" s="2">
        <v>1137</v>
      </c>
      <c r="B1139" s="2" t="s">
        <v>3240</v>
      </c>
      <c r="C1139" s="2" t="s">
        <v>234</v>
      </c>
      <c r="D1139" s="2" t="s">
        <v>110</v>
      </c>
      <c r="E1139" s="2" t="s">
        <v>3241</v>
      </c>
      <c r="F1139" s="255">
        <v>45104.508333333331</v>
      </c>
      <c r="G1139" s="2" t="s">
        <v>101</v>
      </c>
      <c r="H1139" s="2" t="s">
        <v>132</v>
      </c>
      <c r="I1139" s="2" t="s">
        <v>101</v>
      </c>
      <c r="J1139" s="2" t="s">
        <v>187</v>
      </c>
      <c r="K1139" s="2" t="s">
        <v>187</v>
      </c>
      <c r="L1139" s="2" t="s">
        <v>104</v>
      </c>
      <c r="M1139" s="2" t="s">
        <v>3242</v>
      </c>
      <c r="N1139" s="2">
        <v>95</v>
      </c>
      <c r="O1139" s="2" t="s">
        <v>106</v>
      </c>
      <c r="P1139" s="2" t="s">
        <v>237</v>
      </c>
      <c r="Q1139" s="253"/>
    </row>
    <row r="1140" spans="1:17" ht="60">
      <c r="A1140" s="2">
        <v>1138</v>
      </c>
      <c r="B1140" s="2" t="s">
        <v>3243</v>
      </c>
      <c r="C1140" s="2" t="s">
        <v>120</v>
      </c>
      <c r="D1140" s="2" t="s">
        <v>110</v>
      </c>
      <c r="E1140" s="2" t="s">
        <v>3244</v>
      </c>
      <c r="F1140" s="255">
        <v>45104.508333333331</v>
      </c>
      <c r="G1140" s="2" t="s">
        <v>101</v>
      </c>
      <c r="H1140" s="2" t="s">
        <v>132</v>
      </c>
      <c r="I1140" s="2" t="s">
        <v>101</v>
      </c>
      <c r="J1140" s="2" t="s">
        <v>112</v>
      </c>
      <c r="K1140" s="2" t="s">
        <v>112</v>
      </c>
      <c r="L1140" s="2" t="s">
        <v>104</v>
      </c>
      <c r="M1140" s="2" t="s">
        <v>3245</v>
      </c>
      <c r="N1140" s="2">
        <v>95</v>
      </c>
      <c r="O1140" s="2" t="s">
        <v>106</v>
      </c>
      <c r="P1140" s="2" t="s">
        <v>123</v>
      </c>
      <c r="Q1140" s="253"/>
    </row>
    <row r="1141" spans="1:17" ht="60">
      <c r="A1141" s="2">
        <v>1139</v>
      </c>
      <c r="B1141" s="2" t="s">
        <v>3246</v>
      </c>
      <c r="C1141" s="2" t="s">
        <v>98</v>
      </c>
      <c r="D1141" s="2" t="s">
        <v>110</v>
      </c>
      <c r="E1141" s="2" t="s">
        <v>3247</v>
      </c>
      <c r="F1141" s="255">
        <v>45104.509027777778</v>
      </c>
      <c r="G1141" s="2" t="s">
        <v>101</v>
      </c>
      <c r="H1141" s="2" t="s">
        <v>132</v>
      </c>
      <c r="I1141" s="2" t="s">
        <v>101</v>
      </c>
      <c r="J1141" s="2" t="s">
        <v>112</v>
      </c>
      <c r="K1141" s="2" t="s">
        <v>112</v>
      </c>
      <c r="L1141" s="2" t="s">
        <v>104</v>
      </c>
      <c r="M1141" s="2" t="s">
        <v>3248</v>
      </c>
      <c r="N1141" s="2">
        <v>95</v>
      </c>
      <c r="O1141" s="2" t="s">
        <v>106</v>
      </c>
      <c r="P1141" s="2" t="s">
        <v>118</v>
      </c>
      <c r="Q1141" s="253"/>
    </row>
    <row r="1142" spans="1:17" ht="60">
      <c r="A1142" s="2">
        <v>1140</v>
      </c>
      <c r="B1142" s="2" t="s">
        <v>3249</v>
      </c>
      <c r="C1142" s="2" t="s">
        <v>98</v>
      </c>
      <c r="D1142" s="2" t="s">
        <v>110</v>
      </c>
      <c r="E1142" s="2" t="s">
        <v>1457</v>
      </c>
      <c r="F1142" s="255">
        <v>45104.509027777778</v>
      </c>
      <c r="G1142" s="2" t="s">
        <v>101</v>
      </c>
      <c r="H1142" s="2" t="s">
        <v>132</v>
      </c>
      <c r="I1142" s="2" t="s">
        <v>101</v>
      </c>
      <c r="J1142" s="2" t="s">
        <v>103</v>
      </c>
      <c r="K1142" s="2" t="s">
        <v>103</v>
      </c>
      <c r="L1142" s="2" t="s">
        <v>104</v>
      </c>
      <c r="M1142" s="2" t="s">
        <v>1458</v>
      </c>
      <c r="N1142" s="2">
        <v>20</v>
      </c>
      <c r="O1142" s="2" t="s">
        <v>106</v>
      </c>
      <c r="P1142" s="2" t="s">
        <v>118</v>
      </c>
      <c r="Q1142" s="253"/>
    </row>
    <row r="1143" spans="1:17" ht="60">
      <c r="A1143" s="2">
        <v>1141</v>
      </c>
      <c r="B1143" s="2" t="s">
        <v>3250</v>
      </c>
      <c r="C1143" s="2" t="s">
        <v>120</v>
      </c>
      <c r="D1143" s="2" t="s">
        <v>110</v>
      </c>
      <c r="E1143" s="2" t="s">
        <v>3251</v>
      </c>
      <c r="F1143" s="255">
        <v>45104.509722222225</v>
      </c>
      <c r="G1143" s="2" t="s">
        <v>101</v>
      </c>
      <c r="H1143" s="2" t="s">
        <v>132</v>
      </c>
      <c r="I1143" s="2" t="s">
        <v>101</v>
      </c>
      <c r="J1143" s="2" t="s">
        <v>112</v>
      </c>
      <c r="K1143" s="2" t="s">
        <v>112</v>
      </c>
      <c r="L1143" s="2" t="s">
        <v>104</v>
      </c>
      <c r="M1143" s="2" t="s">
        <v>3252</v>
      </c>
      <c r="N1143" s="2">
        <v>95</v>
      </c>
      <c r="O1143" s="2" t="s">
        <v>106</v>
      </c>
      <c r="P1143" s="2" t="s">
        <v>123</v>
      </c>
      <c r="Q1143" s="253"/>
    </row>
    <row r="1144" spans="1:17" ht="60">
      <c r="A1144" s="2">
        <v>1142</v>
      </c>
      <c r="B1144" s="2" t="s">
        <v>3253</v>
      </c>
      <c r="C1144" s="2" t="s">
        <v>109</v>
      </c>
      <c r="D1144" s="2" t="s">
        <v>110</v>
      </c>
      <c r="E1144" s="2" t="s">
        <v>3254</v>
      </c>
      <c r="F1144" s="255">
        <v>45104.509722222225</v>
      </c>
      <c r="G1144" s="2" t="s">
        <v>101</v>
      </c>
      <c r="H1144" s="2" t="s">
        <v>102</v>
      </c>
      <c r="I1144" s="2" t="s">
        <v>101</v>
      </c>
      <c r="J1144" s="2" t="s">
        <v>103</v>
      </c>
      <c r="K1144" s="2" t="s">
        <v>103</v>
      </c>
      <c r="L1144" s="2" t="s">
        <v>104</v>
      </c>
      <c r="M1144" s="2" t="s">
        <v>3255</v>
      </c>
      <c r="N1144" s="2">
        <v>20</v>
      </c>
      <c r="O1144" s="2" t="s">
        <v>106</v>
      </c>
      <c r="P1144" s="2" t="s">
        <v>114</v>
      </c>
      <c r="Q1144" s="253"/>
    </row>
    <row r="1145" spans="1:17" ht="60">
      <c r="A1145" s="2">
        <v>1143</v>
      </c>
      <c r="B1145" s="2" t="s">
        <v>3256</v>
      </c>
      <c r="C1145" s="2" t="s">
        <v>120</v>
      </c>
      <c r="D1145" s="2" t="s">
        <v>110</v>
      </c>
      <c r="E1145" s="2" t="s">
        <v>3257</v>
      </c>
      <c r="F1145" s="255">
        <v>45104.509722222225</v>
      </c>
      <c r="G1145" s="2" t="s">
        <v>101</v>
      </c>
      <c r="H1145" s="2" t="s">
        <v>132</v>
      </c>
      <c r="I1145" s="2" t="s">
        <v>101</v>
      </c>
      <c r="J1145" s="2" t="s">
        <v>103</v>
      </c>
      <c r="K1145" s="2" t="s">
        <v>103</v>
      </c>
      <c r="L1145" s="2" t="s">
        <v>104</v>
      </c>
      <c r="M1145" s="2" t="s">
        <v>3258</v>
      </c>
      <c r="N1145" s="2">
        <v>20</v>
      </c>
      <c r="O1145" s="2" t="s">
        <v>106</v>
      </c>
      <c r="P1145" s="2" t="s">
        <v>123</v>
      </c>
      <c r="Q1145" s="253"/>
    </row>
    <row r="1146" spans="1:17" ht="60">
      <c r="A1146" s="2">
        <v>1144</v>
      </c>
      <c r="B1146" s="2" t="s">
        <v>3259</v>
      </c>
      <c r="C1146" s="2" t="s">
        <v>98</v>
      </c>
      <c r="D1146" s="2" t="s">
        <v>110</v>
      </c>
      <c r="E1146" s="2" t="s">
        <v>3260</v>
      </c>
      <c r="F1146" s="255">
        <v>45104.509722222225</v>
      </c>
      <c r="G1146" s="2" t="s">
        <v>101</v>
      </c>
      <c r="H1146" s="2" t="s">
        <v>132</v>
      </c>
      <c r="I1146" s="2" t="s">
        <v>101</v>
      </c>
      <c r="J1146" s="2" t="s">
        <v>112</v>
      </c>
      <c r="K1146" s="2" t="s">
        <v>112</v>
      </c>
      <c r="L1146" s="2" t="s">
        <v>104</v>
      </c>
      <c r="M1146" s="2" t="s">
        <v>3261</v>
      </c>
      <c r="N1146" s="2">
        <v>95</v>
      </c>
      <c r="O1146" s="2" t="s">
        <v>106</v>
      </c>
      <c r="P1146" s="2" t="s">
        <v>118</v>
      </c>
      <c r="Q1146" s="253"/>
    </row>
    <row r="1147" spans="1:17" ht="60">
      <c r="A1147" s="2">
        <v>1145</v>
      </c>
      <c r="B1147" s="2" t="s">
        <v>3262</v>
      </c>
      <c r="C1147" s="2" t="s">
        <v>109</v>
      </c>
      <c r="D1147" s="2" t="s">
        <v>3263</v>
      </c>
      <c r="E1147" s="2" t="s">
        <v>3264</v>
      </c>
      <c r="F1147" s="255">
        <v>45104.510416666664</v>
      </c>
      <c r="G1147" s="2" t="s">
        <v>101</v>
      </c>
      <c r="H1147" s="2" t="s">
        <v>132</v>
      </c>
      <c r="I1147" s="2" t="s">
        <v>101</v>
      </c>
      <c r="J1147" s="2" t="s">
        <v>103</v>
      </c>
      <c r="K1147" s="2" t="s">
        <v>103</v>
      </c>
      <c r="L1147" s="2" t="s">
        <v>104</v>
      </c>
      <c r="M1147" s="2" t="s">
        <v>3265</v>
      </c>
      <c r="N1147" s="2">
        <v>20</v>
      </c>
      <c r="O1147" s="2" t="s">
        <v>106</v>
      </c>
      <c r="P1147" s="2" t="s">
        <v>3266</v>
      </c>
      <c r="Q1147" s="253"/>
    </row>
    <row r="1148" spans="1:17" ht="60">
      <c r="A1148" s="2">
        <v>1146</v>
      </c>
      <c r="B1148" s="2" t="s">
        <v>3267</v>
      </c>
      <c r="C1148" s="2" t="s">
        <v>98</v>
      </c>
      <c r="D1148" s="2" t="s">
        <v>110</v>
      </c>
      <c r="E1148" s="2" t="s">
        <v>3268</v>
      </c>
      <c r="F1148" s="255">
        <v>45104.510416666664</v>
      </c>
      <c r="G1148" s="2" t="s">
        <v>101</v>
      </c>
      <c r="H1148" s="2" t="s">
        <v>102</v>
      </c>
      <c r="I1148" s="2" t="s">
        <v>101</v>
      </c>
      <c r="J1148" s="2" t="s">
        <v>103</v>
      </c>
      <c r="K1148" s="2" t="s">
        <v>103</v>
      </c>
      <c r="L1148" s="2" t="s">
        <v>104</v>
      </c>
      <c r="M1148" s="2" t="s">
        <v>3269</v>
      </c>
      <c r="N1148" s="2">
        <v>20</v>
      </c>
      <c r="O1148" s="2" t="s">
        <v>106</v>
      </c>
      <c r="P1148" s="2" t="s">
        <v>118</v>
      </c>
      <c r="Q1148" s="253"/>
    </row>
    <row r="1149" spans="1:17" ht="60">
      <c r="A1149" s="2">
        <v>1147</v>
      </c>
      <c r="B1149" s="2" t="s">
        <v>3270</v>
      </c>
      <c r="C1149" s="2" t="s">
        <v>120</v>
      </c>
      <c r="D1149" s="2" t="s">
        <v>110</v>
      </c>
      <c r="E1149" s="2" t="s">
        <v>3271</v>
      </c>
      <c r="F1149" s="255">
        <v>45104.510416666664</v>
      </c>
      <c r="G1149" s="2" t="s">
        <v>101</v>
      </c>
      <c r="H1149" s="2" t="s">
        <v>132</v>
      </c>
      <c r="I1149" s="2" t="s">
        <v>101</v>
      </c>
      <c r="J1149" s="2" t="s">
        <v>112</v>
      </c>
      <c r="K1149" s="2" t="s">
        <v>112</v>
      </c>
      <c r="L1149" s="2" t="s">
        <v>104</v>
      </c>
      <c r="M1149" s="2" t="s">
        <v>3272</v>
      </c>
      <c r="N1149" s="2">
        <v>95</v>
      </c>
      <c r="O1149" s="2" t="s">
        <v>106</v>
      </c>
      <c r="P1149" s="2" t="s">
        <v>123</v>
      </c>
      <c r="Q1149" s="253"/>
    </row>
    <row r="1150" spans="1:17" ht="60">
      <c r="A1150" s="2">
        <v>1148</v>
      </c>
      <c r="B1150" s="2" t="s">
        <v>3273</v>
      </c>
      <c r="C1150" s="2" t="s">
        <v>109</v>
      </c>
      <c r="D1150" s="2" t="s">
        <v>110</v>
      </c>
      <c r="E1150" s="2" t="s">
        <v>3274</v>
      </c>
      <c r="F1150" s="255">
        <v>45104.510416666664</v>
      </c>
      <c r="G1150" s="2" t="s">
        <v>101</v>
      </c>
      <c r="H1150" s="2" t="s">
        <v>102</v>
      </c>
      <c r="I1150" s="2" t="s">
        <v>101</v>
      </c>
      <c r="J1150" s="2" t="s">
        <v>56</v>
      </c>
      <c r="K1150" s="2" t="s">
        <v>56</v>
      </c>
      <c r="L1150" s="2" t="s">
        <v>104</v>
      </c>
      <c r="M1150" s="2" t="s">
        <v>3275</v>
      </c>
      <c r="N1150" s="2">
        <v>65</v>
      </c>
      <c r="O1150" s="2" t="s">
        <v>106</v>
      </c>
      <c r="P1150" s="2" t="s">
        <v>114</v>
      </c>
      <c r="Q1150" s="253"/>
    </row>
    <row r="1151" spans="1:17" ht="60">
      <c r="A1151" s="2">
        <v>1149</v>
      </c>
      <c r="B1151" s="2" t="s">
        <v>3276</v>
      </c>
      <c r="C1151" s="2" t="s">
        <v>120</v>
      </c>
      <c r="D1151" s="2" t="s">
        <v>110</v>
      </c>
      <c r="E1151" s="2" t="s">
        <v>2032</v>
      </c>
      <c r="F1151" s="255">
        <v>45104.511111111111</v>
      </c>
      <c r="G1151" s="2" t="s">
        <v>101</v>
      </c>
      <c r="H1151" s="2" t="s">
        <v>102</v>
      </c>
      <c r="I1151" s="2" t="s">
        <v>101</v>
      </c>
      <c r="J1151" s="2" t="s">
        <v>103</v>
      </c>
      <c r="K1151" s="2" t="s">
        <v>103</v>
      </c>
      <c r="L1151" s="2" t="s">
        <v>104</v>
      </c>
      <c r="M1151" s="2" t="s">
        <v>2033</v>
      </c>
      <c r="N1151" s="2">
        <v>20</v>
      </c>
      <c r="O1151" s="2" t="s">
        <v>106</v>
      </c>
      <c r="P1151" s="2" t="s">
        <v>123</v>
      </c>
      <c r="Q1151" s="253"/>
    </row>
    <row r="1152" spans="1:17" ht="60">
      <c r="A1152" s="2">
        <v>1150</v>
      </c>
      <c r="B1152" s="2" t="s">
        <v>3277</v>
      </c>
      <c r="C1152" s="2" t="s">
        <v>234</v>
      </c>
      <c r="D1152" s="2" t="s">
        <v>110</v>
      </c>
      <c r="E1152" s="2" t="s">
        <v>3278</v>
      </c>
      <c r="F1152" s="255">
        <v>45104.511111111111</v>
      </c>
      <c r="G1152" s="2" t="s">
        <v>101</v>
      </c>
      <c r="H1152" s="2" t="s">
        <v>132</v>
      </c>
      <c r="I1152" s="2" t="s">
        <v>101</v>
      </c>
      <c r="J1152" s="2" t="s">
        <v>103</v>
      </c>
      <c r="K1152" s="2" t="s">
        <v>103</v>
      </c>
      <c r="L1152" s="2" t="s">
        <v>104</v>
      </c>
      <c r="M1152" s="2" t="s">
        <v>3279</v>
      </c>
      <c r="N1152" s="2">
        <v>20</v>
      </c>
      <c r="O1152" s="2" t="s">
        <v>106</v>
      </c>
      <c r="P1152" s="2" t="s">
        <v>237</v>
      </c>
      <c r="Q1152" s="253"/>
    </row>
    <row r="1153" spans="1:17" ht="60">
      <c r="A1153" s="2">
        <v>1151</v>
      </c>
      <c r="B1153" s="2" t="s">
        <v>3280</v>
      </c>
      <c r="C1153" s="2" t="s">
        <v>98</v>
      </c>
      <c r="D1153" s="2" t="s">
        <v>110</v>
      </c>
      <c r="E1153" s="2" t="s">
        <v>3281</v>
      </c>
      <c r="F1153" s="255">
        <v>45104.511111111111</v>
      </c>
      <c r="G1153" s="2" t="s">
        <v>101</v>
      </c>
      <c r="H1153" s="2" t="s">
        <v>102</v>
      </c>
      <c r="I1153" s="2" t="s">
        <v>101</v>
      </c>
      <c r="J1153" s="2" t="s">
        <v>103</v>
      </c>
      <c r="K1153" s="2" t="s">
        <v>103</v>
      </c>
      <c r="L1153" s="2" t="s">
        <v>104</v>
      </c>
      <c r="M1153" s="2" t="s">
        <v>3282</v>
      </c>
      <c r="N1153" s="2">
        <v>20</v>
      </c>
      <c r="O1153" s="2" t="s">
        <v>106</v>
      </c>
      <c r="P1153" s="2" t="s">
        <v>118</v>
      </c>
      <c r="Q1153" s="253"/>
    </row>
    <row r="1154" spans="1:17" ht="60">
      <c r="A1154" s="2">
        <v>1152</v>
      </c>
      <c r="B1154" s="2" t="s">
        <v>3283</v>
      </c>
      <c r="C1154" s="2" t="s">
        <v>120</v>
      </c>
      <c r="D1154" s="2" t="s">
        <v>110</v>
      </c>
      <c r="E1154" s="2" t="s">
        <v>3284</v>
      </c>
      <c r="F1154" s="255">
        <v>45104.511111111111</v>
      </c>
      <c r="G1154" s="2" t="s">
        <v>101</v>
      </c>
      <c r="H1154" s="2" t="s">
        <v>102</v>
      </c>
      <c r="I1154" s="2" t="s">
        <v>101</v>
      </c>
      <c r="J1154" s="2" t="s">
        <v>103</v>
      </c>
      <c r="K1154" s="2" t="s">
        <v>103</v>
      </c>
      <c r="L1154" s="2" t="s">
        <v>104</v>
      </c>
      <c r="M1154" s="2" t="s">
        <v>3285</v>
      </c>
      <c r="N1154" s="2">
        <v>30</v>
      </c>
      <c r="O1154" s="2" t="s">
        <v>106</v>
      </c>
      <c r="P1154" s="2" t="s">
        <v>123</v>
      </c>
      <c r="Q1154" s="253"/>
    </row>
    <row r="1155" spans="1:17" ht="60">
      <c r="A1155" s="2">
        <v>1153</v>
      </c>
      <c r="B1155" s="2" t="s">
        <v>3286</v>
      </c>
      <c r="C1155" s="2" t="s">
        <v>234</v>
      </c>
      <c r="D1155" s="2" t="s">
        <v>110</v>
      </c>
      <c r="E1155" s="2" t="s">
        <v>3287</v>
      </c>
      <c r="F1155" s="255">
        <v>45104.511805555558</v>
      </c>
      <c r="G1155" s="2" t="s">
        <v>101</v>
      </c>
      <c r="H1155" s="2" t="s">
        <v>102</v>
      </c>
      <c r="I1155" s="2" t="s">
        <v>101</v>
      </c>
      <c r="J1155" s="2" t="s">
        <v>103</v>
      </c>
      <c r="K1155" s="2" t="s">
        <v>103</v>
      </c>
      <c r="L1155" s="2" t="s">
        <v>104</v>
      </c>
      <c r="M1155" s="2" t="s">
        <v>3288</v>
      </c>
      <c r="N1155" s="2">
        <v>20</v>
      </c>
      <c r="O1155" s="2" t="s">
        <v>106</v>
      </c>
      <c r="P1155" s="2" t="s">
        <v>237</v>
      </c>
      <c r="Q1155" s="253"/>
    </row>
    <row r="1156" spans="1:17" ht="60">
      <c r="A1156" s="2">
        <v>1154</v>
      </c>
      <c r="B1156" s="2" t="s">
        <v>3289</v>
      </c>
      <c r="C1156" s="2" t="s">
        <v>120</v>
      </c>
      <c r="D1156" s="2" t="s">
        <v>110</v>
      </c>
      <c r="E1156" s="2" t="s">
        <v>3290</v>
      </c>
      <c r="F1156" s="255">
        <v>45104.512499999997</v>
      </c>
      <c r="G1156" s="2" t="s">
        <v>101</v>
      </c>
      <c r="H1156" s="2" t="s">
        <v>102</v>
      </c>
      <c r="I1156" s="2" t="s">
        <v>101</v>
      </c>
      <c r="J1156" s="2" t="s">
        <v>56</v>
      </c>
      <c r="K1156" s="2" t="s">
        <v>56</v>
      </c>
      <c r="L1156" s="2" t="s">
        <v>104</v>
      </c>
      <c r="M1156" s="2" t="s">
        <v>3291</v>
      </c>
      <c r="N1156" s="2">
        <v>65</v>
      </c>
      <c r="O1156" s="2" t="s">
        <v>106</v>
      </c>
      <c r="P1156" s="2" t="s">
        <v>123</v>
      </c>
      <c r="Q1156" s="253"/>
    </row>
    <row r="1157" spans="1:17" ht="60">
      <c r="A1157" s="2">
        <v>1155</v>
      </c>
      <c r="B1157" s="2" t="s">
        <v>3292</v>
      </c>
      <c r="C1157" s="2" t="s">
        <v>98</v>
      </c>
      <c r="D1157" s="2" t="s">
        <v>110</v>
      </c>
      <c r="E1157" s="2" t="s">
        <v>2063</v>
      </c>
      <c r="F1157" s="255">
        <v>45104.512499999997</v>
      </c>
      <c r="G1157" s="2" t="s">
        <v>101</v>
      </c>
      <c r="H1157" s="2" t="s">
        <v>102</v>
      </c>
      <c r="I1157" s="2" t="s">
        <v>101</v>
      </c>
      <c r="J1157" s="2" t="s">
        <v>103</v>
      </c>
      <c r="K1157" s="2" t="s">
        <v>103</v>
      </c>
      <c r="L1157" s="2" t="s">
        <v>104</v>
      </c>
      <c r="M1157" s="2" t="s">
        <v>2064</v>
      </c>
      <c r="N1157" s="2">
        <v>20</v>
      </c>
      <c r="O1157" s="2" t="s">
        <v>106</v>
      </c>
      <c r="P1157" s="2" t="s">
        <v>118</v>
      </c>
      <c r="Q1157" s="253"/>
    </row>
    <row r="1158" spans="1:17" ht="60">
      <c r="A1158" s="2">
        <v>1156</v>
      </c>
      <c r="B1158" s="2" t="s">
        <v>3293</v>
      </c>
      <c r="C1158" s="2" t="s">
        <v>234</v>
      </c>
      <c r="D1158" s="2" t="s">
        <v>110</v>
      </c>
      <c r="E1158" s="2" t="s">
        <v>3294</v>
      </c>
      <c r="F1158" s="255">
        <v>45104.512499999997</v>
      </c>
      <c r="G1158" s="2" t="s">
        <v>101</v>
      </c>
      <c r="H1158" s="2" t="s">
        <v>132</v>
      </c>
      <c r="I1158" s="2" t="s">
        <v>101</v>
      </c>
      <c r="J1158" s="2" t="s">
        <v>103</v>
      </c>
      <c r="K1158" s="2" t="s">
        <v>103</v>
      </c>
      <c r="L1158" s="2" t="s">
        <v>104</v>
      </c>
      <c r="M1158" s="2" t="s">
        <v>3295</v>
      </c>
      <c r="N1158" s="2">
        <v>20</v>
      </c>
      <c r="O1158" s="2" t="s">
        <v>106</v>
      </c>
      <c r="P1158" s="2" t="s">
        <v>237</v>
      </c>
      <c r="Q1158" s="253"/>
    </row>
    <row r="1159" spans="1:17" ht="60">
      <c r="A1159" s="2">
        <v>1157</v>
      </c>
      <c r="B1159" s="2" t="s">
        <v>3296</v>
      </c>
      <c r="C1159" s="2" t="s">
        <v>234</v>
      </c>
      <c r="D1159" s="2" t="s">
        <v>110</v>
      </c>
      <c r="E1159" s="2" t="s">
        <v>3297</v>
      </c>
      <c r="F1159" s="255">
        <v>45104.512499999997</v>
      </c>
      <c r="G1159" s="2" t="s">
        <v>101</v>
      </c>
      <c r="H1159" s="2" t="s">
        <v>102</v>
      </c>
      <c r="I1159" s="2" t="s">
        <v>101</v>
      </c>
      <c r="J1159" s="2" t="s">
        <v>103</v>
      </c>
      <c r="K1159" s="2" t="s">
        <v>103</v>
      </c>
      <c r="L1159" s="2" t="s">
        <v>104</v>
      </c>
      <c r="M1159" s="2" t="s">
        <v>3298</v>
      </c>
      <c r="N1159" s="2">
        <v>30</v>
      </c>
      <c r="O1159" s="2" t="s">
        <v>106</v>
      </c>
      <c r="P1159" s="2" t="s">
        <v>237</v>
      </c>
      <c r="Q1159" s="253"/>
    </row>
    <row r="1160" spans="1:17" ht="60">
      <c r="A1160" s="2">
        <v>1158</v>
      </c>
      <c r="B1160" s="2" t="s">
        <v>3299</v>
      </c>
      <c r="C1160" s="2" t="s">
        <v>120</v>
      </c>
      <c r="D1160" s="2" t="s">
        <v>110</v>
      </c>
      <c r="E1160" s="2" t="s">
        <v>3300</v>
      </c>
      <c r="F1160" s="255">
        <v>45104.512499999997</v>
      </c>
      <c r="G1160" s="2" t="s">
        <v>101</v>
      </c>
      <c r="H1160" s="2" t="s">
        <v>132</v>
      </c>
      <c r="I1160" s="2" t="s">
        <v>101</v>
      </c>
      <c r="J1160" s="2" t="s">
        <v>112</v>
      </c>
      <c r="K1160" s="2" t="s">
        <v>112</v>
      </c>
      <c r="L1160" s="2" t="s">
        <v>104</v>
      </c>
      <c r="M1160" s="2" t="s">
        <v>3301</v>
      </c>
      <c r="N1160" s="2">
        <v>95</v>
      </c>
      <c r="O1160" s="2" t="s">
        <v>106</v>
      </c>
      <c r="P1160" s="2" t="s">
        <v>123</v>
      </c>
      <c r="Q1160" s="253"/>
    </row>
    <row r="1161" spans="1:17" ht="60">
      <c r="A1161" s="2">
        <v>1159</v>
      </c>
      <c r="B1161" s="2" t="s">
        <v>3302</v>
      </c>
      <c r="C1161" s="2" t="s">
        <v>109</v>
      </c>
      <c r="D1161" s="2" t="s">
        <v>110</v>
      </c>
      <c r="E1161" s="2" t="s">
        <v>3303</v>
      </c>
      <c r="F1161" s="255">
        <v>45104.512499999997</v>
      </c>
      <c r="G1161" s="2" t="s">
        <v>101</v>
      </c>
      <c r="H1161" s="2" t="s">
        <v>102</v>
      </c>
      <c r="I1161" s="2" t="s">
        <v>101</v>
      </c>
      <c r="J1161" s="2" t="s">
        <v>103</v>
      </c>
      <c r="K1161" s="2" t="s">
        <v>103</v>
      </c>
      <c r="L1161" s="2" t="s">
        <v>104</v>
      </c>
      <c r="M1161" s="2" t="s">
        <v>3304</v>
      </c>
      <c r="N1161" s="2">
        <v>20</v>
      </c>
      <c r="O1161" s="2" t="s">
        <v>106</v>
      </c>
      <c r="P1161" s="2" t="s">
        <v>114</v>
      </c>
      <c r="Q1161" s="253"/>
    </row>
    <row r="1162" spans="1:17" ht="60">
      <c r="A1162" s="2">
        <v>1160</v>
      </c>
      <c r="B1162" s="2" t="s">
        <v>3305</v>
      </c>
      <c r="C1162" s="2" t="s">
        <v>109</v>
      </c>
      <c r="D1162" s="2" t="s">
        <v>110</v>
      </c>
      <c r="E1162" s="2" t="s">
        <v>3306</v>
      </c>
      <c r="F1162" s="255">
        <v>45104.513194444444</v>
      </c>
      <c r="G1162" s="2" t="s">
        <v>101</v>
      </c>
      <c r="H1162" s="2" t="s">
        <v>102</v>
      </c>
      <c r="I1162" s="2" t="s">
        <v>101</v>
      </c>
      <c r="J1162" s="2" t="s">
        <v>187</v>
      </c>
      <c r="K1162" s="2" t="s">
        <v>187</v>
      </c>
      <c r="L1162" s="2" t="s">
        <v>104</v>
      </c>
      <c r="M1162" s="2" t="s">
        <v>3307</v>
      </c>
      <c r="N1162" s="2">
        <v>95</v>
      </c>
      <c r="O1162" s="2" t="s">
        <v>106</v>
      </c>
      <c r="P1162" s="2" t="s">
        <v>114</v>
      </c>
      <c r="Q1162" s="253"/>
    </row>
    <row r="1163" spans="1:17" ht="60">
      <c r="A1163" s="2">
        <v>1161</v>
      </c>
      <c r="B1163" s="2" t="s">
        <v>3308</v>
      </c>
      <c r="C1163" s="2" t="s">
        <v>120</v>
      </c>
      <c r="D1163" s="2" t="s">
        <v>110</v>
      </c>
      <c r="E1163" s="2" t="s">
        <v>3309</v>
      </c>
      <c r="F1163" s="255">
        <v>45104.513194444444</v>
      </c>
      <c r="G1163" s="2" t="s">
        <v>101</v>
      </c>
      <c r="H1163" s="2" t="s">
        <v>132</v>
      </c>
      <c r="I1163" s="2" t="s">
        <v>101</v>
      </c>
      <c r="J1163" s="2" t="s">
        <v>103</v>
      </c>
      <c r="K1163" s="2" t="s">
        <v>103</v>
      </c>
      <c r="L1163" s="2" t="s">
        <v>104</v>
      </c>
      <c r="M1163" s="2" t="s">
        <v>3310</v>
      </c>
      <c r="N1163" s="2">
        <v>20</v>
      </c>
      <c r="O1163" s="2" t="s">
        <v>106</v>
      </c>
      <c r="P1163" s="2" t="s">
        <v>123</v>
      </c>
      <c r="Q1163" s="253"/>
    </row>
    <row r="1164" spans="1:17" ht="60">
      <c r="A1164" s="2">
        <v>1162</v>
      </c>
      <c r="B1164" s="2" t="s">
        <v>3311</v>
      </c>
      <c r="C1164" s="2" t="s">
        <v>98</v>
      </c>
      <c r="D1164" s="2" t="s">
        <v>110</v>
      </c>
      <c r="E1164" s="2" t="s">
        <v>3312</v>
      </c>
      <c r="F1164" s="255">
        <v>45104.513194444444</v>
      </c>
      <c r="G1164" s="2" t="s">
        <v>101</v>
      </c>
      <c r="H1164" s="2" t="s">
        <v>102</v>
      </c>
      <c r="I1164" s="2" t="s">
        <v>101</v>
      </c>
      <c r="J1164" s="2" t="s">
        <v>103</v>
      </c>
      <c r="K1164" s="2" t="s">
        <v>103</v>
      </c>
      <c r="L1164" s="2" t="s">
        <v>104</v>
      </c>
      <c r="M1164" s="2" t="s">
        <v>3313</v>
      </c>
      <c r="N1164" s="2">
        <v>20</v>
      </c>
      <c r="O1164" s="2" t="s">
        <v>106</v>
      </c>
      <c r="P1164" s="2" t="s">
        <v>118</v>
      </c>
      <c r="Q1164" s="253"/>
    </row>
    <row r="1165" spans="1:17" ht="60">
      <c r="A1165" s="2">
        <v>1163</v>
      </c>
      <c r="B1165" s="2" t="s">
        <v>3314</v>
      </c>
      <c r="C1165" s="2" t="s">
        <v>120</v>
      </c>
      <c r="D1165" s="2" t="s">
        <v>110</v>
      </c>
      <c r="E1165" s="2" t="s">
        <v>3315</v>
      </c>
      <c r="F1165" s="255">
        <v>45104.513888888891</v>
      </c>
      <c r="G1165" s="2" t="s">
        <v>101</v>
      </c>
      <c r="H1165" s="2" t="s">
        <v>132</v>
      </c>
      <c r="I1165" s="2" t="s">
        <v>101</v>
      </c>
      <c r="J1165" s="2" t="s">
        <v>187</v>
      </c>
      <c r="K1165" s="2" t="s">
        <v>187</v>
      </c>
      <c r="L1165" s="2" t="s">
        <v>104</v>
      </c>
      <c r="M1165" s="2" t="s">
        <v>3316</v>
      </c>
      <c r="N1165" s="2">
        <v>95</v>
      </c>
      <c r="O1165" s="2" t="s">
        <v>106</v>
      </c>
      <c r="P1165" s="2" t="s">
        <v>123</v>
      </c>
      <c r="Q1165" s="253"/>
    </row>
    <row r="1166" spans="1:17" ht="60">
      <c r="A1166" s="2">
        <v>1164</v>
      </c>
      <c r="B1166" s="2" t="s">
        <v>3317</v>
      </c>
      <c r="C1166" s="2" t="s">
        <v>234</v>
      </c>
      <c r="D1166" s="2" t="s">
        <v>110</v>
      </c>
      <c r="E1166" s="2" t="s">
        <v>3318</v>
      </c>
      <c r="F1166" s="255">
        <v>45104.51458333333</v>
      </c>
      <c r="G1166" s="2" t="s">
        <v>101</v>
      </c>
      <c r="H1166" s="2" t="s">
        <v>132</v>
      </c>
      <c r="I1166" s="2" t="s">
        <v>101</v>
      </c>
      <c r="J1166" s="2" t="s">
        <v>112</v>
      </c>
      <c r="K1166" s="2" t="s">
        <v>112</v>
      </c>
      <c r="L1166" s="2" t="s">
        <v>104</v>
      </c>
      <c r="M1166" s="2" t="s">
        <v>3319</v>
      </c>
      <c r="N1166" s="2">
        <v>95</v>
      </c>
      <c r="O1166" s="2" t="s">
        <v>106</v>
      </c>
      <c r="P1166" s="2" t="s">
        <v>237</v>
      </c>
      <c r="Q1166" s="253"/>
    </row>
    <row r="1167" spans="1:17" ht="60">
      <c r="A1167" s="2">
        <v>1165</v>
      </c>
      <c r="B1167" s="2" t="s">
        <v>3320</v>
      </c>
      <c r="C1167" s="2" t="s">
        <v>109</v>
      </c>
      <c r="D1167" s="2" t="s">
        <v>110</v>
      </c>
      <c r="E1167" s="2" t="s">
        <v>3321</v>
      </c>
      <c r="F1167" s="255">
        <v>45104.51458333333</v>
      </c>
      <c r="G1167" s="2" t="s">
        <v>101</v>
      </c>
      <c r="H1167" s="2" t="s">
        <v>132</v>
      </c>
      <c r="I1167" s="2" t="s">
        <v>101</v>
      </c>
      <c r="J1167" s="2" t="s">
        <v>103</v>
      </c>
      <c r="K1167" s="2" t="s">
        <v>103</v>
      </c>
      <c r="L1167" s="2" t="s">
        <v>104</v>
      </c>
      <c r="M1167" s="2" t="s">
        <v>3322</v>
      </c>
      <c r="N1167" s="2">
        <v>20</v>
      </c>
      <c r="O1167" s="2" t="s">
        <v>106</v>
      </c>
      <c r="P1167" s="2" t="s">
        <v>114</v>
      </c>
      <c r="Q1167" s="253"/>
    </row>
    <row r="1168" spans="1:17" ht="60">
      <c r="A1168" s="2">
        <v>1166</v>
      </c>
      <c r="B1168" s="2" t="s">
        <v>3323</v>
      </c>
      <c r="C1168" s="2" t="s">
        <v>98</v>
      </c>
      <c r="D1168" s="2" t="s">
        <v>110</v>
      </c>
      <c r="E1168" s="2" t="s">
        <v>3324</v>
      </c>
      <c r="F1168" s="255">
        <v>45104.51458333333</v>
      </c>
      <c r="G1168" s="2" t="s">
        <v>101</v>
      </c>
      <c r="H1168" s="2" t="s">
        <v>132</v>
      </c>
      <c r="I1168" s="2" t="s">
        <v>101</v>
      </c>
      <c r="J1168" s="2" t="s">
        <v>103</v>
      </c>
      <c r="K1168" s="2" t="s">
        <v>103</v>
      </c>
      <c r="L1168" s="2" t="s">
        <v>104</v>
      </c>
      <c r="M1168" s="2" t="s">
        <v>3325</v>
      </c>
      <c r="N1168" s="2">
        <v>20</v>
      </c>
      <c r="O1168" s="2" t="s">
        <v>106</v>
      </c>
      <c r="P1168" s="2" t="s">
        <v>118</v>
      </c>
      <c r="Q1168" s="253"/>
    </row>
    <row r="1169" spans="1:17" ht="60">
      <c r="A1169" s="2">
        <v>1167</v>
      </c>
      <c r="B1169" s="2" t="s">
        <v>3326</v>
      </c>
      <c r="C1169" s="2" t="s">
        <v>98</v>
      </c>
      <c r="D1169" s="2" t="s">
        <v>110</v>
      </c>
      <c r="E1169" s="2" t="s">
        <v>3327</v>
      </c>
      <c r="F1169" s="255">
        <v>45104.51458333333</v>
      </c>
      <c r="G1169" s="2" t="s">
        <v>101</v>
      </c>
      <c r="H1169" s="2" t="s">
        <v>132</v>
      </c>
      <c r="I1169" s="2" t="s">
        <v>101</v>
      </c>
      <c r="J1169" s="2" t="s">
        <v>112</v>
      </c>
      <c r="K1169" s="2" t="s">
        <v>112</v>
      </c>
      <c r="L1169" s="2" t="s">
        <v>104</v>
      </c>
      <c r="M1169" s="2" t="s">
        <v>3328</v>
      </c>
      <c r="N1169" s="2">
        <v>95</v>
      </c>
      <c r="O1169" s="2" t="s">
        <v>106</v>
      </c>
      <c r="P1169" s="2" t="s">
        <v>118</v>
      </c>
      <c r="Q1169" s="253"/>
    </row>
    <row r="1170" spans="1:17" ht="60">
      <c r="A1170" s="2">
        <v>1168</v>
      </c>
      <c r="B1170" s="2" t="s">
        <v>3329</v>
      </c>
      <c r="C1170" s="2" t="s">
        <v>109</v>
      </c>
      <c r="D1170" s="2" t="s">
        <v>110</v>
      </c>
      <c r="E1170" s="2" t="s">
        <v>3330</v>
      </c>
      <c r="F1170" s="255">
        <v>45104.51458333333</v>
      </c>
      <c r="G1170" s="2" t="s">
        <v>101</v>
      </c>
      <c r="H1170" s="2" t="s">
        <v>132</v>
      </c>
      <c r="I1170" s="2" t="s">
        <v>101</v>
      </c>
      <c r="J1170" s="2" t="s">
        <v>187</v>
      </c>
      <c r="K1170" s="2" t="s">
        <v>187</v>
      </c>
      <c r="L1170" s="2" t="s">
        <v>104</v>
      </c>
      <c r="M1170" s="2" t="s">
        <v>3331</v>
      </c>
      <c r="N1170" s="2">
        <v>95</v>
      </c>
      <c r="O1170" s="2" t="s">
        <v>106</v>
      </c>
      <c r="P1170" s="2" t="s">
        <v>114</v>
      </c>
      <c r="Q1170" s="253"/>
    </row>
    <row r="1171" spans="1:17" ht="60">
      <c r="A1171" s="2">
        <v>1169</v>
      </c>
      <c r="B1171" s="2" t="s">
        <v>3332</v>
      </c>
      <c r="C1171" s="2" t="s">
        <v>98</v>
      </c>
      <c r="D1171" s="2" t="s">
        <v>110</v>
      </c>
      <c r="E1171" s="2" t="s">
        <v>915</v>
      </c>
      <c r="F1171" s="255">
        <v>45104.515277777777</v>
      </c>
      <c r="G1171" s="2" t="s">
        <v>101</v>
      </c>
      <c r="H1171" s="2" t="s">
        <v>102</v>
      </c>
      <c r="I1171" s="2" t="s">
        <v>101</v>
      </c>
      <c r="J1171" s="2" t="s">
        <v>103</v>
      </c>
      <c r="K1171" s="2" t="s">
        <v>103</v>
      </c>
      <c r="L1171" s="2" t="s">
        <v>104</v>
      </c>
      <c r="M1171" s="2" t="s">
        <v>916</v>
      </c>
      <c r="N1171" s="2">
        <v>20</v>
      </c>
      <c r="O1171" s="2" t="s">
        <v>106</v>
      </c>
      <c r="P1171" s="2" t="s">
        <v>118</v>
      </c>
      <c r="Q1171" s="253"/>
    </row>
    <row r="1172" spans="1:17" ht="60">
      <c r="A1172" s="2">
        <v>1170</v>
      </c>
      <c r="B1172" s="2" t="s">
        <v>3333</v>
      </c>
      <c r="C1172" s="2" t="s">
        <v>98</v>
      </c>
      <c r="D1172" s="2" t="s">
        <v>110</v>
      </c>
      <c r="E1172" s="2" t="s">
        <v>2735</v>
      </c>
      <c r="F1172" s="255">
        <v>45104.515277777777</v>
      </c>
      <c r="G1172" s="2" t="s">
        <v>101</v>
      </c>
      <c r="H1172" s="2" t="s">
        <v>132</v>
      </c>
      <c r="I1172" s="2" t="s">
        <v>101</v>
      </c>
      <c r="J1172" s="2" t="s">
        <v>103</v>
      </c>
      <c r="K1172" s="2" t="s">
        <v>103</v>
      </c>
      <c r="L1172" s="2" t="s">
        <v>104</v>
      </c>
      <c r="M1172" s="2" t="s">
        <v>2736</v>
      </c>
      <c r="N1172" s="2">
        <v>20</v>
      </c>
      <c r="O1172" s="2" t="s">
        <v>106</v>
      </c>
      <c r="P1172" s="2" t="s">
        <v>118</v>
      </c>
      <c r="Q1172" s="253"/>
    </row>
    <row r="1173" spans="1:17" ht="60">
      <c r="A1173" s="2">
        <v>1171</v>
      </c>
      <c r="B1173" s="2" t="s">
        <v>3334</v>
      </c>
      <c r="C1173" s="2" t="s">
        <v>234</v>
      </c>
      <c r="D1173" s="2" t="s">
        <v>110</v>
      </c>
      <c r="E1173" s="2" t="s">
        <v>3335</v>
      </c>
      <c r="F1173" s="255">
        <v>45104.515972222223</v>
      </c>
      <c r="G1173" s="2" t="s">
        <v>101</v>
      </c>
      <c r="H1173" s="2" t="s">
        <v>132</v>
      </c>
      <c r="I1173" s="2" t="s">
        <v>101</v>
      </c>
      <c r="J1173" s="2" t="s">
        <v>103</v>
      </c>
      <c r="K1173" s="2" t="s">
        <v>103</v>
      </c>
      <c r="L1173" s="2" t="s">
        <v>104</v>
      </c>
      <c r="M1173" s="2" t="s">
        <v>3336</v>
      </c>
      <c r="N1173" s="2">
        <v>20</v>
      </c>
      <c r="O1173" s="2" t="s">
        <v>106</v>
      </c>
      <c r="P1173" s="2" t="s">
        <v>237</v>
      </c>
      <c r="Q1173" s="253"/>
    </row>
    <row r="1174" spans="1:17" ht="60">
      <c r="A1174" s="2">
        <v>1172</v>
      </c>
      <c r="B1174" s="2" t="s">
        <v>3337</v>
      </c>
      <c r="C1174" s="2" t="s">
        <v>234</v>
      </c>
      <c r="D1174" s="2" t="s">
        <v>110</v>
      </c>
      <c r="E1174" s="2" t="s">
        <v>2102</v>
      </c>
      <c r="F1174" s="255">
        <v>45104.515972222223</v>
      </c>
      <c r="G1174" s="2" t="s">
        <v>101</v>
      </c>
      <c r="H1174" s="2" t="s">
        <v>102</v>
      </c>
      <c r="I1174" s="2" t="s">
        <v>101</v>
      </c>
      <c r="J1174" s="2" t="s">
        <v>103</v>
      </c>
      <c r="K1174" s="2" t="s">
        <v>103</v>
      </c>
      <c r="L1174" s="2" t="s">
        <v>104</v>
      </c>
      <c r="M1174" s="2" t="s">
        <v>2103</v>
      </c>
      <c r="N1174" s="2">
        <v>30</v>
      </c>
      <c r="O1174" s="2" t="s">
        <v>106</v>
      </c>
      <c r="P1174" s="2" t="s">
        <v>237</v>
      </c>
      <c r="Q1174" s="253"/>
    </row>
    <row r="1175" spans="1:17" ht="60">
      <c r="A1175" s="2">
        <v>1173</v>
      </c>
      <c r="B1175" s="2" t="s">
        <v>3338</v>
      </c>
      <c r="C1175" s="2" t="s">
        <v>234</v>
      </c>
      <c r="D1175" s="2" t="s">
        <v>110</v>
      </c>
      <c r="E1175" s="2" t="s">
        <v>3339</v>
      </c>
      <c r="F1175" s="255">
        <v>45104.515972222223</v>
      </c>
      <c r="G1175" s="2" t="s">
        <v>101</v>
      </c>
      <c r="H1175" s="2" t="s">
        <v>132</v>
      </c>
      <c r="I1175" s="2" t="s">
        <v>101</v>
      </c>
      <c r="J1175" s="2" t="s">
        <v>103</v>
      </c>
      <c r="K1175" s="2" t="s">
        <v>103</v>
      </c>
      <c r="L1175" s="2" t="s">
        <v>104</v>
      </c>
      <c r="M1175" s="2" t="s">
        <v>3340</v>
      </c>
      <c r="N1175" s="2">
        <v>20</v>
      </c>
      <c r="O1175" s="2" t="s">
        <v>106</v>
      </c>
      <c r="P1175" s="2" t="s">
        <v>237</v>
      </c>
      <c r="Q1175" s="253"/>
    </row>
    <row r="1176" spans="1:17" ht="60">
      <c r="A1176" s="2">
        <v>1174</v>
      </c>
      <c r="B1176" s="2" t="s">
        <v>3341</v>
      </c>
      <c r="C1176" s="2" t="s">
        <v>234</v>
      </c>
      <c r="D1176" s="2" t="s">
        <v>110</v>
      </c>
      <c r="E1176" s="2" t="s">
        <v>1203</v>
      </c>
      <c r="F1176" s="255">
        <v>45104.515972222223</v>
      </c>
      <c r="G1176" s="2" t="s">
        <v>101</v>
      </c>
      <c r="H1176" s="2" t="s">
        <v>102</v>
      </c>
      <c r="I1176" s="2" t="s">
        <v>101</v>
      </c>
      <c r="J1176" s="2" t="s">
        <v>103</v>
      </c>
      <c r="K1176" s="2" t="s">
        <v>103</v>
      </c>
      <c r="L1176" s="2" t="s">
        <v>104</v>
      </c>
      <c r="M1176" s="2" t="s">
        <v>1204</v>
      </c>
      <c r="N1176" s="2">
        <v>20</v>
      </c>
      <c r="O1176" s="2" t="s">
        <v>106</v>
      </c>
      <c r="P1176" s="2" t="s">
        <v>237</v>
      </c>
      <c r="Q1176" s="253"/>
    </row>
    <row r="1177" spans="1:17" ht="60">
      <c r="A1177" s="2">
        <v>1175</v>
      </c>
      <c r="B1177" s="2" t="s">
        <v>3342</v>
      </c>
      <c r="C1177" s="2" t="s">
        <v>120</v>
      </c>
      <c r="D1177" s="2" t="s">
        <v>110</v>
      </c>
      <c r="E1177" s="2" t="s">
        <v>2492</v>
      </c>
      <c r="F1177" s="255">
        <v>45104.517361111109</v>
      </c>
      <c r="G1177" s="2" t="s">
        <v>101</v>
      </c>
      <c r="H1177" s="2" t="s">
        <v>132</v>
      </c>
      <c r="I1177" s="2" t="s">
        <v>101</v>
      </c>
      <c r="J1177" s="2" t="s">
        <v>103</v>
      </c>
      <c r="K1177" s="2" t="s">
        <v>103</v>
      </c>
      <c r="L1177" s="2" t="s">
        <v>104</v>
      </c>
      <c r="M1177" s="2" t="s">
        <v>2493</v>
      </c>
      <c r="N1177" s="2">
        <v>20</v>
      </c>
      <c r="O1177" s="2" t="s">
        <v>106</v>
      </c>
      <c r="P1177" s="2" t="s">
        <v>123</v>
      </c>
      <c r="Q1177" s="253"/>
    </row>
    <row r="1178" spans="1:17" ht="60">
      <c r="A1178" s="2">
        <v>1176</v>
      </c>
      <c r="B1178" s="2" t="s">
        <v>3343</v>
      </c>
      <c r="C1178" s="2" t="s">
        <v>109</v>
      </c>
      <c r="D1178" s="2" t="s">
        <v>110</v>
      </c>
      <c r="E1178" s="2" t="s">
        <v>3344</v>
      </c>
      <c r="F1178" s="255">
        <v>45104.517361111109</v>
      </c>
      <c r="G1178" s="2" t="s">
        <v>101</v>
      </c>
      <c r="H1178" s="2" t="s">
        <v>102</v>
      </c>
      <c r="I1178" s="2" t="s">
        <v>101</v>
      </c>
      <c r="J1178" s="2" t="s">
        <v>103</v>
      </c>
      <c r="K1178" s="2" t="s">
        <v>103</v>
      </c>
      <c r="L1178" s="2" t="s">
        <v>104</v>
      </c>
      <c r="M1178" s="2" t="s">
        <v>3345</v>
      </c>
      <c r="N1178" s="2">
        <v>20</v>
      </c>
      <c r="O1178" s="2" t="s">
        <v>106</v>
      </c>
      <c r="P1178" s="2" t="s">
        <v>114</v>
      </c>
      <c r="Q1178" s="253"/>
    </row>
    <row r="1179" spans="1:17" ht="60">
      <c r="A1179" s="2">
        <v>1177</v>
      </c>
      <c r="B1179" s="2" t="s">
        <v>3346</v>
      </c>
      <c r="C1179" s="2" t="s">
        <v>120</v>
      </c>
      <c r="D1179" s="2" t="s">
        <v>110</v>
      </c>
      <c r="E1179" s="2" t="s">
        <v>3347</v>
      </c>
      <c r="F1179" s="255">
        <v>45104.517361111109</v>
      </c>
      <c r="G1179" s="2" t="s">
        <v>101</v>
      </c>
      <c r="H1179" s="2" t="s">
        <v>102</v>
      </c>
      <c r="I1179" s="2" t="s">
        <v>101</v>
      </c>
      <c r="J1179" s="2" t="s">
        <v>103</v>
      </c>
      <c r="K1179" s="2" t="s">
        <v>103</v>
      </c>
      <c r="L1179" s="2" t="s">
        <v>104</v>
      </c>
      <c r="M1179" s="2" t="s">
        <v>3348</v>
      </c>
      <c r="N1179" s="2">
        <v>20</v>
      </c>
      <c r="O1179" s="2" t="s">
        <v>106</v>
      </c>
      <c r="P1179" s="2" t="s">
        <v>123</v>
      </c>
      <c r="Q1179" s="253"/>
    </row>
    <row r="1180" spans="1:17" ht="60">
      <c r="A1180" s="2">
        <v>1178</v>
      </c>
      <c r="B1180" s="2" t="s">
        <v>3349</v>
      </c>
      <c r="C1180" s="2" t="s">
        <v>234</v>
      </c>
      <c r="D1180" s="2" t="s">
        <v>110</v>
      </c>
      <c r="E1180" s="2" t="s">
        <v>3350</v>
      </c>
      <c r="F1180" s="255">
        <v>45104.518055555556</v>
      </c>
      <c r="G1180" s="2" t="s">
        <v>101</v>
      </c>
      <c r="H1180" s="2" t="s">
        <v>132</v>
      </c>
      <c r="I1180" s="2" t="s">
        <v>101</v>
      </c>
      <c r="J1180" s="2" t="s">
        <v>103</v>
      </c>
      <c r="K1180" s="2" t="s">
        <v>103</v>
      </c>
      <c r="L1180" s="2" t="s">
        <v>104</v>
      </c>
      <c r="M1180" s="2" t="s">
        <v>3351</v>
      </c>
      <c r="N1180" s="2">
        <v>20</v>
      </c>
      <c r="O1180" s="2" t="s">
        <v>106</v>
      </c>
      <c r="P1180" s="2" t="s">
        <v>237</v>
      </c>
      <c r="Q1180" s="253"/>
    </row>
    <row r="1181" spans="1:17" ht="60">
      <c r="A1181" s="2">
        <v>1179</v>
      </c>
      <c r="B1181" s="2" t="s">
        <v>3352</v>
      </c>
      <c r="C1181" s="2" t="s">
        <v>234</v>
      </c>
      <c r="D1181" s="2" t="s">
        <v>110</v>
      </c>
      <c r="E1181" s="2" t="s">
        <v>3118</v>
      </c>
      <c r="F1181" s="255">
        <v>45104.518055555556</v>
      </c>
      <c r="G1181" s="2" t="s">
        <v>101</v>
      </c>
      <c r="H1181" s="2" t="s">
        <v>102</v>
      </c>
      <c r="I1181" s="2" t="s">
        <v>101</v>
      </c>
      <c r="J1181" s="2" t="s">
        <v>103</v>
      </c>
      <c r="K1181" s="2" t="s">
        <v>103</v>
      </c>
      <c r="L1181" s="2" t="s">
        <v>104</v>
      </c>
      <c r="M1181" s="2" t="s">
        <v>3119</v>
      </c>
      <c r="N1181" s="2">
        <v>20</v>
      </c>
      <c r="O1181" s="2" t="s">
        <v>106</v>
      </c>
      <c r="P1181" s="2" t="s">
        <v>237</v>
      </c>
      <c r="Q1181" s="253"/>
    </row>
    <row r="1182" spans="1:17" ht="60">
      <c r="A1182" s="2">
        <v>1180</v>
      </c>
      <c r="B1182" s="2" t="s">
        <v>3353</v>
      </c>
      <c r="C1182" s="2" t="s">
        <v>234</v>
      </c>
      <c r="D1182" s="2" t="s">
        <v>110</v>
      </c>
      <c r="E1182" s="2" t="s">
        <v>525</v>
      </c>
      <c r="F1182" s="255">
        <v>45104.518055555556</v>
      </c>
      <c r="G1182" s="2" t="s">
        <v>101</v>
      </c>
      <c r="H1182" s="2" t="s">
        <v>102</v>
      </c>
      <c r="I1182" s="2" t="s">
        <v>101</v>
      </c>
      <c r="J1182" s="2" t="s">
        <v>187</v>
      </c>
      <c r="K1182" s="2" t="s">
        <v>187</v>
      </c>
      <c r="L1182" s="2" t="s">
        <v>104</v>
      </c>
      <c r="M1182" s="2" t="s">
        <v>526</v>
      </c>
      <c r="N1182" s="2">
        <v>95</v>
      </c>
      <c r="O1182" s="2" t="s">
        <v>106</v>
      </c>
      <c r="P1182" s="2" t="s">
        <v>237</v>
      </c>
      <c r="Q1182" s="253"/>
    </row>
    <row r="1183" spans="1:17" ht="60">
      <c r="A1183" s="2">
        <v>1181</v>
      </c>
      <c r="B1183" s="2" t="s">
        <v>3354</v>
      </c>
      <c r="C1183" s="2" t="s">
        <v>234</v>
      </c>
      <c r="D1183" s="2" t="s">
        <v>110</v>
      </c>
      <c r="E1183" s="2" t="s">
        <v>3355</v>
      </c>
      <c r="F1183" s="255">
        <v>45104.518055555556</v>
      </c>
      <c r="G1183" s="2" t="s">
        <v>101</v>
      </c>
      <c r="H1183" s="2" t="s">
        <v>102</v>
      </c>
      <c r="I1183" s="2" t="s">
        <v>101</v>
      </c>
      <c r="J1183" s="2" t="s">
        <v>112</v>
      </c>
      <c r="K1183" s="2" t="s">
        <v>112</v>
      </c>
      <c r="L1183" s="2" t="s">
        <v>104</v>
      </c>
      <c r="M1183" s="2" t="s">
        <v>3356</v>
      </c>
      <c r="N1183" s="2">
        <v>95</v>
      </c>
      <c r="O1183" s="2" t="s">
        <v>106</v>
      </c>
      <c r="P1183" s="2" t="s">
        <v>237</v>
      </c>
      <c r="Q1183" s="253"/>
    </row>
    <row r="1184" spans="1:17" ht="60">
      <c r="A1184" s="2">
        <v>1182</v>
      </c>
      <c r="B1184" s="2" t="s">
        <v>3357</v>
      </c>
      <c r="C1184" s="2" t="s">
        <v>120</v>
      </c>
      <c r="D1184" s="2" t="s">
        <v>110</v>
      </c>
      <c r="E1184" s="2" t="s">
        <v>2212</v>
      </c>
      <c r="F1184" s="255">
        <v>45104.518055555556</v>
      </c>
      <c r="G1184" s="2" t="s">
        <v>101</v>
      </c>
      <c r="H1184" s="2" t="s">
        <v>132</v>
      </c>
      <c r="I1184" s="2" t="s">
        <v>101</v>
      </c>
      <c r="J1184" s="2" t="s">
        <v>103</v>
      </c>
      <c r="K1184" s="2" t="s">
        <v>103</v>
      </c>
      <c r="L1184" s="2" t="s">
        <v>104</v>
      </c>
      <c r="M1184" s="2" t="s">
        <v>2213</v>
      </c>
      <c r="N1184" s="2">
        <v>20</v>
      </c>
      <c r="O1184" s="2" t="s">
        <v>106</v>
      </c>
      <c r="P1184" s="2" t="s">
        <v>123</v>
      </c>
      <c r="Q1184" s="253"/>
    </row>
    <row r="1185" spans="1:17" ht="60">
      <c r="A1185" s="2">
        <v>1183</v>
      </c>
      <c r="B1185" s="2" t="s">
        <v>3358</v>
      </c>
      <c r="C1185" s="2" t="s">
        <v>234</v>
      </c>
      <c r="D1185" s="2" t="s">
        <v>110</v>
      </c>
      <c r="E1185" s="2" t="s">
        <v>3359</v>
      </c>
      <c r="F1185" s="255">
        <v>45104.518750000003</v>
      </c>
      <c r="G1185" s="2" t="s">
        <v>101</v>
      </c>
      <c r="H1185" s="2" t="s">
        <v>132</v>
      </c>
      <c r="I1185" s="2" t="s">
        <v>101</v>
      </c>
      <c r="J1185" s="2" t="s">
        <v>112</v>
      </c>
      <c r="K1185" s="2" t="s">
        <v>112</v>
      </c>
      <c r="L1185" s="2" t="s">
        <v>104</v>
      </c>
      <c r="M1185" s="2" t="s">
        <v>3360</v>
      </c>
      <c r="N1185" s="2">
        <v>95</v>
      </c>
      <c r="O1185" s="2" t="s">
        <v>106</v>
      </c>
      <c r="P1185" s="2" t="s">
        <v>237</v>
      </c>
      <c r="Q1185" s="253"/>
    </row>
    <row r="1186" spans="1:17" ht="60">
      <c r="A1186" s="2">
        <v>1184</v>
      </c>
      <c r="B1186" s="2" t="s">
        <v>3361</v>
      </c>
      <c r="C1186" s="2" t="s">
        <v>234</v>
      </c>
      <c r="D1186" s="2" t="s">
        <v>110</v>
      </c>
      <c r="E1186" s="2" t="s">
        <v>3362</v>
      </c>
      <c r="F1186" s="255">
        <v>45104.518750000003</v>
      </c>
      <c r="G1186" s="2" t="s">
        <v>101</v>
      </c>
      <c r="H1186" s="2" t="s">
        <v>102</v>
      </c>
      <c r="I1186" s="2" t="s">
        <v>101</v>
      </c>
      <c r="J1186" s="2" t="s">
        <v>103</v>
      </c>
      <c r="K1186" s="2" t="s">
        <v>103</v>
      </c>
      <c r="L1186" s="2" t="s">
        <v>104</v>
      </c>
      <c r="M1186" s="2" t="s">
        <v>3363</v>
      </c>
      <c r="N1186" s="2">
        <v>20</v>
      </c>
      <c r="O1186" s="2" t="s">
        <v>106</v>
      </c>
      <c r="P1186" s="2" t="s">
        <v>237</v>
      </c>
      <c r="Q1186" s="253"/>
    </row>
    <row r="1187" spans="1:17" ht="60">
      <c r="A1187" s="2">
        <v>1185</v>
      </c>
      <c r="B1187" s="2" t="s">
        <v>3364</v>
      </c>
      <c r="C1187" s="2" t="s">
        <v>120</v>
      </c>
      <c r="D1187" s="2" t="s">
        <v>110</v>
      </c>
      <c r="E1187" s="2" t="s">
        <v>647</v>
      </c>
      <c r="F1187" s="255">
        <v>45104.518750000003</v>
      </c>
      <c r="G1187" s="2" t="s">
        <v>101</v>
      </c>
      <c r="H1187" s="2" t="s">
        <v>132</v>
      </c>
      <c r="I1187" s="2" t="s">
        <v>101</v>
      </c>
      <c r="J1187" s="2" t="s">
        <v>112</v>
      </c>
      <c r="K1187" s="2" t="s">
        <v>112</v>
      </c>
      <c r="L1187" s="2" t="s">
        <v>104</v>
      </c>
      <c r="M1187" s="2" t="s">
        <v>648</v>
      </c>
      <c r="N1187" s="2">
        <v>95</v>
      </c>
      <c r="O1187" s="2" t="s">
        <v>106</v>
      </c>
      <c r="P1187" s="2" t="s">
        <v>123</v>
      </c>
      <c r="Q1187" s="253"/>
    </row>
    <row r="1188" spans="1:17" ht="60">
      <c r="A1188" s="2">
        <v>1186</v>
      </c>
      <c r="B1188" s="2" t="s">
        <v>3365</v>
      </c>
      <c r="C1188" s="2" t="s">
        <v>234</v>
      </c>
      <c r="D1188" s="2" t="s">
        <v>110</v>
      </c>
      <c r="E1188" s="2" t="s">
        <v>3366</v>
      </c>
      <c r="F1188" s="255">
        <v>45104.518750000003</v>
      </c>
      <c r="G1188" s="2" t="s">
        <v>101</v>
      </c>
      <c r="H1188" s="2" t="s">
        <v>132</v>
      </c>
      <c r="I1188" s="2" t="s">
        <v>101</v>
      </c>
      <c r="J1188" s="2" t="s">
        <v>112</v>
      </c>
      <c r="K1188" s="2" t="s">
        <v>112</v>
      </c>
      <c r="L1188" s="2" t="s">
        <v>104</v>
      </c>
      <c r="M1188" s="2" t="s">
        <v>3367</v>
      </c>
      <c r="N1188" s="2">
        <v>95</v>
      </c>
      <c r="O1188" s="2" t="s">
        <v>106</v>
      </c>
      <c r="P1188" s="2" t="s">
        <v>237</v>
      </c>
      <c r="Q1188" s="253"/>
    </row>
    <row r="1189" spans="1:17" ht="60">
      <c r="A1189" s="2">
        <v>1187</v>
      </c>
      <c r="B1189" s="2" t="s">
        <v>3368</v>
      </c>
      <c r="C1189" s="2" t="s">
        <v>234</v>
      </c>
      <c r="D1189" s="2" t="s">
        <v>110</v>
      </c>
      <c r="E1189" s="2" t="s">
        <v>3369</v>
      </c>
      <c r="F1189" s="255">
        <v>45104.519444444442</v>
      </c>
      <c r="G1189" s="2" t="s">
        <v>101</v>
      </c>
      <c r="H1189" s="2" t="s">
        <v>102</v>
      </c>
      <c r="I1189" s="2" t="s">
        <v>101</v>
      </c>
      <c r="J1189" s="2" t="s">
        <v>112</v>
      </c>
      <c r="K1189" s="2" t="s">
        <v>112</v>
      </c>
      <c r="L1189" s="2" t="s">
        <v>104</v>
      </c>
      <c r="M1189" s="2" t="s">
        <v>3370</v>
      </c>
      <c r="N1189" s="2">
        <v>95</v>
      </c>
      <c r="O1189" s="2" t="s">
        <v>106</v>
      </c>
      <c r="P1189" s="2" t="s">
        <v>237</v>
      </c>
      <c r="Q1189" s="253"/>
    </row>
    <row r="1190" spans="1:17" ht="60">
      <c r="A1190" s="2">
        <v>1188</v>
      </c>
      <c r="B1190" s="2" t="s">
        <v>3371</v>
      </c>
      <c r="C1190" s="2" t="s">
        <v>234</v>
      </c>
      <c r="D1190" s="2" t="s">
        <v>110</v>
      </c>
      <c r="E1190" s="2" t="s">
        <v>3372</v>
      </c>
      <c r="F1190" s="255">
        <v>45104.519444444442</v>
      </c>
      <c r="G1190" s="2" t="s">
        <v>101</v>
      </c>
      <c r="H1190" s="2" t="s">
        <v>132</v>
      </c>
      <c r="I1190" s="2" t="s">
        <v>101</v>
      </c>
      <c r="J1190" s="2" t="s">
        <v>103</v>
      </c>
      <c r="K1190" s="2" t="s">
        <v>103</v>
      </c>
      <c r="L1190" s="2" t="s">
        <v>104</v>
      </c>
      <c r="M1190" s="2" t="s">
        <v>3373</v>
      </c>
      <c r="N1190" s="2">
        <v>20</v>
      </c>
      <c r="O1190" s="2" t="s">
        <v>106</v>
      </c>
      <c r="P1190" s="2" t="s">
        <v>237</v>
      </c>
      <c r="Q1190" s="253"/>
    </row>
    <row r="1191" spans="1:17" ht="60">
      <c r="A1191" s="2">
        <v>1189</v>
      </c>
      <c r="B1191" s="2" t="s">
        <v>3374</v>
      </c>
      <c r="C1191" s="2" t="s">
        <v>120</v>
      </c>
      <c r="D1191" s="2" t="s">
        <v>110</v>
      </c>
      <c r="E1191" s="2" t="s">
        <v>3375</v>
      </c>
      <c r="F1191" s="255">
        <v>45104.520138888889</v>
      </c>
      <c r="G1191" s="2" t="s">
        <v>101</v>
      </c>
      <c r="H1191" s="2" t="s">
        <v>132</v>
      </c>
      <c r="I1191" s="2" t="s">
        <v>101</v>
      </c>
      <c r="J1191" s="2" t="s">
        <v>103</v>
      </c>
      <c r="K1191" s="2" t="s">
        <v>103</v>
      </c>
      <c r="L1191" s="2" t="s">
        <v>104</v>
      </c>
      <c r="M1191" s="2" t="s">
        <v>3376</v>
      </c>
      <c r="N1191" s="2">
        <v>20</v>
      </c>
      <c r="O1191" s="2" t="s">
        <v>106</v>
      </c>
      <c r="P1191" s="2" t="s">
        <v>123</v>
      </c>
      <c r="Q1191" s="253"/>
    </row>
    <row r="1192" spans="1:17" ht="60">
      <c r="A1192" s="2">
        <v>1190</v>
      </c>
      <c r="B1192" s="2" t="s">
        <v>3377</v>
      </c>
      <c r="C1192" s="2" t="s">
        <v>120</v>
      </c>
      <c r="D1192" s="2" t="s">
        <v>110</v>
      </c>
      <c r="E1192" s="2" t="s">
        <v>3378</v>
      </c>
      <c r="F1192" s="255">
        <v>45104.520833333336</v>
      </c>
      <c r="G1192" s="2" t="s">
        <v>101</v>
      </c>
      <c r="H1192" s="2" t="s">
        <v>132</v>
      </c>
      <c r="I1192" s="2" t="s">
        <v>101</v>
      </c>
      <c r="J1192" s="2" t="s">
        <v>103</v>
      </c>
      <c r="K1192" s="2" t="s">
        <v>103</v>
      </c>
      <c r="L1192" s="2" t="s">
        <v>104</v>
      </c>
      <c r="M1192" s="2" t="s">
        <v>3379</v>
      </c>
      <c r="N1192" s="2">
        <v>20</v>
      </c>
      <c r="O1192" s="2" t="s">
        <v>106</v>
      </c>
      <c r="P1192" s="2" t="s">
        <v>123</v>
      </c>
      <c r="Q1192" s="253"/>
    </row>
    <row r="1193" spans="1:17" ht="60">
      <c r="A1193" s="2">
        <v>1191</v>
      </c>
      <c r="B1193" s="2" t="s">
        <v>3380</v>
      </c>
      <c r="C1193" s="2" t="s">
        <v>234</v>
      </c>
      <c r="D1193" s="2" t="s">
        <v>110</v>
      </c>
      <c r="E1193" s="2" t="s">
        <v>3381</v>
      </c>
      <c r="F1193" s="255">
        <v>45104.520833333336</v>
      </c>
      <c r="G1193" s="2" t="s">
        <v>101</v>
      </c>
      <c r="H1193" s="2" t="s">
        <v>102</v>
      </c>
      <c r="I1193" s="2" t="s">
        <v>101</v>
      </c>
      <c r="J1193" s="2" t="s">
        <v>103</v>
      </c>
      <c r="K1193" s="2" t="s">
        <v>103</v>
      </c>
      <c r="L1193" s="2" t="s">
        <v>104</v>
      </c>
      <c r="M1193" s="2" t="s">
        <v>3382</v>
      </c>
      <c r="N1193" s="2">
        <v>20</v>
      </c>
      <c r="O1193" s="2" t="s">
        <v>106</v>
      </c>
      <c r="P1193" s="2" t="s">
        <v>237</v>
      </c>
      <c r="Q1193" s="253"/>
    </row>
    <row r="1194" spans="1:17" ht="60">
      <c r="A1194" s="2">
        <v>1192</v>
      </c>
      <c r="B1194" s="2" t="s">
        <v>3383</v>
      </c>
      <c r="C1194" s="2" t="s">
        <v>120</v>
      </c>
      <c r="D1194" s="2" t="s">
        <v>110</v>
      </c>
      <c r="E1194" s="2" t="s">
        <v>3384</v>
      </c>
      <c r="F1194" s="255">
        <v>45104.520833333336</v>
      </c>
      <c r="G1194" s="2" t="s">
        <v>101</v>
      </c>
      <c r="H1194" s="2" t="s">
        <v>132</v>
      </c>
      <c r="I1194" s="2" t="s">
        <v>101</v>
      </c>
      <c r="J1194" s="2" t="s">
        <v>103</v>
      </c>
      <c r="K1194" s="2" t="s">
        <v>103</v>
      </c>
      <c r="L1194" s="2" t="s">
        <v>104</v>
      </c>
      <c r="M1194" s="2" t="s">
        <v>3385</v>
      </c>
      <c r="N1194" s="2">
        <v>20</v>
      </c>
      <c r="O1194" s="2" t="s">
        <v>106</v>
      </c>
      <c r="P1194" s="2" t="s">
        <v>123</v>
      </c>
      <c r="Q1194" s="253"/>
    </row>
    <row r="1195" spans="1:17" ht="60">
      <c r="A1195" s="2">
        <v>1193</v>
      </c>
      <c r="B1195" s="2" t="s">
        <v>3386</v>
      </c>
      <c r="C1195" s="2" t="s">
        <v>98</v>
      </c>
      <c r="D1195" s="2" t="s">
        <v>110</v>
      </c>
      <c r="E1195" s="2" t="s">
        <v>1719</v>
      </c>
      <c r="F1195" s="255">
        <v>45104.520833333336</v>
      </c>
      <c r="G1195" s="2" t="s">
        <v>101</v>
      </c>
      <c r="H1195" s="2" t="s">
        <v>132</v>
      </c>
      <c r="I1195" s="2" t="s">
        <v>101</v>
      </c>
      <c r="J1195" s="2" t="s">
        <v>103</v>
      </c>
      <c r="K1195" s="2" t="s">
        <v>103</v>
      </c>
      <c r="L1195" s="2" t="s">
        <v>104</v>
      </c>
      <c r="M1195" s="2" t="s">
        <v>1720</v>
      </c>
      <c r="N1195" s="2">
        <v>20</v>
      </c>
      <c r="O1195" s="2" t="s">
        <v>106</v>
      </c>
      <c r="P1195" s="2" t="s">
        <v>118</v>
      </c>
      <c r="Q1195" s="253"/>
    </row>
    <row r="1196" spans="1:17" ht="60">
      <c r="A1196" s="2">
        <v>1194</v>
      </c>
      <c r="B1196" s="2" t="s">
        <v>3387</v>
      </c>
      <c r="C1196" s="2" t="s">
        <v>234</v>
      </c>
      <c r="D1196" s="2" t="s">
        <v>110</v>
      </c>
      <c r="E1196" s="2" t="s">
        <v>3388</v>
      </c>
      <c r="F1196" s="255">
        <v>45104.520833333336</v>
      </c>
      <c r="G1196" s="2" t="s">
        <v>101</v>
      </c>
      <c r="H1196" s="2" t="s">
        <v>102</v>
      </c>
      <c r="I1196" s="2" t="s">
        <v>101</v>
      </c>
      <c r="J1196" s="2" t="s">
        <v>103</v>
      </c>
      <c r="K1196" s="2" t="s">
        <v>103</v>
      </c>
      <c r="L1196" s="2" t="s">
        <v>104</v>
      </c>
      <c r="M1196" s="2"/>
      <c r="N1196" s="2">
        <v>20</v>
      </c>
      <c r="O1196" s="2" t="s">
        <v>106</v>
      </c>
      <c r="P1196" s="2" t="s">
        <v>237</v>
      </c>
      <c r="Q1196" s="253"/>
    </row>
    <row r="1197" spans="1:17" ht="60">
      <c r="A1197" s="2">
        <v>1195</v>
      </c>
      <c r="B1197" s="2" t="s">
        <v>3389</v>
      </c>
      <c r="C1197" s="2" t="s">
        <v>109</v>
      </c>
      <c r="D1197" s="2" t="s">
        <v>110</v>
      </c>
      <c r="E1197" s="2" t="s">
        <v>3390</v>
      </c>
      <c r="F1197" s="255">
        <v>45104.520833333336</v>
      </c>
      <c r="G1197" s="2" t="s">
        <v>101</v>
      </c>
      <c r="H1197" s="2" t="s">
        <v>102</v>
      </c>
      <c r="I1197" s="2" t="s">
        <v>101</v>
      </c>
      <c r="J1197" s="2" t="s">
        <v>103</v>
      </c>
      <c r="K1197" s="2" t="s">
        <v>103</v>
      </c>
      <c r="L1197" s="2" t="s">
        <v>104</v>
      </c>
      <c r="M1197" s="2" t="s">
        <v>3391</v>
      </c>
      <c r="N1197" s="2">
        <v>20</v>
      </c>
      <c r="O1197" s="2" t="s">
        <v>106</v>
      </c>
      <c r="P1197" s="2" t="s">
        <v>114</v>
      </c>
      <c r="Q1197" s="253"/>
    </row>
    <row r="1198" spans="1:17" ht="60">
      <c r="A1198" s="2">
        <v>1196</v>
      </c>
      <c r="B1198" s="2" t="s">
        <v>3392</v>
      </c>
      <c r="C1198" s="2" t="s">
        <v>98</v>
      </c>
      <c r="D1198" s="2" t="s">
        <v>110</v>
      </c>
      <c r="E1198" s="2" t="s">
        <v>2120</v>
      </c>
      <c r="F1198" s="255">
        <v>45104.520833333336</v>
      </c>
      <c r="G1198" s="2" t="s">
        <v>101</v>
      </c>
      <c r="H1198" s="2" t="s">
        <v>102</v>
      </c>
      <c r="I1198" s="2" t="s">
        <v>101</v>
      </c>
      <c r="J1198" s="2" t="s">
        <v>103</v>
      </c>
      <c r="K1198" s="2" t="s">
        <v>103</v>
      </c>
      <c r="L1198" s="2" t="s">
        <v>104</v>
      </c>
      <c r="M1198" s="2" t="s">
        <v>2121</v>
      </c>
      <c r="N1198" s="2">
        <v>20</v>
      </c>
      <c r="O1198" s="2" t="s">
        <v>106</v>
      </c>
      <c r="P1198" s="2" t="s">
        <v>118</v>
      </c>
      <c r="Q1198" s="253"/>
    </row>
    <row r="1199" spans="1:17" ht="60">
      <c r="A1199" s="2">
        <v>1197</v>
      </c>
      <c r="B1199" s="2" t="s">
        <v>3393</v>
      </c>
      <c r="C1199" s="2" t="s">
        <v>120</v>
      </c>
      <c r="D1199" s="2" t="s">
        <v>110</v>
      </c>
      <c r="E1199" s="2" t="s">
        <v>3394</v>
      </c>
      <c r="F1199" s="255">
        <v>45104.520833333336</v>
      </c>
      <c r="G1199" s="2" t="s">
        <v>101</v>
      </c>
      <c r="H1199" s="2" t="s">
        <v>132</v>
      </c>
      <c r="I1199" s="2" t="s">
        <v>101</v>
      </c>
      <c r="J1199" s="2" t="s">
        <v>112</v>
      </c>
      <c r="K1199" s="2" t="s">
        <v>112</v>
      </c>
      <c r="L1199" s="2" t="s">
        <v>104</v>
      </c>
      <c r="M1199" s="2" t="s">
        <v>3395</v>
      </c>
      <c r="N1199" s="2">
        <v>95</v>
      </c>
      <c r="O1199" s="2" t="s">
        <v>106</v>
      </c>
      <c r="P1199" s="2" t="s">
        <v>123</v>
      </c>
      <c r="Q1199" s="253"/>
    </row>
    <row r="1200" spans="1:17" ht="60">
      <c r="A1200" s="2">
        <v>1198</v>
      </c>
      <c r="B1200" s="2" t="s">
        <v>3396</v>
      </c>
      <c r="C1200" s="2" t="s">
        <v>234</v>
      </c>
      <c r="D1200" s="2" t="s">
        <v>110</v>
      </c>
      <c r="E1200" s="2" t="s">
        <v>3397</v>
      </c>
      <c r="F1200" s="255">
        <v>45104.521527777775</v>
      </c>
      <c r="G1200" s="2" t="s">
        <v>101</v>
      </c>
      <c r="H1200" s="2" t="s">
        <v>132</v>
      </c>
      <c r="I1200" s="2" t="s">
        <v>101</v>
      </c>
      <c r="J1200" s="2" t="s">
        <v>103</v>
      </c>
      <c r="K1200" s="2" t="s">
        <v>103</v>
      </c>
      <c r="L1200" s="2" t="s">
        <v>104</v>
      </c>
      <c r="M1200" s="2" t="s">
        <v>3398</v>
      </c>
      <c r="N1200" s="2">
        <v>20</v>
      </c>
      <c r="O1200" s="2" t="s">
        <v>106</v>
      </c>
      <c r="P1200" s="2" t="s">
        <v>237</v>
      </c>
      <c r="Q1200" s="253"/>
    </row>
    <row r="1201" spans="1:17" ht="60">
      <c r="A1201" s="2">
        <v>1199</v>
      </c>
      <c r="B1201" s="2" t="s">
        <v>3399</v>
      </c>
      <c r="C1201" s="2" t="s">
        <v>109</v>
      </c>
      <c r="D1201" s="2" t="s">
        <v>110</v>
      </c>
      <c r="E1201" s="2" t="s">
        <v>3400</v>
      </c>
      <c r="F1201" s="255">
        <v>45104.521527777775</v>
      </c>
      <c r="G1201" s="2" t="s">
        <v>101</v>
      </c>
      <c r="H1201" s="2" t="s">
        <v>132</v>
      </c>
      <c r="I1201" s="2" t="s">
        <v>101</v>
      </c>
      <c r="J1201" s="2" t="s">
        <v>103</v>
      </c>
      <c r="K1201" s="2" t="s">
        <v>103</v>
      </c>
      <c r="L1201" s="2" t="s">
        <v>104</v>
      </c>
      <c r="M1201" s="2" t="s">
        <v>3401</v>
      </c>
      <c r="N1201" s="2">
        <v>20</v>
      </c>
      <c r="O1201" s="2" t="s">
        <v>106</v>
      </c>
      <c r="P1201" s="2" t="s">
        <v>114</v>
      </c>
      <c r="Q1201" s="253"/>
    </row>
    <row r="1202" spans="1:17" ht="60">
      <c r="A1202" s="2">
        <v>1200</v>
      </c>
      <c r="B1202" s="2" t="s">
        <v>3402</v>
      </c>
      <c r="C1202" s="2" t="s">
        <v>120</v>
      </c>
      <c r="D1202" s="2" t="s">
        <v>110</v>
      </c>
      <c r="E1202" s="2" t="s">
        <v>3403</v>
      </c>
      <c r="F1202" s="255">
        <v>45104.521527777775</v>
      </c>
      <c r="G1202" s="2" t="s">
        <v>101</v>
      </c>
      <c r="H1202" s="2" t="s">
        <v>102</v>
      </c>
      <c r="I1202" s="2" t="s">
        <v>101</v>
      </c>
      <c r="J1202" s="2" t="s">
        <v>103</v>
      </c>
      <c r="K1202" s="2" t="s">
        <v>103</v>
      </c>
      <c r="L1202" s="2" t="s">
        <v>104</v>
      </c>
      <c r="M1202" s="2" t="s">
        <v>3404</v>
      </c>
      <c r="N1202" s="2">
        <v>20</v>
      </c>
      <c r="O1202" s="2" t="s">
        <v>106</v>
      </c>
      <c r="P1202" s="2" t="s">
        <v>123</v>
      </c>
      <c r="Q1202" s="253"/>
    </row>
    <row r="1203" spans="1:17" ht="60">
      <c r="A1203" s="2">
        <v>1201</v>
      </c>
      <c r="B1203" s="2" t="s">
        <v>3405</v>
      </c>
      <c r="C1203" s="2" t="s">
        <v>234</v>
      </c>
      <c r="D1203" s="2" t="s">
        <v>110</v>
      </c>
      <c r="E1203" s="2" t="s">
        <v>3406</v>
      </c>
      <c r="F1203" s="255">
        <v>45104.522222222222</v>
      </c>
      <c r="G1203" s="2" t="s">
        <v>101</v>
      </c>
      <c r="H1203" s="2" t="s">
        <v>102</v>
      </c>
      <c r="I1203" s="2" t="s">
        <v>101</v>
      </c>
      <c r="J1203" s="2" t="s">
        <v>103</v>
      </c>
      <c r="K1203" s="2" t="s">
        <v>103</v>
      </c>
      <c r="L1203" s="2" t="s">
        <v>104</v>
      </c>
      <c r="M1203" s="2" t="s">
        <v>3407</v>
      </c>
      <c r="N1203" s="2">
        <v>30</v>
      </c>
      <c r="O1203" s="2" t="s">
        <v>106</v>
      </c>
      <c r="P1203" s="2" t="s">
        <v>237</v>
      </c>
      <c r="Q1203" s="253"/>
    </row>
    <row r="1204" spans="1:17" ht="60">
      <c r="A1204" s="2">
        <v>1202</v>
      </c>
      <c r="B1204" s="2" t="s">
        <v>3408</v>
      </c>
      <c r="C1204" s="2" t="s">
        <v>98</v>
      </c>
      <c r="D1204" s="2" t="s">
        <v>110</v>
      </c>
      <c r="E1204" s="2" t="s">
        <v>2538</v>
      </c>
      <c r="F1204" s="255">
        <v>45104.522222222222</v>
      </c>
      <c r="G1204" s="2" t="s">
        <v>101</v>
      </c>
      <c r="H1204" s="2" t="s">
        <v>132</v>
      </c>
      <c r="I1204" s="2" t="s">
        <v>101</v>
      </c>
      <c r="J1204" s="2" t="s">
        <v>103</v>
      </c>
      <c r="K1204" s="2" t="s">
        <v>103</v>
      </c>
      <c r="L1204" s="2" t="s">
        <v>104</v>
      </c>
      <c r="M1204" s="2" t="s">
        <v>2539</v>
      </c>
      <c r="N1204" s="2">
        <v>20</v>
      </c>
      <c r="O1204" s="2" t="s">
        <v>106</v>
      </c>
      <c r="P1204" s="2" t="s">
        <v>118</v>
      </c>
      <c r="Q1204" s="253"/>
    </row>
    <row r="1205" spans="1:17" ht="60">
      <c r="A1205" s="2">
        <v>1203</v>
      </c>
      <c r="B1205" s="2" t="s">
        <v>3409</v>
      </c>
      <c r="C1205" s="2" t="s">
        <v>120</v>
      </c>
      <c r="D1205" s="2" t="s">
        <v>110</v>
      </c>
      <c r="E1205" s="2" t="s">
        <v>3410</v>
      </c>
      <c r="F1205" s="255">
        <v>45104.522916666669</v>
      </c>
      <c r="G1205" s="2" t="s">
        <v>101</v>
      </c>
      <c r="H1205" s="2" t="s">
        <v>132</v>
      </c>
      <c r="I1205" s="2" t="s">
        <v>101</v>
      </c>
      <c r="J1205" s="2" t="s">
        <v>103</v>
      </c>
      <c r="K1205" s="2" t="s">
        <v>103</v>
      </c>
      <c r="L1205" s="2" t="s">
        <v>104</v>
      </c>
      <c r="M1205" s="2" t="s">
        <v>3411</v>
      </c>
      <c r="N1205" s="2">
        <v>20</v>
      </c>
      <c r="O1205" s="2" t="s">
        <v>106</v>
      </c>
      <c r="P1205" s="2" t="s">
        <v>123</v>
      </c>
      <c r="Q1205" s="253"/>
    </row>
    <row r="1206" spans="1:17" ht="60">
      <c r="A1206" s="2">
        <v>1204</v>
      </c>
      <c r="B1206" s="2" t="s">
        <v>3412</v>
      </c>
      <c r="C1206" s="2" t="s">
        <v>98</v>
      </c>
      <c r="D1206" s="2" t="s">
        <v>110</v>
      </c>
      <c r="E1206" s="2" t="s">
        <v>3413</v>
      </c>
      <c r="F1206" s="255">
        <v>45104.522916666669</v>
      </c>
      <c r="G1206" s="2" t="s">
        <v>101</v>
      </c>
      <c r="H1206" s="2" t="s">
        <v>102</v>
      </c>
      <c r="I1206" s="2" t="s">
        <v>101</v>
      </c>
      <c r="J1206" s="2" t="s">
        <v>112</v>
      </c>
      <c r="K1206" s="2" t="s">
        <v>112</v>
      </c>
      <c r="L1206" s="2" t="s">
        <v>104</v>
      </c>
      <c r="M1206" s="2" t="s">
        <v>3414</v>
      </c>
      <c r="N1206" s="2">
        <v>95</v>
      </c>
      <c r="O1206" s="2" t="s">
        <v>106</v>
      </c>
      <c r="P1206" s="2" t="s">
        <v>118</v>
      </c>
      <c r="Q1206" s="253"/>
    </row>
    <row r="1207" spans="1:17" ht="60">
      <c r="A1207" s="2">
        <v>1205</v>
      </c>
      <c r="B1207" s="2" t="s">
        <v>3415</v>
      </c>
      <c r="C1207" s="2" t="s">
        <v>234</v>
      </c>
      <c r="D1207" s="2" t="s">
        <v>110</v>
      </c>
      <c r="E1207" s="2" t="s">
        <v>3416</v>
      </c>
      <c r="F1207" s="255">
        <v>45104.522916666669</v>
      </c>
      <c r="G1207" s="2" t="s">
        <v>101</v>
      </c>
      <c r="H1207" s="2" t="s">
        <v>132</v>
      </c>
      <c r="I1207" s="2" t="s">
        <v>101</v>
      </c>
      <c r="J1207" s="2" t="s">
        <v>12</v>
      </c>
      <c r="K1207" s="2" t="s">
        <v>12</v>
      </c>
      <c r="L1207" s="2" t="s">
        <v>104</v>
      </c>
      <c r="M1207" s="2" t="s">
        <v>3417</v>
      </c>
      <c r="N1207" s="2">
        <v>30</v>
      </c>
      <c r="O1207" s="2" t="s">
        <v>106</v>
      </c>
      <c r="P1207" s="2" t="s">
        <v>237</v>
      </c>
      <c r="Q1207" s="253"/>
    </row>
    <row r="1208" spans="1:17" ht="60">
      <c r="A1208" s="2">
        <v>1206</v>
      </c>
      <c r="B1208" s="2" t="s">
        <v>3418</v>
      </c>
      <c r="C1208" s="2" t="s">
        <v>98</v>
      </c>
      <c r="D1208" s="2" t="s">
        <v>110</v>
      </c>
      <c r="E1208" s="2" t="s">
        <v>1665</v>
      </c>
      <c r="F1208" s="255">
        <v>45104.522916666669</v>
      </c>
      <c r="G1208" s="2" t="s">
        <v>101</v>
      </c>
      <c r="H1208" s="2" t="s">
        <v>102</v>
      </c>
      <c r="I1208" s="2" t="s">
        <v>101</v>
      </c>
      <c r="J1208" s="2" t="s">
        <v>103</v>
      </c>
      <c r="K1208" s="2" t="s">
        <v>103</v>
      </c>
      <c r="L1208" s="2" t="s">
        <v>104</v>
      </c>
      <c r="M1208" s="2" t="s">
        <v>1666</v>
      </c>
      <c r="N1208" s="2">
        <v>20</v>
      </c>
      <c r="O1208" s="2" t="s">
        <v>106</v>
      </c>
      <c r="P1208" s="2" t="s">
        <v>118</v>
      </c>
      <c r="Q1208" s="253"/>
    </row>
    <row r="1209" spans="1:17" ht="60">
      <c r="A1209" s="2">
        <v>1207</v>
      </c>
      <c r="B1209" s="2" t="s">
        <v>3419</v>
      </c>
      <c r="C1209" s="2" t="s">
        <v>120</v>
      </c>
      <c r="D1209" s="2" t="s">
        <v>110</v>
      </c>
      <c r="E1209" s="2" t="s">
        <v>3420</v>
      </c>
      <c r="F1209" s="255">
        <v>45104.523611111108</v>
      </c>
      <c r="G1209" s="2" t="s">
        <v>101</v>
      </c>
      <c r="H1209" s="2" t="s">
        <v>132</v>
      </c>
      <c r="I1209" s="2" t="s">
        <v>101</v>
      </c>
      <c r="J1209" s="2" t="s">
        <v>112</v>
      </c>
      <c r="K1209" s="2" t="s">
        <v>112</v>
      </c>
      <c r="L1209" s="2" t="s">
        <v>104</v>
      </c>
      <c r="M1209" s="2" t="s">
        <v>3421</v>
      </c>
      <c r="N1209" s="2">
        <v>95</v>
      </c>
      <c r="O1209" s="2" t="s">
        <v>106</v>
      </c>
      <c r="P1209" s="2" t="s">
        <v>123</v>
      </c>
      <c r="Q1209" s="253"/>
    </row>
    <row r="1210" spans="1:17" ht="60">
      <c r="A1210" s="2">
        <v>1208</v>
      </c>
      <c r="B1210" s="2" t="s">
        <v>3422</v>
      </c>
      <c r="C1210" s="2" t="s">
        <v>98</v>
      </c>
      <c r="D1210" s="2" t="s">
        <v>110</v>
      </c>
      <c r="E1210" s="2" t="s">
        <v>2344</v>
      </c>
      <c r="F1210" s="255">
        <v>45104.523611111108</v>
      </c>
      <c r="G1210" s="2" t="s">
        <v>101</v>
      </c>
      <c r="H1210" s="2" t="s">
        <v>102</v>
      </c>
      <c r="I1210" s="2" t="s">
        <v>101</v>
      </c>
      <c r="J1210" s="2" t="s">
        <v>103</v>
      </c>
      <c r="K1210" s="2" t="s">
        <v>103</v>
      </c>
      <c r="L1210" s="2" t="s">
        <v>104</v>
      </c>
      <c r="M1210" s="2" t="s">
        <v>2345</v>
      </c>
      <c r="N1210" s="2">
        <v>20</v>
      </c>
      <c r="O1210" s="2" t="s">
        <v>106</v>
      </c>
      <c r="P1210" s="2" t="s">
        <v>118</v>
      </c>
      <c r="Q1210" s="253"/>
    </row>
    <row r="1211" spans="1:17" ht="60">
      <c r="A1211" s="2">
        <v>1209</v>
      </c>
      <c r="B1211" s="2" t="s">
        <v>3423</v>
      </c>
      <c r="C1211" s="2" t="s">
        <v>234</v>
      </c>
      <c r="D1211" s="2" t="s">
        <v>110</v>
      </c>
      <c r="E1211" s="2" t="s">
        <v>3424</v>
      </c>
      <c r="F1211" s="255">
        <v>45104.523611111108</v>
      </c>
      <c r="G1211" s="2" t="s">
        <v>101</v>
      </c>
      <c r="H1211" s="2" t="s">
        <v>132</v>
      </c>
      <c r="I1211" s="2" t="s">
        <v>101</v>
      </c>
      <c r="J1211" s="2" t="s">
        <v>103</v>
      </c>
      <c r="K1211" s="2" t="s">
        <v>103</v>
      </c>
      <c r="L1211" s="2" t="s">
        <v>104</v>
      </c>
      <c r="M1211" s="2" t="s">
        <v>3425</v>
      </c>
      <c r="N1211" s="2">
        <v>20</v>
      </c>
      <c r="O1211" s="2" t="s">
        <v>106</v>
      </c>
      <c r="P1211" s="2" t="s">
        <v>237</v>
      </c>
      <c r="Q1211" s="253"/>
    </row>
    <row r="1212" spans="1:17" ht="60">
      <c r="A1212" s="2">
        <v>1210</v>
      </c>
      <c r="B1212" s="2" t="s">
        <v>3426</v>
      </c>
      <c r="C1212" s="2" t="s">
        <v>98</v>
      </c>
      <c r="D1212" s="2" t="s">
        <v>110</v>
      </c>
      <c r="E1212" s="2" t="s">
        <v>165</v>
      </c>
      <c r="F1212" s="255">
        <v>45104.523611111108</v>
      </c>
      <c r="G1212" s="2" t="s">
        <v>101</v>
      </c>
      <c r="H1212" s="2" t="s">
        <v>132</v>
      </c>
      <c r="I1212" s="2" t="s">
        <v>101</v>
      </c>
      <c r="J1212" s="2" t="s">
        <v>112</v>
      </c>
      <c r="K1212" s="2" t="s">
        <v>112</v>
      </c>
      <c r="L1212" s="2" t="s">
        <v>104</v>
      </c>
      <c r="M1212" s="2" t="s">
        <v>166</v>
      </c>
      <c r="N1212" s="2">
        <v>95</v>
      </c>
      <c r="O1212" s="2" t="s">
        <v>106</v>
      </c>
      <c r="P1212" s="2" t="s">
        <v>118</v>
      </c>
      <c r="Q1212" s="253"/>
    </row>
    <row r="1213" spans="1:17" ht="60">
      <c r="A1213" s="2">
        <v>1211</v>
      </c>
      <c r="B1213" s="2" t="s">
        <v>3427</v>
      </c>
      <c r="C1213" s="2" t="s">
        <v>120</v>
      </c>
      <c r="D1213" s="2" t="s">
        <v>110</v>
      </c>
      <c r="E1213" s="2" t="s">
        <v>3428</v>
      </c>
      <c r="F1213" s="255">
        <v>45104.523611111108</v>
      </c>
      <c r="G1213" s="2" t="s">
        <v>101</v>
      </c>
      <c r="H1213" s="2" t="s">
        <v>132</v>
      </c>
      <c r="I1213" s="2" t="s">
        <v>101</v>
      </c>
      <c r="J1213" s="2" t="s">
        <v>103</v>
      </c>
      <c r="K1213" s="2" t="s">
        <v>103</v>
      </c>
      <c r="L1213" s="2" t="s">
        <v>104</v>
      </c>
      <c r="M1213" s="2" t="s">
        <v>3429</v>
      </c>
      <c r="N1213" s="2">
        <v>20</v>
      </c>
      <c r="O1213" s="2" t="s">
        <v>106</v>
      </c>
      <c r="P1213" s="2" t="s">
        <v>123</v>
      </c>
      <c r="Q1213" s="253"/>
    </row>
    <row r="1214" spans="1:17" ht="60">
      <c r="A1214" s="2">
        <v>1212</v>
      </c>
      <c r="B1214" s="2" t="s">
        <v>3430</v>
      </c>
      <c r="C1214" s="2" t="s">
        <v>98</v>
      </c>
      <c r="D1214" s="2" t="s">
        <v>110</v>
      </c>
      <c r="E1214" s="2" t="s">
        <v>3431</v>
      </c>
      <c r="F1214" s="255">
        <v>45104.524305555555</v>
      </c>
      <c r="G1214" s="2" t="s">
        <v>101</v>
      </c>
      <c r="H1214" s="2" t="s">
        <v>102</v>
      </c>
      <c r="I1214" s="2" t="s">
        <v>101</v>
      </c>
      <c r="J1214" s="2" t="s">
        <v>187</v>
      </c>
      <c r="K1214" s="2" t="s">
        <v>187</v>
      </c>
      <c r="L1214" s="2" t="s">
        <v>104</v>
      </c>
      <c r="M1214" s="2" t="s">
        <v>3432</v>
      </c>
      <c r="N1214" s="2">
        <v>95</v>
      </c>
      <c r="O1214" s="2" t="s">
        <v>106</v>
      </c>
      <c r="P1214" s="2" t="s">
        <v>118</v>
      </c>
      <c r="Q1214" s="253"/>
    </row>
    <row r="1215" spans="1:17" ht="60">
      <c r="A1215" s="2">
        <v>1213</v>
      </c>
      <c r="B1215" s="2" t="s">
        <v>3433</v>
      </c>
      <c r="C1215" s="2" t="s">
        <v>120</v>
      </c>
      <c r="D1215" s="2" t="s">
        <v>110</v>
      </c>
      <c r="E1215" s="2" t="s">
        <v>3434</v>
      </c>
      <c r="F1215" s="255">
        <v>45104.524305555555</v>
      </c>
      <c r="G1215" s="2" t="s">
        <v>101</v>
      </c>
      <c r="H1215" s="2" t="s">
        <v>102</v>
      </c>
      <c r="I1215" s="2" t="s">
        <v>101</v>
      </c>
      <c r="J1215" s="2" t="s">
        <v>56</v>
      </c>
      <c r="K1215" s="2" t="s">
        <v>56</v>
      </c>
      <c r="L1215" s="2" t="s">
        <v>104</v>
      </c>
      <c r="M1215" s="2" t="s">
        <v>3435</v>
      </c>
      <c r="N1215" s="2">
        <v>65</v>
      </c>
      <c r="O1215" s="2" t="s">
        <v>106</v>
      </c>
      <c r="P1215" s="2" t="s">
        <v>123</v>
      </c>
      <c r="Q1215" s="253"/>
    </row>
    <row r="1216" spans="1:17" ht="60">
      <c r="A1216" s="2">
        <v>1214</v>
      </c>
      <c r="B1216" s="2" t="s">
        <v>3436</v>
      </c>
      <c r="C1216" s="2" t="s">
        <v>109</v>
      </c>
      <c r="D1216" s="2" t="s">
        <v>110</v>
      </c>
      <c r="E1216" s="2" t="s">
        <v>3437</v>
      </c>
      <c r="F1216" s="255">
        <v>45104.524305555555</v>
      </c>
      <c r="G1216" s="2" t="s">
        <v>101</v>
      </c>
      <c r="H1216" s="2" t="s">
        <v>102</v>
      </c>
      <c r="I1216" s="2" t="s">
        <v>101</v>
      </c>
      <c r="J1216" s="2" t="s">
        <v>112</v>
      </c>
      <c r="K1216" s="2" t="s">
        <v>112</v>
      </c>
      <c r="L1216" s="2" t="s">
        <v>104</v>
      </c>
      <c r="M1216" s="2" t="s">
        <v>3438</v>
      </c>
      <c r="N1216" s="2">
        <v>95</v>
      </c>
      <c r="O1216" s="2" t="s">
        <v>106</v>
      </c>
      <c r="P1216" s="2" t="s">
        <v>114</v>
      </c>
      <c r="Q1216" s="253"/>
    </row>
    <row r="1217" spans="1:17" ht="60">
      <c r="A1217" s="2">
        <v>1215</v>
      </c>
      <c r="B1217" s="2" t="s">
        <v>3439</v>
      </c>
      <c r="C1217" s="2" t="s">
        <v>109</v>
      </c>
      <c r="D1217" s="2" t="s">
        <v>110</v>
      </c>
      <c r="E1217" s="2" t="s">
        <v>3440</v>
      </c>
      <c r="F1217" s="255">
        <v>45104.525000000001</v>
      </c>
      <c r="G1217" s="2" t="s">
        <v>101</v>
      </c>
      <c r="H1217" s="2" t="s">
        <v>102</v>
      </c>
      <c r="I1217" s="2" t="s">
        <v>101</v>
      </c>
      <c r="J1217" s="2" t="s">
        <v>103</v>
      </c>
      <c r="K1217" s="2" t="s">
        <v>103</v>
      </c>
      <c r="L1217" s="2" t="s">
        <v>104</v>
      </c>
      <c r="M1217" s="2" t="s">
        <v>3441</v>
      </c>
      <c r="N1217" s="2">
        <v>20</v>
      </c>
      <c r="O1217" s="2" t="s">
        <v>106</v>
      </c>
      <c r="P1217" s="2" t="s">
        <v>114</v>
      </c>
      <c r="Q1217" s="253"/>
    </row>
    <row r="1218" spans="1:17" ht="60">
      <c r="A1218" s="2">
        <v>1216</v>
      </c>
      <c r="B1218" s="2" t="s">
        <v>3442</v>
      </c>
      <c r="C1218" s="2" t="s">
        <v>234</v>
      </c>
      <c r="D1218" s="2" t="s">
        <v>110</v>
      </c>
      <c r="E1218" s="2" t="s">
        <v>3443</v>
      </c>
      <c r="F1218" s="255">
        <v>45104.525000000001</v>
      </c>
      <c r="G1218" s="2" t="s">
        <v>101</v>
      </c>
      <c r="H1218" s="2" t="s">
        <v>102</v>
      </c>
      <c r="I1218" s="2" t="s">
        <v>101</v>
      </c>
      <c r="J1218" s="2" t="s">
        <v>103</v>
      </c>
      <c r="K1218" s="2" t="s">
        <v>103</v>
      </c>
      <c r="L1218" s="2" t="s">
        <v>104</v>
      </c>
      <c r="M1218" s="2" t="s">
        <v>3444</v>
      </c>
      <c r="N1218" s="2">
        <v>30</v>
      </c>
      <c r="O1218" s="2" t="s">
        <v>106</v>
      </c>
      <c r="P1218" s="2" t="s">
        <v>237</v>
      </c>
      <c r="Q1218" s="253"/>
    </row>
    <row r="1219" spans="1:17" ht="60">
      <c r="A1219" s="2">
        <v>1217</v>
      </c>
      <c r="B1219" s="2" t="s">
        <v>3445</v>
      </c>
      <c r="C1219" s="2" t="s">
        <v>234</v>
      </c>
      <c r="D1219" s="2" t="s">
        <v>110</v>
      </c>
      <c r="E1219" s="2" t="s">
        <v>3446</v>
      </c>
      <c r="F1219" s="255">
        <v>45104.525000000001</v>
      </c>
      <c r="G1219" s="2" t="s">
        <v>101</v>
      </c>
      <c r="H1219" s="2" t="s">
        <v>132</v>
      </c>
      <c r="I1219" s="2" t="s">
        <v>101</v>
      </c>
      <c r="J1219" s="2" t="s">
        <v>103</v>
      </c>
      <c r="K1219" s="2" t="s">
        <v>103</v>
      </c>
      <c r="L1219" s="2" t="s">
        <v>104</v>
      </c>
      <c r="M1219" s="2" t="s">
        <v>3447</v>
      </c>
      <c r="N1219" s="2">
        <v>20</v>
      </c>
      <c r="O1219" s="2" t="s">
        <v>106</v>
      </c>
      <c r="P1219" s="2" t="s">
        <v>237</v>
      </c>
      <c r="Q1219" s="253"/>
    </row>
    <row r="1220" spans="1:17" ht="60">
      <c r="A1220" s="2">
        <v>1218</v>
      </c>
      <c r="B1220" s="2" t="s">
        <v>3448</v>
      </c>
      <c r="C1220" s="2" t="s">
        <v>120</v>
      </c>
      <c r="D1220" s="2" t="s">
        <v>110</v>
      </c>
      <c r="E1220" s="2" t="s">
        <v>442</v>
      </c>
      <c r="F1220" s="255">
        <v>45104.525000000001</v>
      </c>
      <c r="G1220" s="2" t="s">
        <v>101</v>
      </c>
      <c r="H1220" s="2" t="s">
        <v>132</v>
      </c>
      <c r="I1220" s="2" t="s">
        <v>101</v>
      </c>
      <c r="J1220" s="2" t="s">
        <v>103</v>
      </c>
      <c r="K1220" s="2" t="s">
        <v>103</v>
      </c>
      <c r="L1220" s="2" t="s">
        <v>104</v>
      </c>
      <c r="M1220" s="2" t="s">
        <v>443</v>
      </c>
      <c r="N1220" s="2">
        <v>20</v>
      </c>
      <c r="O1220" s="2" t="s">
        <v>106</v>
      </c>
      <c r="P1220" s="2" t="s">
        <v>123</v>
      </c>
      <c r="Q1220" s="253"/>
    </row>
    <row r="1221" spans="1:17" ht="60">
      <c r="A1221" s="2">
        <v>1219</v>
      </c>
      <c r="B1221" s="2" t="s">
        <v>3449</v>
      </c>
      <c r="C1221" s="2" t="s">
        <v>234</v>
      </c>
      <c r="D1221" s="2" t="s">
        <v>110</v>
      </c>
      <c r="E1221" s="2" t="s">
        <v>3450</v>
      </c>
      <c r="F1221" s="255">
        <v>45104.525000000001</v>
      </c>
      <c r="G1221" s="2" t="s">
        <v>101</v>
      </c>
      <c r="H1221" s="2" t="s">
        <v>102</v>
      </c>
      <c r="I1221" s="2" t="s">
        <v>101</v>
      </c>
      <c r="J1221" s="2" t="s">
        <v>103</v>
      </c>
      <c r="K1221" s="2" t="s">
        <v>103</v>
      </c>
      <c r="L1221" s="2" t="s">
        <v>104</v>
      </c>
      <c r="M1221" s="2" t="s">
        <v>3451</v>
      </c>
      <c r="N1221" s="2">
        <v>20</v>
      </c>
      <c r="O1221" s="2" t="s">
        <v>106</v>
      </c>
      <c r="P1221" s="2" t="s">
        <v>237</v>
      </c>
      <c r="Q1221" s="253"/>
    </row>
    <row r="1222" spans="1:17" ht="60">
      <c r="A1222" s="2">
        <v>1220</v>
      </c>
      <c r="B1222" s="2" t="s">
        <v>3452</v>
      </c>
      <c r="C1222" s="2" t="s">
        <v>109</v>
      </c>
      <c r="D1222" s="2" t="s">
        <v>110</v>
      </c>
      <c r="E1222" s="2" t="s">
        <v>3453</v>
      </c>
      <c r="F1222" s="255">
        <v>45104.525000000001</v>
      </c>
      <c r="G1222" s="2" t="s">
        <v>101</v>
      </c>
      <c r="H1222" s="2" t="s">
        <v>102</v>
      </c>
      <c r="I1222" s="2" t="s">
        <v>101</v>
      </c>
      <c r="J1222" s="2" t="s">
        <v>103</v>
      </c>
      <c r="K1222" s="2" t="s">
        <v>103</v>
      </c>
      <c r="L1222" s="2" t="s">
        <v>104</v>
      </c>
      <c r="M1222" s="2" t="s">
        <v>3454</v>
      </c>
      <c r="N1222" s="2">
        <v>20</v>
      </c>
      <c r="O1222" s="2" t="s">
        <v>106</v>
      </c>
      <c r="P1222" s="2" t="s">
        <v>114</v>
      </c>
      <c r="Q1222" s="253"/>
    </row>
    <row r="1223" spans="1:17" ht="60">
      <c r="A1223" s="2">
        <v>1221</v>
      </c>
      <c r="B1223" s="2" t="s">
        <v>3455</v>
      </c>
      <c r="C1223" s="2" t="s">
        <v>120</v>
      </c>
      <c r="D1223" s="2" t="s">
        <v>110</v>
      </c>
      <c r="E1223" s="2" t="s">
        <v>3456</v>
      </c>
      <c r="F1223" s="255">
        <v>45104.525694444441</v>
      </c>
      <c r="G1223" s="2" t="s">
        <v>101</v>
      </c>
      <c r="H1223" s="2" t="s">
        <v>102</v>
      </c>
      <c r="I1223" s="2" t="s">
        <v>101</v>
      </c>
      <c r="J1223" s="2" t="s">
        <v>112</v>
      </c>
      <c r="K1223" s="2" t="s">
        <v>112</v>
      </c>
      <c r="L1223" s="2" t="s">
        <v>104</v>
      </c>
      <c r="M1223" s="2" t="s">
        <v>3457</v>
      </c>
      <c r="N1223" s="2">
        <v>95</v>
      </c>
      <c r="O1223" s="2" t="s">
        <v>106</v>
      </c>
      <c r="P1223" s="2" t="s">
        <v>123</v>
      </c>
      <c r="Q1223" s="253"/>
    </row>
    <row r="1224" spans="1:17" ht="60">
      <c r="A1224" s="2">
        <v>1222</v>
      </c>
      <c r="B1224" s="2" t="s">
        <v>3458</v>
      </c>
      <c r="C1224" s="2" t="s">
        <v>109</v>
      </c>
      <c r="D1224" s="2" t="s">
        <v>110</v>
      </c>
      <c r="E1224" s="2" t="s">
        <v>3459</v>
      </c>
      <c r="F1224" s="255">
        <v>45104.525694444441</v>
      </c>
      <c r="G1224" s="2" t="s">
        <v>101</v>
      </c>
      <c r="H1224" s="2" t="s">
        <v>132</v>
      </c>
      <c r="I1224" s="2" t="s">
        <v>101</v>
      </c>
      <c r="J1224" s="2" t="s">
        <v>103</v>
      </c>
      <c r="K1224" s="2" t="s">
        <v>103</v>
      </c>
      <c r="L1224" s="2" t="s">
        <v>104</v>
      </c>
      <c r="M1224" s="2" t="s">
        <v>3460</v>
      </c>
      <c r="N1224" s="2">
        <v>20</v>
      </c>
      <c r="O1224" s="2" t="s">
        <v>106</v>
      </c>
      <c r="P1224" s="2" t="s">
        <v>114</v>
      </c>
      <c r="Q1224" s="253"/>
    </row>
    <row r="1225" spans="1:17" ht="60">
      <c r="A1225" s="2">
        <v>1223</v>
      </c>
      <c r="B1225" s="2" t="s">
        <v>3461</v>
      </c>
      <c r="C1225" s="2" t="s">
        <v>234</v>
      </c>
      <c r="D1225" s="2" t="s">
        <v>110</v>
      </c>
      <c r="E1225" s="2" t="s">
        <v>2383</v>
      </c>
      <c r="F1225" s="255">
        <v>45104.525694444441</v>
      </c>
      <c r="G1225" s="2" t="s">
        <v>101</v>
      </c>
      <c r="H1225" s="2" t="s">
        <v>132</v>
      </c>
      <c r="I1225" s="2" t="s">
        <v>101</v>
      </c>
      <c r="J1225" s="2" t="s">
        <v>103</v>
      </c>
      <c r="K1225" s="2" t="s">
        <v>103</v>
      </c>
      <c r="L1225" s="2" t="s">
        <v>104</v>
      </c>
      <c r="M1225" s="2" t="s">
        <v>2384</v>
      </c>
      <c r="N1225" s="2">
        <v>20</v>
      </c>
      <c r="O1225" s="2" t="s">
        <v>106</v>
      </c>
      <c r="P1225" s="2" t="s">
        <v>237</v>
      </c>
      <c r="Q1225" s="253"/>
    </row>
    <row r="1226" spans="1:17" ht="60">
      <c r="A1226" s="2">
        <v>1224</v>
      </c>
      <c r="B1226" s="2" t="s">
        <v>3462</v>
      </c>
      <c r="C1226" s="2" t="s">
        <v>109</v>
      </c>
      <c r="D1226" s="2" t="s">
        <v>110</v>
      </c>
      <c r="E1226" s="2" t="s">
        <v>3463</v>
      </c>
      <c r="F1226" s="255">
        <v>45104.525694444441</v>
      </c>
      <c r="G1226" s="2" t="s">
        <v>101</v>
      </c>
      <c r="H1226" s="2" t="s">
        <v>132</v>
      </c>
      <c r="I1226" s="2" t="s">
        <v>101</v>
      </c>
      <c r="J1226" s="2" t="s">
        <v>103</v>
      </c>
      <c r="K1226" s="2" t="s">
        <v>103</v>
      </c>
      <c r="L1226" s="2" t="s">
        <v>104</v>
      </c>
      <c r="M1226" s="2" t="s">
        <v>3464</v>
      </c>
      <c r="N1226" s="2">
        <v>20</v>
      </c>
      <c r="O1226" s="2" t="s">
        <v>106</v>
      </c>
      <c r="P1226" s="2" t="s">
        <v>114</v>
      </c>
      <c r="Q1226" s="253"/>
    </row>
    <row r="1227" spans="1:17" ht="60">
      <c r="A1227" s="2">
        <v>1225</v>
      </c>
      <c r="B1227" s="2" t="s">
        <v>3465</v>
      </c>
      <c r="C1227" s="2" t="s">
        <v>120</v>
      </c>
      <c r="D1227" s="2" t="s">
        <v>110</v>
      </c>
      <c r="E1227" s="2" t="s">
        <v>3466</v>
      </c>
      <c r="F1227" s="255">
        <v>45104.525694444441</v>
      </c>
      <c r="G1227" s="2" t="s">
        <v>101</v>
      </c>
      <c r="H1227" s="2" t="s">
        <v>132</v>
      </c>
      <c r="I1227" s="2" t="s">
        <v>101</v>
      </c>
      <c r="J1227" s="2" t="s">
        <v>103</v>
      </c>
      <c r="K1227" s="2" t="s">
        <v>103</v>
      </c>
      <c r="L1227" s="2" t="s">
        <v>104</v>
      </c>
      <c r="M1227" s="2" t="s">
        <v>3467</v>
      </c>
      <c r="N1227" s="2">
        <v>20</v>
      </c>
      <c r="O1227" s="2" t="s">
        <v>106</v>
      </c>
      <c r="P1227" s="2" t="s">
        <v>123</v>
      </c>
      <c r="Q1227" s="253"/>
    </row>
    <row r="1228" spans="1:17" ht="60">
      <c r="A1228" s="2">
        <v>1226</v>
      </c>
      <c r="B1228" s="2" t="s">
        <v>3468</v>
      </c>
      <c r="C1228" s="2" t="s">
        <v>109</v>
      </c>
      <c r="D1228" s="2" t="s">
        <v>110</v>
      </c>
      <c r="E1228" s="2" t="s">
        <v>3469</v>
      </c>
      <c r="F1228" s="255">
        <v>45104.525694444441</v>
      </c>
      <c r="G1228" s="2" t="s">
        <v>101</v>
      </c>
      <c r="H1228" s="2" t="s">
        <v>132</v>
      </c>
      <c r="I1228" s="2" t="s">
        <v>101</v>
      </c>
      <c r="J1228" s="2" t="s">
        <v>103</v>
      </c>
      <c r="K1228" s="2" t="s">
        <v>103</v>
      </c>
      <c r="L1228" s="2" t="s">
        <v>104</v>
      </c>
      <c r="M1228" s="2" t="s">
        <v>3470</v>
      </c>
      <c r="N1228" s="2">
        <v>20</v>
      </c>
      <c r="O1228" s="2" t="s">
        <v>106</v>
      </c>
      <c r="P1228" s="2" t="s">
        <v>114</v>
      </c>
      <c r="Q1228" s="253"/>
    </row>
    <row r="1229" spans="1:17" ht="60">
      <c r="A1229" s="2">
        <v>1227</v>
      </c>
      <c r="B1229" s="2" t="s">
        <v>3471</v>
      </c>
      <c r="C1229" s="2" t="s">
        <v>120</v>
      </c>
      <c r="D1229" s="2" t="s">
        <v>110</v>
      </c>
      <c r="E1229" s="2" t="s">
        <v>3472</v>
      </c>
      <c r="F1229" s="255">
        <v>45104.525694444441</v>
      </c>
      <c r="G1229" s="2" t="s">
        <v>101</v>
      </c>
      <c r="H1229" s="2" t="s">
        <v>102</v>
      </c>
      <c r="I1229" s="2" t="s">
        <v>101</v>
      </c>
      <c r="J1229" s="2" t="s">
        <v>56</v>
      </c>
      <c r="K1229" s="2" t="s">
        <v>56</v>
      </c>
      <c r="L1229" s="2" t="s">
        <v>104</v>
      </c>
      <c r="M1229" s="2" t="s">
        <v>3473</v>
      </c>
      <c r="N1229" s="2">
        <v>65</v>
      </c>
      <c r="O1229" s="2" t="s">
        <v>106</v>
      </c>
      <c r="P1229" s="2" t="s">
        <v>123</v>
      </c>
      <c r="Q1229" s="253"/>
    </row>
    <row r="1230" spans="1:17" ht="60">
      <c r="A1230" s="2">
        <v>1228</v>
      </c>
      <c r="B1230" s="2" t="s">
        <v>3474</v>
      </c>
      <c r="C1230" s="2" t="s">
        <v>109</v>
      </c>
      <c r="D1230" s="2" t="s">
        <v>110</v>
      </c>
      <c r="E1230" s="2" t="s">
        <v>3475</v>
      </c>
      <c r="F1230" s="255">
        <v>45104.525694444441</v>
      </c>
      <c r="G1230" s="2" t="s">
        <v>101</v>
      </c>
      <c r="H1230" s="2" t="s">
        <v>132</v>
      </c>
      <c r="I1230" s="2" t="s">
        <v>101</v>
      </c>
      <c r="J1230" s="2" t="s">
        <v>103</v>
      </c>
      <c r="K1230" s="2" t="s">
        <v>103</v>
      </c>
      <c r="L1230" s="2" t="s">
        <v>104</v>
      </c>
      <c r="M1230" s="2" t="s">
        <v>3476</v>
      </c>
      <c r="N1230" s="2">
        <v>20</v>
      </c>
      <c r="O1230" s="2" t="s">
        <v>106</v>
      </c>
      <c r="P1230" s="2" t="s">
        <v>114</v>
      </c>
      <c r="Q1230" s="253"/>
    </row>
    <row r="1231" spans="1:17" ht="60">
      <c r="A1231" s="2">
        <v>1229</v>
      </c>
      <c r="B1231" s="2" t="s">
        <v>3477</v>
      </c>
      <c r="C1231" s="2" t="s">
        <v>234</v>
      </c>
      <c r="D1231" s="2" t="s">
        <v>110</v>
      </c>
      <c r="E1231" s="2" t="s">
        <v>3478</v>
      </c>
      <c r="F1231" s="255">
        <v>45104.525694444441</v>
      </c>
      <c r="G1231" s="2" t="s">
        <v>101</v>
      </c>
      <c r="H1231" s="2" t="s">
        <v>132</v>
      </c>
      <c r="I1231" s="2" t="s">
        <v>101</v>
      </c>
      <c r="J1231" s="2" t="s">
        <v>103</v>
      </c>
      <c r="K1231" s="2" t="s">
        <v>103</v>
      </c>
      <c r="L1231" s="2" t="s">
        <v>104</v>
      </c>
      <c r="M1231" s="2" t="s">
        <v>3479</v>
      </c>
      <c r="N1231" s="2">
        <v>20</v>
      </c>
      <c r="O1231" s="2" t="s">
        <v>106</v>
      </c>
      <c r="P1231" s="2" t="s">
        <v>237</v>
      </c>
      <c r="Q1231" s="253"/>
    </row>
    <row r="1232" spans="1:17" ht="60">
      <c r="A1232" s="2">
        <v>1230</v>
      </c>
      <c r="B1232" s="2" t="s">
        <v>3480</v>
      </c>
      <c r="C1232" s="2" t="s">
        <v>109</v>
      </c>
      <c r="D1232" s="2" t="s">
        <v>110</v>
      </c>
      <c r="E1232" s="2" t="s">
        <v>3481</v>
      </c>
      <c r="F1232" s="255">
        <v>45104.526388888888</v>
      </c>
      <c r="G1232" s="2" t="s">
        <v>101</v>
      </c>
      <c r="H1232" s="2" t="s">
        <v>132</v>
      </c>
      <c r="I1232" s="2" t="s">
        <v>101</v>
      </c>
      <c r="J1232" s="2" t="s">
        <v>103</v>
      </c>
      <c r="K1232" s="2" t="s">
        <v>103</v>
      </c>
      <c r="L1232" s="2" t="s">
        <v>104</v>
      </c>
      <c r="M1232" s="2" t="s">
        <v>3482</v>
      </c>
      <c r="N1232" s="2">
        <v>20</v>
      </c>
      <c r="O1232" s="2" t="s">
        <v>106</v>
      </c>
      <c r="P1232" s="2" t="s">
        <v>114</v>
      </c>
      <c r="Q1232" s="253"/>
    </row>
    <row r="1233" spans="1:17" ht="60">
      <c r="A1233" s="2">
        <v>1231</v>
      </c>
      <c r="B1233" s="2" t="s">
        <v>3483</v>
      </c>
      <c r="C1233" s="2" t="s">
        <v>120</v>
      </c>
      <c r="D1233" s="2" t="s">
        <v>110</v>
      </c>
      <c r="E1233" s="2" t="s">
        <v>3484</v>
      </c>
      <c r="F1233" s="255">
        <v>45104.526388888888</v>
      </c>
      <c r="G1233" s="2" t="s">
        <v>101</v>
      </c>
      <c r="H1233" s="2" t="s">
        <v>102</v>
      </c>
      <c r="I1233" s="2" t="s">
        <v>101</v>
      </c>
      <c r="J1233" s="2" t="s">
        <v>103</v>
      </c>
      <c r="K1233" s="2" t="s">
        <v>103</v>
      </c>
      <c r="L1233" s="2" t="s">
        <v>104</v>
      </c>
      <c r="M1233" s="2" t="s">
        <v>3485</v>
      </c>
      <c r="N1233" s="2">
        <v>20</v>
      </c>
      <c r="O1233" s="2" t="s">
        <v>106</v>
      </c>
      <c r="P1233" s="2" t="s">
        <v>123</v>
      </c>
      <c r="Q1233" s="253"/>
    </row>
    <row r="1234" spans="1:17" ht="60">
      <c r="A1234" s="2">
        <v>1232</v>
      </c>
      <c r="B1234" s="2" t="s">
        <v>3486</v>
      </c>
      <c r="C1234" s="2" t="s">
        <v>109</v>
      </c>
      <c r="D1234" s="2" t="s">
        <v>110</v>
      </c>
      <c r="E1234" s="2" t="s">
        <v>3487</v>
      </c>
      <c r="F1234" s="255">
        <v>45104.526388888888</v>
      </c>
      <c r="G1234" s="2" t="s">
        <v>101</v>
      </c>
      <c r="H1234" s="2" t="s">
        <v>132</v>
      </c>
      <c r="I1234" s="2" t="s">
        <v>101</v>
      </c>
      <c r="J1234" s="2" t="s">
        <v>112</v>
      </c>
      <c r="K1234" s="2" t="s">
        <v>112</v>
      </c>
      <c r="L1234" s="2" t="s">
        <v>104</v>
      </c>
      <c r="M1234" s="2" t="s">
        <v>3488</v>
      </c>
      <c r="N1234" s="2">
        <v>95</v>
      </c>
      <c r="O1234" s="2" t="s">
        <v>106</v>
      </c>
      <c r="P1234" s="2" t="s">
        <v>114</v>
      </c>
      <c r="Q1234" s="253"/>
    </row>
    <row r="1235" spans="1:17" ht="60">
      <c r="A1235" s="2">
        <v>1233</v>
      </c>
      <c r="B1235" s="2" t="s">
        <v>3489</v>
      </c>
      <c r="C1235" s="2" t="s">
        <v>120</v>
      </c>
      <c r="D1235" s="2" t="s">
        <v>110</v>
      </c>
      <c r="E1235" s="2" t="s">
        <v>3490</v>
      </c>
      <c r="F1235" s="255">
        <v>45104.526388888888</v>
      </c>
      <c r="G1235" s="2" t="s">
        <v>101</v>
      </c>
      <c r="H1235" s="2" t="s">
        <v>102</v>
      </c>
      <c r="I1235" s="2" t="s">
        <v>101</v>
      </c>
      <c r="J1235" s="2" t="s">
        <v>112</v>
      </c>
      <c r="K1235" s="2" t="s">
        <v>112</v>
      </c>
      <c r="L1235" s="2" t="s">
        <v>104</v>
      </c>
      <c r="M1235" s="2" t="s">
        <v>3491</v>
      </c>
      <c r="N1235" s="2">
        <v>95</v>
      </c>
      <c r="O1235" s="2" t="s">
        <v>106</v>
      </c>
      <c r="P1235" s="2" t="s">
        <v>123</v>
      </c>
      <c r="Q1235" s="253"/>
    </row>
    <row r="1236" spans="1:17" ht="60">
      <c r="A1236" s="2">
        <v>1234</v>
      </c>
      <c r="B1236" s="2" t="s">
        <v>3492</v>
      </c>
      <c r="C1236" s="2" t="s">
        <v>109</v>
      </c>
      <c r="D1236" s="2" t="s">
        <v>110</v>
      </c>
      <c r="E1236" s="2" t="s">
        <v>3493</v>
      </c>
      <c r="F1236" s="255">
        <v>45104.527083333334</v>
      </c>
      <c r="G1236" s="2" t="s">
        <v>101</v>
      </c>
      <c r="H1236" s="2" t="s">
        <v>102</v>
      </c>
      <c r="I1236" s="2" t="s">
        <v>101</v>
      </c>
      <c r="J1236" s="2" t="s">
        <v>103</v>
      </c>
      <c r="K1236" s="2" t="s">
        <v>103</v>
      </c>
      <c r="L1236" s="2" t="s">
        <v>104</v>
      </c>
      <c r="M1236" s="2" t="s">
        <v>3494</v>
      </c>
      <c r="N1236" s="2">
        <v>20</v>
      </c>
      <c r="O1236" s="2" t="s">
        <v>106</v>
      </c>
      <c r="P1236" s="2" t="s">
        <v>114</v>
      </c>
      <c r="Q1236" s="253"/>
    </row>
    <row r="1237" spans="1:17" ht="60">
      <c r="A1237" s="2">
        <v>1235</v>
      </c>
      <c r="B1237" s="2" t="s">
        <v>3495</v>
      </c>
      <c r="C1237" s="2" t="s">
        <v>109</v>
      </c>
      <c r="D1237" s="2" t="s">
        <v>110</v>
      </c>
      <c r="E1237" s="2" t="s">
        <v>3496</v>
      </c>
      <c r="F1237" s="255">
        <v>45104.527083333334</v>
      </c>
      <c r="G1237" s="2" t="s">
        <v>101</v>
      </c>
      <c r="H1237" s="2" t="s">
        <v>132</v>
      </c>
      <c r="I1237" s="2" t="s">
        <v>101</v>
      </c>
      <c r="J1237" s="2" t="s">
        <v>103</v>
      </c>
      <c r="K1237" s="2" t="s">
        <v>103</v>
      </c>
      <c r="L1237" s="2" t="s">
        <v>104</v>
      </c>
      <c r="M1237" s="2" t="s">
        <v>3497</v>
      </c>
      <c r="N1237" s="2">
        <v>20</v>
      </c>
      <c r="O1237" s="2" t="s">
        <v>106</v>
      </c>
      <c r="P1237" s="2" t="s">
        <v>114</v>
      </c>
      <c r="Q1237" s="253"/>
    </row>
    <row r="1238" spans="1:17" ht="60">
      <c r="A1238" s="2">
        <v>1236</v>
      </c>
      <c r="B1238" s="2" t="s">
        <v>3498</v>
      </c>
      <c r="C1238" s="2" t="s">
        <v>98</v>
      </c>
      <c r="D1238" s="2" t="s">
        <v>110</v>
      </c>
      <c r="E1238" s="2" t="s">
        <v>3499</v>
      </c>
      <c r="F1238" s="255">
        <v>45104.527083333334</v>
      </c>
      <c r="G1238" s="2" t="s">
        <v>101</v>
      </c>
      <c r="H1238" s="2" t="s">
        <v>102</v>
      </c>
      <c r="I1238" s="2" t="s">
        <v>101</v>
      </c>
      <c r="J1238" s="2" t="s">
        <v>103</v>
      </c>
      <c r="K1238" s="2" t="s">
        <v>103</v>
      </c>
      <c r="L1238" s="2" t="s">
        <v>104</v>
      </c>
      <c r="M1238" s="2" t="s">
        <v>3500</v>
      </c>
      <c r="N1238" s="2">
        <v>20</v>
      </c>
      <c r="O1238" s="2" t="s">
        <v>106</v>
      </c>
      <c r="P1238" s="2" t="s">
        <v>118</v>
      </c>
      <c r="Q1238" s="253"/>
    </row>
    <row r="1239" spans="1:17" ht="60">
      <c r="A1239" s="2">
        <v>1237</v>
      </c>
      <c r="B1239" s="2" t="s">
        <v>3501</v>
      </c>
      <c r="C1239" s="2" t="s">
        <v>109</v>
      </c>
      <c r="D1239" s="2" t="s">
        <v>110</v>
      </c>
      <c r="E1239" s="2" t="s">
        <v>2754</v>
      </c>
      <c r="F1239" s="255">
        <v>45104.527777777781</v>
      </c>
      <c r="G1239" s="2" t="s">
        <v>101</v>
      </c>
      <c r="H1239" s="2" t="s">
        <v>132</v>
      </c>
      <c r="I1239" s="2" t="s">
        <v>101</v>
      </c>
      <c r="J1239" s="2" t="s">
        <v>103</v>
      </c>
      <c r="K1239" s="2" t="s">
        <v>103</v>
      </c>
      <c r="L1239" s="2" t="s">
        <v>104</v>
      </c>
      <c r="M1239" s="2" t="s">
        <v>2755</v>
      </c>
      <c r="N1239" s="2">
        <v>20</v>
      </c>
      <c r="O1239" s="2" t="s">
        <v>106</v>
      </c>
      <c r="P1239" s="2" t="s">
        <v>114</v>
      </c>
      <c r="Q1239" s="253"/>
    </row>
    <row r="1240" spans="1:17" ht="60">
      <c r="A1240" s="2">
        <v>1238</v>
      </c>
      <c r="B1240" s="2" t="s">
        <v>3502</v>
      </c>
      <c r="C1240" s="2" t="s">
        <v>234</v>
      </c>
      <c r="D1240" s="2" t="s">
        <v>110</v>
      </c>
      <c r="E1240" s="2" t="s">
        <v>3503</v>
      </c>
      <c r="F1240" s="255">
        <v>45104.527777777781</v>
      </c>
      <c r="G1240" s="2" t="s">
        <v>101</v>
      </c>
      <c r="H1240" s="2" t="s">
        <v>132</v>
      </c>
      <c r="I1240" s="2" t="s">
        <v>101</v>
      </c>
      <c r="J1240" s="2" t="s">
        <v>112</v>
      </c>
      <c r="K1240" s="2" t="s">
        <v>112</v>
      </c>
      <c r="L1240" s="2" t="s">
        <v>104</v>
      </c>
      <c r="M1240" s="2" t="s">
        <v>3504</v>
      </c>
      <c r="N1240" s="2">
        <v>95</v>
      </c>
      <c r="O1240" s="2" t="s">
        <v>106</v>
      </c>
      <c r="P1240" s="2" t="s">
        <v>237</v>
      </c>
      <c r="Q1240" s="253"/>
    </row>
    <row r="1241" spans="1:17" ht="60">
      <c r="A1241" s="2">
        <v>1239</v>
      </c>
      <c r="B1241" s="2" t="s">
        <v>3505</v>
      </c>
      <c r="C1241" s="2" t="s">
        <v>109</v>
      </c>
      <c r="D1241" s="2" t="s">
        <v>110</v>
      </c>
      <c r="E1241" s="2" t="s">
        <v>3506</v>
      </c>
      <c r="F1241" s="255">
        <v>45104.527777777781</v>
      </c>
      <c r="G1241" s="2" t="s">
        <v>474</v>
      </c>
      <c r="H1241" s="2" t="s">
        <v>475</v>
      </c>
      <c r="I1241" s="2" t="s">
        <v>474</v>
      </c>
      <c r="J1241" s="2" t="s">
        <v>103</v>
      </c>
      <c r="K1241" s="2" t="s">
        <v>103</v>
      </c>
      <c r="L1241" s="2" t="s">
        <v>104</v>
      </c>
      <c r="M1241" s="2" t="s">
        <v>3507</v>
      </c>
      <c r="N1241" s="2">
        <v>20</v>
      </c>
      <c r="O1241" s="2" t="s">
        <v>106</v>
      </c>
      <c r="P1241" s="2" t="s">
        <v>114</v>
      </c>
      <c r="Q1241" s="253"/>
    </row>
    <row r="1242" spans="1:17" ht="60">
      <c r="A1242" s="2">
        <v>1240</v>
      </c>
      <c r="B1242" s="2" t="s">
        <v>3508</v>
      </c>
      <c r="C1242" s="2" t="s">
        <v>120</v>
      </c>
      <c r="D1242" s="2" t="s">
        <v>110</v>
      </c>
      <c r="E1242" s="2" t="s">
        <v>3509</v>
      </c>
      <c r="F1242" s="255">
        <v>45104.52847222222</v>
      </c>
      <c r="G1242" s="2" t="s">
        <v>101</v>
      </c>
      <c r="H1242" s="2" t="s">
        <v>132</v>
      </c>
      <c r="I1242" s="2" t="s">
        <v>101</v>
      </c>
      <c r="J1242" s="2" t="s">
        <v>56</v>
      </c>
      <c r="K1242" s="2" t="s">
        <v>56</v>
      </c>
      <c r="L1242" s="2" t="s">
        <v>104</v>
      </c>
      <c r="M1242" s="2" t="s">
        <v>3510</v>
      </c>
      <c r="N1242" s="2">
        <v>65</v>
      </c>
      <c r="O1242" s="2" t="s">
        <v>106</v>
      </c>
      <c r="P1242" s="2" t="s">
        <v>123</v>
      </c>
      <c r="Q1242" s="253"/>
    </row>
    <row r="1243" spans="1:17" ht="60">
      <c r="A1243" s="2">
        <v>1241</v>
      </c>
      <c r="B1243" s="2" t="s">
        <v>3511</v>
      </c>
      <c r="C1243" s="2" t="s">
        <v>98</v>
      </c>
      <c r="D1243" s="2" t="s">
        <v>110</v>
      </c>
      <c r="E1243" s="2" t="s">
        <v>1732</v>
      </c>
      <c r="F1243" s="255">
        <v>45104.52847222222</v>
      </c>
      <c r="G1243" s="2" t="s">
        <v>101</v>
      </c>
      <c r="H1243" s="2" t="s">
        <v>132</v>
      </c>
      <c r="I1243" s="2" t="s">
        <v>101</v>
      </c>
      <c r="J1243" s="2" t="s">
        <v>103</v>
      </c>
      <c r="K1243" s="2" t="s">
        <v>103</v>
      </c>
      <c r="L1243" s="2" t="s">
        <v>104</v>
      </c>
      <c r="M1243" s="2" t="s">
        <v>1733</v>
      </c>
      <c r="N1243" s="2">
        <v>20</v>
      </c>
      <c r="O1243" s="2" t="s">
        <v>106</v>
      </c>
      <c r="P1243" s="2" t="s">
        <v>118</v>
      </c>
      <c r="Q1243" s="253"/>
    </row>
    <row r="1244" spans="1:17" ht="60">
      <c r="A1244" s="2">
        <v>1242</v>
      </c>
      <c r="B1244" s="2" t="s">
        <v>3512</v>
      </c>
      <c r="C1244" s="2" t="s">
        <v>234</v>
      </c>
      <c r="D1244" s="2" t="s">
        <v>110</v>
      </c>
      <c r="E1244" s="2" t="s">
        <v>3513</v>
      </c>
      <c r="F1244" s="255">
        <v>45104.52847222222</v>
      </c>
      <c r="G1244" s="2" t="s">
        <v>101</v>
      </c>
      <c r="H1244" s="2" t="s">
        <v>132</v>
      </c>
      <c r="I1244" s="2" t="s">
        <v>101</v>
      </c>
      <c r="J1244" s="2" t="s">
        <v>103</v>
      </c>
      <c r="K1244" s="2" t="s">
        <v>103</v>
      </c>
      <c r="L1244" s="2" t="s">
        <v>104</v>
      </c>
      <c r="M1244" s="2" t="s">
        <v>3514</v>
      </c>
      <c r="N1244" s="2">
        <v>20</v>
      </c>
      <c r="O1244" s="2" t="s">
        <v>106</v>
      </c>
      <c r="P1244" s="2" t="s">
        <v>237</v>
      </c>
      <c r="Q1244" s="253"/>
    </row>
    <row r="1245" spans="1:17" ht="60">
      <c r="A1245" s="2">
        <v>1243</v>
      </c>
      <c r="B1245" s="2" t="s">
        <v>3515</v>
      </c>
      <c r="C1245" s="2" t="s">
        <v>98</v>
      </c>
      <c r="D1245" s="2" t="s">
        <v>110</v>
      </c>
      <c r="E1245" s="2" t="s">
        <v>1383</v>
      </c>
      <c r="F1245" s="255">
        <v>45104.52847222222</v>
      </c>
      <c r="G1245" s="2" t="s">
        <v>101</v>
      </c>
      <c r="H1245" s="2" t="s">
        <v>132</v>
      </c>
      <c r="I1245" s="2" t="s">
        <v>101</v>
      </c>
      <c r="J1245" s="2" t="s">
        <v>103</v>
      </c>
      <c r="K1245" s="2" t="s">
        <v>103</v>
      </c>
      <c r="L1245" s="2" t="s">
        <v>104</v>
      </c>
      <c r="M1245" s="2" t="s">
        <v>1384</v>
      </c>
      <c r="N1245" s="2">
        <v>20</v>
      </c>
      <c r="O1245" s="2" t="s">
        <v>106</v>
      </c>
      <c r="P1245" s="2" t="s">
        <v>118</v>
      </c>
      <c r="Q1245" s="253"/>
    </row>
    <row r="1246" spans="1:17" ht="60">
      <c r="A1246" s="2">
        <v>1244</v>
      </c>
      <c r="B1246" s="2" t="s">
        <v>3516</v>
      </c>
      <c r="C1246" s="2" t="s">
        <v>234</v>
      </c>
      <c r="D1246" s="2" t="s">
        <v>110</v>
      </c>
      <c r="E1246" s="2" t="s">
        <v>2269</v>
      </c>
      <c r="F1246" s="255">
        <v>45104.52847222222</v>
      </c>
      <c r="G1246" s="2" t="s">
        <v>101</v>
      </c>
      <c r="H1246" s="2" t="s">
        <v>132</v>
      </c>
      <c r="I1246" s="2" t="s">
        <v>101</v>
      </c>
      <c r="J1246" s="2" t="s">
        <v>103</v>
      </c>
      <c r="K1246" s="2" t="s">
        <v>103</v>
      </c>
      <c r="L1246" s="2" t="s">
        <v>104</v>
      </c>
      <c r="M1246" s="2" t="s">
        <v>2270</v>
      </c>
      <c r="N1246" s="2">
        <v>20</v>
      </c>
      <c r="O1246" s="2" t="s">
        <v>106</v>
      </c>
      <c r="P1246" s="2" t="s">
        <v>237</v>
      </c>
      <c r="Q1246" s="253"/>
    </row>
    <row r="1247" spans="1:17" ht="60">
      <c r="A1247" s="2">
        <v>1245</v>
      </c>
      <c r="B1247" s="2" t="s">
        <v>3517</v>
      </c>
      <c r="C1247" s="2" t="s">
        <v>234</v>
      </c>
      <c r="D1247" s="2" t="s">
        <v>110</v>
      </c>
      <c r="E1247" s="2" t="s">
        <v>2647</v>
      </c>
      <c r="F1247" s="255">
        <v>45104.52847222222</v>
      </c>
      <c r="G1247" s="2" t="s">
        <v>101</v>
      </c>
      <c r="H1247" s="2" t="s">
        <v>132</v>
      </c>
      <c r="I1247" s="2" t="s">
        <v>101</v>
      </c>
      <c r="J1247" s="2" t="s">
        <v>103</v>
      </c>
      <c r="K1247" s="2" t="s">
        <v>103</v>
      </c>
      <c r="L1247" s="2" t="s">
        <v>104</v>
      </c>
      <c r="M1247" s="2" t="s">
        <v>2648</v>
      </c>
      <c r="N1247" s="2">
        <v>20</v>
      </c>
      <c r="O1247" s="2" t="s">
        <v>106</v>
      </c>
      <c r="P1247" s="2" t="s">
        <v>237</v>
      </c>
      <c r="Q1247" s="253"/>
    </row>
    <row r="1248" spans="1:17" ht="60">
      <c r="A1248" s="2">
        <v>1246</v>
      </c>
      <c r="B1248" s="2" t="s">
        <v>3518</v>
      </c>
      <c r="C1248" s="2" t="s">
        <v>109</v>
      </c>
      <c r="D1248" s="2" t="s">
        <v>110</v>
      </c>
      <c r="E1248" s="2" t="s">
        <v>3519</v>
      </c>
      <c r="F1248" s="255">
        <v>45104.52847222222</v>
      </c>
      <c r="G1248" s="2" t="s">
        <v>101</v>
      </c>
      <c r="H1248" s="2" t="s">
        <v>132</v>
      </c>
      <c r="I1248" s="2" t="s">
        <v>101</v>
      </c>
      <c r="J1248" s="2" t="s">
        <v>103</v>
      </c>
      <c r="K1248" s="2" t="s">
        <v>103</v>
      </c>
      <c r="L1248" s="2" t="s">
        <v>104</v>
      </c>
      <c r="M1248" s="2" t="s">
        <v>3520</v>
      </c>
      <c r="N1248" s="2">
        <v>20</v>
      </c>
      <c r="O1248" s="2" t="s">
        <v>106</v>
      </c>
      <c r="P1248" s="2" t="s">
        <v>114</v>
      </c>
      <c r="Q1248" s="253"/>
    </row>
    <row r="1249" spans="1:17" ht="60">
      <c r="A1249" s="2">
        <v>1247</v>
      </c>
      <c r="B1249" s="2" t="s">
        <v>3521</v>
      </c>
      <c r="C1249" s="2" t="s">
        <v>109</v>
      </c>
      <c r="D1249" s="2" t="s">
        <v>110</v>
      </c>
      <c r="E1249" s="2" t="s">
        <v>3522</v>
      </c>
      <c r="F1249" s="255">
        <v>45104.529166666667</v>
      </c>
      <c r="G1249" s="2" t="s">
        <v>101</v>
      </c>
      <c r="H1249" s="2" t="s">
        <v>102</v>
      </c>
      <c r="I1249" s="2" t="s">
        <v>101</v>
      </c>
      <c r="J1249" s="2" t="s">
        <v>103</v>
      </c>
      <c r="K1249" s="2" t="s">
        <v>103</v>
      </c>
      <c r="L1249" s="2" t="s">
        <v>104</v>
      </c>
      <c r="M1249" s="2" t="s">
        <v>3523</v>
      </c>
      <c r="N1249" s="2">
        <v>20</v>
      </c>
      <c r="O1249" s="2" t="s">
        <v>106</v>
      </c>
      <c r="P1249" s="2" t="s">
        <v>114</v>
      </c>
      <c r="Q1249" s="253"/>
    </row>
    <row r="1250" spans="1:17" ht="60">
      <c r="A1250" s="2">
        <v>1248</v>
      </c>
      <c r="B1250" s="2" t="s">
        <v>3524</v>
      </c>
      <c r="C1250" s="2" t="s">
        <v>234</v>
      </c>
      <c r="D1250" s="2" t="s">
        <v>110</v>
      </c>
      <c r="E1250" s="2" t="s">
        <v>3525</v>
      </c>
      <c r="F1250" s="255">
        <v>45104.529166666667</v>
      </c>
      <c r="G1250" s="2" t="s">
        <v>101</v>
      </c>
      <c r="H1250" s="2" t="s">
        <v>132</v>
      </c>
      <c r="I1250" s="2" t="s">
        <v>101</v>
      </c>
      <c r="J1250" s="2" t="s">
        <v>103</v>
      </c>
      <c r="K1250" s="2" t="s">
        <v>103</v>
      </c>
      <c r="L1250" s="2" t="s">
        <v>104</v>
      </c>
      <c r="M1250" s="2" t="s">
        <v>3526</v>
      </c>
      <c r="N1250" s="2">
        <v>30</v>
      </c>
      <c r="O1250" s="2" t="s">
        <v>106</v>
      </c>
      <c r="P1250" s="2" t="s">
        <v>237</v>
      </c>
      <c r="Q1250" s="253"/>
    </row>
    <row r="1251" spans="1:17" ht="60">
      <c r="A1251" s="2">
        <v>1249</v>
      </c>
      <c r="B1251" s="2" t="s">
        <v>3527</v>
      </c>
      <c r="C1251" s="2" t="s">
        <v>109</v>
      </c>
      <c r="D1251" s="2" t="s">
        <v>110</v>
      </c>
      <c r="E1251" s="2" t="s">
        <v>3528</v>
      </c>
      <c r="F1251" s="255">
        <v>45104.529166666667</v>
      </c>
      <c r="G1251" s="2" t="s">
        <v>101</v>
      </c>
      <c r="H1251" s="2" t="s">
        <v>102</v>
      </c>
      <c r="I1251" s="2" t="s">
        <v>101</v>
      </c>
      <c r="J1251" s="2" t="s">
        <v>103</v>
      </c>
      <c r="K1251" s="2" t="s">
        <v>103</v>
      </c>
      <c r="L1251" s="2" t="s">
        <v>104</v>
      </c>
      <c r="M1251" s="2" t="s">
        <v>3529</v>
      </c>
      <c r="N1251" s="2">
        <v>20</v>
      </c>
      <c r="O1251" s="2" t="s">
        <v>106</v>
      </c>
      <c r="P1251" s="2" t="s">
        <v>114</v>
      </c>
      <c r="Q1251" s="253"/>
    </row>
    <row r="1252" spans="1:17" ht="60">
      <c r="A1252" s="2">
        <v>1250</v>
      </c>
      <c r="B1252" s="2" t="s">
        <v>3530</v>
      </c>
      <c r="C1252" s="2" t="s">
        <v>234</v>
      </c>
      <c r="D1252" s="2" t="s">
        <v>110</v>
      </c>
      <c r="E1252" s="2" t="s">
        <v>2989</v>
      </c>
      <c r="F1252" s="255">
        <v>45104.529166666667</v>
      </c>
      <c r="G1252" s="2" t="s">
        <v>101</v>
      </c>
      <c r="H1252" s="2" t="s">
        <v>102</v>
      </c>
      <c r="I1252" s="2" t="s">
        <v>101</v>
      </c>
      <c r="J1252" s="2" t="s">
        <v>103</v>
      </c>
      <c r="K1252" s="2" t="s">
        <v>103</v>
      </c>
      <c r="L1252" s="2" t="s">
        <v>104</v>
      </c>
      <c r="M1252" s="2" t="s">
        <v>2990</v>
      </c>
      <c r="N1252" s="2">
        <v>20</v>
      </c>
      <c r="O1252" s="2" t="s">
        <v>106</v>
      </c>
      <c r="P1252" s="2" t="s">
        <v>237</v>
      </c>
      <c r="Q1252" s="253"/>
    </row>
    <row r="1253" spans="1:17" ht="60">
      <c r="A1253" s="2">
        <v>1251</v>
      </c>
      <c r="B1253" s="2" t="s">
        <v>3531</v>
      </c>
      <c r="C1253" s="2" t="s">
        <v>98</v>
      </c>
      <c r="D1253" s="2" t="s">
        <v>110</v>
      </c>
      <c r="E1253" s="2" t="s">
        <v>3162</v>
      </c>
      <c r="F1253" s="255">
        <v>45104.529861111114</v>
      </c>
      <c r="G1253" s="2" t="s">
        <v>101</v>
      </c>
      <c r="H1253" s="2" t="s">
        <v>102</v>
      </c>
      <c r="I1253" s="2" t="s">
        <v>101</v>
      </c>
      <c r="J1253" s="2" t="s">
        <v>103</v>
      </c>
      <c r="K1253" s="2" t="s">
        <v>103</v>
      </c>
      <c r="L1253" s="2" t="s">
        <v>104</v>
      </c>
      <c r="M1253" s="2" t="s">
        <v>3163</v>
      </c>
      <c r="N1253" s="2">
        <v>20</v>
      </c>
      <c r="O1253" s="2" t="s">
        <v>106</v>
      </c>
      <c r="P1253" s="2" t="s">
        <v>118</v>
      </c>
      <c r="Q1253" s="253"/>
    </row>
    <row r="1254" spans="1:17" ht="60">
      <c r="A1254" s="2">
        <v>1252</v>
      </c>
      <c r="B1254" s="2" t="s">
        <v>3532</v>
      </c>
      <c r="C1254" s="2" t="s">
        <v>109</v>
      </c>
      <c r="D1254" s="2" t="s">
        <v>110</v>
      </c>
      <c r="E1254" s="2" t="s">
        <v>3533</v>
      </c>
      <c r="F1254" s="255">
        <v>45104.529861111114</v>
      </c>
      <c r="G1254" s="2" t="s">
        <v>101</v>
      </c>
      <c r="H1254" s="2" t="s">
        <v>132</v>
      </c>
      <c r="I1254" s="2" t="s">
        <v>101</v>
      </c>
      <c r="J1254" s="2" t="s">
        <v>187</v>
      </c>
      <c r="K1254" s="2" t="s">
        <v>187</v>
      </c>
      <c r="L1254" s="2" t="s">
        <v>288</v>
      </c>
      <c r="M1254" s="2" t="s">
        <v>3534</v>
      </c>
      <c r="N1254" s="2">
        <v>0</v>
      </c>
      <c r="O1254" s="2" t="s">
        <v>106</v>
      </c>
      <c r="P1254" s="2" t="s">
        <v>114</v>
      </c>
      <c r="Q1254" s="253"/>
    </row>
    <row r="1255" spans="1:17" ht="60">
      <c r="A1255" s="2">
        <v>1253</v>
      </c>
      <c r="B1255" s="2" t="s">
        <v>3535</v>
      </c>
      <c r="C1255" s="2" t="s">
        <v>120</v>
      </c>
      <c r="D1255" s="2" t="s">
        <v>110</v>
      </c>
      <c r="E1255" s="2" t="s">
        <v>3536</v>
      </c>
      <c r="F1255" s="255">
        <v>45104.529861111114</v>
      </c>
      <c r="G1255" s="2" t="s">
        <v>101</v>
      </c>
      <c r="H1255" s="2" t="s">
        <v>102</v>
      </c>
      <c r="I1255" s="2" t="s">
        <v>101</v>
      </c>
      <c r="J1255" s="2" t="s">
        <v>112</v>
      </c>
      <c r="K1255" s="2" t="s">
        <v>112</v>
      </c>
      <c r="L1255" s="2" t="s">
        <v>104</v>
      </c>
      <c r="M1255" s="2" t="s">
        <v>3537</v>
      </c>
      <c r="N1255" s="2">
        <v>95</v>
      </c>
      <c r="O1255" s="2" t="s">
        <v>106</v>
      </c>
      <c r="P1255" s="2" t="s">
        <v>123</v>
      </c>
      <c r="Q1255" s="253"/>
    </row>
    <row r="1256" spans="1:17" ht="60">
      <c r="A1256" s="2">
        <v>1254</v>
      </c>
      <c r="B1256" s="2" t="s">
        <v>3538</v>
      </c>
      <c r="C1256" s="2" t="s">
        <v>234</v>
      </c>
      <c r="D1256" s="2" t="s">
        <v>110</v>
      </c>
      <c r="E1256" s="2" t="s">
        <v>3539</v>
      </c>
      <c r="F1256" s="255">
        <v>45104.529861111114</v>
      </c>
      <c r="G1256" s="2" t="s">
        <v>101</v>
      </c>
      <c r="H1256" s="2" t="s">
        <v>132</v>
      </c>
      <c r="I1256" s="2" t="s">
        <v>101</v>
      </c>
      <c r="J1256" s="2" t="s">
        <v>103</v>
      </c>
      <c r="K1256" s="2" t="s">
        <v>103</v>
      </c>
      <c r="L1256" s="2" t="s">
        <v>104</v>
      </c>
      <c r="M1256" s="2" t="s">
        <v>3540</v>
      </c>
      <c r="N1256" s="2">
        <v>20</v>
      </c>
      <c r="O1256" s="2" t="s">
        <v>106</v>
      </c>
      <c r="P1256" s="2" t="s">
        <v>237</v>
      </c>
      <c r="Q1256" s="253"/>
    </row>
    <row r="1257" spans="1:17" ht="60">
      <c r="A1257" s="2">
        <v>1255</v>
      </c>
      <c r="B1257" s="2" t="s">
        <v>3541</v>
      </c>
      <c r="C1257" s="2" t="s">
        <v>109</v>
      </c>
      <c r="D1257" s="2" t="s">
        <v>110</v>
      </c>
      <c r="E1257" s="2" t="s">
        <v>3542</v>
      </c>
      <c r="F1257" s="255">
        <v>45104.529861111114</v>
      </c>
      <c r="G1257" s="2" t="s">
        <v>101</v>
      </c>
      <c r="H1257" s="2" t="s">
        <v>102</v>
      </c>
      <c r="I1257" s="2" t="s">
        <v>101</v>
      </c>
      <c r="J1257" s="2" t="s">
        <v>103</v>
      </c>
      <c r="K1257" s="2" t="s">
        <v>103</v>
      </c>
      <c r="L1257" s="2" t="s">
        <v>104</v>
      </c>
      <c r="M1257" s="2" t="s">
        <v>3543</v>
      </c>
      <c r="N1257" s="2">
        <v>20</v>
      </c>
      <c r="O1257" s="2" t="s">
        <v>106</v>
      </c>
      <c r="P1257" s="2" t="s">
        <v>114</v>
      </c>
      <c r="Q1257" s="253"/>
    </row>
    <row r="1258" spans="1:17" ht="60">
      <c r="A1258" s="2">
        <v>1256</v>
      </c>
      <c r="B1258" s="2" t="s">
        <v>3544</v>
      </c>
      <c r="C1258" s="2" t="s">
        <v>109</v>
      </c>
      <c r="D1258" s="2" t="s">
        <v>110</v>
      </c>
      <c r="E1258" s="2" t="s">
        <v>3545</v>
      </c>
      <c r="F1258" s="255">
        <v>45104.529861111114</v>
      </c>
      <c r="G1258" s="2" t="s">
        <v>101</v>
      </c>
      <c r="H1258" s="2" t="s">
        <v>132</v>
      </c>
      <c r="I1258" s="2" t="s">
        <v>101</v>
      </c>
      <c r="J1258" s="2" t="s">
        <v>103</v>
      </c>
      <c r="K1258" s="2" t="s">
        <v>103</v>
      </c>
      <c r="L1258" s="2" t="s">
        <v>104</v>
      </c>
      <c r="M1258" s="2" t="s">
        <v>3546</v>
      </c>
      <c r="N1258" s="2">
        <v>20</v>
      </c>
      <c r="O1258" s="2" t="s">
        <v>106</v>
      </c>
      <c r="P1258" s="2" t="s">
        <v>114</v>
      </c>
      <c r="Q1258" s="253"/>
    </row>
    <row r="1259" spans="1:17" ht="60">
      <c r="A1259" s="2">
        <v>1257</v>
      </c>
      <c r="B1259" s="2" t="s">
        <v>3547</v>
      </c>
      <c r="C1259" s="2" t="s">
        <v>120</v>
      </c>
      <c r="D1259" s="2" t="s">
        <v>110</v>
      </c>
      <c r="E1259" s="2" t="s">
        <v>3548</v>
      </c>
      <c r="F1259" s="255">
        <v>45104.530555555553</v>
      </c>
      <c r="G1259" s="2" t="s">
        <v>101</v>
      </c>
      <c r="H1259" s="2" t="s">
        <v>102</v>
      </c>
      <c r="I1259" s="2" t="s">
        <v>101</v>
      </c>
      <c r="J1259" s="2" t="s">
        <v>103</v>
      </c>
      <c r="K1259" s="2" t="s">
        <v>103</v>
      </c>
      <c r="L1259" s="2" t="s">
        <v>104</v>
      </c>
      <c r="M1259" s="2" t="s">
        <v>3549</v>
      </c>
      <c r="N1259" s="2">
        <v>20</v>
      </c>
      <c r="O1259" s="2" t="s">
        <v>106</v>
      </c>
      <c r="P1259" s="2" t="s">
        <v>123</v>
      </c>
      <c r="Q1259" s="253"/>
    </row>
    <row r="1260" spans="1:17" ht="60">
      <c r="A1260" s="2">
        <v>1258</v>
      </c>
      <c r="B1260" s="2" t="s">
        <v>3550</v>
      </c>
      <c r="C1260" s="2" t="s">
        <v>109</v>
      </c>
      <c r="D1260" s="2" t="s">
        <v>110</v>
      </c>
      <c r="E1260" s="2" t="s">
        <v>3551</v>
      </c>
      <c r="F1260" s="255">
        <v>45104.530555555553</v>
      </c>
      <c r="G1260" s="2" t="s">
        <v>101</v>
      </c>
      <c r="H1260" s="2" t="s">
        <v>132</v>
      </c>
      <c r="I1260" s="2" t="s">
        <v>101</v>
      </c>
      <c r="J1260" s="2" t="s">
        <v>103</v>
      </c>
      <c r="K1260" s="2" t="s">
        <v>103</v>
      </c>
      <c r="L1260" s="2" t="s">
        <v>104</v>
      </c>
      <c r="M1260" s="2" t="s">
        <v>3552</v>
      </c>
      <c r="N1260" s="2">
        <v>20</v>
      </c>
      <c r="O1260" s="2" t="s">
        <v>106</v>
      </c>
      <c r="P1260" s="2" t="s">
        <v>114</v>
      </c>
      <c r="Q1260" s="253"/>
    </row>
    <row r="1261" spans="1:17" ht="60">
      <c r="A1261" s="2">
        <v>1259</v>
      </c>
      <c r="B1261" s="2" t="s">
        <v>3553</v>
      </c>
      <c r="C1261" s="2" t="s">
        <v>98</v>
      </c>
      <c r="D1261" s="2" t="s">
        <v>110</v>
      </c>
      <c r="E1261" s="2" t="s">
        <v>1543</v>
      </c>
      <c r="F1261" s="255">
        <v>45104.530555555553</v>
      </c>
      <c r="G1261" s="2" t="s">
        <v>101</v>
      </c>
      <c r="H1261" s="2" t="s">
        <v>132</v>
      </c>
      <c r="I1261" s="2" t="s">
        <v>101</v>
      </c>
      <c r="J1261" s="2" t="s">
        <v>103</v>
      </c>
      <c r="K1261" s="2" t="s">
        <v>103</v>
      </c>
      <c r="L1261" s="2" t="s">
        <v>104</v>
      </c>
      <c r="M1261" s="2" t="s">
        <v>1544</v>
      </c>
      <c r="N1261" s="2">
        <v>20</v>
      </c>
      <c r="O1261" s="2" t="s">
        <v>106</v>
      </c>
      <c r="P1261" s="2" t="s">
        <v>118</v>
      </c>
      <c r="Q1261" s="253"/>
    </row>
    <row r="1262" spans="1:17" ht="60">
      <c r="A1262" s="2">
        <v>1260</v>
      </c>
      <c r="B1262" s="2" t="s">
        <v>3554</v>
      </c>
      <c r="C1262" s="2" t="s">
        <v>234</v>
      </c>
      <c r="D1262" s="2" t="s">
        <v>110</v>
      </c>
      <c r="E1262" s="2" t="s">
        <v>3555</v>
      </c>
      <c r="F1262" s="255">
        <v>45104.530555555553</v>
      </c>
      <c r="G1262" s="2" t="s">
        <v>101</v>
      </c>
      <c r="H1262" s="2" t="s">
        <v>132</v>
      </c>
      <c r="I1262" s="2" t="s">
        <v>101</v>
      </c>
      <c r="J1262" s="2" t="s">
        <v>112</v>
      </c>
      <c r="K1262" s="2" t="s">
        <v>112</v>
      </c>
      <c r="L1262" s="2" t="s">
        <v>104</v>
      </c>
      <c r="M1262" s="2" t="s">
        <v>3556</v>
      </c>
      <c r="N1262" s="2">
        <v>95</v>
      </c>
      <c r="O1262" s="2" t="s">
        <v>106</v>
      </c>
      <c r="P1262" s="2" t="s">
        <v>237</v>
      </c>
      <c r="Q1262" s="253"/>
    </row>
    <row r="1263" spans="1:17" ht="60">
      <c r="A1263" s="2">
        <v>1261</v>
      </c>
      <c r="B1263" s="2" t="s">
        <v>3557</v>
      </c>
      <c r="C1263" s="2" t="s">
        <v>109</v>
      </c>
      <c r="D1263" s="2" t="s">
        <v>110</v>
      </c>
      <c r="E1263" s="2" t="s">
        <v>3558</v>
      </c>
      <c r="F1263" s="255">
        <v>45104.53125</v>
      </c>
      <c r="G1263" s="2" t="s">
        <v>101</v>
      </c>
      <c r="H1263" s="2" t="s">
        <v>132</v>
      </c>
      <c r="I1263" s="2" t="s">
        <v>101</v>
      </c>
      <c r="J1263" s="2" t="s">
        <v>103</v>
      </c>
      <c r="K1263" s="2" t="s">
        <v>103</v>
      </c>
      <c r="L1263" s="2" t="s">
        <v>104</v>
      </c>
      <c r="M1263" s="2" t="s">
        <v>3559</v>
      </c>
      <c r="N1263" s="2">
        <v>20</v>
      </c>
      <c r="O1263" s="2" t="s">
        <v>106</v>
      </c>
      <c r="P1263" s="2" t="s">
        <v>114</v>
      </c>
      <c r="Q1263" s="253"/>
    </row>
    <row r="1264" spans="1:17" ht="60">
      <c r="A1264" s="2">
        <v>1262</v>
      </c>
      <c r="B1264" s="2" t="s">
        <v>3560</v>
      </c>
      <c r="C1264" s="2" t="s">
        <v>120</v>
      </c>
      <c r="D1264" s="2" t="s">
        <v>110</v>
      </c>
      <c r="E1264" s="2" t="s">
        <v>3561</v>
      </c>
      <c r="F1264" s="255">
        <v>45104.53125</v>
      </c>
      <c r="G1264" s="2" t="s">
        <v>101</v>
      </c>
      <c r="H1264" s="2" t="s">
        <v>102</v>
      </c>
      <c r="I1264" s="2" t="s">
        <v>101</v>
      </c>
      <c r="J1264" s="2" t="s">
        <v>103</v>
      </c>
      <c r="K1264" s="2" t="s">
        <v>103</v>
      </c>
      <c r="L1264" s="2" t="s">
        <v>104</v>
      </c>
      <c r="M1264" s="2" t="s">
        <v>3562</v>
      </c>
      <c r="N1264" s="2">
        <v>20</v>
      </c>
      <c r="O1264" s="2" t="s">
        <v>106</v>
      </c>
      <c r="P1264" s="2" t="s">
        <v>123</v>
      </c>
      <c r="Q1264" s="253"/>
    </row>
    <row r="1265" spans="1:17" ht="60">
      <c r="A1265" s="2">
        <v>1263</v>
      </c>
      <c r="B1265" s="2" t="s">
        <v>3563</v>
      </c>
      <c r="C1265" s="2" t="s">
        <v>98</v>
      </c>
      <c r="D1265" s="2" t="s">
        <v>110</v>
      </c>
      <c r="E1265" s="2" t="s">
        <v>3564</v>
      </c>
      <c r="F1265" s="255">
        <v>45104.532638888886</v>
      </c>
      <c r="G1265" s="2" t="s">
        <v>101</v>
      </c>
      <c r="H1265" s="2" t="s">
        <v>132</v>
      </c>
      <c r="I1265" s="2" t="s">
        <v>101</v>
      </c>
      <c r="J1265" s="2" t="s">
        <v>112</v>
      </c>
      <c r="K1265" s="2" t="s">
        <v>112</v>
      </c>
      <c r="L1265" s="2" t="s">
        <v>104</v>
      </c>
      <c r="M1265" s="2" t="s">
        <v>3565</v>
      </c>
      <c r="N1265" s="2">
        <v>95</v>
      </c>
      <c r="O1265" s="2" t="s">
        <v>106</v>
      </c>
      <c r="P1265" s="2" t="s">
        <v>118</v>
      </c>
      <c r="Q1265" s="253"/>
    </row>
    <row r="1266" spans="1:17" ht="60">
      <c r="A1266" s="2">
        <v>1264</v>
      </c>
      <c r="B1266" s="2" t="s">
        <v>3566</v>
      </c>
      <c r="C1266" s="2" t="s">
        <v>120</v>
      </c>
      <c r="D1266" s="2" t="s">
        <v>110</v>
      </c>
      <c r="E1266" s="2" t="s">
        <v>3567</v>
      </c>
      <c r="F1266" s="255">
        <v>45104.533333333333</v>
      </c>
      <c r="G1266" s="2" t="s">
        <v>101</v>
      </c>
      <c r="H1266" s="2" t="s">
        <v>132</v>
      </c>
      <c r="I1266" s="2" t="s">
        <v>101</v>
      </c>
      <c r="J1266" s="2" t="s">
        <v>187</v>
      </c>
      <c r="K1266" s="2" t="s">
        <v>187</v>
      </c>
      <c r="L1266" s="2" t="s">
        <v>104</v>
      </c>
      <c r="M1266" s="2" t="s">
        <v>3568</v>
      </c>
      <c r="N1266" s="2">
        <v>95</v>
      </c>
      <c r="O1266" s="2" t="s">
        <v>106</v>
      </c>
      <c r="P1266" s="2" t="s">
        <v>123</v>
      </c>
      <c r="Q1266" s="253"/>
    </row>
    <row r="1267" spans="1:17" ht="60">
      <c r="A1267" s="2">
        <v>1265</v>
      </c>
      <c r="B1267" s="2" t="s">
        <v>3569</v>
      </c>
      <c r="C1267" s="2" t="s">
        <v>98</v>
      </c>
      <c r="D1267" s="2" t="s">
        <v>110</v>
      </c>
      <c r="E1267" s="2" t="s">
        <v>1828</v>
      </c>
      <c r="F1267" s="255">
        <v>45104.533333333333</v>
      </c>
      <c r="G1267" s="2" t="s">
        <v>101</v>
      </c>
      <c r="H1267" s="2" t="s">
        <v>102</v>
      </c>
      <c r="I1267" s="2" t="s">
        <v>101</v>
      </c>
      <c r="J1267" s="2" t="s">
        <v>103</v>
      </c>
      <c r="K1267" s="2" t="s">
        <v>103</v>
      </c>
      <c r="L1267" s="2" t="s">
        <v>104</v>
      </c>
      <c r="M1267" s="2" t="s">
        <v>1829</v>
      </c>
      <c r="N1267" s="2">
        <v>20</v>
      </c>
      <c r="O1267" s="2" t="s">
        <v>106</v>
      </c>
      <c r="P1267" s="2" t="s">
        <v>118</v>
      </c>
      <c r="Q1267" s="253"/>
    </row>
    <row r="1268" spans="1:17" ht="60">
      <c r="A1268" s="2">
        <v>1266</v>
      </c>
      <c r="B1268" s="2" t="s">
        <v>3570</v>
      </c>
      <c r="C1268" s="2" t="s">
        <v>109</v>
      </c>
      <c r="D1268" s="2" t="s">
        <v>110</v>
      </c>
      <c r="E1268" s="2" t="s">
        <v>3571</v>
      </c>
      <c r="F1268" s="255">
        <v>45104.533333333333</v>
      </c>
      <c r="G1268" s="2" t="s">
        <v>101</v>
      </c>
      <c r="H1268" s="2" t="s">
        <v>102</v>
      </c>
      <c r="I1268" s="2" t="s">
        <v>101</v>
      </c>
      <c r="J1268" s="2" t="s">
        <v>103</v>
      </c>
      <c r="K1268" s="2" t="s">
        <v>103</v>
      </c>
      <c r="L1268" s="2" t="s">
        <v>104</v>
      </c>
      <c r="M1268" s="2" t="s">
        <v>3572</v>
      </c>
      <c r="N1268" s="2">
        <v>20</v>
      </c>
      <c r="O1268" s="2" t="s">
        <v>106</v>
      </c>
      <c r="P1268" s="2" t="s">
        <v>114</v>
      </c>
      <c r="Q1268" s="253"/>
    </row>
    <row r="1269" spans="1:17" ht="60">
      <c r="A1269" s="2">
        <v>1267</v>
      </c>
      <c r="B1269" s="2" t="s">
        <v>3573</v>
      </c>
      <c r="C1269" s="2" t="s">
        <v>120</v>
      </c>
      <c r="D1269" s="2" t="s">
        <v>110</v>
      </c>
      <c r="E1269" s="2" t="s">
        <v>2967</v>
      </c>
      <c r="F1269" s="255">
        <v>45104.533333333333</v>
      </c>
      <c r="G1269" s="2" t="s">
        <v>101</v>
      </c>
      <c r="H1269" s="2" t="s">
        <v>102</v>
      </c>
      <c r="I1269" s="2" t="s">
        <v>101</v>
      </c>
      <c r="J1269" s="2" t="s">
        <v>103</v>
      </c>
      <c r="K1269" s="2" t="s">
        <v>103</v>
      </c>
      <c r="L1269" s="2" t="s">
        <v>104</v>
      </c>
      <c r="M1269" s="2" t="s">
        <v>2968</v>
      </c>
      <c r="N1269" s="2">
        <v>20</v>
      </c>
      <c r="O1269" s="2" t="s">
        <v>106</v>
      </c>
      <c r="P1269" s="2" t="s">
        <v>123</v>
      </c>
      <c r="Q1269" s="253"/>
    </row>
    <row r="1270" spans="1:17" ht="60">
      <c r="A1270" s="2">
        <v>1268</v>
      </c>
      <c r="B1270" s="2" t="s">
        <v>3574</v>
      </c>
      <c r="C1270" s="2" t="s">
        <v>234</v>
      </c>
      <c r="D1270" s="2" t="s">
        <v>110</v>
      </c>
      <c r="E1270" s="2" t="s">
        <v>3575</v>
      </c>
      <c r="F1270" s="255">
        <v>45104.533333333333</v>
      </c>
      <c r="G1270" s="2" t="s">
        <v>101</v>
      </c>
      <c r="H1270" s="2" t="s">
        <v>132</v>
      </c>
      <c r="I1270" s="2" t="s">
        <v>101</v>
      </c>
      <c r="J1270" s="2" t="s">
        <v>112</v>
      </c>
      <c r="K1270" s="2" t="s">
        <v>112</v>
      </c>
      <c r="L1270" s="2" t="s">
        <v>104</v>
      </c>
      <c r="M1270" s="2" t="s">
        <v>3576</v>
      </c>
      <c r="N1270" s="2">
        <v>95</v>
      </c>
      <c r="O1270" s="2" t="s">
        <v>106</v>
      </c>
      <c r="P1270" s="2" t="s">
        <v>237</v>
      </c>
      <c r="Q1270" s="253"/>
    </row>
    <row r="1271" spans="1:17" ht="60">
      <c r="A1271" s="2">
        <v>1269</v>
      </c>
      <c r="B1271" s="2" t="s">
        <v>3577</v>
      </c>
      <c r="C1271" s="2" t="s">
        <v>98</v>
      </c>
      <c r="D1271" s="2" t="s">
        <v>110</v>
      </c>
      <c r="E1271" s="2" t="s">
        <v>2187</v>
      </c>
      <c r="F1271" s="255">
        <v>45104.533333333333</v>
      </c>
      <c r="G1271" s="2" t="s">
        <v>101</v>
      </c>
      <c r="H1271" s="2" t="s">
        <v>102</v>
      </c>
      <c r="I1271" s="2" t="s">
        <v>101</v>
      </c>
      <c r="J1271" s="2" t="s">
        <v>103</v>
      </c>
      <c r="K1271" s="2" t="s">
        <v>103</v>
      </c>
      <c r="L1271" s="2" t="s">
        <v>104</v>
      </c>
      <c r="M1271" s="2" t="s">
        <v>2188</v>
      </c>
      <c r="N1271" s="2">
        <v>20</v>
      </c>
      <c r="O1271" s="2" t="s">
        <v>106</v>
      </c>
      <c r="P1271" s="2" t="s">
        <v>118</v>
      </c>
      <c r="Q1271" s="253"/>
    </row>
    <row r="1272" spans="1:17" ht="60">
      <c r="A1272" s="2">
        <v>1270</v>
      </c>
      <c r="B1272" s="2" t="s">
        <v>3578</v>
      </c>
      <c r="C1272" s="2" t="s">
        <v>109</v>
      </c>
      <c r="D1272" s="2" t="s">
        <v>110</v>
      </c>
      <c r="E1272" s="2" t="s">
        <v>3579</v>
      </c>
      <c r="F1272" s="255">
        <v>45104.53402777778</v>
      </c>
      <c r="G1272" s="2" t="s">
        <v>101</v>
      </c>
      <c r="H1272" s="2" t="s">
        <v>102</v>
      </c>
      <c r="I1272" s="2" t="s">
        <v>101</v>
      </c>
      <c r="J1272" s="2" t="s">
        <v>103</v>
      </c>
      <c r="K1272" s="2" t="s">
        <v>103</v>
      </c>
      <c r="L1272" s="2" t="s">
        <v>104</v>
      </c>
      <c r="M1272" s="2" t="s">
        <v>3580</v>
      </c>
      <c r="N1272" s="2">
        <v>20</v>
      </c>
      <c r="O1272" s="2" t="s">
        <v>106</v>
      </c>
      <c r="P1272" s="2" t="s">
        <v>114</v>
      </c>
      <c r="Q1272" s="253"/>
    </row>
    <row r="1273" spans="1:17" ht="60">
      <c r="A1273" s="2">
        <v>1271</v>
      </c>
      <c r="B1273" s="2" t="s">
        <v>3581</v>
      </c>
      <c r="C1273" s="2" t="s">
        <v>109</v>
      </c>
      <c r="D1273" s="2" t="s">
        <v>110</v>
      </c>
      <c r="E1273" s="2" t="s">
        <v>3582</v>
      </c>
      <c r="F1273" s="255">
        <v>45104.53402777778</v>
      </c>
      <c r="G1273" s="2" t="s">
        <v>101</v>
      </c>
      <c r="H1273" s="2" t="s">
        <v>102</v>
      </c>
      <c r="I1273" s="2" t="s">
        <v>101</v>
      </c>
      <c r="J1273" s="2" t="s">
        <v>12</v>
      </c>
      <c r="K1273" s="2" t="s">
        <v>12</v>
      </c>
      <c r="L1273" s="2" t="s">
        <v>104</v>
      </c>
      <c r="M1273" s="2" t="s">
        <v>3583</v>
      </c>
      <c r="N1273" s="2">
        <v>30</v>
      </c>
      <c r="O1273" s="2" t="s">
        <v>106</v>
      </c>
      <c r="P1273" s="2" t="s">
        <v>114</v>
      </c>
      <c r="Q1273" s="253"/>
    </row>
    <row r="1274" spans="1:17" ht="60">
      <c r="A1274" s="2">
        <v>1272</v>
      </c>
      <c r="B1274" s="2" t="s">
        <v>3584</v>
      </c>
      <c r="C1274" s="2" t="s">
        <v>234</v>
      </c>
      <c r="D1274" s="2" t="s">
        <v>110</v>
      </c>
      <c r="E1274" s="2" t="s">
        <v>3585</v>
      </c>
      <c r="F1274" s="255">
        <v>45104.534722222219</v>
      </c>
      <c r="G1274" s="2" t="s">
        <v>101</v>
      </c>
      <c r="H1274" s="2" t="s">
        <v>132</v>
      </c>
      <c r="I1274" s="2" t="s">
        <v>101</v>
      </c>
      <c r="J1274" s="2" t="s">
        <v>12</v>
      </c>
      <c r="K1274" s="2" t="s">
        <v>12</v>
      </c>
      <c r="L1274" s="2" t="s">
        <v>104</v>
      </c>
      <c r="M1274" s="2" t="s">
        <v>3586</v>
      </c>
      <c r="N1274" s="2">
        <v>30</v>
      </c>
      <c r="O1274" s="2" t="s">
        <v>106</v>
      </c>
      <c r="P1274" s="2" t="s">
        <v>237</v>
      </c>
      <c r="Q1274" s="253"/>
    </row>
    <row r="1275" spans="1:17" ht="60">
      <c r="A1275" s="2">
        <v>1273</v>
      </c>
      <c r="B1275" s="2" t="s">
        <v>3587</v>
      </c>
      <c r="C1275" s="2" t="s">
        <v>234</v>
      </c>
      <c r="D1275" s="2" t="s">
        <v>110</v>
      </c>
      <c r="E1275" s="2" t="s">
        <v>3588</v>
      </c>
      <c r="F1275" s="255">
        <v>45104.534722222219</v>
      </c>
      <c r="G1275" s="2" t="s">
        <v>101</v>
      </c>
      <c r="H1275" s="2" t="s">
        <v>132</v>
      </c>
      <c r="I1275" s="2" t="s">
        <v>101</v>
      </c>
      <c r="J1275" s="2" t="s">
        <v>112</v>
      </c>
      <c r="K1275" s="2" t="s">
        <v>112</v>
      </c>
      <c r="L1275" s="2" t="s">
        <v>104</v>
      </c>
      <c r="M1275" s="2" t="s">
        <v>3589</v>
      </c>
      <c r="N1275" s="2">
        <v>95</v>
      </c>
      <c r="O1275" s="2" t="s">
        <v>106</v>
      </c>
      <c r="P1275" s="2" t="s">
        <v>237</v>
      </c>
      <c r="Q1275" s="253"/>
    </row>
    <row r="1276" spans="1:17" ht="60">
      <c r="A1276" s="2">
        <v>1274</v>
      </c>
      <c r="B1276" s="2" t="s">
        <v>3590</v>
      </c>
      <c r="C1276" s="2" t="s">
        <v>98</v>
      </c>
      <c r="D1276" s="2" t="s">
        <v>110</v>
      </c>
      <c r="E1276" s="2" t="s">
        <v>159</v>
      </c>
      <c r="F1276" s="255">
        <v>45104.534722222219</v>
      </c>
      <c r="G1276" s="2" t="s">
        <v>101</v>
      </c>
      <c r="H1276" s="2" t="s">
        <v>102</v>
      </c>
      <c r="I1276" s="2" t="s">
        <v>101</v>
      </c>
      <c r="J1276" s="2" t="s">
        <v>103</v>
      </c>
      <c r="K1276" s="2" t="s">
        <v>103</v>
      </c>
      <c r="L1276" s="2" t="s">
        <v>104</v>
      </c>
      <c r="M1276" s="2" t="s">
        <v>160</v>
      </c>
      <c r="N1276" s="2">
        <v>20</v>
      </c>
      <c r="O1276" s="2" t="s">
        <v>106</v>
      </c>
      <c r="P1276" s="2" t="s">
        <v>118</v>
      </c>
      <c r="Q1276" s="253"/>
    </row>
    <row r="1277" spans="1:17" ht="60">
      <c r="A1277" s="2">
        <v>1275</v>
      </c>
      <c r="B1277" s="2" t="s">
        <v>3591</v>
      </c>
      <c r="C1277" s="2" t="s">
        <v>98</v>
      </c>
      <c r="D1277" s="2" t="s">
        <v>110</v>
      </c>
      <c r="E1277" s="2" t="s">
        <v>3592</v>
      </c>
      <c r="F1277" s="255">
        <v>45104.534722222219</v>
      </c>
      <c r="G1277" s="2" t="s">
        <v>101</v>
      </c>
      <c r="H1277" s="2" t="s">
        <v>132</v>
      </c>
      <c r="I1277" s="2" t="s">
        <v>101</v>
      </c>
      <c r="J1277" s="2" t="s">
        <v>12</v>
      </c>
      <c r="K1277" s="2" t="s">
        <v>12</v>
      </c>
      <c r="L1277" s="2" t="s">
        <v>104</v>
      </c>
      <c r="M1277" s="2" t="s">
        <v>3593</v>
      </c>
      <c r="N1277" s="2">
        <v>30</v>
      </c>
      <c r="O1277" s="2" t="s">
        <v>106</v>
      </c>
      <c r="P1277" s="2" t="s">
        <v>118</v>
      </c>
      <c r="Q1277" s="253"/>
    </row>
    <row r="1278" spans="1:17" ht="60">
      <c r="A1278" s="2">
        <v>1276</v>
      </c>
      <c r="B1278" s="2" t="s">
        <v>3594</v>
      </c>
      <c r="C1278" s="2" t="s">
        <v>234</v>
      </c>
      <c r="D1278" s="2" t="s">
        <v>110</v>
      </c>
      <c r="E1278" s="2" t="s">
        <v>3595</v>
      </c>
      <c r="F1278" s="255">
        <v>45104.534722222219</v>
      </c>
      <c r="G1278" s="2" t="s">
        <v>101</v>
      </c>
      <c r="H1278" s="2" t="s">
        <v>132</v>
      </c>
      <c r="I1278" s="2" t="s">
        <v>101</v>
      </c>
      <c r="J1278" s="2" t="s">
        <v>103</v>
      </c>
      <c r="K1278" s="2" t="s">
        <v>103</v>
      </c>
      <c r="L1278" s="2" t="s">
        <v>104</v>
      </c>
      <c r="M1278" s="2" t="s">
        <v>3596</v>
      </c>
      <c r="N1278" s="2">
        <v>20</v>
      </c>
      <c r="O1278" s="2" t="s">
        <v>106</v>
      </c>
      <c r="P1278" s="2" t="s">
        <v>237</v>
      </c>
      <c r="Q1278" s="253"/>
    </row>
    <row r="1279" spans="1:17" ht="60">
      <c r="A1279" s="2">
        <v>1277</v>
      </c>
      <c r="B1279" s="2" t="s">
        <v>3597</v>
      </c>
      <c r="C1279" s="2" t="s">
        <v>109</v>
      </c>
      <c r="D1279" s="2" t="s">
        <v>110</v>
      </c>
      <c r="E1279" s="2" t="s">
        <v>3598</v>
      </c>
      <c r="F1279" s="255">
        <v>45104.534722222219</v>
      </c>
      <c r="G1279" s="2" t="s">
        <v>191</v>
      </c>
      <c r="H1279" s="2" t="s">
        <v>471</v>
      </c>
      <c r="I1279" s="2" t="s">
        <v>193</v>
      </c>
      <c r="J1279" s="2" t="s">
        <v>103</v>
      </c>
      <c r="K1279" s="2" t="s">
        <v>103</v>
      </c>
      <c r="L1279" s="2" t="s">
        <v>104</v>
      </c>
      <c r="M1279" s="2" t="s">
        <v>194</v>
      </c>
      <c r="N1279" s="2">
        <v>0</v>
      </c>
      <c r="O1279" s="2" t="s">
        <v>106</v>
      </c>
      <c r="P1279" s="2" t="s">
        <v>114</v>
      </c>
      <c r="Q1279" s="253"/>
    </row>
    <row r="1280" spans="1:17" ht="60">
      <c r="A1280" s="2">
        <v>1278</v>
      </c>
      <c r="B1280" s="2" t="s">
        <v>3599</v>
      </c>
      <c r="C1280" s="2" t="s">
        <v>234</v>
      </c>
      <c r="D1280" s="2" t="s">
        <v>110</v>
      </c>
      <c r="E1280" s="2" t="s">
        <v>1278</v>
      </c>
      <c r="F1280" s="255">
        <v>45104.534722222219</v>
      </c>
      <c r="G1280" s="2" t="s">
        <v>101</v>
      </c>
      <c r="H1280" s="2" t="s">
        <v>132</v>
      </c>
      <c r="I1280" s="2" t="s">
        <v>101</v>
      </c>
      <c r="J1280" s="2" t="s">
        <v>103</v>
      </c>
      <c r="K1280" s="2" t="s">
        <v>103</v>
      </c>
      <c r="L1280" s="2" t="s">
        <v>104</v>
      </c>
      <c r="M1280" s="2" t="s">
        <v>1279</v>
      </c>
      <c r="N1280" s="2">
        <v>20</v>
      </c>
      <c r="O1280" s="2" t="s">
        <v>106</v>
      </c>
      <c r="P1280" s="2" t="s">
        <v>237</v>
      </c>
      <c r="Q1280" s="253"/>
    </row>
    <row r="1281" spans="1:17" ht="60">
      <c r="A1281" s="2">
        <v>1279</v>
      </c>
      <c r="B1281" s="2" t="s">
        <v>3600</v>
      </c>
      <c r="C1281" s="2" t="s">
        <v>98</v>
      </c>
      <c r="D1281" s="2" t="s">
        <v>110</v>
      </c>
      <c r="E1281" s="2" t="s">
        <v>2532</v>
      </c>
      <c r="F1281" s="255">
        <v>45104.535416666666</v>
      </c>
      <c r="G1281" s="2" t="s">
        <v>101</v>
      </c>
      <c r="H1281" s="2" t="s">
        <v>132</v>
      </c>
      <c r="I1281" s="2" t="s">
        <v>101</v>
      </c>
      <c r="J1281" s="2" t="s">
        <v>103</v>
      </c>
      <c r="K1281" s="2" t="s">
        <v>103</v>
      </c>
      <c r="L1281" s="2" t="s">
        <v>104</v>
      </c>
      <c r="M1281" s="2" t="s">
        <v>2533</v>
      </c>
      <c r="N1281" s="2">
        <v>20</v>
      </c>
      <c r="O1281" s="2" t="s">
        <v>106</v>
      </c>
      <c r="P1281" s="2" t="s">
        <v>118</v>
      </c>
      <c r="Q1281" s="253"/>
    </row>
    <row r="1282" spans="1:17" ht="60">
      <c r="A1282" s="2">
        <v>1280</v>
      </c>
      <c r="B1282" s="2" t="s">
        <v>3601</v>
      </c>
      <c r="C1282" s="2" t="s">
        <v>109</v>
      </c>
      <c r="D1282" s="2" t="s">
        <v>110</v>
      </c>
      <c r="E1282" s="2" t="s">
        <v>3602</v>
      </c>
      <c r="F1282" s="255">
        <v>45104.535416666666</v>
      </c>
      <c r="G1282" s="2" t="s">
        <v>101</v>
      </c>
      <c r="H1282" s="2" t="s">
        <v>102</v>
      </c>
      <c r="I1282" s="2" t="s">
        <v>101</v>
      </c>
      <c r="J1282" s="2" t="s">
        <v>103</v>
      </c>
      <c r="K1282" s="2" t="s">
        <v>103</v>
      </c>
      <c r="L1282" s="2" t="s">
        <v>104</v>
      </c>
      <c r="M1282" s="2" t="s">
        <v>3603</v>
      </c>
      <c r="N1282" s="2">
        <v>20</v>
      </c>
      <c r="O1282" s="2" t="s">
        <v>106</v>
      </c>
      <c r="P1282" s="2" t="s">
        <v>114</v>
      </c>
      <c r="Q1282" s="253"/>
    </row>
    <row r="1283" spans="1:17" ht="60">
      <c r="A1283" s="2">
        <v>1281</v>
      </c>
      <c r="B1283" s="2" t="s">
        <v>3604</v>
      </c>
      <c r="C1283" s="2" t="s">
        <v>98</v>
      </c>
      <c r="D1283" s="2" t="s">
        <v>110</v>
      </c>
      <c r="E1283" s="2" t="s">
        <v>2967</v>
      </c>
      <c r="F1283" s="255">
        <v>45104.535416666666</v>
      </c>
      <c r="G1283" s="2" t="s">
        <v>191</v>
      </c>
      <c r="H1283" s="2" t="s">
        <v>511</v>
      </c>
      <c r="I1283" s="2" t="s">
        <v>193</v>
      </c>
      <c r="J1283" s="2" t="s">
        <v>103</v>
      </c>
      <c r="K1283" s="2" t="s">
        <v>103</v>
      </c>
      <c r="L1283" s="2" t="s">
        <v>104</v>
      </c>
      <c r="M1283" s="2" t="s">
        <v>194</v>
      </c>
      <c r="N1283" s="2">
        <v>0</v>
      </c>
      <c r="O1283" s="2" t="s">
        <v>106</v>
      </c>
      <c r="P1283" s="2" t="s">
        <v>118</v>
      </c>
      <c r="Q1283" s="253"/>
    </row>
    <row r="1284" spans="1:17" ht="60">
      <c r="A1284" s="2">
        <v>1282</v>
      </c>
      <c r="B1284" s="2" t="s">
        <v>3605</v>
      </c>
      <c r="C1284" s="2" t="s">
        <v>120</v>
      </c>
      <c r="D1284" s="2" t="s">
        <v>110</v>
      </c>
      <c r="E1284" s="2" t="s">
        <v>3606</v>
      </c>
      <c r="F1284" s="255">
        <v>45104.535416666666</v>
      </c>
      <c r="G1284" s="2" t="s">
        <v>101</v>
      </c>
      <c r="H1284" s="2" t="s">
        <v>132</v>
      </c>
      <c r="I1284" s="2" t="s">
        <v>101</v>
      </c>
      <c r="J1284" s="2" t="s">
        <v>112</v>
      </c>
      <c r="K1284" s="2" t="s">
        <v>112</v>
      </c>
      <c r="L1284" s="2" t="s">
        <v>104</v>
      </c>
      <c r="M1284" s="2" t="s">
        <v>3607</v>
      </c>
      <c r="N1284" s="2">
        <v>95</v>
      </c>
      <c r="O1284" s="2" t="s">
        <v>106</v>
      </c>
      <c r="P1284" s="2" t="s">
        <v>123</v>
      </c>
      <c r="Q1284" s="253"/>
    </row>
    <row r="1285" spans="1:17" ht="60">
      <c r="A1285" s="2">
        <v>1283</v>
      </c>
      <c r="B1285" s="2" t="s">
        <v>3608</v>
      </c>
      <c r="C1285" s="2" t="s">
        <v>109</v>
      </c>
      <c r="D1285" s="2" t="s">
        <v>110</v>
      </c>
      <c r="E1285" s="2" t="s">
        <v>3609</v>
      </c>
      <c r="F1285" s="255">
        <v>45104.535416666666</v>
      </c>
      <c r="G1285" s="2" t="s">
        <v>101</v>
      </c>
      <c r="H1285" s="2" t="s">
        <v>132</v>
      </c>
      <c r="I1285" s="2" t="s">
        <v>101</v>
      </c>
      <c r="J1285" s="2" t="s">
        <v>103</v>
      </c>
      <c r="K1285" s="2" t="s">
        <v>103</v>
      </c>
      <c r="L1285" s="2" t="s">
        <v>104</v>
      </c>
      <c r="M1285" s="2" t="s">
        <v>3610</v>
      </c>
      <c r="N1285" s="2">
        <v>20</v>
      </c>
      <c r="O1285" s="2" t="s">
        <v>106</v>
      </c>
      <c r="P1285" s="2" t="s">
        <v>114</v>
      </c>
      <c r="Q1285" s="253"/>
    </row>
    <row r="1286" spans="1:17" ht="60">
      <c r="A1286" s="2">
        <v>1284</v>
      </c>
      <c r="B1286" s="2" t="s">
        <v>3611</v>
      </c>
      <c r="C1286" s="2" t="s">
        <v>234</v>
      </c>
      <c r="D1286" s="2" t="s">
        <v>110</v>
      </c>
      <c r="E1286" s="2" t="s">
        <v>3612</v>
      </c>
      <c r="F1286" s="255">
        <v>45104.535416666666</v>
      </c>
      <c r="G1286" s="2" t="s">
        <v>101</v>
      </c>
      <c r="H1286" s="2" t="s">
        <v>132</v>
      </c>
      <c r="I1286" s="2" t="s">
        <v>101</v>
      </c>
      <c r="J1286" s="2" t="s">
        <v>103</v>
      </c>
      <c r="K1286" s="2" t="s">
        <v>103</v>
      </c>
      <c r="L1286" s="2" t="s">
        <v>104</v>
      </c>
      <c r="M1286" s="2" t="s">
        <v>3613</v>
      </c>
      <c r="N1286" s="2">
        <v>20</v>
      </c>
      <c r="O1286" s="2" t="s">
        <v>106</v>
      </c>
      <c r="P1286" s="2" t="s">
        <v>237</v>
      </c>
      <c r="Q1286" s="253"/>
    </row>
    <row r="1287" spans="1:17" ht="60">
      <c r="A1287" s="2">
        <v>1285</v>
      </c>
      <c r="B1287" s="2" t="s">
        <v>3614</v>
      </c>
      <c r="C1287" s="2" t="s">
        <v>109</v>
      </c>
      <c r="D1287" s="2" t="s">
        <v>110</v>
      </c>
      <c r="E1287" s="2" t="s">
        <v>3615</v>
      </c>
      <c r="F1287" s="255">
        <v>45104.536111111112</v>
      </c>
      <c r="G1287" s="2" t="s">
        <v>101</v>
      </c>
      <c r="H1287" s="2" t="s">
        <v>102</v>
      </c>
      <c r="I1287" s="2" t="s">
        <v>101</v>
      </c>
      <c r="J1287" s="2" t="s">
        <v>103</v>
      </c>
      <c r="K1287" s="2" t="s">
        <v>103</v>
      </c>
      <c r="L1287" s="2" t="s">
        <v>104</v>
      </c>
      <c r="M1287" s="2" t="s">
        <v>3616</v>
      </c>
      <c r="N1287" s="2">
        <v>30</v>
      </c>
      <c r="O1287" s="2" t="s">
        <v>106</v>
      </c>
      <c r="P1287" s="2" t="s">
        <v>114</v>
      </c>
      <c r="Q1287" s="253"/>
    </row>
    <row r="1288" spans="1:17" ht="60">
      <c r="A1288" s="2">
        <v>1286</v>
      </c>
      <c r="B1288" s="2" t="s">
        <v>3617</v>
      </c>
      <c r="C1288" s="2" t="s">
        <v>120</v>
      </c>
      <c r="D1288" s="2" t="s">
        <v>110</v>
      </c>
      <c r="E1288" s="2" t="s">
        <v>3618</v>
      </c>
      <c r="F1288" s="255">
        <v>45104.536111111112</v>
      </c>
      <c r="G1288" s="2" t="s">
        <v>101</v>
      </c>
      <c r="H1288" s="2" t="s">
        <v>132</v>
      </c>
      <c r="I1288" s="2" t="s">
        <v>101</v>
      </c>
      <c r="J1288" s="2" t="s">
        <v>112</v>
      </c>
      <c r="K1288" s="2" t="s">
        <v>112</v>
      </c>
      <c r="L1288" s="2" t="s">
        <v>104</v>
      </c>
      <c r="M1288" s="2" t="s">
        <v>3619</v>
      </c>
      <c r="N1288" s="2">
        <v>95</v>
      </c>
      <c r="O1288" s="2" t="s">
        <v>106</v>
      </c>
      <c r="P1288" s="2" t="s">
        <v>123</v>
      </c>
      <c r="Q1288" s="253"/>
    </row>
    <row r="1289" spans="1:17" ht="60">
      <c r="A1289" s="2">
        <v>1287</v>
      </c>
      <c r="B1289" s="2" t="s">
        <v>3620</v>
      </c>
      <c r="C1289" s="2" t="s">
        <v>234</v>
      </c>
      <c r="D1289" s="2" t="s">
        <v>110</v>
      </c>
      <c r="E1289" s="2" t="s">
        <v>3621</v>
      </c>
      <c r="F1289" s="255">
        <v>45104.536111111112</v>
      </c>
      <c r="G1289" s="2" t="s">
        <v>101</v>
      </c>
      <c r="H1289" s="2" t="s">
        <v>132</v>
      </c>
      <c r="I1289" s="2" t="s">
        <v>101</v>
      </c>
      <c r="J1289" s="2" t="s">
        <v>103</v>
      </c>
      <c r="K1289" s="2" t="s">
        <v>103</v>
      </c>
      <c r="L1289" s="2" t="s">
        <v>104</v>
      </c>
      <c r="M1289" s="2" t="s">
        <v>3622</v>
      </c>
      <c r="N1289" s="2">
        <v>20</v>
      </c>
      <c r="O1289" s="2" t="s">
        <v>106</v>
      </c>
      <c r="P1289" s="2" t="s">
        <v>237</v>
      </c>
      <c r="Q1289" s="253"/>
    </row>
    <row r="1290" spans="1:17" ht="60">
      <c r="A1290" s="2">
        <v>1288</v>
      </c>
      <c r="B1290" s="2" t="s">
        <v>3623</v>
      </c>
      <c r="C1290" s="2" t="s">
        <v>98</v>
      </c>
      <c r="D1290" s="2" t="s">
        <v>110</v>
      </c>
      <c r="E1290" s="2" t="s">
        <v>3624</v>
      </c>
      <c r="F1290" s="255">
        <v>45104.536111111112</v>
      </c>
      <c r="G1290" s="2" t="s">
        <v>101</v>
      </c>
      <c r="H1290" s="2" t="s">
        <v>132</v>
      </c>
      <c r="I1290" s="2" t="s">
        <v>101</v>
      </c>
      <c r="J1290" s="2" t="s">
        <v>103</v>
      </c>
      <c r="K1290" s="2" t="s">
        <v>103</v>
      </c>
      <c r="L1290" s="2" t="s">
        <v>104</v>
      </c>
      <c r="M1290" s="2" t="s">
        <v>3625</v>
      </c>
      <c r="N1290" s="2">
        <v>30</v>
      </c>
      <c r="O1290" s="2" t="s">
        <v>106</v>
      </c>
      <c r="P1290" s="2" t="s">
        <v>118</v>
      </c>
      <c r="Q1290" s="253"/>
    </row>
    <row r="1291" spans="1:17" ht="60">
      <c r="A1291" s="2">
        <v>1289</v>
      </c>
      <c r="B1291" s="2" t="s">
        <v>3626</v>
      </c>
      <c r="C1291" s="2" t="s">
        <v>98</v>
      </c>
      <c r="D1291" s="2" t="s">
        <v>110</v>
      </c>
      <c r="E1291" s="2" t="s">
        <v>1983</v>
      </c>
      <c r="F1291" s="255">
        <v>45104.536111111112</v>
      </c>
      <c r="G1291" s="2" t="s">
        <v>101</v>
      </c>
      <c r="H1291" s="2" t="s">
        <v>102</v>
      </c>
      <c r="I1291" s="2" t="s">
        <v>101</v>
      </c>
      <c r="J1291" s="2" t="s">
        <v>103</v>
      </c>
      <c r="K1291" s="2" t="s">
        <v>103</v>
      </c>
      <c r="L1291" s="2" t="s">
        <v>104</v>
      </c>
      <c r="M1291" s="2" t="s">
        <v>1984</v>
      </c>
      <c r="N1291" s="2">
        <v>30</v>
      </c>
      <c r="O1291" s="2" t="s">
        <v>106</v>
      </c>
      <c r="P1291" s="2" t="s">
        <v>118</v>
      </c>
      <c r="Q1291" s="253"/>
    </row>
    <row r="1292" spans="1:17" ht="60">
      <c r="A1292" s="2">
        <v>1290</v>
      </c>
      <c r="B1292" s="2" t="s">
        <v>3627</v>
      </c>
      <c r="C1292" s="2" t="s">
        <v>98</v>
      </c>
      <c r="D1292" s="2" t="s">
        <v>110</v>
      </c>
      <c r="E1292" s="2" t="s">
        <v>1039</v>
      </c>
      <c r="F1292" s="255">
        <v>45104.536111111112</v>
      </c>
      <c r="G1292" s="2" t="s">
        <v>101</v>
      </c>
      <c r="H1292" s="2" t="s">
        <v>132</v>
      </c>
      <c r="I1292" s="2" t="s">
        <v>101</v>
      </c>
      <c r="J1292" s="2" t="s">
        <v>103</v>
      </c>
      <c r="K1292" s="2" t="s">
        <v>103</v>
      </c>
      <c r="L1292" s="2" t="s">
        <v>104</v>
      </c>
      <c r="M1292" s="2" t="s">
        <v>1040</v>
      </c>
      <c r="N1292" s="2">
        <v>20</v>
      </c>
      <c r="O1292" s="2" t="s">
        <v>106</v>
      </c>
      <c r="P1292" s="2" t="s">
        <v>118</v>
      </c>
      <c r="Q1292" s="253"/>
    </row>
    <row r="1293" spans="1:17" ht="60">
      <c r="A1293" s="2">
        <v>1291</v>
      </c>
      <c r="B1293" s="2" t="s">
        <v>3628</v>
      </c>
      <c r="C1293" s="2" t="s">
        <v>98</v>
      </c>
      <c r="D1293" s="2" t="s">
        <v>110</v>
      </c>
      <c r="E1293" s="2" t="s">
        <v>3629</v>
      </c>
      <c r="F1293" s="255">
        <v>45104.536805555559</v>
      </c>
      <c r="G1293" s="2" t="s">
        <v>101</v>
      </c>
      <c r="H1293" s="2" t="s">
        <v>132</v>
      </c>
      <c r="I1293" s="2" t="s">
        <v>101</v>
      </c>
      <c r="J1293" s="2" t="s">
        <v>56</v>
      </c>
      <c r="K1293" s="2" t="s">
        <v>56</v>
      </c>
      <c r="L1293" s="2" t="s">
        <v>104</v>
      </c>
      <c r="M1293" s="2" t="s">
        <v>3630</v>
      </c>
      <c r="N1293" s="2">
        <v>65</v>
      </c>
      <c r="O1293" s="2" t="s">
        <v>106</v>
      </c>
      <c r="P1293" s="2" t="s">
        <v>118</v>
      </c>
      <c r="Q1293" s="253"/>
    </row>
    <row r="1294" spans="1:17" ht="60">
      <c r="A1294" s="2">
        <v>1292</v>
      </c>
      <c r="B1294" s="2" t="s">
        <v>3631</v>
      </c>
      <c r="C1294" s="2" t="s">
        <v>120</v>
      </c>
      <c r="D1294" s="2" t="s">
        <v>110</v>
      </c>
      <c r="E1294" s="2" t="s">
        <v>3632</v>
      </c>
      <c r="F1294" s="255">
        <v>45104.536805555559</v>
      </c>
      <c r="G1294" s="2" t="s">
        <v>101</v>
      </c>
      <c r="H1294" s="2" t="s">
        <v>132</v>
      </c>
      <c r="I1294" s="2" t="s">
        <v>101</v>
      </c>
      <c r="J1294" s="2" t="s">
        <v>103</v>
      </c>
      <c r="K1294" s="2" t="s">
        <v>103</v>
      </c>
      <c r="L1294" s="2" t="s">
        <v>104</v>
      </c>
      <c r="M1294" s="2" t="s">
        <v>3633</v>
      </c>
      <c r="N1294" s="2">
        <v>20</v>
      </c>
      <c r="O1294" s="2" t="s">
        <v>106</v>
      </c>
      <c r="P1294" s="2" t="s">
        <v>123</v>
      </c>
      <c r="Q1294" s="253"/>
    </row>
    <row r="1295" spans="1:17" ht="60">
      <c r="A1295" s="2">
        <v>1293</v>
      </c>
      <c r="B1295" s="2" t="s">
        <v>3634</v>
      </c>
      <c r="C1295" s="2" t="s">
        <v>234</v>
      </c>
      <c r="D1295" s="2" t="s">
        <v>110</v>
      </c>
      <c r="E1295" s="2" t="s">
        <v>1409</v>
      </c>
      <c r="F1295" s="255">
        <v>45104.536805555559</v>
      </c>
      <c r="G1295" s="2" t="s">
        <v>101</v>
      </c>
      <c r="H1295" s="2" t="s">
        <v>132</v>
      </c>
      <c r="I1295" s="2" t="s">
        <v>101</v>
      </c>
      <c r="J1295" s="2" t="s">
        <v>103</v>
      </c>
      <c r="K1295" s="2" t="s">
        <v>103</v>
      </c>
      <c r="L1295" s="2" t="s">
        <v>104</v>
      </c>
      <c r="M1295" s="2" t="s">
        <v>1410</v>
      </c>
      <c r="N1295" s="2">
        <v>20</v>
      </c>
      <c r="O1295" s="2" t="s">
        <v>106</v>
      </c>
      <c r="P1295" s="2" t="s">
        <v>237</v>
      </c>
      <c r="Q1295" s="253"/>
    </row>
    <row r="1296" spans="1:17" ht="60">
      <c r="A1296" s="2">
        <v>1294</v>
      </c>
      <c r="B1296" s="2" t="s">
        <v>3635</v>
      </c>
      <c r="C1296" s="2" t="s">
        <v>98</v>
      </c>
      <c r="D1296" s="2" t="s">
        <v>110</v>
      </c>
      <c r="E1296" s="2" t="s">
        <v>3636</v>
      </c>
      <c r="F1296" s="255">
        <v>45104.536805555559</v>
      </c>
      <c r="G1296" s="2" t="s">
        <v>101</v>
      </c>
      <c r="H1296" s="2" t="s">
        <v>132</v>
      </c>
      <c r="I1296" s="2" t="s">
        <v>101</v>
      </c>
      <c r="J1296" s="2" t="s">
        <v>103</v>
      </c>
      <c r="K1296" s="2" t="s">
        <v>103</v>
      </c>
      <c r="L1296" s="2" t="s">
        <v>104</v>
      </c>
      <c r="M1296" s="2" t="s">
        <v>3637</v>
      </c>
      <c r="N1296" s="2">
        <v>20</v>
      </c>
      <c r="O1296" s="2" t="s">
        <v>106</v>
      </c>
      <c r="P1296" s="2" t="s">
        <v>118</v>
      </c>
      <c r="Q1296" s="253"/>
    </row>
    <row r="1297" spans="1:17" ht="60">
      <c r="A1297" s="2">
        <v>1295</v>
      </c>
      <c r="B1297" s="2" t="s">
        <v>3638</v>
      </c>
      <c r="C1297" s="2" t="s">
        <v>98</v>
      </c>
      <c r="D1297" s="2" t="s">
        <v>110</v>
      </c>
      <c r="E1297" s="2" t="s">
        <v>3639</v>
      </c>
      <c r="F1297" s="255">
        <v>45104.536805555559</v>
      </c>
      <c r="G1297" s="2" t="s">
        <v>101</v>
      </c>
      <c r="H1297" s="2" t="s">
        <v>132</v>
      </c>
      <c r="I1297" s="2" t="s">
        <v>101</v>
      </c>
      <c r="J1297" s="2" t="s">
        <v>112</v>
      </c>
      <c r="K1297" s="2" t="s">
        <v>112</v>
      </c>
      <c r="L1297" s="2" t="s">
        <v>104</v>
      </c>
      <c r="M1297" s="2" t="s">
        <v>3640</v>
      </c>
      <c r="N1297" s="2">
        <v>95</v>
      </c>
      <c r="O1297" s="2" t="s">
        <v>106</v>
      </c>
      <c r="P1297" s="2" t="s">
        <v>118</v>
      </c>
      <c r="Q1297" s="253"/>
    </row>
    <row r="1298" spans="1:17" ht="60">
      <c r="A1298" s="2">
        <v>1296</v>
      </c>
      <c r="B1298" s="2" t="s">
        <v>3641</v>
      </c>
      <c r="C1298" s="2" t="s">
        <v>120</v>
      </c>
      <c r="D1298" s="2" t="s">
        <v>110</v>
      </c>
      <c r="E1298" s="2" t="s">
        <v>3642</v>
      </c>
      <c r="F1298" s="255">
        <v>45104.537499999999</v>
      </c>
      <c r="G1298" s="2" t="s">
        <v>101</v>
      </c>
      <c r="H1298" s="2" t="s">
        <v>132</v>
      </c>
      <c r="I1298" s="2" t="s">
        <v>101</v>
      </c>
      <c r="J1298" s="2" t="s">
        <v>112</v>
      </c>
      <c r="K1298" s="2" t="s">
        <v>112</v>
      </c>
      <c r="L1298" s="2" t="s">
        <v>104</v>
      </c>
      <c r="M1298" s="2" t="s">
        <v>3643</v>
      </c>
      <c r="N1298" s="2">
        <v>95</v>
      </c>
      <c r="O1298" s="2" t="s">
        <v>106</v>
      </c>
      <c r="P1298" s="2" t="s">
        <v>123</v>
      </c>
      <c r="Q1298" s="253"/>
    </row>
    <row r="1299" spans="1:17" ht="60">
      <c r="A1299" s="2">
        <v>1297</v>
      </c>
      <c r="B1299" s="2" t="s">
        <v>3644</v>
      </c>
      <c r="C1299" s="2" t="s">
        <v>98</v>
      </c>
      <c r="D1299" s="2" t="s">
        <v>110</v>
      </c>
      <c r="E1299" s="2" t="s">
        <v>3645</v>
      </c>
      <c r="F1299" s="255">
        <v>45104.537499999999</v>
      </c>
      <c r="G1299" s="2" t="s">
        <v>101</v>
      </c>
      <c r="H1299" s="2" t="s">
        <v>132</v>
      </c>
      <c r="I1299" s="2" t="s">
        <v>101</v>
      </c>
      <c r="J1299" s="2" t="s">
        <v>12</v>
      </c>
      <c r="K1299" s="2" t="s">
        <v>12</v>
      </c>
      <c r="L1299" s="2" t="s">
        <v>104</v>
      </c>
      <c r="M1299" s="2" t="s">
        <v>3646</v>
      </c>
      <c r="N1299" s="2">
        <v>30</v>
      </c>
      <c r="O1299" s="2" t="s">
        <v>106</v>
      </c>
      <c r="P1299" s="2" t="s">
        <v>118</v>
      </c>
      <c r="Q1299" s="253"/>
    </row>
    <row r="1300" spans="1:17" ht="60">
      <c r="A1300" s="2">
        <v>1298</v>
      </c>
      <c r="B1300" s="2" t="s">
        <v>3647</v>
      </c>
      <c r="C1300" s="2" t="s">
        <v>109</v>
      </c>
      <c r="D1300" s="2" t="s">
        <v>110</v>
      </c>
      <c r="E1300" s="2" t="s">
        <v>3648</v>
      </c>
      <c r="F1300" s="255">
        <v>45104.538194444445</v>
      </c>
      <c r="G1300" s="2" t="s">
        <v>101</v>
      </c>
      <c r="H1300" s="2" t="s">
        <v>102</v>
      </c>
      <c r="I1300" s="2" t="s">
        <v>101</v>
      </c>
      <c r="J1300" s="2" t="s">
        <v>12</v>
      </c>
      <c r="K1300" s="2" t="s">
        <v>12</v>
      </c>
      <c r="L1300" s="2" t="s">
        <v>104</v>
      </c>
      <c r="M1300" s="2" t="s">
        <v>3649</v>
      </c>
      <c r="N1300" s="2">
        <v>30</v>
      </c>
      <c r="O1300" s="2" t="s">
        <v>106</v>
      </c>
      <c r="P1300" s="2" t="s">
        <v>114</v>
      </c>
      <c r="Q1300" s="253"/>
    </row>
    <row r="1301" spans="1:17" ht="60">
      <c r="A1301" s="2">
        <v>1299</v>
      </c>
      <c r="B1301" s="2" t="s">
        <v>3650</v>
      </c>
      <c r="C1301" s="2" t="s">
        <v>109</v>
      </c>
      <c r="D1301" s="2" t="s">
        <v>110</v>
      </c>
      <c r="E1301" s="2" t="s">
        <v>3651</v>
      </c>
      <c r="F1301" s="255">
        <v>45104.538194444445</v>
      </c>
      <c r="G1301" s="2" t="s">
        <v>101</v>
      </c>
      <c r="H1301" s="2" t="s">
        <v>102</v>
      </c>
      <c r="I1301" s="2" t="s">
        <v>101</v>
      </c>
      <c r="J1301" s="2" t="s">
        <v>103</v>
      </c>
      <c r="K1301" s="2" t="s">
        <v>103</v>
      </c>
      <c r="L1301" s="2" t="s">
        <v>104</v>
      </c>
      <c r="M1301" s="2" t="s">
        <v>3652</v>
      </c>
      <c r="N1301" s="2">
        <v>20</v>
      </c>
      <c r="O1301" s="2" t="s">
        <v>106</v>
      </c>
      <c r="P1301" s="2" t="s">
        <v>114</v>
      </c>
      <c r="Q1301" s="253"/>
    </row>
    <row r="1302" spans="1:17" ht="60">
      <c r="A1302" s="2">
        <v>1300</v>
      </c>
      <c r="B1302" s="2" t="s">
        <v>3653</v>
      </c>
      <c r="C1302" s="2" t="s">
        <v>234</v>
      </c>
      <c r="D1302" s="2" t="s">
        <v>110</v>
      </c>
      <c r="E1302" s="2" t="s">
        <v>2395</v>
      </c>
      <c r="F1302" s="255">
        <v>45104.538194444445</v>
      </c>
      <c r="G1302" s="2" t="s">
        <v>101</v>
      </c>
      <c r="H1302" s="2" t="s">
        <v>102</v>
      </c>
      <c r="I1302" s="2" t="s">
        <v>101</v>
      </c>
      <c r="J1302" s="2" t="s">
        <v>103</v>
      </c>
      <c r="K1302" s="2" t="s">
        <v>103</v>
      </c>
      <c r="L1302" s="2" t="s">
        <v>104</v>
      </c>
      <c r="M1302" s="2" t="s">
        <v>2396</v>
      </c>
      <c r="N1302" s="2">
        <v>20</v>
      </c>
      <c r="O1302" s="2" t="s">
        <v>106</v>
      </c>
      <c r="P1302" s="2" t="s">
        <v>237</v>
      </c>
      <c r="Q1302" s="253"/>
    </row>
    <row r="1303" spans="1:17" ht="60">
      <c r="A1303" s="2">
        <v>1301</v>
      </c>
      <c r="B1303" s="2" t="s">
        <v>3654</v>
      </c>
      <c r="C1303" s="2" t="s">
        <v>120</v>
      </c>
      <c r="D1303" s="2" t="s">
        <v>110</v>
      </c>
      <c r="E1303" s="2" t="s">
        <v>3655</v>
      </c>
      <c r="F1303" s="255">
        <v>45104.538194444445</v>
      </c>
      <c r="G1303" s="2" t="s">
        <v>101</v>
      </c>
      <c r="H1303" s="2" t="s">
        <v>132</v>
      </c>
      <c r="I1303" s="2" t="s">
        <v>101</v>
      </c>
      <c r="J1303" s="2" t="s">
        <v>112</v>
      </c>
      <c r="K1303" s="2" t="s">
        <v>112</v>
      </c>
      <c r="L1303" s="2" t="s">
        <v>104</v>
      </c>
      <c r="M1303" s="2" t="s">
        <v>3656</v>
      </c>
      <c r="N1303" s="2">
        <v>95</v>
      </c>
      <c r="O1303" s="2" t="s">
        <v>106</v>
      </c>
      <c r="P1303" s="2" t="s">
        <v>123</v>
      </c>
      <c r="Q1303" s="253"/>
    </row>
    <row r="1304" spans="1:17" ht="60">
      <c r="A1304" s="2">
        <v>1302</v>
      </c>
      <c r="B1304" s="2" t="s">
        <v>3657</v>
      </c>
      <c r="C1304" s="2" t="s">
        <v>234</v>
      </c>
      <c r="D1304" s="2" t="s">
        <v>110</v>
      </c>
      <c r="E1304" s="2" t="s">
        <v>3658</v>
      </c>
      <c r="F1304" s="255">
        <v>45104.538194444445</v>
      </c>
      <c r="G1304" s="2" t="s">
        <v>101</v>
      </c>
      <c r="H1304" s="2" t="s">
        <v>132</v>
      </c>
      <c r="I1304" s="2" t="s">
        <v>101</v>
      </c>
      <c r="J1304" s="2" t="s">
        <v>112</v>
      </c>
      <c r="K1304" s="2" t="s">
        <v>112</v>
      </c>
      <c r="L1304" s="2" t="s">
        <v>104</v>
      </c>
      <c r="M1304" s="2" t="s">
        <v>3659</v>
      </c>
      <c r="N1304" s="2">
        <v>95</v>
      </c>
      <c r="O1304" s="2" t="s">
        <v>106</v>
      </c>
      <c r="P1304" s="2" t="s">
        <v>237</v>
      </c>
      <c r="Q1304" s="253"/>
    </row>
    <row r="1305" spans="1:17" ht="60">
      <c r="A1305" s="2">
        <v>1303</v>
      </c>
      <c r="B1305" s="2" t="s">
        <v>3660</v>
      </c>
      <c r="C1305" s="2" t="s">
        <v>109</v>
      </c>
      <c r="D1305" s="2" t="s">
        <v>110</v>
      </c>
      <c r="E1305" s="2" t="s">
        <v>3661</v>
      </c>
      <c r="F1305" s="255">
        <v>45104.538194444445</v>
      </c>
      <c r="G1305" s="2" t="s">
        <v>101</v>
      </c>
      <c r="H1305" s="2" t="s">
        <v>132</v>
      </c>
      <c r="I1305" s="2" t="s">
        <v>101</v>
      </c>
      <c r="J1305" s="2" t="s">
        <v>112</v>
      </c>
      <c r="K1305" s="2" t="s">
        <v>112</v>
      </c>
      <c r="L1305" s="2" t="s">
        <v>104</v>
      </c>
      <c r="M1305" s="2" t="s">
        <v>3662</v>
      </c>
      <c r="N1305" s="2">
        <v>95</v>
      </c>
      <c r="O1305" s="2" t="s">
        <v>106</v>
      </c>
      <c r="P1305" s="2" t="s">
        <v>114</v>
      </c>
      <c r="Q1305" s="253"/>
    </row>
    <row r="1306" spans="1:17" ht="60">
      <c r="A1306" s="2">
        <v>1304</v>
      </c>
      <c r="B1306" s="2" t="s">
        <v>3663</v>
      </c>
      <c r="C1306" s="2" t="s">
        <v>120</v>
      </c>
      <c r="D1306" s="2" t="s">
        <v>110</v>
      </c>
      <c r="E1306" s="2" t="s">
        <v>3664</v>
      </c>
      <c r="F1306" s="255">
        <v>45104.538888888892</v>
      </c>
      <c r="G1306" s="2" t="s">
        <v>101</v>
      </c>
      <c r="H1306" s="2" t="s">
        <v>102</v>
      </c>
      <c r="I1306" s="2" t="s">
        <v>101</v>
      </c>
      <c r="J1306" s="2" t="s">
        <v>56</v>
      </c>
      <c r="K1306" s="2" t="s">
        <v>56</v>
      </c>
      <c r="L1306" s="2" t="s">
        <v>104</v>
      </c>
      <c r="M1306" s="2" t="s">
        <v>3665</v>
      </c>
      <c r="N1306" s="2">
        <v>65</v>
      </c>
      <c r="O1306" s="2" t="s">
        <v>106</v>
      </c>
      <c r="P1306" s="2" t="s">
        <v>123</v>
      </c>
      <c r="Q1306" s="253"/>
    </row>
    <row r="1307" spans="1:17" ht="60">
      <c r="A1307" s="2">
        <v>1305</v>
      </c>
      <c r="B1307" s="2" t="s">
        <v>3666</v>
      </c>
      <c r="C1307" s="2" t="s">
        <v>109</v>
      </c>
      <c r="D1307" s="2" t="s">
        <v>110</v>
      </c>
      <c r="E1307" s="2" t="s">
        <v>3667</v>
      </c>
      <c r="F1307" s="255">
        <v>45104.538888888892</v>
      </c>
      <c r="G1307" s="2" t="s">
        <v>101</v>
      </c>
      <c r="H1307" s="2" t="s">
        <v>102</v>
      </c>
      <c r="I1307" s="2" t="s">
        <v>101</v>
      </c>
      <c r="J1307" s="2" t="s">
        <v>103</v>
      </c>
      <c r="K1307" s="2" t="s">
        <v>103</v>
      </c>
      <c r="L1307" s="2" t="s">
        <v>104</v>
      </c>
      <c r="M1307" s="2" t="s">
        <v>3668</v>
      </c>
      <c r="N1307" s="2">
        <v>20</v>
      </c>
      <c r="O1307" s="2" t="s">
        <v>106</v>
      </c>
      <c r="P1307" s="2" t="s">
        <v>114</v>
      </c>
      <c r="Q1307" s="253"/>
    </row>
    <row r="1308" spans="1:17" ht="60">
      <c r="A1308" s="2">
        <v>1306</v>
      </c>
      <c r="B1308" s="2" t="s">
        <v>3669</v>
      </c>
      <c r="C1308" s="2" t="s">
        <v>234</v>
      </c>
      <c r="D1308" s="2" t="s">
        <v>110</v>
      </c>
      <c r="E1308" s="2" t="s">
        <v>3670</v>
      </c>
      <c r="F1308" s="255">
        <v>45104.538888888892</v>
      </c>
      <c r="G1308" s="2" t="s">
        <v>101</v>
      </c>
      <c r="H1308" s="2" t="s">
        <v>102</v>
      </c>
      <c r="I1308" s="2" t="s">
        <v>101</v>
      </c>
      <c r="J1308" s="2" t="s">
        <v>103</v>
      </c>
      <c r="K1308" s="2" t="s">
        <v>103</v>
      </c>
      <c r="L1308" s="2" t="s">
        <v>104</v>
      </c>
      <c r="M1308" s="2" t="s">
        <v>3671</v>
      </c>
      <c r="N1308" s="2">
        <v>30</v>
      </c>
      <c r="O1308" s="2" t="s">
        <v>106</v>
      </c>
      <c r="P1308" s="2" t="s">
        <v>237</v>
      </c>
      <c r="Q1308" s="253"/>
    </row>
    <row r="1309" spans="1:17" ht="60">
      <c r="A1309" s="2">
        <v>1307</v>
      </c>
      <c r="B1309" s="2" t="s">
        <v>3672</v>
      </c>
      <c r="C1309" s="2" t="s">
        <v>234</v>
      </c>
      <c r="D1309" s="2" t="s">
        <v>110</v>
      </c>
      <c r="E1309" s="2" t="s">
        <v>3673</v>
      </c>
      <c r="F1309" s="255">
        <v>45104.538888888892</v>
      </c>
      <c r="G1309" s="2" t="s">
        <v>101</v>
      </c>
      <c r="H1309" s="2" t="s">
        <v>132</v>
      </c>
      <c r="I1309" s="2" t="s">
        <v>101</v>
      </c>
      <c r="J1309" s="2" t="s">
        <v>103</v>
      </c>
      <c r="K1309" s="2" t="s">
        <v>103</v>
      </c>
      <c r="L1309" s="2" t="s">
        <v>104</v>
      </c>
      <c r="M1309" s="2" t="s">
        <v>3674</v>
      </c>
      <c r="N1309" s="2">
        <v>20</v>
      </c>
      <c r="O1309" s="2" t="s">
        <v>106</v>
      </c>
      <c r="P1309" s="2" t="s">
        <v>237</v>
      </c>
      <c r="Q1309" s="253"/>
    </row>
    <row r="1310" spans="1:17" ht="60">
      <c r="A1310" s="2">
        <v>1308</v>
      </c>
      <c r="B1310" s="2" t="s">
        <v>3675</v>
      </c>
      <c r="C1310" s="2" t="s">
        <v>120</v>
      </c>
      <c r="D1310" s="2" t="s">
        <v>110</v>
      </c>
      <c r="E1310" s="2" t="s">
        <v>3676</v>
      </c>
      <c r="F1310" s="255">
        <v>45104.538888888892</v>
      </c>
      <c r="G1310" s="2" t="s">
        <v>101</v>
      </c>
      <c r="H1310" s="2" t="s">
        <v>102</v>
      </c>
      <c r="I1310" s="2" t="s">
        <v>101</v>
      </c>
      <c r="J1310" s="2" t="s">
        <v>103</v>
      </c>
      <c r="K1310" s="2" t="s">
        <v>103</v>
      </c>
      <c r="L1310" s="2" t="s">
        <v>104</v>
      </c>
      <c r="M1310" s="2" t="s">
        <v>3677</v>
      </c>
      <c r="N1310" s="2">
        <v>20</v>
      </c>
      <c r="O1310" s="2" t="s">
        <v>106</v>
      </c>
      <c r="P1310" s="2" t="s">
        <v>123</v>
      </c>
      <c r="Q1310" s="253"/>
    </row>
    <row r="1311" spans="1:17" ht="60">
      <c r="A1311" s="2">
        <v>1309</v>
      </c>
      <c r="B1311" s="2" t="s">
        <v>3678</v>
      </c>
      <c r="C1311" s="2" t="s">
        <v>234</v>
      </c>
      <c r="D1311" s="2" t="s">
        <v>110</v>
      </c>
      <c r="E1311" s="2" t="s">
        <v>260</v>
      </c>
      <c r="F1311" s="255">
        <v>45104.538888888892</v>
      </c>
      <c r="G1311" s="2" t="s">
        <v>101</v>
      </c>
      <c r="H1311" s="2" t="s">
        <v>132</v>
      </c>
      <c r="I1311" s="2" t="s">
        <v>101</v>
      </c>
      <c r="J1311" s="2" t="s">
        <v>112</v>
      </c>
      <c r="K1311" s="2" t="s">
        <v>112</v>
      </c>
      <c r="L1311" s="2" t="s">
        <v>104</v>
      </c>
      <c r="M1311" s="2" t="s">
        <v>261</v>
      </c>
      <c r="N1311" s="2">
        <v>95</v>
      </c>
      <c r="O1311" s="2" t="s">
        <v>106</v>
      </c>
      <c r="P1311" s="2" t="s">
        <v>237</v>
      </c>
      <c r="Q1311" s="253"/>
    </row>
    <row r="1312" spans="1:17" ht="60">
      <c r="A1312" s="2">
        <v>1310</v>
      </c>
      <c r="B1312" s="2" t="s">
        <v>3679</v>
      </c>
      <c r="C1312" s="2" t="s">
        <v>120</v>
      </c>
      <c r="D1312" s="2" t="s">
        <v>110</v>
      </c>
      <c r="E1312" s="2" t="s">
        <v>3680</v>
      </c>
      <c r="F1312" s="255">
        <v>45104.538888888892</v>
      </c>
      <c r="G1312" s="2" t="s">
        <v>101</v>
      </c>
      <c r="H1312" s="2" t="s">
        <v>132</v>
      </c>
      <c r="I1312" s="2" t="s">
        <v>101</v>
      </c>
      <c r="J1312" s="2" t="s">
        <v>103</v>
      </c>
      <c r="K1312" s="2" t="s">
        <v>103</v>
      </c>
      <c r="L1312" s="2" t="s">
        <v>104</v>
      </c>
      <c r="M1312" s="2" t="s">
        <v>3681</v>
      </c>
      <c r="N1312" s="2">
        <v>20</v>
      </c>
      <c r="O1312" s="2" t="s">
        <v>106</v>
      </c>
      <c r="P1312" s="2" t="s">
        <v>123</v>
      </c>
      <c r="Q1312" s="253"/>
    </row>
    <row r="1313" spans="1:17" ht="60">
      <c r="A1313" s="2">
        <v>1311</v>
      </c>
      <c r="B1313" s="2" t="s">
        <v>3682</v>
      </c>
      <c r="C1313" s="2" t="s">
        <v>98</v>
      </c>
      <c r="D1313" s="2" t="s">
        <v>110</v>
      </c>
      <c r="E1313" s="2" t="s">
        <v>3440</v>
      </c>
      <c r="F1313" s="255">
        <v>45104.538888888892</v>
      </c>
      <c r="G1313" s="2" t="s">
        <v>101</v>
      </c>
      <c r="H1313" s="2" t="s">
        <v>102</v>
      </c>
      <c r="I1313" s="2" t="s">
        <v>101</v>
      </c>
      <c r="J1313" s="2" t="s">
        <v>103</v>
      </c>
      <c r="K1313" s="2" t="s">
        <v>103</v>
      </c>
      <c r="L1313" s="2" t="s">
        <v>104</v>
      </c>
      <c r="M1313" s="2" t="s">
        <v>3441</v>
      </c>
      <c r="N1313" s="2">
        <v>20</v>
      </c>
      <c r="O1313" s="2" t="s">
        <v>106</v>
      </c>
      <c r="P1313" s="2" t="s">
        <v>118</v>
      </c>
      <c r="Q1313" s="253"/>
    </row>
    <row r="1314" spans="1:17" ht="60">
      <c r="A1314" s="2">
        <v>1312</v>
      </c>
      <c r="B1314" s="2" t="s">
        <v>3683</v>
      </c>
      <c r="C1314" s="2" t="s">
        <v>234</v>
      </c>
      <c r="D1314" s="2" t="s">
        <v>110</v>
      </c>
      <c r="E1314" s="2" t="s">
        <v>2763</v>
      </c>
      <c r="F1314" s="255">
        <v>45104.538888888892</v>
      </c>
      <c r="G1314" s="2" t="s">
        <v>101</v>
      </c>
      <c r="H1314" s="2" t="s">
        <v>132</v>
      </c>
      <c r="I1314" s="2" t="s">
        <v>101</v>
      </c>
      <c r="J1314" s="2" t="s">
        <v>103</v>
      </c>
      <c r="K1314" s="2" t="s">
        <v>103</v>
      </c>
      <c r="L1314" s="2" t="s">
        <v>104</v>
      </c>
      <c r="M1314" s="2" t="s">
        <v>2764</v>
      </c>
      <c r="N1314" s="2">
        <v>20</v>
      </c>
      <c r="O1314" s="2" t="s">
        <v>106</v>
      </c>
      <c r="P1314" s="2" t="s">
        <v>237</v>
      </c>
      <c r="Q1314" s="253"/>
    </row>
    <row r="1315" spans="1:17" ht="60">
      <c r="A1315" s="2">
        <v>1313</v>
      </c>
      <c r="B1315" s="2" t="s">
        <v>3684</v>
      </c>
      <c r="C1315" s="2" t="s">
        <v>98</v>
      </c>
      <c r="D1315" s="2" t="s">
        <v>110</v>
      </c>
      <c r="E1315" s="2" t="s">
        <v>3685</v>
      </c>
      <c r="F1315" s="255">
        <v>45104.539583333331</v>
      </c>
      <c r="G1315" s="2" t="s">
        <v>101</v>
      </c>
      <c r="H1315" s="2" t="s">
        <v>132</v>
      </c>
      <c r="I1315" s="2" t="s">
        <v>101</v>
      </c>
      <c r="J1315" s="2" t="s">
        <v>103</v>
      </c>
      <c r="K1315" s="2" t="s">
        <v>103</v>
      </c>
      <c r="L1315" s="2" t="s">
        <v>104</v>
      </c>
      <c r="M1315" s="2" t="s">
        <v>3686</v>
      </c>
      <c r="N1315" s="2">
        <v>20</v>
      </c>
      <c r="O1315" s="2" t="s">
        <v>106</v>
      </c>
      <c r="P1315" s="2" t="s">
        <v>118</v>
      </c>
      <c r="Q1315" s="253"/>
    </row>
    <row r="1316" spans="1:17" ht="60">
      <c r="A1316" s="2">
        <v>1314</v>
      </c>
      <c r="B1316" s="2" t="s">
        <v>3687</v>
      </c>
      <c r="C1316" s="2" t="s">
        <v>98</v>
      </c>
      <c r="D1316" s="2" t="s">
        <v>110</v>
      </c>
      <c r="E1316" s="2" t="s">
        <v>3228</v>
      </c>
      <c r="F1316" s="255">
        <v>45104.539583333331</v>
      </c>
      <c r="G1316" s="2" t="s">
        <v>101</v>
      </c>
      <c r="H1316" s="2" t="s">
        <v>132</v>
      </c>
      <c r="I1316" s="2" t="s">
        <v>101</v>
      </c>
      <c r="J1316" s="2" t="s">
        <v>103</v>
      </c>
      <c r="K1316" s="2" t="s">
        <v>103</v>
      </c>
      <c r="L1316" s="2" t="s">
        <v>104</v>
      </c>
      <c r="M1316" s="2" t="s">
        <v>3229</v>
      </c>
      <c r="N1316" s="2">
        <v>20</v>
      </c>
      <c r="O1316" s="2" t="s">
        <v>106</v>
      </c>
      <c r="P1316" s="2" t="s">
        <v>118</v>
      </c>
      <c r="Q1316" s="253"/>
    </row>
    <row r="1317" spans="1:17" ht="60">
      <c r="A1317" s="2">
        <v>1315</v>
      </c>
      <c r="B1317" s="2" t="s">
        <v>3688</v>
      </c>
      <c r="C1317" s="2" t="s">
        <v>120</v>
      </c>
      <c r="D1317" s="2" t="s">
        <v>110</v>
      </c>
      <c r="E1317" s="2" t="s">
        <v>3689</v>
      </c>
      <c r="F1317" s="255">
        <v>45104.539583333331</v>
      </c>
      <c r="G1317" s="2" t="s">
        <v>101</v>
      </c>
      <c r="H1317" s="2" t="s">
        <v>132</v>
      </c>
      <c r="I1317" s="2" t="s">
        <v>101</v>
      </c>
      <c r="J1317" s="2" t="s">
        <v>112</v>
      </c>
      <c r="K1317" s="2" t="s">
        <v>112</v>
      </c>
      <c r="L1317" s="2" t="s">
        <v>104</v>
      </c>
      <c r="M1317" s="2" t="s">
        <v>3690</v>
      </c>
      <c r="N1317" s="2">
        <v>95</v>
      </c>
      <c r="O1317" s="2" t="s">
        <v>106</v>
      </c>
      <c r="P1317" s="2" t="s">
        <v>123</v>
      </c>
      <c r="Q1317" s="253"/>
    </row>
    <row r="1318" spans="1:17" ht="60">
      <c r="A1318" s="2">
        <v>1316</v>
      </c>
      <c r="B1318" s="2" t="s">
        <v>3691</v>
      </c>
      <c r="C1318" s="2" t="s">
        <v>98</v>
      </c>
      <c r="D1318" s="2" t="s">
        <v>110</v>
      </c>
      <c r="E1318" s="2" t="s">
        <v>3692</v>
      </c>
      <c r="F1318" s="255">
        <v>45104.539583333331</v>
      </c>
      <c r="G1318" s="2" t="s">
        <v>101</v>
      </c>
      <c r="H1318" s="2" t="s">
        <v>132</v>
      </c>
      <c r="I1318" s="2" t="s">
        <v>101</v>
      </c>
      <c r="J1318" s="2" t="s">
        <v>103</v>
      </c>
      <c r="K1318" s="2" t="s">
        <v>103</v>
      </c>
      <c r="L1318" s="2" t="s">
        <v>104</v>
      </c>
      <c r="M1318" s="2" t="s">
        <v>3693</v>
      </c>
      <c r="N1318" s="2">
        <v>20</v>
      </c>
      <c r="O1318" s="2" t="s">
        <v>106</v>
      </c>
      <c r="P1318" s="2" t="s">
        <v>118</v>
      </c>
      <c r="Q1318" s="253"/>
    </row>
    <row r="1319" spans="1:17" ht="60">
      <c r="A1319" s="2">
        <v>1317</v>
      </c>
      <c r="B1319" s="2" t="s">
        <v>3694</v>
      </c>
      <c r="C1319" s="2" t="s">
        <v>234</v>
      </c>
      <c r="D1319" s="2" t="s">
        <v>110</v>
      </c>
      <c r="E1319" s="2" t="s">
        <v>3695</v>
      </c>
      <c r="F1319" s="255">
        <v>45104.539583333331</v>
      </c>
      <c r="G1319" s="2" t="s">
        <v>101</v>
      </c>
      <c r="H1319" s="2" t="s">
        <v>102</v>
      </c>
      <c r="I1319" s="2" t="s">
        <v>101</v>
      </c>
      <c r="J1319" s="2" t="s">
        <v>103</v>
      </c>
      <c r="K1319" s="2" t="s">
        <v>103</v>
      </c>
      <c r="L1319" s="2" t="s">
        <v>104</v>
      </c>
      <c r="M1319" s="2" t="s">
        <v>3696</v>
      </c>
      <c r="N1319" s="2">
        <v>20</v>
      </c>
      <c r="O1319" s="2" t="s">
        <v>106</v>
      </c>
      <c r="P1319" s="2" t="s">
        <v>237</v>
      </c>
      <c r="Q1319" s="253"/>
    </row>
    <row r="1320" spans="1:17" ht="60">
      <c r="A1320" s="2">
        <v>1318</v>
      </c>
      <c r="B1320" s="2" t="s">
        <v>3697</v>
      </c>
      <c r="C1320" s="2" t="s">
        <v>109</v>
      </c>
      <c r="D1320" s="2" t="s">
        <v>110</v>
      </c>
      <c r="E1320" s="2" t="s">
        <v>3698</v>
      </c>
      <c r="F1320" s="255">
        <v>45104.540277777778</v>
      </c>
      <c r="G1320" s="2" t="s">
        <v>101</v>
      </c>
      <c r="H1320" s="2" t="s">
        <v>102</v>
      </c>
      <c r="I1320" s="2" t="s">
        <v>101</v>
      </c>
      <c r="J1320" s="2" t="s">
        <v>112</v>
      </c>
      <c r="K1320" s="2" t="s">
        <v>112</v>
      </c>
      <c r="L1320" s="2" t="s">
        <v>104</v>
      </c>
      <c r="M1320" s="2" t="s">
        <v>3699</v>
      </c>
      <c r="N1320" s="2">
        <v>95</v>
      </c>
      <c r="O1320" s="2" t="s">
        <v>106</v>
      </c>
      <c r="P1320" s="2" t="s">
        <v>114</v>
      </c>
      <c r="Q1320" s="253"/>
    </row>
    <row r="1321" spans="1:17" ht="60">
      <c r="A1321" s="2">
        <v>1319</v>
      </c>
      <c r="B1321" s="2" t="s">
        <v>3700</v>
      </c>
      <c r="C1321" s="2" t="s">
        <v>234</v>
      </c>
      <c r="D1321" s="2" t="s">
        <v>110</v>
      </c>
      <c r="E1321" s="2" t="s">
        <v>3701</v>
      </c>
      <c r="F1321" s="255">
        <v>45104.540277777778</v>
      </c>
      <c r="G1321" s="2" t="s">
        <v>101</v>
      </c>
      <c r="H1321" s="2" t="s">
        <v>132</v>
      </c>
      <c r="I1321" s="2" t="s">
        <v>101</v>
      </c>
      <c r="J1321" s="2" t="s">
        <v>112</v>
      </c>
      <c r="K1321" s="2" t="s">
        <v>112</v>
      </c>
      <c r="L1321" s="2" t="s">
        <v>104</v>
      </c>
      <c r="M1321" s="2" t="s">
        <v>3702</v>
      </c>
      <c r="N1321" s="2">
        <v>95</v>
      </c>
      <c r="O1321" s="2" t="s">
        <v>106</v>
      </c>
      <c r="P1321" s="2" t="s">
        <v>237</v>
      </c>
      <c r="Q1321" s="253"/>
    </row>
    <row r="1322" spans="1:17" ht="60">
      <c r="A1322" s="2">
        <v>1320</v>
      </c>
      <c r="B1322" s="2" t="s">
        <v>3703</v>
      </c>
      <c r="C1322" s="2" t="s">
        <v>234</v>
      </c>
      <c r="D1322" s="2" t="s">
        <v>110</v>
      </c>
      <c r="E1322" s="2" t="s">
        <v>785</v>
      </c>
      <c r="F1322" s="255">
        <v>45104.540277777778</v>
      </c>
      <c r="G1322" s="2" t="s">
        <v>101</v>
      </c>
      <c r="H1322" s="2" t="s">
        <v>132</v>
      </c>
      <c r="I1322" s="2" t="s">
        <v>101</v>
      </c>
      <c r="J1322" s="2" t="s">
        <v>103</v>
      </c>
      <c r="K1322" s="2" t="s">
        <v>103</v>
      </c>
      <c r="L1322" s="2" t="s">
        <v>104</v>
      </c>
      <c r="M1322" s="2" t="s">
        <v>786</v>
      </c>
      <c r="N1322" s="2">
        <v>20</v>
      </c>
      <c r="O1322" s="2" t="s">
        <v>106</v>
      </c>
      <c r="P1322" s="2" t="s">
        <v>237</v>
      </c>
      <c r="Q1322" s="253"/>
    </row>
    <row r="1323" spans="1:17" ht="60">
      <c r="A1323" s="2">
        <v>1321</v>
      </c>
      <c r="B1323" s="2" t="s">
        <v>3704</v>
      </c>
      <c r="C1323" s="2" t="s">
        <v>234</v>
      </c>
      <c r="D1323" s="2" t="s">
        <v>110</v>
      </c>
      <c r="E1323" s="2" t="s">
        <v>2861</v>
      </c>
      <c r="F1323" s="255">
        <v>45104.540972222225</v>
      </c>
      <c r="G1323" s="2" t="s">
        <v>101</v>
      </c>
      <c r="H1323" s="2" t="s">
        <v>102</v>
      </c>
      <c r="I1323" s="2" t="s">
        <v>101</v>
      </c>
      <c r="J1323" s="2" t="s">
        <v>103</v>
      </c>
      <c r="K1323" s="2" t="s">
        <v>103</v>
      </c>
      <c r="L1323" s="2" t="s">
        <v>104</v>
      </c>
      <c r="M1323" s="2" t="s">
        <v>2862</v>
      </c>
      <c r="N1323" s="2">
        <v>20</v>
      </c>
      <c r="O1323" s="2" t="s">
        <v>106</v>
      </c>
      <c r="P1323" s="2" t="s">
        <v>237</v>
      </c>
      <c r="Q1323" s="253"/>
    </row>
    <row r="1324" spans="1:17" ht="60">
      <c r="A1324" s="2">
        <v>1322</v>
      </c>
      <c r="B1324" s="2" t="s">
        <v>3705</v>
      </c>
      <c r="C1324" s="2" t="s">
        <v>98</v>
      </c>
      <c r="D1324" s="2" t="s">
        <v>110</v>
      </c>
      <c r="E1324" s="2" t="s">
        <v>3706</v>
      </c>
      <c r="F1324" s="255">
        <v>45104.540972222225</v>
      </c>
      <c r="G1324" s="2" t="s">
        <v>101</v>
      </c>
      <c r="H1324" s="2" t="s">
        <v>132</v>
      </c>
      <c r="I1324" s="2" t="s">
        <v>101</v>
      </c>
      <c r="J1324" s="2" t="s">
        <v>103</v>
      </c>
      <c r="K1324" s="2" t="s">
        <v>103</v>
      </c>
      <c r="L1324" s="2" t="s">
        <v>104</v>
      </c>
      <c r="M1324" s="2" t="s">
        <v>3707</v>
      </c>
      <c r="N1324" s="2">
        <v>20</v>
      </c>
      <c r="O1324" s="2" t="s">
        <v>106</v>
      </c>
      <c r="P1324" s="2" t="s">
        <v>118</v>
      </c>
      <c r="Q1324" s="253"/>
    </row>
    <row r="1325" spans="1:17" ht="60">
      <c r="A1325" s="2">
        <v>1323</v>
      </c>
      <c r="B1325" s="2" t="s">
        <v>3708</v>
      </c>
      <c r="C1325" s="2" t="s">
        <v>109</v>
      </c>
      <c r="D1325" s="2" t="s">
        <v>110</v>
      </c>
      <c r="E1325" s="2" t="s">
        <v>2120</v>
      </c>
      <c r="F1325" s="255">
        <v>45104.541666666664</v>
      </c>
      <c r="G1325" s="2" t="s">
        <v>101</v>
      </c>
      <c r="H1325" s="2" t="s">
        <v>102</v>
      </c>
      <c r="I1325" s="2" t="s">
        <v>101</v>
      </c>
      <c r="J1325" s="2" t="s">
        <v>103</v>
      </c>
      <c r="K1325" s="2" t="s">
        <v>103</v>
      </c>
      <c r="L1325" s="2" t="s">
        <v>104</v>
      </c>
      <c r="M1325" s="2" t="s">
        <v>2121</v>
      </c>
      <c r="N1325" s="2">
        <v>20</v>
      </c>
      <c r="O1325" s="2" t="s">
        <v>106</v>
      </c>
      <c r="P1325" s="2" t="s">
        <v>114</v>
      </c>
      <c r="Q1325" s="253"/>
    </row>
    <row r="1326" spans="1:17" ht="60">
      <c r="A1326" s="2">
        <v>1324</v>
      </c>
      <c r="B1326" s="2" t="s">
        <v>3709</v>
      </c>
      <c r="C1326" s="2" t="s">
        <v>120</v>
      </c>
      <c r="D1326" s="2" t="s">
        <v>110</v>
      </c>
      <c r="E1326" s="2" t="s">
        <v>3629</v>
      </c>
      <c r="F1326" s="255">
        <v>45104.541666666664</v>
      </c>
      <c r="G1326" s="2" t="s">
        <v>191</v>
      </c>
      <c r="H1326" s="2" t="s">
        <v>511</v>
      </c>
      <c r="I1326" s="2" t="s">
        <v>193</v>
      </c>
      <c r="J1326" s="2" t="s">
        <v>56</v>
      </c>
      <c r="K1326" s="2" t="s">
        <v>56</v>
      </c>
      <c r="L1326" s="2" t="s">
        <v>104</v>
      </c>
      <c r="M1326" s="2" t="s">
        <v>194</v>
      </c>
      <c r="N1326" s="2">
        <v>0</v>
      </c>
      <c r="O1326" s="2" t="s">
        <v>106</v>
      </c>
      <c r="P1326" s="2" t="s">
        <v>123</v>
      </c>
      <c r="Q1326" s="253"/>
    </row>
    <row r="1327" spans="1:17" ht="60">
      <c r="A1327" s="2">
        <v>1325</v>
      </c>
      <c r="B1327" s="2" t="s">
        <v>3710</v>
      </c>
      <c r="C1327" s="2" t="s">
        <v>98</v>
      </c>
      <c r="D1327" s="2" t="s">
        <v>110</v>
      </c>
      <c r="E1327" s="2" t="s">
        <v>644</v>
      </c>
      <c r="F1327" s="255">
        <v>45104.541666666664</v>
      </c>
      <c r="G1327" s="2" t="s">
        <v>101</v>
      </c>
      <c r="H1327" s="2" t="s">
        <v>102</v>
      </c>
      <c r="I1327" s="2" t="s">
        <v>101</v>
      </c>
      <c r="J1327" s="2" t="s">
        <v>103</v>
      </c>
      <c r="K1327" s="2" t="s">
        <v>103</v>
      </c>
      <c r="L1327" s="2" t="s">
        <v>104</v>
      </c>
      <c r="M1327" s="2" t="s">
        <v>645</v>
      </c>
      <c r="N1327" s="2">
        <v>20</v>
      </c>
      <c r="O1327" s="2" t="s">
        <v>106</v>
      </c>
      <c r="P1327" s="2" t="s">
        <v>118</v>
      </c>
      <c r="Q1327" s="253"/>
    </row>
    <row r="1328" spans="1:17" ht="60">
      <c r="A1328" s="2">
        <v>1326</v>
      </c>
      <c r="B1328" s="2" t="s">
        <v>3711</v>
      </c>
      <c r="C1328" s="2" t="s">
        <v>109</v>
      </c>
      <c r="D1328" s="2" t="s">
        <v>110</v>
      </c>
      <c r="E1328" s="2" t="s">
        <v>2898</v>
      </c>
      <c r="F1328" s="255">
        <v>45104.542361111111</v>
      </c>
      <c r="G1328" s="2" t="s">
        <v>101</v>
      </c>
      <c r="H1328" s="2" t="s">
        <v>132</v>
      </c>
      <c r="I1328" s="2" t="s">
        <v>101</v>
      </c>
      <c r="J1328" s="2" t="s">
        <v>103</v>
      </c>
      <c r="K1328" s="2" t="s">
        <v>103</v>
      </c>
      <c r="L1328" s="2" t="s">
        <v>104</v>
      </c>
      <c r="M1328" s="2" t="s">
        <v>2899</v>
      </c>
      <c r="N1328" s="2">
        <v>20</v>
      </c>
      <c r="O1328" s="2" t="s">
        <v>106</v>
      </c>
      <c r="P1328" s="2" t="s">
        <v>114</v>
      </c>
      <c r="Q1328" s="253"/>
    </row>
    <row r="1329" spans="1:17" ht="60">
      <c r="A1329" s="2">
        <v>1327</v>
      </c>
      <c r="B1329" s="2" t="s">
        <v>3712</v>
      </c>
      <c r="C1329" s="2" t="s">
        <v>109</v>
      </c>
      <c r="D1329" s="2" t="s">
        <v>110</v>
      </c>
      <c r="E1329" s="2" t="s">
        <v>3713</v>
      </c>
      <c r="F1329" s="255">
        <v>45104.542361111111</v>
      </c>
      <c r="G1329" s="2" t="s">
        <v>101</v>
      </c>
      <c r="H1329" s="2" t="s">
        <v>102</v>
      </c>
      <c r="I1329" s="2" t="s">
        <v>101</v>
      </c>
      <c r="J1329" s="2" t="s">
        <v>103</v>
      </c>
      <c r="K1329" s="2" t="s">
        <v>103</v>
      </c>
      <c r="L1329" s="2" t="s">
        <v>104</v>
      </c>
      <c r="M1329" s="2" t="s">
        <v>3714</v>
      </c>
      <c r="N1329" s="2">
        <v>20</v>
      </c>
      <c r="O1329" s="2" t="s">
        <v>106</v>
      </c>
      <c r="P1329" s="2" t="s">
        <v>114</v>
      </c>
      <c r="Q1329" s="253"/>
    </row>
    <row r="1330" spans="1:17" ht="60">
      <c r="A1330" s="2">
        <v>1328</v>
      </c>
      <c r="B1330" s="2" t="s">
        <v>3715</v>
      </c>
      <c r="C1330" s="2" t="s">
        <v>120</v>
      </c>
      <c r="D1330" s="2" t="s">
        <v>110</v>
      </c>
      <c r="E1330" s="2" t="s">
        <v>3716</v>
      </c>
      <c r="F1330" s="255">
        <v>45104.542361111111</v>
      </c>
      <c r="G1330" s="2" t="s">
        <v>101</v>
      </c>
      <c r="H1330" s="2" t="s">
        <v>102</v>
      </c>
      <c r="I1330" s="2" t="s">
        <v>101</v>
      </c>
      <c r="J1330" s="2" t="s">
        <v>103</v>
      </c>
      <c r="K1330" s="2" t="s">
        <v>103</v>
      </c>
      <c r="L1330" s="2" t="s">
        <v>104</v>
      </c>
      <c r="M1330" s="2" t="s">
        <v>3717</v>
      </c>
      <c r="N1330" s="2">
        <v>20</v>
      </c>
      <c r="O1330" s="2" t="s">
        <v>106</v>
      </c>
      <c r="P1330" s="2" t="s">
        <v>123</v>
      </c>
      <c r="Q1330" s="253"/>
    </row>
    <row r="1331" spans="1:17" ht="60">
      <c r="A1331" s="2">
        <v>1329</v>
      </c>
      <c r="B1331" s="2" t="s">
        <v>3718</v>
      </c>
      <c r="C1331" s="2" t="s">
        <v>109</v>
      </c>
      <c r="D1331" s="2" t="s">
        <v>110</v>
      </c>
      <c r="E1331" s="2" t="s">
        <v>3719</v>
      </c>
      <c r="F1331" s="255">
        <v>45104.543055555558</v>
      </c>
      <c r="G1331" s="2" t="s">
        <v>101</v>
      </c>
      <c r="H1331" s="2" t="s">
        <v>132</v>
      </c>
      <c r="I1331" s="2" t="s">
        <v>101</v>
      </c>
      <c r="J1331" s="2" t="s">
        <v>56</v>
      </c>
      <c r="K1331" s="2" t="s">
        <v>56</v>
      </c>
      <c r="L1331" s="2" t="s">
        <v>104</v>
      </c>
      <c r="M1331" s="2" t="s">
        <v>3720</v>
      </c>
      <c r="N1331" s="2">
        <v>65</v>
      </c>
      <c r="O1331" s="2" t="s">
        <v>106</v>
      </c>
      <c r="P1331" s="2" t="s">
        <v>114</v>
      </c>
      <c r="Q1331" s="253"/>
    </row>
    <row r="1332" spans="1:17" ht="60">
      <c r="A1332" s="2">
        <v>1330</v>
      </c>
      <c r="B1332" s="2" t="s">
        <v>3721</v>
      </c>
      <c r="C1332" s="2" t="s">
        <v>120</v>
      </c>
      <c r="D1332" s="2" t="s">
        <v>110</v>
      </c>
      <c r="E1332" s="2" t="s">
        <v>3722</v>
      </c>
      <c r="F1332" s="255">
        <v>45104.543749999997</v>
      </c>
      <c r="G1332" s="2" t="s">
        <v>101</v>
      </c>
      <c r="H1332" s="2" t="s">
        <v>132</v>
      </c>
      <c r="I1332" s="2" t="s">
        <v>101</v>
      </c>
      <c r="J1332" s="2" t="s">
        <v>112</v>
      </c>
      <c r="K1332" s="2" t="s">
        <v>112</v>
      </c>
      <c r="L1332" s="2" t="s">
        <v>104</v>
      </c>
      <c r="M1332" s="2" t="s">
        <v>3723</v>
      </c>
      <c r="N1332" s="2">
        <v>95</v>
      </c>
      <c r="O1332" s="2" t="s">
        <v>106</v>
      </c>
      <c r="P1332" s="2" t="s">
        <v>123</v>
      </c>
      <c r="Q1332" s="253"/>
    </row>
    <row r="1333" spans="1:17" ht="60">
      <c r="A1333" s="2">
        <v>1331</v>
      </c>
      <c r="B1333" s="2" t="s">
        <v>3724</v>
      </c>
      <c r="C1333" s="2" t="s">
        <v>234</v>
      </c>
      <c r="D1333" s="2" t="s">
        <v>110</v>
      </c>
      <c r="E1333" s="2" t="s">
        <v>3725</v>
      </c>
      <c r="F1333" s="255">
        <v>45104.543749999997</v>
      </c>
      <c r="G1333" s="2" t="s">
        <v>101</v>
      </c>
      <c r="H1333" s="2" t="s">
        <v>132</v>
      </c>
      <c r="I1333" s="2" t="s">
        <v>101</v>
      </c>
      <c r="J1333" s="2" t="s">
        <v>103</v>
      </c>
      <c r="K1333" s="2" t="s">
        <v>103</v>
      </c>
      <c r="L1333" s="2" t="s">
        <v>104</v>
      </c>
      <c r="M1333" s="2" t="s">
        <v>3726</v>
      </c>
      <c r="N1333" s="2">
        <v>20</v>
      </c>
      <c r="O1333" s="2" t="s">
        <v>106</v>
      </c>
      <c r="P1333" s="2" t="s">
        <v>237</v>
      </c>
      <c r="Q1333" s="253"/>
    </row>
    <row r="1334" spans="1:17" ht="60">
      <c r="A1334" s="2">
        <v>1332</v>
      </c>
      <c r="B1334" s="2" t="s">
        <v>3727</v>
      </c>
      <c r="C1334" s="2" t="s">
        <v>98</v>
      </c>
      <c r="D1334" s="2" t="s">
        <v>110</v>
      </c>
      <c r="E1334" s="2" t="s">
        <v>3728</v>
      </c>
      <c r="F1334" s="255">
        <v>45104.543749999997</v>
      </c>
      <c r="G1334" s="2" t="s">
        <v>101</v>
      </c>
      <c r="H1334" s="2" t="s">
        <v>132</v>
      </c>
      <c r="I1334" s="2" t="s">
        <v>101</v>
      </c>
      <c r="J1334" s="2" t="s">
        <v>12</v>
      </c>
      <c r="K1334" s="2" t="s">
        <v>12</v>
      </c>
      <c r="L1334" s="2" t="s">
        <v>104</v>
      </c>
      <c r="M1334" s="2" t="s">
        <v>3729</v>
      </c>
      <c r="N1334" s="2">
        <v>30</v>
      </c>
      <c r="O1334" s="2" t="s">
        <v>106</v>
      </c>
      <c r="P1334" s="2" t="s">
        <v>118</v>
      </c>
      <c r="Q1334" s="253"/>
    </row>
    <row r="1335" spans="1:17" ht="60">
      <c r="A1335" s="2">
        <v>1333</v>
      </c>
      <c r="B1335" s="2" t="s">
        <v>3730</v>
      </c>
      <c r="C1335" s="2" t="s">
        <v>109</v>
      </c>
      <c r="D1335" s="2" t="s">
        <v>110</v>
      </c>
      <c r="E1335" s="2" t="s">
        <v>3731</v>
      </c>
      <c r="F1335" s="255">
        <v>45104.543749999997</v>
      </c>
      <c r="G1335" s="2" t="s">
        <v>101</v>
      </c>
      <c r="H1335" s="2" t="s">
        <v>102</v>
      </c>
      <c r="I1335" s="2" t="s">
        <v>101</v>
      </c>
      <c r="J1335" s="2" t="s">
        <v>103</v>
      </c>
      <c r="K1335" s="2" t="s">
        <v>103</v>
      </c>
      <c r="L1335" s="2" t="s">
        <v>104</v>
      </c>
      <c r="M1335" s="2" t="s">
        <v>3732</v>
      </c>
      <c r="N1335" s="2">
        <v>20</v>
      </c>
      <c r="O1335" s="2" t="s">
        <v>106</v>
      </c>
      <c r="P1335" s="2" t="s">
        <v>114</v>
      </c>
      <c r="Q1335" s="253"/>
    </row>
    <row r="1336" spans="1:17" ht="60">
      <c r="A1336" s="2">
        <v>1334</v>
      </c>
      <c r="B1336" s="2" t="s">
        <v>3733</v>
      </c>
      <c r="C1336" s="2" t="s">
        <v>120</v>
      </c>
      <c r="D1336" s="2" t="s">
        <v>110</v>
      </c>
      <c r="E1336" s="2" t="s">
        <v>3734</v>
      </c>
      <c r="F1336" s="255">
        <v>45104.543749999997</v>
      </c>
      <c r="G1336" s="2" t="s">
        <v>101</v>
      </c>
      <c r="H1336" s="2" t="s">
        <v>102</v>
      </c>
      <c r="I1336" s="2" t="s">
        <v>101</v>
      </c>
      <c r="J1336" s="2" t="s">
        <v>112</v>
      </c>
      <c r="K1336" s="2" t="s">
        <v>112</v>
      </c>
      <c r="L1336" s="2" t="s">
        <v>104</v>
      </c>
      <c r="M1336" s="2" t="s">
        <v>3735</v>
      </c>
      <c r="N1336" s="2">
        <v>95</v>
      </c>
      <c r="O1336" s="2" t="s">
        <v>106</v>
      </c>
      <c r="P1336" s="2" t="s">
        <v>123</v>
      </c>
      <c r="Q1336" s="253"/>
    </row>
    <row r="1337" spans="1:17" ht="60">
      <c r="A1337" s="2">
        <v>1335</v>
      </c>
      <c r="B1337" s="2" t="s">
        <v>3736</v>
      </c>
      <c r="C1337" s="2" t="s">
        <v>120</v>
      </c>
      <c r="D1337" s="2" t="s">
        <v>110</v>
      </c>
      <c r="E1337" s="2" t="s">
        <v>162</v>
      </c>
      <c r="F1337" s="255">
        <v>45104.543749999997</v>
      </c>
      <c r="G1337" s="2" t="s">
        <v>101</v>
      </c>
      <c r="H1337" s="2" t="s">
        <v>132</v>
      </c>
      <c r="I1337" s="2" t="s">
        <v>101</v>
      </c>
      <c r="J1337" s="2" t="s">
        <v>112</v>
      </c>
      <c r="K1337" s="2" t="s">
        <v>112</v>
      </c>
      <c r="L1337" s="2" t="s">
        <v>104</v>
      </c>
      <c r="M1337" s="2" t="s">
        <v>163</v>
      </c>
      <c r="N1337" s="2">
        <v>95</v>
      </c>
      <c r="O1337" s="2" t="s">
        <v>106</v>
      </c>
      <c r="P1337" s="2" t="s">
        <v>123</v>
      </c>
      <c r="Q1337" s="253"/>
    </row>
    <row r="1338" spans="1:17" ht="60">
      <c r="A1338" s="2">
        <v>1336</v>
      </c>
      <c r="B1338" s="2" t="s">
        <v>3737</v>
      </c>
      <c r="C1338" s="2" t="s">
        <v>234</v>
      </c>
      <c r="D1338" s="2" t="s">
        <v>110</v>
      </c>
      <c r="E1338" s="2" t="s">
        <v>3738</v>
      </c>
      <c r="F1338" s="255">
        <v>45104.543749999997</v>
      </c>
      <c r="G1338" s="2" t="s">
        <v>101</v>
      </c>
      <c r="H1338" s="2" t="s">
        <v>102</v>
      </c>
      <c r="I1338" s="2" t="s">
        <v>101</v>
      </c>
      <c r="J1338" s="2" t="s">
        <v>103</v>
      </c>
      <c r="K1338" s="2" t="s">
        <v>103</v>
      </c>
      <c r="L1338" s="2" t="s">
        <v>104</v>
      </c>
      <c r="M1338" s="2" t="s">
        <v>3739</v>
      </c>
      <c r="N1338" s="2">
        <v>20</v>
      </c>
      <c r="O1338" s="2" t="s">
        <v>106</v>
      </c>
      <c r="P1338" s="2" t="s">
        <v>237</v>
      </c>
      <c r="Q1338" s="253"/>
    </row>
    <row r="1339" spans="1:17" ht="60">
      <c r="A1339" s="2">
        <v>1337</v>
      </c>
      <c r="B1339" s="2" t="s">
        <v>3740</v>
      </c>
      <c r="C1339" s="2" t="s">
        <v>120</v>
      </c>
      <c r="D1339" s="2" t="s">
        <v>110</v>
      </c>
      <c r="E1339" s="2" t="s">
        <v>3741</v>
      </c>
      <c r="F1339" s="255">
        <v>45104.544444444444</v>
      </c>
      <c r="G1339" s="2" t="s">
        <v>101</v>
      </c>
      <c r="H1339" s="2" t="s">
        <v>102</v>
      </c>
      <c r="I1339" s="2" t="s">
        <v>101</v>
      </c>
      <c r="J1339" s="2" t="s">
        <v>112</v>
      </c>
      <c r="K1339" s="2" t="s">
        <v>112</v>
      </c>
      <c r="L1339" s="2" t="s">
        <v>104</v>
      </c>
      <c r="M1339" s="2" t="s">
        <v>3742</v>
      </c>
      <c r="N1339" s="2">
        <v>95</v>
      </c>
      <c r="O1339" s="2" t="s">
        <v>106</v>
      </c>
      <c r="P1339" s="2" t="s">
        <v>123</v>
      </c>
      <c r="Q1339" s="253"/>
    </row>
    <row r="1340" spans="1:17" ht="60">
      <c r="A1340" s="2">
        <v>1338</v>
      </c>
      <c r="B1340" s="2" t="s">
        <v>3743</v>
      </c>
      <c r="C1340" s="2" t="s">
        <v>234</v>
      </c>
      <c r="D1340" s="2" t="s">
        <v>110</v>
      </c>
      <c r="E1340" s="2" t="s">
        <v>235</v>
      </c>
      <c r="F1340" s="255">
        <v>45104.544444444444</v>
      </c>
      <c r="G1340" s="2" t="s">
        <v>101</v>
      </c>
      <c r="H1340" s="2" t="s">
        <v>132</v>
      </c>
      <c r="I1340" s="2" t="s">
        <v>101</v>
      </c>
      <c r="J1340" s="2" t="s">
        <v>112</v>
      </c>
      <c r="K1340" s="2" t="s">
        <v>112</v>
      </c>
      <c r="L1340" s="2" t="s">
        <v>104</v>
      </c>
      <c r="M1340" s="2" t="s">
        <v>236</v>
      </c>
      <c r="N1340" s="2">
        <v>95</v>
      </c>
      <c r="O1340" s="2" t="s">
        <v>106</v>
      </c>
      <c r="P1340" s="2" t="s">
        <v>237</v>
      </c>
      <c r="Q1340" s="253"/>
    </row>
    <row r="1341" spans="1:17" ht="60">
      <c r="A1341" s="2">
        <v>1339</v>
      </c>
      <c r="B1341" s="2" t="s">
        <v>3744</v>
      </c>
      <c r="C1341" s="2" t="s">
        <v>109</v>
      </c>
      <c r="D1341" s="2" t="s">
        <v>110</v>
      </c>
      <c r="E1341" s="2" t="s">
        <v>3745</v>
      </c>
      <c r="F1341" s="255">
        <v>45104.544444444444</v>
      </c>
      <c r="G1341" s="2" t="s">
        <v>101</v>
      </c>
      <c r="H1341" s="2" t="s">
        <v>132</v>
      </c>
      <c r="I1341" s="2" t="s">
        <v>101</v>
      </c>
      <c r="J1341" s="2" t="s">
        <v>103</v>
      </c>
      <c r="K1341" s="2" t="s">
        <v>103</v>
      </c>
      <c r="L1341" s="2" t="s">
        <v>104</v>
      </c>
      <c r="M1341" s="2" t="s">
        <v>3746</v>
      </c>
      <c r="N1341" s="2">
        <v>20</v>
      </c>
      <c r="O1341" s="2" t="s">
        <v>106</v>
      </c>
      <c r="P1341" s="2" t="s">
        <v>114</v>
      </c>
      <c r="Q1341" s="253"/>
    </row>
    <row r="1342" spans="1:17" ht="60">
      <c r="A1342" s="2">
        <v>1340</v>
      </c>
      <c r="B1342" s="2" t="s">
        <v>3747</v>
      </c>
      <c r="C1342" s="2" t="s">
        <v>120</v>
      </c>
      <c r="D1342" s="2" t="s">
        <v>110</v>
      </c>
      <c r="E1342" s="2" t="s">
        <v>3748</v>
      </c>
      <c r="F1342" s="255">
        <v>45104.545138888891</v>
      </c>
      <c r="G1342" s="2" t="s">
        <v>101</v>
      </c>
      <c r="H1342" s="2" t="s">
        <v>132</v>
      </c>
      <c r="I1342" s="2" t="s">
        <v>101</v>
      </c>
      <c r="J1342" s="2" t="s">
        <v>112</v>
      </c>
      <c r="K1342" s="2" t="s">
        <v>112</v>
      </c>
      <c r="L1342" s="2" t="s">
        <v>104</v>
      </c>
      <c r="M1342" s="2" t="s">
        <v>3749</v>
      </c>
      <c r="N1342" s="2">
        <v>95</v>
      </c>
      <c r="O1342" s="2" t="s">
        <v>106</v>
      </c>
      <c r="P1342" s="2" t="s">
        <v>123</v>
      </c>
      <c r="Q1342" s="253"/>
    </row>
    <row r="1343" spans="1:17" ht="60">
      <c r="A1343" s="2">
        <v>1341</v>
      </c>
      <c r="B1343" s="2" t="s">
        <v>3750</v>
      </c>
      <c r="C1343" s="2" t="s">
        <v>120</v>
      </c>
      <c r="D1343" s="2" t="s">
        <v>110</v>
      </c>
      <c r="E1343" s="2" t="s">
        <v>3751</v>
      </c>
      <c r="F1343" s="255">
        <v>45104.545138888891</v>
      </c>
      <c r="G1343" s="2" t="s">
        <v>101</v>
      </c>
      <c r="H1343" s="2" t="s">
        <v>102</v>
      </c>
      <c r="I1343" s="2" t="s">
        <v>101</v>
      </c>
      <c r="J1343" s="2" t="s">
        <v>112</v>
      </c>
      <c r="K1343" s="2" t="s">
        <v>112</v>
      </c>
      <c r="L1343" s="2" t="s">
        <v>104</v>
      </c>
      <c r="M1343" s="2" t="s">
        <v>3752</v>
      </c>
      <c r="N1343" s="2">
        <v>95</v>
      </c>
      <c r="O1343" s="2" t="s">
        <v>106</v>
      </c>
      <c r="P1343" s="2" t="s">
        <v>123</v>
      </c>
      <c r="Q1343" s="253"/>
    </row>
    <row r="1344" spans="1:17" ht="60">
      <c r="A1344" s="2">
        <v>1342</v>
      </c>
      <c r="B1344" s="2" t="s">
        <v>3753</v>
      </c>
      <c r="C1344" s="2" t="s">
        <v>120</v>
      </c>
      <c r="D1344" s="2" t="s">
        <v>110</v>
      </c>
      <c r="E1344" s="2" t="s">
        <v>3754</v>
      </c>
      <c r="F1344" s="255">
        <v>45104.545138888891</v>
      </c>
      <c r="G1344" s="2" t="s">
        <v>101</v>
      </c>
      <c r="H1344" s="2" t="s">
        <v>102</v>
      </c>
      <c r="I1344" s="2" t="s">
        <v>101</v>
      </c>
      <c r="J1344" s="2" t="s">
        <v>56</v>
      </c>
      <c r="K1344" s="2" t="s">
        <v>56</v>
      </c>
      <c r="L1344" s="2" t="s">
        <v>104</v>
      </c>
      <c r="M1344" s="2" t="s">
        <v>3755</v>
      </c>
      <c r="N1344" s="2">
        <v>65</v>
      </c>
      <c r="O1344" s="2" t="s">
        <v>106</v>
      </c>
      <c r="P1344" s="2" t="s">
        <v>123</v>
      </c>
      <c r="Q1344" s="253"/>
    </row>
    <row r="1345" spans="1:17" ht="60">
      <c r="A1345" s="2">
        <v>1343</v>
      </c>
      <c r="B1345" s="2" t="s">
        <v>3756</v>
      </c>
      <c r="C1345" s="2" t="s">
        <v>234</v>
      </c>
      <c r="D1345" s="2" t="s">
        <v>110</v>
      </c>
      <c r="E1345" s="2" t="s">
        <v>3757</v>
      </c>
      <c r="F1345" s="255">
        <v>45104.54583333333</v>
      </c>
      <c r="G1345" s="2" t="s">
        <v>101</v>
      </c>
      <c r="H1345" s="2" t="s">
        <v>132</v>
      </c>
      <c r="I1345" s="2" t="s">
        <v>101</v>
      </c>
      <c r="J1345" s="2" t="s">
        <v>112</v>
      </c>
      <c r="K1345" s="2" t="s">
        <v>112</v>
      </c>
      <c r="L1345" s="2" t="s">
        <v>104</v>
      </c>
      <c r="M1345" s="2" t="s">
        <v>3758</v>
      </c>
      <c r="N1345" s="2">
        <v>95</v>
      </c>
      <c r="O1345" s="2" t="s">
        <v>106</v>
      </c>
      <c r="P1345" s="2" t="s">
        <v>237</v>
      </c>
      <c r="Q1345" s="253"/>
    </row>
    <row r="1346" spans="1:17" ht="60">
      <c r="A1346" s="2">
        <v>1344</v>
      </c>
      <c r="B1346" s="2" t="s">
        <v>3759</v>
      </c>
      <c r="C1346" s="2" t="s">
        <v>120</v>
      </c>
      <c r="D1346" s="2" t="s">
        <v>110</v>
      </c>
      <c r="E1346" s="2" t="s">
        <v>3760</v>
      </c>
      <c r="F1346" s="255">
        <v>45104.54583333333</v>
      </c>
      <c r="G1346" s="2" t="s">
        <v>101</v>
      </c>
      <c r="H1346" s="2" t="s">
        <v>132</v>
      </c>
      <c r="I1346" s="2" t="s">
        <v>101</v>
      </c>
      <c r="J1346" s="2" t="s">
        <v>103</v>
      </c>
      <c r="K1346" s="2" t="s">
        <v>103</v>
      </c>
      <c r="L1346" s="2" t="s">
        <v>104</v>
      </c>
      <c r="M1346" s="2" t="s">
        <v>3761</v>
      </c>
      <c r="N1346" s="2">
        <v>20</v>
      </c>
      <c r="O1346" s="2" t="s">
        <v>106</v>
      </c>
      <c r="P1346" s="2" t="s">
        <v>123</v>
      </c>
      <c r="Q1346" s="253"/>
    </row>
    <row r="1347" spans="1:17" ht="60">
      <c r="A1347" s="2">
        <v>1345</v>
      </c>
      <c r="B1347" s="2" t="s">
        <v>3762</v>
      </c>
      <c r="C1347" s="2" t="s">
        <v>98</v>
      </c>
      <c r="D1347" s="2" t="s">
        <v>110</v>
      </c>
      <c r="E1347" s="2" t="s">
        <v>3763</v>
      </c>
      <c r="F1347" s="255">
        <v>45104.546527777777</v>
      </c>
      <c r="G1347" s="2" t="s">
        <v>101</v>
      </c>
      <c r="H1347" s="2" t="s">
        <v>132</v>
      </c>
      <c r="I1347" s="2" t="s">
        <v>101</v>
      </c>
      <c r="J1347" s="2" t="s">
        <v>103</v>
      </c>
      <c r="K1347" s="2" t="s">
        <v>103</v>
      </c>
      <c r="L1347" s="2" t="s">
        <v>104</v>
      </c>
      <c r="M1347" s="2" t="s">
        <v>3764</v>
      </c>
      <c r="N1347" s="2">
        <v>20</v>
      </c>
      <c r="O1347" s="2" t="s">
        <v>106</v>
      </c>
      <c r="P1347" s="2" t="s">
        <v>118</v>
      </c>
      <c r="Q1347" s="253"/>
    </row>
    <row r="1348" spans="1:17" ht="60">
      <c r="A1348" s="2">
        <v>1346</v>
      </c>
      <c r="B1348" s="2" t="s">
        <v>3765</v>
      </c>
      <c r="C1348" s="2" t="s">
        <v>98</v>
      </c>
      <c r="D1348" s="2" t="s">
        <v>110</v>
      </c>
      <c r="E1348" s="2" t="s">
        <v>3766</v>
      </c>
      <c r="F1348" s="255">
        <v>45104.546527777777</v>
      </c>
      <c r="G1348" s="2" t="s">
        <v>101</v>
      </c>
      <c r="H1348" s="2" t="s">
        <v>102</v>
      </c>
      <c r="I1348" s="2" t="s">
        <v>101</v>
      </c>
      <c r="J1348" s="2" t="s">
        <v>103</v>
      </c>
      <c r="K1348" s="2" t="s">
        <v>103</v>
      </c>
      <c r="L1348" s="2" t="s">
        <v>104</v>
      </c>
      <c r="M1348" s="2" t="s">
        <v>3767</v>
      </c>
      <c r="N1348" s="2">
        <v>20</v>
      </c>
      <c r="O1348" s="2" t="s">
        <v>106</v>
      </c>
      <c r="P1348" s="2" t="s">
        <v>118</v>
      </c>
      <c r="Q1348" s="253"/>
    </row>
    <row r="1349" spans="1:17" ht="60">
      <c r="A1349" s="2">
        <v>1347</v>
      </c>
      <c r="B1349" s="2" t="s">
        <v>3768</v>
      </c>
      <c r="C1349" s="2" t="s">
        <v>98</v>
      </c>
      <c r="D1349" s="2" t="s">
        <v>110</v>
      </c>
      <c r="E1349" s="2" t="s">
        <v>3769</v>
      </c>
      <c r="F1349" s="255">
        <v>45104.547222222223</v>
      </c>
      <c r="G1349" s="2" t="s">
        <v>101</v>
      </c>
      <c r="H1349" s="2" t="s">
        <v>102</v>
      </c>
      <c r="I1349" s="2" t="s">
        <v>101</v>
      </c>
      <c r="J1349" s="2" t="s">
        <v>103</v>
      </c>
      <c r="K1349" s="2" t="s">
        <v>103</v>
      </c>
      <c r="L1349" s="2" t="s">
        <v>104</v>
      </c>
      <c r="M1349" s="2" t="s">
        <v>3770</v>
      </c>
      <c r="N1349" s="2">
        <v>20</v>
      </c>
      <c r="O1349" s="2" t="s">
        <v>106</v>
      </c>
      <c r="P1349" s="2" t="s">
        <v>118</v>
      </c>
      <c r="Q1349" s="253"/>
    </row>
    <row r="1350" spans="1:17" ht="60">
      <c r="A1350" s="2">
        <v>1348</v>
      </c>
      <c r="B1350" s="2" t="s">
        <v>3771</v>
      </c>
      <c r="C1350" s="2" t="s">
        <v>109</v>
      </c>
      <c r="D1350" s="2" t="s">
        <v>110</v>
      </c>
      <c r="E1350" s="2" t="s">
        <v>3772</v>
      </c>
      <c r="F1350" s="255">
        <v>45104.547222222223</v>
      </c>
      <c r="G1350" s="2" t="s">
        <v>101</v>
      </c>
      <c r="H1350" s="2" t="s">
        <v>132</v>
      </c>
      <c r="I1350" s="2" t="s">
        <v>101</v>
      </c>
      <c r="J1350" s="2" t="s">
        <v>103</v>
      </c>
      <c r="K1350" s="2" t="s">
        <v>103</v>
      </c>
      <c r="L1350" s="2" t="s">
        <v>104</v>
      </c>
      <c r="M1350" s="2" t="s">
        <v>3773</v>
      </c>
      <c r="N1350" s="2">
        <v>20</v>
      </c>
      <c r="O1350" s="2" t="s">
        <v>106</v>
      </c>
      <c r="P1350" s="2" t="s">
        <v>114</v>
      </c>
      <c r="Q1350" s="253"/>
    </row>
    <row r="1351" spans="1:17" ht="60">
      <c r="A1351" s="2">
        <v>1349</v>
      </c>
      <c r="B1351" s="2" t="s">
        <v>3774</v>
      </c>
      <c r="C1351" s="2" t="s">
        <v>109</v>
      </c>
      <c r="D1351" s="2" t="s">
        <v>110</v>
      </c>
      <c r="E1351" s="2" t="s">
        <v>3775</v>
      </c>
      <c r="F1351" s="255">
        <v>45104.547222222223</v>
      </c>
      <c r="G1351" s="2" t="s">
        <v>101</v>
      </c>
      <c r="H1351" s="2" t="s">
        <v>132</v>
      </c>
      <c r="I1351" s="2" t="s">
        <v>101</v>
      </c>
      <c r="J1351" s="2" t="s">
        <v>103</v>
      </c>
      <c r="K1351" s="2" t="s">
        <v>103</v>
      </c>
      <c r="L1351" s="2" t="s">
        <v>104</v>
      </c>
      <c r="M1351" s="2" t="s">
        <v>3776</v>
      </c>
      <c r="N1351" s="2">
        <v>20</v>
      </c>
      <c r="O1351" s="2" t="s">
        <v>106</v>
      </c>
      <c r="P1351" s="2" t="s">
        <v>114</v>
      </c>
      <c r="Q1351" s="253"/>
    </row>
    <row r="1352" spans="1:17" ht="60">
      <c r="A1352" s="2">
        <v>1350</v>
      </c>
      <c r="B1352" s="2" t="s">
        <v>3777</v>
      </c>
      <c r="C1352" s="2" t="s">
        <v>109</v>
      </c>
      <c r="D1352" s="2" t="s">
        <v>110</v>
      </c>
      <c r="E1352" s="2" t="s">
        <v>3778</v>
      </c>
      <c r="F1352" s="255">
        <v>45104.547222222223</v>
      </c>
      <c r="G1352" s="2" t="s">
        <v>101</v>
      </c>
      <c r="H1352" s="2" t="s">
        <v>102</v>
      </c>
      <c r="I1352" s="2" t="s">
        <v>101</v>
      </c>
      <c r="J1352" s="2" t="s">
        <v>103</v>
      </c>
      <c r="K1352" s="2" t="s">
        <v>103</v>
      </c>
      <c r="L1352" s="2" t="s">
        <v>104</v>
      </c>
      <c r="M1352" s="2" t="s">
        <v>3779</v>
      </c>
      <c r="N1352" s="2">
        <v>30</v>
      </c>
      <c r="O1352" s="2" t="s">
        <v>106</v>
      </c>
      <c r="P1352" s="2" t="s">
        <v>114</v>
      </c>
      <c r="Q1352" s="253"/>
    </row>
    <row r="1353" spans="1:17" ht="60">
      <c r="A1353" s="2">
        <v>1351</v>
      </c>
      <c r="B1353" s="2" t="s">
        <v>3780</v>
      </c>
      <c r="C1353" s="2" t="s">
        <v>109</v>
      </c>
      <c r="D1353" s="2" t="s">
        <v>110</v>
      </c>
      <c r="E1353" s="2" t="s">
        <v>3781</v>
      </c>
      <c r="F1353" s="255">
        <v>45104.547222222223</v>
      </c>
      <c r="G1353" s="2" t="s">
        <v>101</v>
      </c>
      <c r="H1353" s="2" t="s">
        <v>132</v>
      </c>
      <c r="I1353" s="2" t="s">
        <v>101</v>
      </c>
      <c r="J1353" s="2" t="s">
        <v>103</v>
      </c>
      <c r="K1353" s="2" t="s">
        <v>103</v>
      </c>
      <c r="L1353" s="2" t="s">
        <v>104</v>
      </c>
      <c r="M1353" s="2" t="s">
        <v>3782</v>
      </c>
      <c r="N1353" s="2">
        <v>20</v>
      </c>
      <c r="O1353" s="2" t="s">
        <v>106</v>
      </c>
      <c r="P1353" s="2" t="s">
        <v>114</v>
      </c>
      <c r="Q1353" s="253"/>
    </row>
    <row r="1354" spans="1:17" ht="60">
      <c r="A1354" s="2">
        <v>1352</v>
      </c>
      <c r="B1354" s="2" t="s">
        <v>3783</v>
      </c>
      <c r="C1354" s="2" t="s">
        <v>109</v>
      </c>
      <c r="D1354" s="2" t="s">
        <v>110</v>
      </c>
      <c r="E1354" s="2" t="s">
        <v>3784</v>
      </c>
      <c r="F1354" s="255">
        <v>45104.54791666667</v>
      </c>
      <c r="G1354" s="2" t="s">
        <v>101</v>
      </c>
      <c r="H1354" s="2" t="s">
        <v>132</v>
      </c>
      <c r="I1354" s="2" t="s">
        <v>101</v>
      </c>
      <c r="J1354" s="2" t="s">
        <v>103</v>
      </c>
      <c r="K1354" s="2" t="s">
        <v>103</v>
      </c>
      <c r="L1354" s="2" t="s">
        <v>104</v>
      </c>
      <c r="M1354" s="2" t="s">
        <v>3785</v>
      </c>
      <c r="N1354" s="2">
        <v>20</v>
      </c>
      <c r="O1354" s="2" t="s">
        <v>106</v>
      </c>
      <c r="P1354" s="2" t="s">
        <v>114</v>
      </c>
      <c r="Q1354" s="253"/>
    </row>
    <row r="1355" spans="1:17" ht="60">
      <c r="A1355" s="2">
        <v>1353</v>
      </c>
      <c r="B1355" s="2" t="s">
        <v>3786</v>
      </c>
      <c r="C1355" s="2" t="s">
        <v>98</v>
      </c>
      <c r="D1355" s="2" t="s">
        <v>110</v>
      </c>
      <c r="E1355" s="2" t="s">
        <v>3787</v>
      </c>
      <c r="F1355" s="255">
        <v>45104.54791666667</v>
      </c>
      <c r="G1355" s="2" t="s">
        <v>101</v>
      </c>
      <c r="H1355" s="2" t="s">
        <v>102</v>
      </c>
      <c r="I1355" s="2" t="s">
        <v>101</v>
      </c>
      <c r="J1355" s="2" t="s">
        <v>103</v>
      </c>
      <c r="K1355" s="2" t="s">
        <v>103</v>
      </c>
      <c r="L1355" s="2" t="s">
        <v>104</v>
      </c>
      <c r="M1355" s="2" t="s">
        <v>3788</v>
      </c>
      <c r="N1355" s="2">
        <v>20</v>
      </c>
      <c r="O1355" s="2" t="s">
        <v>106</v>
      </c>
      <c r="P1355" s="2" t="s">
        <v>118</v>
      </c>
      <c r="Q1355" s="253"/>
    </row>
    <row r="1356" spans="1:17" ht="60">
      <c r="A1356" s="2">
        <v>1354</v>
      </c>
      <c r="B1356" s="2" t="s">
        <v>3789</v>
      </c>
      <c r="C1356" s="2" t="s">
        <v>234</v>
      </c>
      <c r="D1356" s="2" t="s">
        <v>110</v>
      </c>
      <c r="E1356" s="2" t="s">
        <v>3790</v>
      </c>
      <c r="F1356" s="255">
        <v>45104.54791666667</v>
      </c>
      <c r="G1356" s="2" t="s">
        <v>101</v>
      </c>
      <c r="H1356" s="2" t="s">
        <v>102</v>
      </c>
      <c r="I1356" s="2" t="s">
        <v>101</v>
      </c>
      <c r="J1356" s="2" t="s">
        <v>103</v>
      </c>
      <c r="K1356" s="2" t="s">
        <v>103</v>
      </c>
      <c r="L1356" s="2" t="s">
        <v>104</v>
      </c>
      <c r="M1356" s="2" t="s">
        <v>3791</v>
      </c>
      <c r="N1356" s="2">
        <v>20</v>
      </c>
      <c r="O1356" s="2" t="s">
        <v>106</v>
      </c>
      <c r="P1356" s="2" t="s">
        <v>237</v>
      </c>
      <c r="Q1356" s="253"/>
    </row>
    <row r="1357" spans="1:17" ht="60">
      <c r="A1357" s="2">
        <v>1355</v>
      </c>
      <c r="B1357" s="2" t="s">
        <v>3792</v>
      </c>
      <c r="C1357" s="2" t="s">
        <v>109</v>
      </c>
      <c r="D1357" s="2" t="s">
        <v>110</v>
      </c>
      <c r="E1357" s="2" t="s">
        <v>3793</v>
      </c>
      <c r="F1357" s="255">
        <v>45104.54791666667</v>
      </c>
      <c r="G1357" s="2" t="s">
        <v>101</v>
      </c>
      <c r="H1357" s="2" t="s">
        <v>132</v>
      </c>
      <c r="I1357" s="2" t="s">
        <v>101</v>
      </c>
      <c r="J1357" s="2" t="s">
        <v>112</v>
      </c>
      <c r="K1357" s="2" t="s">
        <v>112</v>
      </c>
      <c r="L1357" s="2" t="s">
        <v>104</v>
      </c>
      <c r="M1357" s="2" t="s">
        <v>3794</v>
      </c>
      <c r="N1357" s="2">
        <v>95</v>
      </c>
      <c r="O1357" s="2" t="s">
        <v>106</v>
      </c>
      <c r="P1357" s="2" t="s">
        <v>114</v>
      </c>
      <c r="Q1357" s="253"/>
    </row>
    <row r="1358" spans="1:17" ht="60">
      <c r="A1358" s="2">
        <v>1356</v>
      </c>
      <c r="B1358" s="2" t="s">
        <v>3795</v>
      </c>
      <c r="C1358" s="2" t="s">
        <v>234</v>
      </c>
      <c r="D1358" s="2" t="s">
        <v>110</v>
      </c>
      <c r="E1358" s="2" t="s">
        <v>183</v>
      </c>
      <c r="F1358" s="255">
        <v>45104.54791666667</v>
      </c>
      <c r="G1358" s="2" t="s">
        <v>101</v>
      </c>
      <c r="H1358" s="2" t="s">
        <v>102</v>
      </c>
      <c r="I1358" s="2" t="s">
        <v>101</v>
      </c>
      <c r="J1358" s="2" t="s">
        <v>103</v>
      </c>
      <c r="K1358" s="2" t="s">
        <v>103</v>
      </c>
      <c r="L1358" s="2" t="s">
        <v>104</v>
      </c>
      <c r="M1358" s="2" t="s">
        <v>184</v>
      </c>
      <c r="N1358" s="2">
        <v>20</v>
      </c>
      <c r="O1358" s="2" t="s">
        <v>106</v>
      </c>
      <c r="P1358" s="2" t="s">
        <v>237</v>
      </c>
      <c r="Q1358" s="253"/>
    </row>
    <row r="1359" spans="1:17" ht="60">
      <c r="A1359" s="2">
        <v>1357</v>
      </c>
      <c r="B1359" s="2" t="s">
        <v>3796</v>
      </c>
      <c r="C1359" s="2" t="s">
        <v>98</v>
      </c>
      <c r="D1359" s="2" t="s">
        <v>110</v>
      </c>
      <c r="E1359" s="2" t="s">
        <v>1163</v>
      </c>
      <c r="F1359" s="255">
        <v>45104.548611111109</v>
      </c>
      <c r="G1359" s="2" t="s">
        <v>101</v>
      </c>
      <c r="H1359" s="2" t="s">
        <v>132</v>
      </c>
      <c r="I1359" s="2" t="s">
        <v>101</v>
      </c>
      <c r="J1359" s="2" t="s">
        <v>103</v>
      </c>
      <c r="K1359" s="2" t="s">
        <v>103</v>
      </c>
      <c r="L1359" s="2" t="s">
        <v>104</v>
      </c>
      <c r="M1359" s="2" t="s">
        <v>1164</v>
      </c>
      <c r="N1359" s="2">
        <v>20</v>
      </c>
      <c r="O1359" s="2" t="s">
        <v>106</v>
      </c>
      <c r="P1359" s="2" t="s">
        <v>118</v>
      </c>
      <c r="Q1359" s="253"/>
    </row>
    <row r="1360" spans="1:17" ht="60">
      <c r="A1360" s="2">
        <v>1358</v>
      </c>
      <c r="B1360" s="2" t="s">
        <v>3797</v>
      </c>
      <c r="C1360" s="2" t="s">
        <v>98</v>
      </c>
      <c r="D1360" s="2" t="s">
        <v>110</v>
      </c>
      <c r="E1360" s="2" t="s">
        <v>1840</v>
      </c>
      <c r="F1360" s="255">
        <v>45104.548611111109</v>
      </c>
      <c r="G1360" s="2" t="s">
        <v>101</v>
      </c>
      <c r="H1360" s="2" t="s">
        <v>102</v>
      </c>
      <c r="I1360" s="2" t="s">
        <v>101</v>
      </c>
      <c r="J1360" s="2" t="s">
        <v>103</v>
      </c>
      <c r="K1360" s="2" t="s">
        <v>103</v>
      </c>
      <c r="L1360" s="2" t="s">
        <v>104</v>
      </c>
      <c r="M1360" s="2" t="s">
        <v>1841</v>
      </c>
      <c r="N1360" s="2">
        <v>20</v>
      </c>
      <c r="O1360" s="2" t="s">
        <v>106</v>
      </c>
      <c r="P1360" s="2" t="s">
        <v>118</v>
      </c>
      <c r="Q1360" s="253"/>
    </row>
    <row r="1361" spans="1:17" ht="60">
      <c r="A1361" s="2">
        <v>1359</v>
      </c>
      <c r="B1361" s="2" t="s">
        <v>3798</v>
      </c>
      <c r="C1361" s="2" t="s">
        <v>234</v>
      </c>
      <c r="D1361" s="2" t="s">
        <v>110</v>
      </c>
      <c r="E1361" s="2" t="s">
        <v>3799</v>
      </c>
      <c r="F1361" s="255">
        <v>45104.548611111109</v>
      </c>
      <c r="G1361" s="2" t="s">
        <v>101</v>
      </c>
      <c r="H1361" s="2" t="s">
        <v>102</v>
      </c>
      <c r="I1361" s="2" t="s">
        <v>101</v>
      </c>
      <c r="J1361" s="2" t="s">
        <v>103</v>
      </c>
      <c r="K1361" s="2" t="s">
        <v>103</v>
      </c>
      <c r="L1361" s="2" t="s">
        <v>104</v>
      </c>
      <c r="M1361" s="2" t="s">
        <v>3800</v>
      </c>
      <c r="N1361" s="2">
        <v>20</v>
      </c>
      <c r="O1361" s="2" t="s">
        <v>106</v>
      </c>
      <c r="P1361" s="2" t="s">
        <v>237</v>
      </c>
      <c r="Q1361" s="253"/>
    </row>
    <row r="1362" spans="1:17" ht="60">
      <c r="A1362" s="2">
        <v>1360</v>
      </c>
      <c r="B1362" s="2" t="s">
        <v>3801</v>
      </c>
      <c r="C1362" s="2" t="s">
        <v>120</v>
      </c>
      <c r="D1362" s="2" t="s">
        <v>110</v>
      </c>
      <c r="E1362" s="2" t="s">
        <v>3802</v>
      </c>
      <c r="F1362" s="255">
        <v>45104.549305555556</v>
      </c>
      <c r="G1362" s="2" t="s">
        <v>101</v>
      </c>
      <c r="H1362" s="2" t="s">
        <v>102</v>
      </c>
      <c r="I1362" s="2" t="s">
        <v>101</v>
      </c>
      <c r="J1362" s="2" t="s">
        <v>56</v>
      </c>
      <c r="K1362" s="2" t="s">
        <v>56</v>
      </c>
      <c r="L1362" s="2" t="s">
        <v>104</v>
      </c>
      <c r="M1362" s="2" t="s">
        <v>3803</v>
      </c>
      <c r="N1362" s="2">
        <v>65</v>
      </c>
      <c r="O1362" s="2" t="s">
        <v>106</v>
      </c>
      <c r="P1362" s="2" t="s">
        <v>123</v>
      </c>
      <c r="Q1362" s="253"/>
    </row>
    <row r="1363" spans="1:17" ht="60">
      <c r="A1363" s="2">
        <v>1361</v>
      </c>
      <c r="B1363" s="2" t="s">
        <v>3804</v>
      </c>
      <c r="C1363" s="2" t="s">
        <v>234</v>
      </c>
      <c r="D1363" s="2" t="s">
        <v>110</v>
      </c>
      <c r="E1363" s="2" t="s">
        <v>586</v>
      </c>
      <c r="F1363" s="255">
        <v>45104.549305555556</v>
      </c>
      <c r="G1363" s="2" t="s">
        <v>101</v>
      </c>
      <c r="H1363" s="2" t="s">
        <v>102</v>
      </c>
      <c r="I1363" s="2" t="s">
        <v>101</v>
      </c>
      <c r="J1363" s="2" t="s">
        <v>103</v>
      </c>
      <c r="K1363" s="2" t="s">
        <v>103</v>
      </c>
      <c r="L1363" s="2" t="s">
        <v>104</v>
      </c>
      <c r="M1363" s="2" t="s">
        <v>587</v>
      </c>
      <c r="N1363" s="2">
        <v>20</v>
      </c>
      <c r="O1363" s="2" t="s">
        <v>106</v>
      </c>
      <c r="P1363" s="2" t="s">
        <v>237</v>
      </c>
      <c r="Q1363" s="253"/>
    </row>
    <row r="1364" spans="1:17" ht="60">
      <c r="A1364" s="2">
        <v>1362</v>
      </c>
      <c r="B1364" s="2" t="s">
        <v>3805</v>
      </c>
      <c r="C1364" s="2" t="s">
        <v>98</v>
      </c>
      <c r="D1364" s="2" t="s">
        <v>110</v>
      </c>
      <c r="E1364" s="2" t="s">
        <v>578</v>
      </c>
      <c r="F1364" s="255">
        <v>45104.549305555556</v>
      </c>
      <c r="G1364" s="2" t="s">
        <v>101</v>
      </c>
      <c r="H1364" s="2" t="s">
        <v>102</v>
      </c>
      <c r="I1364" s="2" t="s">
        <v>101</v>
      </c>
      <c r="J1364" s="2" t="s">
        <v>103</v>
      </c>
      <c r="K1364" s="2" t="s">
        <v>103</v>
      </c>
      <c r="L1364" s="2" t="s">
        <v>104</v>
      </c>
      <c r="M1364" s="2" t="s">
        <v>579</v>
      </c>
      <c r="N1364" s="2">
        <v>20</v>
      </c>
      <c r="O1364" s="2" t="s">
        <v>106</v>
      </c>
      <c r="P1364" s="2" t="s">
        <v>118</v>
      </c>
      <c r="Q1364" s="253"/>
    </row>
    <row r="1365" spans="1:17" ht="60">
      <c r="A1365" s="2">
        <v>1363</v>
      </c>
      <c r="B1365" s="2" t="s">
        <v>3806</v>
      </c>
      <c r="C1365" s="2" t="s">
        <v>234</v>
      </c>
      <c r="D1365" s="2" t="s">
        <v>110</v>
      </c>
      <c r="E1365" s="2" t="s">
        <v>3807</v>
      </c>
      <c r="F1365" s="255">
        <v>45104.55</v>
      </c>
      <c r="G1365" s="2" t="s">
        <v>101</v>
      </c>
      <c r="H1365" s="2" t="s">
        <v>102</v>
      </c>
      <c r="I1365" s="2" t="s">
        <v>101</v>
      </c>
      <c r="J1365" s="2" t="s">
        <v>103</v>
      </c>
      <c r="K1365" s="2" t="s">
        <v>103</v>
      </c>
      <c r="L1365" s="2" t="s">
        <v>104</v>
      </c>
      <c r="M1365" s="2" t="s">
        <v>3808</v>
      </c>
      <c r="N1365" s="2">
        <v>20</v>
      </c>
      <c r="O1365" s="2" t="s">
        <v>106</v>
      </c>
      <c r="P1365" s="2" t="s">
        <v>237</v>
      </c>
      <c r="Q1365" s="253"/>
    </row>
    <row r="1366" spans="1:17" ht="60">
      <c r="A1366" s="2">
        <v>1364</v>
      </c>
      <c r="B1366" s="2" t="s">
        <v>3809</v>
      </c>
      <c r="C1366" s="2" t="s">
        <v>234</v>
      </c>
      <c r="D1366" s="2" t="s">
        <v>110</v>
      </c>
      <c r="E1366" s="2" t="s">
        <v>3810</v>
      </c>
      <c r="F1366" s="255">
        <v>45104.55</v>
      </c>
      <c r="G1366" s="2" t="s">
        <v>101</v>
      </c>
      <c r="H1366" s="2" t="s">
        <v>132</v>
      </c>
      <c r="I1366" s="2" t="s">
        <v>101</v>
      </c>
      <c r="J1366" s="2" t="s">
        <v>103</v>
      </c>
      <c r="K1366" s="2" t="s">
        <v>103</v>
      </c>
      <c r="L1366" s="2" t="s">
        <v>104</v>
      </c>
      <c r="M1366" s="2" t="s">
        <v>3811</v>
      </c>
      <c r="N1366" s="2">
        <v>20</v>
      </c>
      <c r="O1366" s="2" t="s">
        <v>106</v>
      </c>
      <c r="P1366" s="2" t="s">
        <v>237</v>
      </c>
      <c r="Q1366" s="253"/>
    </row>
    <row r="1367" spans="1:17" ht="60">
      <c r="A1367" s="2">
        <v>1365</v>
      </c>
      <c r="B1367" s="2" t="s">
        <v>3812</v>
      </c>
      <c r="C1367" s="2" t="s">
        <v>98</v>
      </c>
      <c r="D1367" s="2" t="s">
        <v>110</v>
      </c>
      <c r="E1367" s="2" t="s">
        <v>3813</v>
      </c>
      <c r="F1367" s="255">
        <v>45104.550694444442</v>
      </c>
      <c r="G1367" s="2" t="s">
        <v>101</v>
      </c>
      <c r="H1367" s="2" t="s">
        <v>102</v>
      </c>
      <c r="I1367" s="2" t="s">
        <v>101</v>
      </c>
      <c r="J1367" s="2" t="s">
        <v>103</v>
      </c>
      <c r="K1367" s="2" t="s">
        <v>103</v>
      </c>
      <c r="L1367" s="2" t="s">
        <v>104</v>
      </c>
      <c r="M1367" s="2" t="s">
        <v>3814</v>
      </c>
      <c r="N1367" s="2">
        <v>30</v>
      </c>
      <c r="O1367" s="2" t="s">
        <v>106</v>
      </c>
      <c r="P1367" s="2" t="s">
        <v>118</v>
      </c>
      <c r="Q1367" s="253"/>
    </row>
    <row r="1368" spans="1:17" ht="60">
      <c r="A1368" s="2">
        <v>1366</v>
      </c>
      <c r="B1368" s="2" t="s">
        <v>3815</v>
      </c>
      <c r="C1368" s="2" t="s">
        <v>98</v>
      </c>
      <c r="D1368" s="2" t="s">
        <v>110</v>
      </c>
      <c r="E1368" s="2" t="s">
        <v>3816</v>
      </c>
      <c r="F1368" s="255">
        <v>45104.550694444442</v>
      </c>
      <c r="G1368" s="2" t="s">
        <v>101</v>
      </c>
      <c r="H1368" s="2" t="s">
        <v>132</v>
      </c>
      <c r="I1368" s="2" t="s">
        <v>101</v>
      </c>
      <c r="J1368" s="2" t="s">
        <v>103</v>
      </c>
      <c r="K1368" s="2" t="s">
        <v>103</v>
      </c>
      <c r="L1368" s="2" t="s">
        <v>104</v>
      </c>
      <c r="M1368" s="2" t="s">
        <v>3817</v>
      </c>
      <c r="N1368" s="2">
        <v>30</v>
      </c>
      <c r="O1368" s="2" t="s">
        <v>106</v>
      </c>
      <c r="P1368" s="2" t="s">
        <v>118</v>
      </c>
      <c r="Q1368" s="253"/>
    </row>
    <row r="1369" spans="1:17" ht="60">
      <c r="A1369" s="2">
        <v>1367</v>
      </c>
      <c r="B1369" s="2" t="s">
        <v>3818</v>
      </c>
      <c r="C1369" s="2" t="s">
        <v>109</v>
      </c>
      <c r="D1369" s="2" t="s">
        <v>110</v>
      </c>
      <c r="E1369" s="2" t="s">
        <v>3819</v>
      </c>
      <c r="F1369" s="255">
        <v>45104.550694444442</v>
      </c>
      <c r="G1369" s="2" t="s">
        <v>101</v>
      </c>
      <c r="H1369" s="2" t="s">
        <v>132</v>
      </c>
      <c r="I1369" s="2" t="s">
        <v>101</v>
      </c>
      <c r="J1369" s="2" t="s">
        <v>187</v>
      </c>
      <c r="K1369" s="2" t="s">
        <v>187</v>
      </c>
      <c r="L1369" s="2" t="s">
        <v>104</v>
      </c>
      <c r="M1369" s="2" t="s">
        <v>3820</v>
      </c>
      <c r="N1369" s="2">
        <v>95</v>
      </c>
      <c r="O1369" s="2" t="s">
        <v>106</v>
      </c>
      <c r="P1369" s="2" t="s">
        <v>114</v>
      </c>
      <c r="Q1369" s="253"/>
    </row>
    <row r="1370" spans="1:17" ht="60">
      <c r="A1370" s="2">
        <v>1368</v>
      </c>
      <c r="B1370" s="2" t="s">
        <v>3821</v>
      </c>
      <c r="C1370" s="2" t="s">
        <v>98</v>
      </c>
      <c r="D1370" s="2" t="s">
        <v>110</v>
      </c>
      <c r="E1370" s="2" t="s">
        <v>3822</v>
      </c>
      <c r="F1370" s="255">
        <v>45104.550694444442</v>
      </c>
      <c r="G1370" s="2" t="s">
        <v>101</v>
      </c>
      <c r="H1370" s="2" t="s">
        <v>102</v>
      </c>
      <c r="I1370" s="2" t="s">
        <v>101</v>
      </c>
      <c r="J1370" s="2" t="s">
        <v>112</v>
      </c>
      <c r="K1370" s="2" t="s">
        <v>112</v>
      </c>
      <c r="L1370" s="2" t="s">
        <v>104</v>
      </c>
      <c r="M1370" s="2" t="s">
        <v>3823</v>
      </c>
      <c r="N1370" s="2">
        <v>95</v>
      </c>
      <c r="O1370" s="2" t="s">
        <v>106</v>
      </c>
      <c r="P1370" s="2" t="s">
        <v>118</v>
      </c>
      <c r="Q1370" s="253"/>
    </row>
    <row r="1371" spans="1:17" ht="60">
      <c r="A1371" s="2">
        <v>1369</v>
      </c>
      <c r="B1371" s="2" t="s">
        <v>3824</v>
      </c>
      <c r="C1371" s="2" t="s">
        <v>109</v>
      </c>
      <c r="D1371" s="2" t="s">
        <v>110</v>
      </c>
      <c r="E1371" s="2" t="s">
        <v>3825</v>
      </c>
      <c r="F1371" s="255">
        <v>45104.551388888889</v>
      </c>
      <c r="G1371" s="2" t="s">
        <v>101</v>
      </c>
      <c r="H1371" s="2" t="s">
        <v>132</v>
      </c>
      <c r="I1371" s="2" t="s">
        <v>101</v>
      </c>
      <c r="J1371" s="2" t="s">
        <v>103</v>
      </c>
      <c r="K1371" s="2" t="s">
        <v>103</v>
      </c>
      <c r="L1371" s="2" t="s">
        <v>104</v>
      </c>
      <c r="M1371" s="2" t="s">
        <v>3826</v>
      </c>
      <c r="N1371" s="2">
        <v>20</v>
      </c>
      <c r="O1371" s="2" t="s">
        <v>106</v>
      </c>
      <c r="P1371" s="2" t="s">
        <v>114</v>
      </c>
      <c r="Q1371" s="253"/>
    </row>
    <row r="1372" spans="1:17" ht="60">
      <c r="A1372" s="2">
        <v>1370</v>
      </c>
      <c r="B1372" s="2" t="s">
        <v>3827</v>
      </c>
      <c r="C1372" s="2" t="s">
        <v>120</v>
      </c>
      <c r="D1372" s="2" t="s">
        <v>110</v>
      </c>
      <c r="E1372" s="2" t="s">
        <v>1039</v>
      </c>
      <c r="F1372" s="255">
        <v>45104.551388888889</v>
      </c>
      <c r="G1372" s="2" t="s">
        <v>101</v>
      </c>
      <c r="H1372" s="2" t="s">
        <v>132</v>
      </c>
      <c r="I1372" s="2" t="s">
        <v>101</v>
      </c>
      <c r="J1372" s="2" t="s">
        <v>103</v>
      </c>
      <c r="K1372" s="2" t="s">
        <v>103</v>
      </c>
      <c r="L1372" s="2" t="s">
        <v>104</v>
      </c>
      <c r="M1372" s="2" t="s">
        <v>1040</v>
      </c>
      <c r="N1372" s="2">
        <v>20</v>
      </c>
      <c r="O1372" s="2" t="s">
        <v>106</v>
      </c>
      <c r="P1372" s="2" t="s">
        <v>123</v>
      </c>
      <c r="Q1372" s="253"/>
    </row>
    <row r="1373" spans="1:17" ht="60">
      <c r="A1373" s="2">
        <v>1371</v>
      </c>
      <c r="B1373" s="2" t="s">
        <v>3828</v>
      </c>
      <c r="C1373" s="2" t="s">
        <v>98</v>
      </c>
      <c r="D1373" s="2" t="s">
        <v>110</v>
      </c>
      <c r="E1373" s="2" t="s">
        <v>3829</v>
      </c>
      <c r="F1373" s="255">
        <v>45104.552777777775</v>
      </c>
      <c r="G1373" s="2" t="s">
        <v>101</v>
      </c>
      <c r="H1373" s="2" t="s">
        <v>132</v>
      </c>
      <c r="I1373" s="2" t="s">
        <v>101</v>
      </c>
      <c r="J1373" s="2" t="s">
        <v>103</v>
      </c>
      <c r="K1373" s="2" t="s">
        <v>103</v>
      </c>
      <c r="L1373" s="2" t="s">
        <v>104</v>
      </c>
      <c r="M1373" s="2" t="s">
        <v>3830</v>
      </c>
      <c r="N1373" s="2">
        <v>20</v>
      </c>
      <c r="O1373" s="2" t="s">
        <v>106</v>
      </c>
      <c r="P1373" s="2" t="s">
        <v>118</v>
      </c>
      <c r="Q1373" s="253"/>
    </row>
    <row r="1374" spans="1:17" ht="60">
      <c r="A1374" s="2">
        <v>1372</v>
      </c>
      <c r="B1374" s="2" t="s">
        <v>3831</v>
      </c>
      <c r="C1374" s="2" t="s">
        <v>234</v>
      </c>
      <c r="D1374" s="2" t="s">
        <v>110</v>
      </c>
      <c r="E1374" s="2" t="s">
        <v>3832</v>
      </c>
      <c r="F1374" s="255">
        <v>45104.553472222222</v>
      </c>
      <c r="G1374" s="2" t="s">
        <v>101</v>
      </c>
      <c r="H1374" s="2" t="s">
        <v>102</v>
      </c>
      <c r="I1374" s="2" t="s">
        <v>101</v>
      </c>
      <c r="J1374" s="2" t="s">
        <v>112</v>
      </c>
      <c r="K1374" s="2" t="s">
        <v>112</v>
      </c>
      <c r="L1374" s="2" t="s">
        <v>104</v>
      </c>
      <c r="M1374" s="2" t="s">
        <v>3833</v>
      </c>
      <c r="N1374" s="2">
        <v>95</v>
      </c>
      <c r="O1374" s="2" t="s">
        <v>106</v>
      </c>
      <c r="P1374" s="2" t="s">
        <v>237</v>
      </c>
      <c r="Q1374" s="253"/>
    </row>
    <row r="1375" spans="1:17" ht="60">
      <c r="A1375" s="2">
        <v>1373</v>
      </c>
      <c r="B1375" s="2" t="s">
        <v>3834</v>
      </c>
      <c r="C1375" s="2" t="s">
        <v>120</v>
      </c>
      <c r="D1375" s="2" t="s">
        <v>110</v>
      </c>
      <c r="E1375" s="2" t="s">
        <v>3835</v>
      </c>
      <c r="F1375" s="255">
        <v>45104.553472222222</v>
      </c>
      <c r="G1375" s="2" t="s">
        <v>101</v>
      </c>
      <c r="H1375" s="2" t="s">
        <v>132</v>
      </c>
      <c r="I1375" s="2" t="s">
        <v>101</v>
      </c>
      <c r="J1375" s="2" t="s">
        <v>56</v>
      </c>
      <c r="K1375" s="2" t="s">
        <v>56</v>
      </c>
      <c r="L1375" s="2" t="s">
        <v>104</v>
      </c>
      <c r="M1375" s="2" t="s">
        <v>3836</v>
      </c>
      <c r="N1375" s="2">
        <v>65</v>
      </c>
      <c r="O1375" s="2" t="s">
        <v>106</v>
      </c>
      <c r="P1375" s="2" t="s">
        <v>123</v>
      </c>
      <c r="Q1375" s="253"/>
    </row>
    <row r="1376" spans="1:17" ht="60">
      <c r="A1376" s="2">
        <v>1374</v>
      </c>
      <c r="B1376" s="2" t="s">
        <v>3837</v>
      </c>
      <c r="C1376" s="2" t="s">
        <v>109</v>
      </c>
      <c r="D1376" s="2" t="s">
        <v>110</v>
      </c>
      <c r="E1376" s="2" t="s">
        <v>3838</v>
      </c>
      <c r="F1376" s="255">
        <v>45104.554166666669</v>
      </c>
      <c r="G1376" s="2" t="s">
        <v>101</v>
      </c>
      <c r="H1376" s="2" t="s">
        <v>132</v>
      </c>
      <c r="I1376" s="2" t="s">
        <v>101</v>
      </c>
      <c r="J1376" s="2" t="s">
        <v>103</v>
      </c>
      <c r="K1376" s="2" t="s">
        <v>103</v>
      </c>
      <c r="L1376" s="2" t="s">
        <v>104</v>
      </c>
      <c r="M1376" s="2" t="s">
        <v>3839</v>
      </c>
      <c r="N1376" s="2">
        <v>20</v>
      </c>
      <c r="O1376" s="2" t="s">
        <v>106</v>
      </c>
      <c r="P1376" s="2" t="s">
        <v>114</v>
      </c>
      <c r="Q1376" s="253"/>
    </row>
    <row r="1377" spans="1:17" ht="60">
      <c r="A1377" s="2">
        <v>1375</v>
      </c>
      <c r="B1377" s="2" t="s">
        <v>3840</v>
      </c>
      <c r="C1377" s="2" t="s">
        <v>120</v>
      </c>
      <c r="D1377" s="2" t="s">
        <v>110</v>
      </c>
      <c r="E1377" s="2" t="s">
        <v>3841</v>
      </c>
      <c r="F1377" s="255">
        <v>45104.554861111108</v>
      </c>
      <c r="G1377" s="2" t="s">
        <v>101</v>
      </c>
      <c r="H1377" s="2" t="s">
        <v>132</v>
      </c>
      <c r="I1377" s="2" t="s">
        <v>101</v>
      </c>
      <c r="J1377" s="2" t="s">
        <v>103</v>
      </c>
      <c r="K1377" s="2" t="s">
        <v>103</v>
      </c>
      <c r="L1377" s="2" t="s">
        <v>104</v>
      </c>
      <c r="M1377" s="2" t="s">
        <v>3842</v>
      </c>
      <c r="N1377" s="2">
        <v>30</v>
      </c>
      <c r="O1377" s="2" t="s">
        <v>106</v>
      </c>
      <c r="P1377" s="2" t="s">
        <v>123</v>
      </c>
      <c r="Q1377" s="253"/>
    </row>
    <row r="1378" spans="1:17" ht="60">
      <c r="A1378" s="2">
        <v>1376</v>
      </c>
      <c r="B1378" s="2" t="s">
        <v>3843</v>
      </c>
      <c r="C1378" s="2" t="s">
        <v>109</v>
      </c>
      <c r="D1378" s="2" t="s">
        <v>110</v>
      </c>
      <c r="E1378" s="2" t="s">
        <v>3844</v>
      </c>
      <c r="F1378" s="255">
        <v>45104.554861111108</v>
      </c>
      <c r="G1378" s="2" t="s">
        <v>101</v>
      </c>
      <c r="H1378" s="2" t="s">
        <v>102</v>
      </c>
      <c r="I1378" s="2" t="s">
        <v>101</v>
      </c>
      <c r="J1378" s="2" t="s">
        <v>103</v>
      </c>
      <c r="K1378" s="2" t="s">
        <v>103</v>
      </c>
      <c r="L1378" s="2" t="s">
        <v>104</v>
      </c>
      <c r="M1378" s="2" t="s">
        <v>3845</v>
      </c>
      <c r="N1378" s="2">
        <v>20</v>
      </c>
      <c r="O1378" s="2" t="s">
        <v>106</v>
      </c>
      <c r="P1378" s="2" t="s">
        <v>114</v>
      </c>
      <c r="Q1378" s="253"/>
    </row>
    <row r="1379" spans="1:17" ht="60">
      <c r="A1379" s="2">
        <v>1377</v>
      </c>
      <c r="B1379" s="2" t="s">
        <v>3846</v>
      </c>
      <c r="C1379" s="2" t="s">
        <v>98</v>
      </c>
      <c r="D1379" s="2" t="s">
        <v>110</v>
      </c>
      <c r="E1379" s="2" t="s">
        <v>3847</v>
      </c>
      <c r="F1379" s="255">
        <v>45104.556250000001</v>
      </c>
      <c r="G1379" s="2" t="s">
        <v>101</v>
      </c>
      <c r="H1379" s="2" t="s">
        <v>132</v>
      </c>
      <c r="I1379" s="2" t="s">
        <v>101</v>
      </c>
      <c r="J1379" s="2" t="s">
        <v>103</v>
      </c>
      <c r="K1379" s="2" t="s">
        <v>103</v>
      </c>
      <c r="L1379" s="2" t="s">
        <v>104</v>
      </c>
      <c r="M1379" s="2" t="s">
        <v>3848</v>
      </c>
      <c r="N1379" s="2">
        <v>20</v>
      </c>
      <c r="O1379" s="2" t="s">
        <v>106</v>
      </c>
      <c r="P1379" s="2" t="s">
        <v>118</v>
      </c>
      <c r="Q1379" s="253"/>
    </row>
    <row r="1380" spans="1:17" ht="60">
      <c r="A1380" s="2">
        <v>1378</v>
      </c>
      <c r="B1380" s="2" t="s">
        <v>3849</v>
      </c>
      <c r="C1380" s="2" t="s">
        <v>109</v>
      </c>
      <c r="D1380" s="2" t="s">
        <v>110</v>
      </c>
      <c r="E1380" s="2" t="s">
        <v>3850</v>
      </c>
      <c r="F1380" s="255">
        <v>45104.556250000001</v>
      </c>
      <c r="G1380" s="2" t="s">
        <v>101</v>
      </c>
      <c r="H1380" s="2" t="s">
        <v>132</v>
      </c>
      <c r="I1380" s="2" t="s">
        <v>101</v>
      </c>
      <c r="J1380" s="2" t="s">
        <v>103</v>
      </c>
      <c r="K1380" s="2" t="s">
        <v>103</v>
      </c>
      <c r="L1380" s="2" t="s">
        <v>104</v>
      </c>
      <c r="M1380" s="2" t="s">
        <v>3851</v>
      </c>
      <c r="N1380" s="2">
        <v>20</v>
      </c>
      <c r="O1380" s="2" t="s">
        <v>106</v>
      </c>
      <c r="P1380" s="2" t="s">
        <v>114</v>
      </c>
      <c r="Q1380" s="253"/>
    </row>
    <row r="1381" spans="1:17" ht="60">
      <c r="A1381" s="2">
        <v>1379</v>
      </c>
      <c r="B1381" s="2" t="s">
        <v>3852</v>
      </c>
      <c r="C1381" s="2" t="s">
        <v>98</v>
      </c>
      <c r="D1381" s="2" t="s">
        <v>110</v>
      </c>
      <c r="E1381" s="2" t="s">
        <v>3853</v>
      </c>
      <c r="F1381" s="255">
        <v>45104.556250000001</v>
      </c>
      <c r="G1381" s="2" t="s">
        <v>101</v>
      </c>
      <c r="H1381" s="2" t="s">
        <v>102</v>
      </c>
      <c r="I1381" s="2" t="s">
        <v>101</v>
      </c>
      <c r="J1381" s="2" t="s">
        <v>103</v>
      </c>
      <c r="K1381" s="2" t="s">
        <v>103</v>
      </c>
      <c r="L1381" s="2" t="s">
        <v>104</v>
      </c>
      <c r="M1381" s="2" t="s">
        <v>3854</v>
      </c>
      <c r="N1381" s="2">
        <v>30</v>
      </c>
      <c r="O1381" s="2" t="s">
        <v>106</v>
      </c>
      <c r="P1381" s="2" t="s">
        <v>118</v>
      </c>
      <c r="Q1381" s="253"/>
    </row>
    <row r="1382" spans="1:17" ht="60">
      <c r="A1382" s="2">
        <v>1380</v>
      </c>
      <c r="B1382" s="2" t="s">
        <v>3855</v>
      </c>
      <c r="C1382" s="2" t="s">
        <v>234</v>
      </c>
      <c r="D1382" s="2" t="s">
        <v>110</v>
      </c>
      <c r="E1382" s="2" t="s">
        <v>3856</v>
      </c>
      <c r="F1382" s="255">
        <v>45104.556250000001</v>
      </c>
      <c r="G1382" s="2" t="s">
        <v>101</v>
      </c>
      <c r="H1382" s="2" t="s">
        <v>102</v>
      </c>
      <c r="I1382" s="2" t="s">
        <v>101</v>
      </c>
      <c r="J1382" s="2" t="s">
        <v>103</v>
      </c>
      <c r="K1382" s="2" t="s">
        <v>103</v>
      </c>
      <c r="L1382" s="2" t="s">
        <v>104</v>
      </c>
      <c r="M1382" s="2" t="s">
        <v>3857</v>
      </c>
      <c r="N1382" s="2">
        <v>20</v>
      </c>
      <c r="O1382" s="2" t="s">
        <v>106</v>
      </c>
      <c r="P1382" s="2" t="s">
        <v>237</v>
      </c>
      <c r="Q1382" s="253"/>
    </row>
    <row r="1383" spans="1:17" ht="60">
      <c r="A1383" s="2">
        <v>1381</v>
      </c>
      <c r="B1383" s="2" t="s">
        <v>3858</v>
      </c>
      <c r="C1383" s="2" t="s">
        <v>109</v>
      </c>
      <c r="D1383" s="2" t="s">
        <v>110</v>
      </c>
      <c r="E1383" s="2" t="s">
        <v>1961</v>
      </c>
      <c r="F1383" s="255">
        <v>45104.556250000001</v>
      </c>
      <c r="G1383" s="2" t="s">
        <v>101</v>
      </c>
      <c r="H1383" s="2" t="s">
        <v>132</v>
      </c>
      <c r="I1383" s="2" t="s">
        <v>101</v>
      </c>
      <c r="J1383" s="2" t="s">
        <v>103</v>
      </c>
      <c r="K1383" s="2" t="s">
        <v>103</v>
      </c>
      <c r="L1383" s="2" t="s">
        <v>104</v>
      </c>
      <c r="M1383" s="2" t="s">
        <v>1962</v>
      </c>
      <c r="N1383" s="2">
        <v>20</v>
      </c>
      <c r="O1383" s="2" t="s">
        <v>106</v>
      </c>
      <c r="P1383" s="2" t="s">
        <v>114</v>
      </c>
      <c r="Q1383" s="253"/>
    </row>
    <row r="1384" spans="1:17" ht="60">
      <c r="A1384" s="2">
        <v>1382</v>
      </c>
      <c r="B1384" s="2" t="s">
        <v>3859</v>
      </c>
      <c r="C1384" s="2" t="s">
        <v>234</v>
      </c>
      <c r="D1384" s="2" t="s">
        <v>110</v>
      </c>
      <c r="E1384" s="2" t="s">
        <v>3860</v>
      </c>
      <c r="F1384" s="255">
        <v>45104.556944444441</v>
      </c>
      <c r="G1384" s="2" t="s">
        <v>101</v>
      </c>
      <c r="H1384" s="2" t="s">
        <v>132</v>
      </c>
      <c r="I1384" s="2" t="s">
        <v>101</v>
      </c>
      <c r="J1384" s="2" t="s">
        <v>112</v>
      </c>
      <c r="K1384" s="2" t="s">
        <v>112</v>
      </c>
      <c r="L1384" s="2" t="s">
        <v>104</v>
      </c>
      <c r="M1384" s="2" t="s">
        <v>3861</v>
      </c>
      <c r="N1384" s="2">
        <v>95</v>
      </c>
      <c r="O1384" s="2" t="s">
        <v>106</v>
      </c>
      <c r="P1384" s="2" t="s">
        <v>237</v>
      </c>
      <c r="Q1384" s="253"/>
    </row>
    <row r="1385" spans="1:17" ht="60">
      <c r="A1385" s="2">
        <v>1383</v>
      </c>
      <c r="B1385" s="2" t="s">
        <v>3862</v>
      </c>
      <c r="C1385" s="2" t="s">
        <v>98</v>
      </c>
      <c r="D1385" s="2" t="s">
        <v>110</v>
      </c>
      <c r="E1385" s="2" t="s">
        <v>2711</v>
      </c>
      <c r="F1385" s="255">
        <v>45104.556944444441</v>
      </c>
      <c r="G1385" s="2" t="s">
        <v>101</v>
      </c>
      <c r="H1385" s="2" t="s">
        <v>132</v>
      </c>
      <c r="I1385" s="2" t="s">
        <v>101</v>
      </c>
      <c r="J1385" s="2" t="s">
        <v>103</v>
      </c>
      <c r="K1385" s="2" t="s">
        <v>103</v>
      </c>
      <c r="L1385" s="2" t="s">
        <v>104</v>
      </c>
      <c r="M1385" s="2" t="s">
        <v>2712</v>
      </c>
      <c r="N1385" s="2">
        <v>20</v>
      </c>
      <c r="O1385" s="2" t="s">
        <v>106</v>
      </c>
      <c r="P1385" s="2" t="s">
        <v>118</v>
      </c>
      <c r="Q1385" s="253"/>
    </row>
    <row r="1386" spans="1:17" ht="60">
      <c r="A1386" s="2">
        <v>1384</v>
      </c>
      <c r="B1386" s="2" t="s">
        <v>3863</v>
      </c>
      <c r="C1386" s="2" t="s">
        <v>109</v>
      </c>
      <c r="D1386" s="2" t="s">
        <v>110</v>
      </c>
      <c r="E1386" s="2" t="s">
        <v>3864</v>
      </c>
      <c r="F1386" s="255">
        <v>45104.556944444441</v>
      </c>
      <c r="G1386" s="2" t="s">
        <v>101</v>
      </c>
      <c r="H1386" s="2" t="s">
        <v>132</v>
      </c>
      <c r="I1386" s="2" t="s">
        <v>101</v>
      </c>
      <c r="J1386" s="2" t="s">
        <v>112</v>
      </c>
      <c r="K1386" s="2" t="s">
        <v>112</v>
      </c>
      <c r="L1386" s="2" t="s">
        <v>104</v>
      </c>
      <c r="M1386" s="2" t="s">
        <v>3865</v>
      </c>
      <c r="N1386" s="2">
        <v>95</v>
      </c>
      <c r="O1386" s="2" t="s">
        <v>106</v>
      </c>
      <c r="P1386" s="2" t="s">
        <v>114</v>
      </c>
      <c r="Q1386" s="253"/>
    </row>
    <row r="1387" spans="1:17" ht="60">
      <c r="A1387" s="2">
        <v>1385</v>
      </c>
      <c r="B1387" s="2" t="s">
        <v>3866</v>
      </c>
      <c r="C1387" s="2" t="s">
        <v>98</v>
      </c>
      <c r="D1387" s="2" t="s">
        <v>110</v>
      </c>
      <c r="E1387" s="2" t="s">
        <v>3867</v>
      </c>
      <c r="F1387" s="255">
        <v>45104.556944444441</v>
      </c>
      <c r="G1387" s="2" t="s">
        <v>101</v>
      </c>
      <c r="H1387" s="2" t="s">
        <v>132</v>
      </c>
      <c r="I1387" s="2" t="s">
        <v>101</v>
      </c>
      <c r="J1387" s="2" t="s">
        <v>103</v>
      </c>
      <c r="K1387" s="2" t="s">
        <v>103</v>
      </c>
      <c r="L1387" s="2" t="s">
        <v>104</v>
      </c>
      <c r="M1387" s="2" t="s">
        <v>3868</v>
      </c>
      <c r="N1387" s="2">
        <v>20</v>
      </c>
      <c r="O1387" s="2" t="s">
        <v>106</v>
      </c>
      <c r="P1387" s="2" t="s">
        <v>118</v>
      </c>
      <c r="Q1387" s="253"/>
    </row>
    <row r="1388" spans="1:17" ht="60">
      <c r="A1388" s="2">
        <v>1386</v>
      </c>
      <c r="B1388" s="2" t="s">
        <v>3869</v>
      </c>
      <c r="C1388" s="2" t="s">
        <v>234</v>
      </c>
      <c r="D1388" s="2" t="s">
        <v>110</v>
      </c>
      <c r="E1388" s="2" t="s">
        <v>3870</v>
      </c>
      <c r="F1388" s="255">
        <v>45104.556944444441</v>
      </c>
      <c r="G1388" s="2" t="s">
        <v>101</v>
      </c>
      <c r="H1388" s="2" t="s">
        <v>132</v>
      </c>
      <c r="I1388" s="2" t="s">
        <v>101</v>
      </c>
      <c r="J1388" s="2" t="s">
        <v>112</v>
      </c>
      <c r="K1388" s="2" t="s">
        <v>112</v>
      </c>
      <c r="L1388" s="2" t="s">
        <v>104</v>
      </c>
      <c r="M1388" s="2" t="s">
        <v>3871</v>
      </c>
      <c r="N1388" s="2">
        <v>95</v>
      </c>
      <c r="O1388" s="2" t="s">
        <v>106</v>
      </c>
      <c r="P1388" s="2" t="s">
        <v>237</v>
      </c>
      <c r="Q1388" s="253"/>
    </row>
    <row r="1389" spans="1:17" ht="60">
      <c r="A1389" s="2">
        <v>1387</v>
      </c>
      <c r="B1389" s="2" t="s">
        <v>3872</v>
      </c>
      <c r="C1389" s="2" t="s">
        <v>109</v>
      </c>
      <c r="D1389" s="2" t="s">
        <v>110</v>
      </c>
      <c r="E1389" s="2" t="s">
        <v>3873</v>
      </c>
      <c r="F1389" s="255">
        <v>45104.557638888888</v>
      </c>
      <c r="G1389" s="2" t="s">
        <v>101</v>
      </c>
      <c r="H1389" s="2" t="s">
        <v>132</v>
      </c>
      <c r="I1389" s="2" t="s">
        <v>101</v>
      </c>
      <c r="J1389" s="2" t="s">
        <v>112</v>
      </c>
      <c r="K1389" s="2" t="s">
        <v>112</v>
      </c>
      <c r="L1389" s="2" t="s">
        <v>104</v>
      </c>
      <c r="M1389" s="2" t="s">
        <v>3874</v>
      </c>
      <c r="N1389" s="2">
        <v>95</v>
      </c>
      <c r="O1389" s="2" t="s">
        <v>106</v>
      </c>
      <c r="P1389" s="2" t="s">
        <v>114</v>
      </c>
      <c r="Q1389" s="253"/>
    </row>
    <row r="1390" spans="1:17" ht="60">
      <c r="A1390" s="2">
        <v>1388</v>
      </c>
      <c r="B1390" s="2" t="s">
        <v>3875</v>
      </c>
      <c r="C1390" s="2" t="s">
        <v>109</v>
      </c>
      <c r="D1390" s="2" t="s">
        <v>110</v>
      </c>
      <c r="E1390" s="2" t="s">
        <v>3876</v>
      </c>
      <c r="F1390" s="255">
        <v>45104.557638888888</v>
      </c>
      <c r="G1390" s="2" t="s">
        <v>101</v>
      </c>
      <c r="H1390" s="2" t="s">
        <v>102</v>
      </c>
      <c r="I1390" s="2" t="s">
        <v>101</v>
      </c>
      <c r="J1390" s="2" t="s">
        <v>103</v>
      </c>
      <c r="K1390" s="2" t="s">
        <v>103</v>
      </c>
      <c r="L1390" s="2" t="s">
        <v>104</v>
      </c>
      <c r="M1390" s="2" t="s">
        <v>3877</v>
      </c>
      <c r="N1390" s="2">
        <v>30</v>
      </c>
      <c r="O1390" s="2" t="s">
        <v>106</v>
      </c>
      <c r="P1390" s="2" t="s">
        <v>114</v>
      </c>
      <c r="Q1390" s="253"/>
    </row>
    <row r="1391" spans="1:17" ht="60">
      <c r="A1391" s="2">
        <v>1389</v>
      </c>
      <c r="B1391" s="2" t="s">
        <v>3878</v>
      </c>
      <c r="C1391" s="2" t="s">
        <v>98</v>
      </c>
      <c r="D1391" s="2" t="s">
        <v>110</v>
      </c>
      <c r="E1391" s="2" t="s">
        <v>3879</v>
      </c>
      <c r="F1391" s="255">
        <v>45104.557638888888</v>
      </c>
      <c r="G1391" s="2" t="s">
        <v>101</v>
      </c>
      <c r="H1391" s="2" t="s">
        <v>102</v>
      </c>
      <c r="I1391" s="2" t="s">
        <v>101</v>
      </c>
      <c r="J1391" s="2" t="s">
        <v>103</v>
      </c>
      <c r="K1391" s="2" t="s">
        <v>103</v>
      </c>
      <c r="L1391" s="2" t="s">
        <v>104</v>
      </c>
      <c r="M1391" s="2" t="s">
        <v>3880</v>
      </c>
      <c r="N1391" s="2">
        <v>20</v>
      </c>
      <c r="O1391" s="2" t="s">
        <v>106</v>
      </c>
      <c r="P1391" s="2" t="s">
        <v>118</v>
      </c>
      <c r="Q1391" s="253"/>
    </row>
    <row r="1392" spans="1:17" ht="60">
      <c r="A1392" s="2">
        <v>1390</v>
      </c>
      <c r="B1392" s="2" t="s">
        <v>3881</v>
      </c>
      <c r="C1392" s="2" t="s">
        <v>120</v>
      </c>
      <c r="D1392" s="2" t="s">
        <v>110</v>
      </c>
      <c r="E1392" s="2" t="s">
        <v>2690</v>
      </c>
      <c r="F1392" s="255">
        <v>45104.557638888888</v>
      </c>
      <c r="G1392" s="2" t="s">
        <v>101</v>
      </c>
      <c r="H1392" s="2" t="s">
        <v>132</v>
      </c>
      <c r="I1392" s="2" t="s">
        <v>101</v>
      </c>
      <c r="J1392" s="2" t="s">
        <v>103</v>
      </c>
      <c r="K1392" s="2" t="s">
        <v>103</v>
      </c>
      <c r="L1392" s="2" t="s">
        <v>104</v>
      </c>
      <c r="M1392" s="2" t="s">
        <v>2691</v>
      </c>
      <c r="N1392" s="2">
        <v>20</v>
      </c>
      <c r="O1392" s="2" t="s">
        <v>106</v>
      </c>
      <c r="P1392" s="2" t="s">
        <v>123</v>
      </c>
      <c r="Q1392" s="253"/>
    </row>
    <row r="1393" spans="1:17" ht="60">
      <c r="A1393" s="2">
        <v>1391</v>
      </c>
      <c r="B1393" s="2" t="s">
        <v>3882</v>
      </c>
      <c r="C1393" s="2" t="s">
        <v>109</v>
      </c>
      <c r="D1393" s="2" t="s">
        <v>110</v>
      </c>
      <c r="E1393" s="2" t="s">
        <v>2238</v>
      </c>
      <c r="F1393" s="255">
        <v>45104.558333333334</v>
      </c>
      <c r="G1393" s="2" t="s">
        <v>101</v>
      </c>
      <c r="H1393" s="2" t="s">
        <v>102</v>
      </c>
      <c r="I1393" s="2" t="s">
        <v>101</v>
      </c>
      <c r="J1393" s="2" t="s">
        <v>103</v>
      </c>
      <c r="K1393" s="2" t="s">
        <v>103</v>
      </c>
      <c r="L1393" s="2" t="s">
        <v>104</v>
      </c>
      <c r="M1393" s="2" t="s">
        <v>2239</v>
      </c>
      <c r="N1393" s="2">
        <v>20</v>
      </c>
      <c r="O1393" s="2" t="s">
        <v>106</v>
      </c>
      <c r="P1393" s="2" t="s">
        <v>114</v>
      </c>
      <c r="Q1393" s="253"/>
    </row>
    <row r="1394" spans="1:17" ht="60">
      <c r="A1394" s="2">
        <v>1392</v>
      </c>
      <c r="B1394" s="2" t="s">
        <v>3883</v>
      </c>
      <c r="C1394" s="2" t="s">
        <v>120</v>
      </c>
      <c r="D1394" s="2" t="s">
        <v>110</v>
      </c>
      <c r="E1394" s="2" t="s">
        <v>3884</v>
      </c>
      <c r="F1394" s="255">
        <v>45104.558333333334</v>
      </c>
      <c r="G1394" s="2" t="s">
        <v>101</v>
      </c>
      <c r="H1394" s="2" t="s">
        <v>102</v>
      </c>
      <c r="I1394" s="2" t="s">
        <v>101</v>
      </c>
      <c r="J1394" s="2" t="s">
        <v>103</v>
      </c>
      <c r="K1394" s="2" t="s">
        <v>103</v>
      </c>
      <c r="L1394" s="2" t="s">
        <v>104</v>
      </c>
      <c r="M1394" s="2" t="s">
        <v>3885</v>
      </c>
      <c r="N1394" s="2">
        <v>20</v>
      </c>
      <c r="O1394" s="2" t="s">
        <v>106</v>
      </c>
      <c r="P1394" s="2" t="s">
        <v>123</v>
      </c>
      <c r="Q1394" s="253"/>
    </row>
    <row r="1395" spans="1:17" ht="60">
      <c r="A1395" s="2">
        <v>1393</v>
      </c>
      <c r="B1395" s="2" t="s">
        <v>3886</v>
      </c>
      <c r="C1395" s="2" t="s">
        <v>120</v>
      </c>
      <c r="D1395" s="2" t="s">
        <v>110</v>
      </c>
      <c r="E1395" s="2" t="s">
        <v>3887</v>
      </c>
      <c r="F1395" s="255">
        <v>45104.558333333334</v>
      </c>
      <c r="G1395" s="2" t="s">
        <v>101</v>
      </c>
      <c r="H1395" s="2" t="s">
        <v>102</v>
      </c>
      <c r="I1395" s="2" t="s">
        <v>101</v>
      </c>
      <c r="J1395" s="2" t="s">
        <v>56</v>
      </c>
      <c r="K1395" s="2" t="s">
        <v>56</v>
      </c>
      <c r="L1395" s="2" t="s">
        <v>104</v>
      </c>
      <c r="M1395" s="2" t="s">
        <v>3888</v>
      </c>
      <c r="N1395" s="2">
        <v>65</v>
      </c>
      <c r="O1395" s="2" t="s">
        <v>106</v>
      </c>
      <c r="P1395" s="2" t="s">
        <v>123</v>
      </c>
      <c r="Q1395" s="253"/>
    </row>
    <row r="1396" spans="1:17" ht="60">
      <c r="A1396" s="2">
        <v>1394</v>
      </c>
      <c r="B1396" s="2" t="s">
        <v>3889</v>
      </c>
      <c r="C1396" s="2" t="s">
        <v>109</v>
      </c>
      <c r="D1396" s="2" t="s">
        <v>110</v>
      </c>
      <c r="E1396" s="2" t="s">
        <v>3890</v>
      </c>
      <c r="F1396" s="255">
        <v>45104.558333333334</v>
      </c>
      <c r="G1396" s="2" t="s">
        <v>101</v>
      </c>
      <c r="H1396" s="2" t="s">
        <v>102</v>
      </c>
      <c r="I1396" s="2" t="s">
        <v>101</v>
      </c>
      <c r="J1396" s="2" t="s">
        <v>103</v>
      </c>
      <c r="K1396" s="2" t="s">
        <v>103</v>
      </c>
      <c r="L1396" s="2" t="s">
        <v>104</v>
      </c>
      <c r="M1396" s="2" t="s">
        <v>3891</v>
      </c>
      <c r="N1396" s="2">
        <v>20</v>
      </c>
      <c r="O1396" s="2" t="s">
        <v>106</v>
      </c>
      <c r="P1396" s="2" t="s">
        <v>114</v>
      </c>
      <c r="Q1396" s="253"/>
    </row>
    <row r="1397" spans="1:17" ht="60">
      <c r="A1397" s="2">
        <v>1395</v>
      </c>
      <c r="B1397" s="2" t="s">
        <v>3892</v>
      </c>
      <c r="C1397" s="2" t="s">
        <v>98</v>
      </c>
      <c r="D1397" s="2" t="s">
        <v>110</v>
      </c>
      <c r="E1397" s="2" t="s">
        <v>3115</v>
      </c>
      <c r="F1397" s="255">
        <v>45104.558333333334</v>
      </c>
      <c r="G1397" s="2" t="s">
        <v>101</v>
      </c>
      <c r="H1397" s="2" t="s">
        <v>132</v>
      </c>
      <c r="I1397" s="2" t="s">
        <v>101</v>
      </c>
      <c r="J1397" s="2" t="s">
        <v>103</v>
      </c>
      <c r="K1397" s="2" t="s">
        <v>103</v>
      </c>
      <c r="L1397" s="2" t="s">
        <v>104</v>
      </c>
      <c r="M1397" s="2" t="s">
        <v>3116</v>
      </c>
      <c r="N1397" s="2">
        <v>20</v>
      </c>
      <c r="O1397" s="2" t="s">
        <v>106</v>
      </c>
      <c r="P1397" s="2" t="s">
        <v>118</v>
      </c>
      <c r="Q1397" s="253"/>
    </row>
    <row r="1398" spans="1:17" ht="60">
      <c r="A1398" s="2">
        <v>1396</v>
      </c>
      <c r="B1398" s="2" t="s">
        <v>3893</v>
      </c>
      <c r="C1398" s="2" t="s">
        <v>109</v>
      </c>
      <c r="D1398" s="2" t="s">
        <v>110</v>
      </c>
      <c r="E1398" s="2" t="s">
        <v>3894</v>
      </c>
      <c r="F1398" s="255">
        <v>45104.559027777781</v>
      </c>
      <c r="G1398" s="2" t="s">
        <v>101</v>
      </c>
      <c r="H1398" s="2" t="s">
        <v>102</v>
      </c>
      <c r="I1398" s="2" t="s">
        <v>101</v>
      </c>
      <c r="J1398" s="2" t="s">
        <v>103</v>
      </c>
      <c r="K1398" s="2" t="s">
        <v>103</v>
      </c>
      <c r="L1398" s="2" t="s">
        <v>104</v>
      </c>
      <c r="M1398" s="2" t="s">
        <v>3895</v>
      </c>
      <c r="N1398" s="2">
        <v>20</v>
      </c>
      <c r="O1398" s="2" t="s">
        <v>106</v>
      </c>
      <c r="P1398" s="2" t="s">
        <v>114</v>
      </c>
      <c r="Q1398" s="253"/>
    </row>
    <row r="1399" spans="1:17" ht="60">
      <c r="A1399" s="2">
        <v>1397</v>
      </c>
      <c r="B1399" s="2" t="s">
        <v>3896</v>
      </c>
      <c r="C1399" s="2" t="s">
        <v>98</v>
      </c>
      <c r="D1399" s="2" t="s">
        <v>110</v>
      </c>
      <c r="E1399" s="2" t="s">
        <v>2202</v>
      </c>
      <c r="F1399" s="255">
        <v>45104.55972222222</v>
      </c>
      <c r="G1399" s="2" t="s">
        <v>101</v>
      </c>
      <c r="H1399" s="2" t="s">
        <v>132</v>
      </c>
      <c r="I1399" s="2" t="s">
        <v>101</v>
      </c>
      <c r="J1399" s="2" t="s">
        <v>103</v>
      </c>
      <c r="K1399" s="2" t="s">
        <v>103</v>
      </c>
      <c r="L1399" s="2" t="s">
        <v>104</v>
      </c>
      <c r="M1399" s="2" t="s">
        <v>2203</v>
      </c>
      <c r="N1399" s="2">
        <v>20</v>
      </c>
      <c r="O1399" s="2" t="s">
        <v>106</v>
      </c>
      <c r="P1399" s="2" t="s">
        <v>118</v>
      </c>
      <c r="Q1399" s="253"/>
    </row>
    <row r="1400" spans="1:17" ht="60">
      <c r="A1400" s="2">
        <v>1398</v>
      </c>
      <c r="B1400" s="2" t="s">
        <v>3897</v>
      </c>
      <c r="C1400" s="2" t="s">
        <v>109</v>
      </c>
      <c r="D1400" s="2" t="s">
        <v>110</v>
      </c>
      <c r="E1400" s="2" t="s">
        <v>494</v>
      </c>
      <c r="F1400" s="255">
        <v>45104.55972222222</v>
      </c>
      <c r="G1400" s="2" t="s">
        <v>101</v>
      </c>
      <c r="H1400" s="2" t="s">
        <v>102</v>
      </c>
      <c r="I1400" s="2" t="s">
        <v>101</v>
      </c>
      <c r="J1400" s="2" t="s">
        <v>103</v>
      </c>
      <c r="K1400" s="2" t="s">
        <v>103</v>
      </c>
      <c r="L1400" s="2" t="s">
        <v>104</v>
      </c>
      <c r="M1400" s="2" t="s">
        <v>3898</v>
      </c>
      <c r="N1400" s="2">
        <v>20</v>
      </c>
      <c r="O1400" s="2" t="s">
        <v>106</v>
      </c>
      <c r="P1400" s="2" t="s">
        <v>114</v>
      </c>
      <c r="Q1400" s="253"/>
    </row>
    <row r="1401" spans="1:17" ht="60">
      <c r="A1401" s="2">
        <v>1399</v>
      </c>
      <c r="B1401" s="2" t="s">
        <v>3899</v>
      </c>
      <c r="C1401" s="2" t="s">
        <v>98</v>
      </c>
      <c r="D1401" s="2" t="s">
        <v>110</v>
      </c>
      <c r="E1401" s="2" t="s">
        <v>3900</v>
      </c>
      <c r="F1401" s="255">
        <v>45104.55972222222</v>
      </c>
      <c r="G1401" s="2" t="s">
        <v>101</v>
      </c>
      <c r="H1401" s="2" t="s">
        <v>132</v>
      </c>
      <c r="I1401" s="2" t="s">
        <v>101</v>
      </c>
      <c r="J1401" s="2" t="s">
        <v>112</v>
      </c>
      <c r="K1401" s="2" t="s">
        <v>112</v>
      </c>
      <c r="L1401" s="2" t="s">
        <v>104</v>
      </c>
      <c r="M1401" s="2" t="s">
        <v>3901</v>
      </c>
      <c r="N1401" s="2">
        <v>95</v>
      </c>
      <c r="O1401" s="2" t="s">
        <v>106</v>
      </c>
      <c r="P1401" s="2" t="s">
        <v>118</v>
      </c>
      <c r="Q1401" s="253"/>
    </row>
    <row r="1402" spans="1:17" ht="60">
      <c r="A1402" s="2">
        <v>1400</v>
      </c>
      <c r="B1402" s="2" t="s">
        <v>3902</v>
      </c>
      <c r="C1402" s="2" t="s">
        <v>98</v>
      </c>
      <c r="D1402" s="2" t="s">
        <v>110</v>
      </c>
      <c r="E1402" s="2" t="s">
        <v>1752</v>
      </c>
      <c r="F1402" s="255">
        <v>45104.560416666667</v>
      </c>
      <c r="G1402" s="2" t="s">
        <v>101</v>
      </c>
      <c r="H1402" s="2" t="s">
        <v>102</v>
      </c>
      <c r="I1402" s="2" t="s">
        <v>101</v>
      </c>
      <c r="J1402" s="2" t="s">
        <v>103</v>
      </c>
      <c r="K1402" s="2" t="s">
        <v>103</v>
      </c>
      <c r="L1402" s="2" t="s">
        <v>104</v>
      </c>
      <c r="M1402" s="2" t="s">
        <v>1753</v>
      </c>
      <c r="N1402" s="2">
        <v>20</v>
      </c>
      <c r="O1402" s="2" t="s">
        <v>106</v>
      </c>
      <c r="P1402" s="2" t="s">
        <v>118</v>
      </c>
      <c r="Q1402" s="253"/>
    </row>
    <row r="1403" spans="1:17" ht="60">
      <c r="A1403" s="2">
        <v>1401</v>
      </c>
      <c r="B1403" s="2" t="s">
        <v>3903</v>
      </c>
      <c r="C1403" s="2" t="s">
        <v>120</v>
      </c>
      <c r="D1403" s="2" t="s">
        <v>110</v>
      </c>
      <c r="E1403" s="2" t="s">
        <v>3904</v>
      </c>
      <c r="F1403" s="255">
        <v>45104.560416666667</v>
      </c>
      <c r="G1403" s="2" t="s">
        <v>101</v>
      </c>
      <c r="H1403" s="2" t="s">
        <v>132</v>
      </c>
      <c r="I1403" s="2" t="s">
        <v>101</v>
      </c>
      <c r="J1403" s="2" t="s">
        <v>12</v>
      </c>
      <c r="K1403" s="2" t="s">
        <v>12</v>
      </c>
      <c r="L1403" s="2" t="s">
        <v>104</v>
      </c>
      <c r="M1403" s="2" t="s">
        <v>3905</v>
      </c>
      <c r="N1403" s="2">
        <v>30</v>
      </c>
      <c r="O1403" s="2" t="s">
        <v>106</v>
      </c>
      <c r="P1403" s="2" t="s">
        <v>123</v>
      </c>
      <c r="Q1403" s="253"/>
    </row>
    <row r="1404" spans="1:17" ht="60">
      <c r="A1404" s="2">
        <v>1402</v>
      </c>
      <c r="B1404" s="2" t="s">
        <v>3906</v>
      </c>
      <c r="C1404" s="2" t="s">
        <v>120</v>
      </c>
      <c r="D1404" s="2" t="s">
        <v>110</v>
      </c>
      <c r="E1404" s="2" t="s">
        <v>578</v>
      </c>
      <c r="F1404" s="255">
        <v>45104.561111111114</v>
      </c>
      <c r="G1404" s="2" t="s">
        <v>101</v>
      </c>
      <c r="H1404" s="2" t="s">
        <v>102</v>
      </c>
      <c r="I1404" s="2" t="s">
        <v>101</v>
      </c>
      <c r="J1404" s="2" t="s">
        <v>103</v>
      </c>
      <c r="K1404" s="2" t="s">
        <v>103</v>
      </c>
      <c r="L1404" s="2" t="s">
        <v>104</v>
      </c>
      <c r="M1404" s="2" t="s">
        <v>579</v>
      </c>
      <c r="N1404" s="2">
        <v>20</v>
      </c>
      <c r="O1404" s="2" t="s">
        <v>106</v>
      </c>
      <c r="P1404" s="2" t="s">
        <v>123</v>
      </c>
      <c r="Q1404" s="253"/>
    </row>
    <row r="1405" spans="1:17" ht="60">
      <c r="A1405" s="2">
        <v>1403</v>
      </c>
      <c r="B1405" s="2" t="s">
        <v>3907</v>
      </c>
      <c r="C1405" s="2" t="s">
        <v>98</v>
      </c>
      <c r="D1405" s="2" t="s">
        <v>110</v>
      </c>
      <c r="E1405" s="2" t="s">
        <v>3558</v>
      </c>
      <c r="F1405" s="255">
        <v>45104.561111111114</v>
      </c>
      <c r="G1405" s="2" t="s">
        <v>101</v>
      </c>
      <c r="H1405" s="2" t="s">
        <v>132</v>
      </c>
      <c r="I1405" s="2" t="s">
        <v>101</v>
      </c>
      <c r="J1405" s="2" t="s">
        <v>103</v>
      </c>
      <c r="K1405" s="2" t="s">
        <v>103</v>
      </c>
      <c r="L1405" s="2" t="s">
        <v>104</v>
      </c>
      <c r="M1405" s="2" t="s">
        <v>3559</v>
      </c>
      <c r="N1405" s="2">
        <v>20</v>
      </c>
      <c r="O1405" s="2" t="s">
        <v>106</v>
      </c>
      <c r="P1405" s="2" t="s">
        <v>118</v>
      </c>
      <c r="Q1405" s="253"/>
    </row>
    <row r="1406" spans="1:17" ht="60">
      <c r="A1406" s="2">
        <v>1404</v>
      </c>
      <c r="B1406" s="2" t="s">
        <v>3908</v>
      </c>
      <c r="C1406" s="2" t="s">
        <v>234</v>
      </c>
      <c r="D1406" s="2" t="s">
        <v>110</v>
      </c>
      <c r="E1406" s="2" t="s">
        <v>3909</v>
      </c>
      <c r="F1406" s="255">
        <v>45104.561111111114</v>
      </c>
      <c r="G1406" s="2" t="s">
        <v>101</v>
      </c>
      <c r="H1406" s="2" t="s">
        <v>132</v>
      </c>
      <c r="I1406" s="2" t="s">
        <v>101</v>
      </c>
      <c r="J1406" s="2" t="s">
        <v>103</v>
      </c>
      <c r="K1406" s="2" t="s">
        <v>103</v>
      </c>
      <c r="L1406" s="2" t="s">
        <v>104</v>
      </c>
      <c r="M1406" s="2" t="s">
        <v>3910</v>
      </c>
      <c r="N1406" s="2">
        <v>20</v>
      </c>
      <c r="O1406" s="2" t="s">
        <v>106</v>
      </c>
      <c r="P1406" s="2" t="s">
        <v>237</v>
      </c>
      <c r="Q1406" s="253"/>
    </row>
    <row r="1407" spans="1:17" ht="60">
      <c r="A1407" s="2">
        <v>1405</v>
      </c>
      <c r="B1407" s="2" t="s">
        <v>3911</v>
      </c>
      <c r="C1407" s="2" t="s">
        <v>120</v>
      </c>
      <c r="D1407" s="2" t="s">
        <v>110</v>
      </c>
      <c r="E1407" s="2" t="s">
        <v>3912</v>
      </c>
      <c r="F1407" s="255">
        <v>45104.561111111114</v>
      </c>
      <c r="G1407" s="2" t="s">
        <v>101</v>
      </c>
      <c r="H1407" s="2" t="s">
        <v>102</v>
      </c>
      <c r="I1407" s="2" t="s">
        <v>101</v>
      </c>
      <c r="J1407" s="2" t="s">
        <v>103</v>
      </c>
      <c r="K1407" s="2" t="s">
        <v>103</v>
      </c>
      <c r="L1407" s="2" t="s">
        <v>104</v>
      </c>
      <c r="M1407" s="2" t="s">
        <v>3913</v>
      </c>
      <c r="N1407" s="2">
        <v>20</v>
      </c>
      <c r="O1407" s="2" t="s">
        <v>106</v>
      </c>
      <c r="P1407" s="2" t="s">
        <v>123</v>
      </c>
      <c r="Q1407" s="253"/>
    </row>
    <row r="1408" spans="1:17" ht="60">
      <c r="A1408" s="2">
        <v>1406</v>
      </c>
      <c r="B1408" s="2" t="s">
        <v>3914</v>
      </c>
      <c r="C1408" s="2" t="s">
        <v>234</v>
      </c>
      <c r="D1408" s="2" t="s">
        <v>110</v>
      </c>
      <c r="E1408" s="2" t="s">
        <v>312</v>
      </c>
      <c r="F1408" s="255">
        <v>45104.561805555553</v>
      </c>
      <c r="G1408" s="2" t="s">
        <v>101</v>
      </c>
      <c r="H1408" s="2" t="s">
        <v>132</v>
      </c>
      <c r="I1408" s="2" t="s">
        <v>101</v>
      </c>
      <c r="J1408" s="2" t="s">
        <v>103</v>
      </c>
      <c r="K1408" s="2" t="s">
        <v>103</v>
      </c>
      <c r="L1408" s="2" t="s">
        <v>104</v>
      </c>
      <c r="M1408" s="2" t="s">
        <v>313</v>
      </c>
      <c r="N1408" s="2">
        <v>20</v>
      </c>
      <c r="O1408" s="2" t="s">
        <v>106</v>
      </c>
      <c r="P1408" s="2" t="s">
        <v>237</v>
      </c>
      <c r="Q1408" s="253"/>
    </row>
    <row r="1409" spans="1:17" ht="60">
      <c r="A1409" s="2">
        <v>1407</v>
      </c>
      <c r="B1409" s="2" t="s">
        <v>3915</v>
      </c>
      <c r="C1409" s="2" t="s">
        <v>234</v>
      </c>
      <c r="D1409" s="2" t="s">
        <v>110</v>
      </c>
      <c r="E1409" s="2" t="s">
        <v>3825</v>
      </c>
      <c r="F1409" s="255">
        <v>45104.561805555553</v>
      </c>
      <c r="G1409" s="2" t="s">
        <v>101</v>
      </c>
      <c r="H1409" s="2" t="s">
        <v>132</v>
      </c>
      <c r="I1409" s="2" t="s">
        <v>101</v>
      </c>
      <c r="J1409" s="2" t="s">
        <v>103</v>
      </c>
      <c r="K1409" s="2" t="s">
        <v>103</v>
      </c>
      <c r="L1409" s="2" t="s">
        <v>104</v>
      </c>
      <c r="M1409" s="2" t="s">
        <v>3826</v>
      </c>
      <c r="N1409" s="2">
        <v>20</v>
      </c>
      <c r="O1409" s="2" t="s">
        <v>106</v>
      </c>
      <c r="P1409" s="2" t="s">
        <v>237</v>
      </c>
      <c r="Q1409" s="253"/>
    </row>
    <row r="1410" spans="1:17" ht="60">
      <c r="A1410" s="2">
        <v>1408</v>
      </c>
      <c r="B1410" s="2" t="s">
        <v>3916</v>
      </c>
      <c r="C1410" s="2" t="s">
        <v>234</v>
      </c>
      <c r="D1410" s="2" t="s">
        <v>110</v>
      </c>
      <c r="E1410" s="2" t="s">
        <v>3917</v>
      </c>
      <c r="F1410" s="255">
        <v>45104.5625</v>
      </c>
      <c r="G1410" s="2" t="s">
        <v>101</v>
      </c>
      <c r="H1410" s="2" t="s">
        <v>132</v>
      </c>
      <c r="I1410" s="2" t="s">
        <v>101</v>
      </c>
      <c r="J1410" s="2" t="s">
        <v>103</v>
      </c>
      <c r="K1410" s="2" t="s">
        <v>103</v>
      </c>
      <c r="L1410" s="2" t="s">
        <v>104</v>
      </c>
      <c r="M1410" s="2" t="s">
        <v>3918</v>
      </c>
      <c r="N1410" s="2">
        <v>20</v>
      </c>
      <c r="O1410" s="2" t="s">
        <v>106</v>
      </c>
      <c r="P1410" s="2" t="s">
        <v>237</v>
      </c>
      <c r="Q1410" s="253"/>
    </row>
    <row r="1411" spans="1:17" ht="60">
      <c r="A1411" s="2">
        <v>1409</v>
      </c>
      <c r="B1411" s="2" t="s">
        <v>3919</v>
      </c>
      <c r="C1411" s="2" t="s">
        <v>98</v>
      </c>
      <c r="D1411" s="2" t="s">
        <v>110</v>
      </c>
      <c r="E1411" s="2" t="s">
        <v>1800</v>
      </c>
      <c r="F1411" s="255">
        <v>45104.5625</v>
      </c>
      <c r="G1411" s="2" t="s">
        <v>101</v>
      </c>
      <c r="H1411" s="2" t="s">
        <v>132</v>
      </c>
      <c r="I1411" s="2" t="s">
        <v>101</v>
      </c>
      <c r="J1411" s="2" t="s">
        <v>103</v>
      </c>
      <c r="K1411" s="2" t="s">
        <v>103</v>
      </c>
      <c r="L1411" s="2" t="s">
        <v>104</v>
      </c>
      <c r="M1411" s="2" t="s">
        <v>1801</v>
      </c>
      <c r="N1411" s="2">
        <v>30</v>
      </c>
      <c r="O1411" s="2" t="s">
        <v>106</v>
      </c>
      <c r="P1411" s="2" t="s">
        <v>118</v>
      </c>
      <c r="Q1411" s="253"/>
    </row>
    <row r="1412" spans="1:17" ht="60">
      <c r="A1412" s="2">
        <v>1410</v>
      </c>
      <c r="B1412" s="2" t="s">
        <v>3920</v>
      </c>
      <c r="C1412" s="2" t="s">
        <v>109</v>
      </c>
      <c r="D1412" s="2" t="s">
        <v>110</v>
      </c>
      <c r="E1412" s="2" t="s">
        <v>1451</v>
      </c>
      <c r="F1412" s="255">
        <v>45104.563194444447</v>
      </c>
      <c r="G1412" s="2" t="s">
        <v>101</v>
      </c>
      <c r="H1412" s="2" t="s">
        <v>132</v>
      </c>
      <c r="I1412" s="2" t="s">
        <v>101</v>
      </c>
      <c r="J1412" s="2" t="s">
        <v>103</v>
      </c>
      <c r="K1412" s="2" t="s">
        <v>103</v>
      </c>
      <c r="L1412" s="2" t="s">
        <v>104</v>
      </c>
      <c r="M1412" s="2" t="s">
        <v>1452</v>
      </c>
      <c r="N1412" s="2">
        <v>20</v>
      </c>
      <c r="O1412" s="2" t="s">
        <v>106</v>
      </c>
      <c r="P1412" s="2" t="s">
        <v>114</v>
      </c>
      <c r="Q1412" s="253"/>
    </row>
    <row r="1413" spans="1:17" ht="60">
      <c r="A1413" s="2">
        <v>1411</v>
      </c>
      <c r="B1413" s="2" t="s">
        <v>3921</v>
      </c>
      <c r="C1413" s="2" t="s">
        <v>234</v>
      </c>
      <c r="D1413" s="2" t="s">
        <v>110</v>
      </c>
      <c r="E1413" s="2" t="s">
        <v>3922</v>
      </c>
      <c r="F1413" s="255">
        <v>45104.563194444447</v>
      </c>
      <c r="G1413" s="2" t="s">
        <v>101</v>
      </c>
      <c r="H1413" s="2" t="s">
        <v>132</v>
      </c>
      <c r="I1413" s="2" t="s">
        <v>101</v>
      </c>
      <c r="J1413" s="2" t="s">
        <v>103</v>
      </c>
      <c r="K1413" s="2" t="s">
        <v>103</v>
      </c>
      <c r="L1413" s="2" t="s">
        <v>104</v>
      </c>
      <c r="M1413" s="2" t="s">
        <v>3923</v>
      </c>
      <c r="N1413" s="2">
        <v>20</v>
      </c>
      <c r="O1413" s="2" t="s">
        <v>106</v>
      </c>
      <c r="P1413" s="2" t="s">
        <v>237</v>
      </c>
      <c r="Q1413" s="253"/>
    </row>
    <row r="1414" spans="1:17" ht="60">
      <c r="A1414" s="2">
        <v>1412</v>
      </c>
      <c r="B1414" s="2" t="s">
        <v>3924</v>
      </c>
      <c r="C1414" s="2" t="s">
        <v>98</v>
      </c>
      <c r="D1414" s="2" t="s">
        <v>110</v>
      </c>
      <c r="E1414" s="2" t="s">
        <v>3925</v>
      </c>
      <c r="F1414" s="255">
        <v>45104.563194444447</v>
      </c>
      <c r="G1414" s="2" t="s">
        <v>101</v>
      </c>
      <c r="H1414" s="2" t="s">
        <v>132</v>
      </c>
      <c r="I1414" s="2" t="s">
        <v>101</v>
      </c>
      <c r="J1414" s="2" t="s">
        <v>103</v>
      </c>
      <c r="K1414" s="2" t="s">
        <v>103</v>
      </c>
      <c r="L1414" s="2" t="s">
        <v>104</v>
      </c>
      <c r="M1414" s="2" t="s">
        <v>3926</v>
      </c>
      <c r="N1414" s="2">
        <v>20</v>
      </c>
      <c r="O1414" s="2" t="s">
        <v>106</v>
      </c>
      <c r="P1414" s="2" t="s">
        <v>118</v>
      </c>
      <c r="Q1414" s="253"/>
    </row>
    <row r="1415" spans="1:17" ht="60">
      <c r="A1415" s="2">
        <v>1413</v>
      </c>
      <c r="B1415" s="2" t="s">
        <v>3927</v>
      </c>
      <c r="C1415" s="2" t="s">
        <v>98</v>
      </c>
      <c r="D1415" s="2" t="s">
        <v>110</v>
      </c>
      <c r="E1415" s="2" t="s">
        <v>3928</v>
      </c>
      <c r="F1415" s="255">
        <v>45104.563194444447</v>
      </c>
      <c r="G1415" s="2" t="s">
        <v>101</v>
      </c>
      <c r="H1415" s="2" t="s">
        <v>132</v>
      </c>
      <c r="I1415" s="2" t="s">
        <v>101</v>
      </c>
      <c r="J1415" s="2" t="s">
        <v>103</v>
      </c>
      <c r="K1415" s="2" t="s">
        <v>103</v>
      </c>
      <c r="L1415" s="2" t="s">
        <v>104</v>
      </c>
      <c r="M1415" s="2" t="s">
        <v>3929</v>
      </c>
      <c r="N1415" s="2">
        <v>20</v>
      </c>
      <c r="O1415" s="2" t="s">
        <v>106</v>
      </c>
      <c r="P1415" s="2" t="s">
        <v>118</v>
      </c>
      <c r="Q1415" s="253"/>
    </row>
    <row r="1416" spans="1:17" ht="60">
      <c r="A1416" s="2">
        <v>1414</v>
      </c>
      <c r="B1416" s="2" t="s">
        <v>3930</v>
      </c>
      <c r="C1416" s="2" t="s">
        <v>120</v>
      </c>
      <c r="D1416" s="2" t="s">
        <v>110</v>
      </c>
      <c r="E1416" s="2" t="s">
        <v>3931</v>
      </c>
      <c r="F1416" s="255">
        <v>45104.563888888886</v>
      </c>
      <c r="G1416" s="2" t="s">
        <v>101</v>
      </c>
      <c r="H1416" s="2" t="s">
        <v>132</v>
      </c>
      <c r="I1416" s="2" t="s">
        <v>101</v>
      </c>
      <c r="J1416" s="2" t="s">
        <v>103</v>
      </c>
      <c r="K1416" s="2" t="s">
        <v>103</v>
      </c>
      <c r="L1416" s="2" t="s">
        <v>104</v>
      </c>
      <c r="M1416" s="2" t="s">
        <v>3932</v>
      </c>
      <c r="N1416" s="2">
        <v>20</v>
      </c>
      <c r="O1416" s="2" t="s">
        <v>106</v>
      </c>
      <c r="P1416" s="2" t="s">
        <v>123</v>
      </c>
      <c r="Q1416" s="253"/>
    </row>
    <row r="1417" spans="1:17" ht="60">
      <c r="A1417" s="2">
        <v>1415</v>
      </c>
      <c r="B1417" s="2" t="s">
        <v>3933</v>
      </c>
      <c r="C1417" s="2" t="s">
        <v>98</v>
      </c>
      <c r="D1417" s="2" t="s">
        <v>110</v>
      </c>
      <c r="E1417" s="2" t="s">
        <v>3934</v>
      </c>
      <c r="F1417" s="255">
        <v>45104.563888888886</v>
      </c>
      <c r="G1417" s="2" t="s">
        <v>101</v>
      </c>
      <c r="H1417" s="2" t="s">
        <v>132</v>
      </c>
      <c r="I1417" s="2" t="s">
        <v>101</v>
      </c>
      <c r="J1417" s="2" t="s">
        <v>103</v>
      </c>
      <c r="K1417" s="2" t="s">
        <v>103</v>
      </c>
      <c r="L1417" s="2" t="s">
        <v>104</v>
      </c>
      <c r="M1417" s="2" t="s">
        <v>3935</v>
      </c>
      <c r="N1417" s="2">
        <v>20</v>
      </c>
      <c r="O1417" s="2" t="s">
        <v>106</v>
      </c>
      <c r="P1417" s="2" t="s">
        <v>118</v>
      </c>
      <c r="Q1417" s="253"/>
    </row>
    <row r="1418" spans="1:17" ht="60">
      <c r="A1418" s="2">
        <v>1416</v>
      </c>
      <c r="B1418" s="2" t="s">
        <v>3936</v>
      </c>
      <c r="C1418" s="2" t="s">
        <v>234</v>
      </c>
      <c r="D1418" s="2" t="s">
        <v>110</v>
      </c>
      <c r="E1418" s="2" t="s">
        <v>1072</v>
      </c>
      <c r="F1418" s="255">
        <v>45104.563888888886</v>
      </c>
      <c r="G1418" s="2" t="s">
        <v>101</v>
      </c>
      <c r="H1418" s="2" t="s">
        <v>132</v>
      </c>
      <c r="I1418" s="2" t="s">
        <v>101</v>
      </c>
      <c r="J1418" s="2" t="s">
        <v>103</v>
      </c>
      <c r="K1418" s="2" t="s">
        <v>103</v>
      </c>
      <c r="L1418" s="2" t="s">
        <v>104</v>
      </c>
      <c r="M1418" s="2" t="s">
        <v>1073</v>
      </c>
      <c r="N1418" s="2">
        <v>20</v>
      </c>
      <c r="O1418" s="2" t="s">
        <v>106</v>
      </c>
      <c r="P1418" s="2" t="s">
        <v>237</v>
      </c>
      <c r="Q1418" s="253"/>
    </row>
    <row r="1419" spans="1:17" ht="60">
      <c r="A1419" s="2">
        <v>1417</v>
      </c>
      <c r="B1419" s="2" t="s">
        <v>3937</v>
      </c>
      <c r="C1419" s="2" t="s">
        <v>234</v>
      </c>
      <c r="D1419" s="2" t="s">
        <v>110</v>
      </c>
      <c r="E1419" s="2" t="s">
        <v>680</v>
      </c>
      <c r="F1419" s="255">
        <v>45104.564583333333</v>
      </c>
      <c r="G1419" s="2" t="s">
        <v>101</v>
      </c>
      <c r="H1419" s="2" t="s">
        <v>132</v>
      </c>
      <c r="I1419" s="2" t="s">
        <v>101</v>
      </c>
      <c r="J1419" s="2" t="s">
        <v>103</v>
      </c>
      <c r="K1419" s="2" t="s">
        <v>103</v>
      </c>
      <c r="L1419" s="2" t="s">
        <v>104</v>
      </c>
      <c r="M1419" s="2" t="s">
        <v>681</v>
      </c>
      <c r="N1419" s="2">
        <v>20</v>
      </c>
      <c r="O1419" s="2" t="s">
        <v>106</v>
      </c>
      <c r="P1419" s="2" t="s">
        <v>237</v>
      </c>
      <c r="Q1419" s="253"/>
    </row>
    <row r="1420" spans="1:17" ht="60">
      <c r="A1420" s="2">
        <v>1418</v>
      </c>
      <c r="B1420" s="2" t="s">
        <v>3938</v>
      </c>
      <c r="C1420" s="2" t="s">
        <v>120</v>
      </c>
      <c r="D1420" s="2" t="s">
        <v>110</v>
      </c>
      <c r="E1420" s="2" t="s">
        <v>3939</v>
      </c>
      <c r="F1420" s="255">
        <v>45104.564583333333</v>
      </c>
      <c r="G1420" s="2" t="s">
        <v>101</v>
      </c>
      <c r="H1420" s="2" t="s">
        <v>102</v>
      </c>
      <c r="I1420" s="2" t="s">
        <v>101</v>
      </c>
      <c r="J1420" s="2" t="s">
        <v>12</v>
      </c>
      <c r="K1420" s="2" t="s">
        <v>12</v>
      </c>
      <c r="L1420" s="2" t="s">
        <v>104</v>
      </c>
      <c r="M1420" s="2" t="s">
        <v>3940</v>
      </c>
      <c r="N1420" s="2">
        <v>30</v>
      </c>
      <c r="O1420" s="2" t="s">
        <v>106</v>
      </c>
      <c r="P1420" s="2" t="s">
        <v>123</v>
      </c>
      <c r="Q1420" s="253"/>
    </row>
    <row r="1421" spans="1:17" ht="60">
      <c r="A1421" s="2">
        <v>1419</v>
      </c>
      <c r="B1421" s="2" t="s">
        <v>3941</v>
      </c>
      <c r="C1421" s="2" t="s">
        <v>109</v>
      </c>
      <c r="D1421" s="2" t="s">
        <v>110</v>
      </c>
      <c r="E1421" s="2" t="s">
        <v>1254</v>
      </c>
      <c r="F1421" s="255">
        <v>45104.564583333333</v>
      </c>
      <c r="G1421" s="2" t="s">
        <v>101</v>
      </c>
      <c r="H1421" s="2" t="s">
        <v>102</v>
      </c>
      <c r="I1421" s="2" t="s">
        <v>101</v>
      </c>
      <c r="J1421" s="2" t="s">
        <v>103</v>
      </c>
      <c r="K1421" s="2" t="s">
        <v>103</v>
      </c>
      <c r="L1421" s="2" t="s">
        <v>104</v>
      </c>
      <c r="M1421" s="2" t="s">
        <v>1255</v>
      </c>
      <c r="N1421" s="2">
        <v>30</v>
      </c>
      <c r="O1421" s="2" t="s">
        <v>106</v>
      </c>
      <c r="P1421" s="2" t="s">
        <v>114</v>
      </c>
      <c r="Q1421" s="253"/>
    </row>
    <row r="1422" spans="1:17" ht="60">
      <c r="A1422" s="2">
        <v>1420</v>
      </c>
      <c r="B1422" s="2" t="s">
        <v>3942</v>
      </c>
      <c r="C1422" s="2" t="s">
        <v>120</v>
      </c>
      <c r="D1422" s="2" t="s">
        <v>110</v>
      </c>
      <c r="E1422" s="2" t="s">
        <v>3943</v>
      </c>
      <c r="F1422" s="255">
        <v>45104.564583333333</v>
      </c>
      <c r="G1422" s="2" t="s">
        <v>101</v>
      </c>
      <c r="H1422" s="2" t="s">
        <v>102</v>
      </c>
      <c r="I1422" s="2" t="s">
        <v>101</v>
      </c>
      <c r="J1422" s="2" t="s">
        <v>103</v>
      </c>
      <c r="K1422" s="2" t="s">
        <v>103</v>
      </c>
      <c r="L1422" s="2" t="s">
        <v>104</v>
      </c>
      <c r="M1422" s="2" t="s">
        <v>3944</v>
      </c>
      <c r="N1422" s="2">
        <v>20</v>
      </c>
      <c r="O1422" s="2" t="s">
        <v>106</v>
      </c>
      <c r="P1422" s="2" t="s">
        <v>123</v>
      </c>
      <c r="Q1422" s="253"/>
    </row>
    <row r="1423" spans="1:17" ht="60">
      <c r="A1423" s="2">
        <v>1421</v>
      </c>
      <c r="B1423" s="2" t="s">
        <v>3945</v>
      </c>
      <c r="C1423" s="2" t="s">
        <v>98</v>
      </c>
      <c r="D1423" s="2" t="s">
        <v>110</v>
      </c>
      <c r="E1423" s="2" t="s">
        <v>808</v>
      </c>
      <c r="F1423" s="255">
        <v>45104.564583333333</v>
      </c>
      <c r="G1423" s="2" t="s">
        <v>101</v>
      </c>
      <c r="H1423" s="2" t="s">
        <v>132</v>
      </c>
      <c r="I1423" s="2" t="s">
        <v>101</v>
      </c>
      <c r="J1423" s="2" t="s">
        <v>103</v>
      </c>
      <c r="K1423" s="2" t="s">
        <v>103</v>
      </c>
      <c r="L1423" s="2" t="s">
        <v>104</v>
      </c>
      <c r="M1423" s="2" t="s">
        <v>809</v>
      </c>
      <c r="N1423" s="2">
        <v>30</v>
      </c>
      <c r="O1423" s="2" t="s">
        <v>106</v>
      </c>
      <c r="P1423" s="2" t="s">
        <v>118</v>
      </c>
      <c r="Q1423" s="253"/>
    </row>
    <row r="1424" spans="1:17" ht="60">
      <c r="A1424" s="2">
        <v>1422</v>
      </c>
      <c r="B1424" s="2" t="s">
        <v>3946</v>
      </c>
      <c r="C1424" s="2" t="s">
        <v>234</v>
      </c>
      <c r="D1424" s="2" t="s">
        <v>110</v>
      </c>
      <c r="E1424" s="2" t="s">
        <v>3947</v>
      </c>
      <c r="F1424" s="255">
        <v>45104.56527777778</v>
      </c>
      <c r="G1424" s="2" t="s">
        <v>101</v>
      </c>
      <c r="H1424" s="2" t="s">
        <v>102</v>
      </c>
      <c r="I1424" s="2" t="s">
        <v>101</v>
      </c>
      <c r="J1424" s="2" t="s">
        <v>103</v>
      </c>
      <c r="K1424" s="2" t="s">
        <v>103</v>
      </c>
      <c r="L1424" s="2" t="s">
        <v>104</v>
      </c>
      <c r="M1424" s="2" t="s">
        <v>3948</v>
      </c>
      <c r="N1424" s="2">
        <v>20</v>
      </c>
      <c r="O1424" s="2" t="s">
        <v>106</v>
      </c>
      <c r="P1424" s="2" t="s">
        <v>237</v>
      </c>
      <c r="Q1424" s="253"/>
    </row>
    <row r="1425" spans="1:17" ht="60">
      <c r="A1425" s="2">
        <v>1423</v>
      </c>
      <c r="B1425" s="2" t="s">
        <v>3949</v>
      </c>
      <c r="C1425" s="2" t="s">
        <v>109</v>
      </c>
      <c r="D1425" s="2" t="s">
        <v>110</v>
      </c>
      <c r="E1425" s="2" t="s">
        <v>3950</v>
      </c>
      <c r="F1425" s="255">
        <v>45104.56527777778</v>
      </c>
      <c r="G1425" s="2" t="s">
        <v>101</v>
      </c>
      <c r="H1425" s="2" t="s">
        <v>132</v>
      </c>
      <c r="I1425" s="2" t="s">
        <v>101</v>
      </c>
      <c r="J1425" s="2" t="s">
        <v>56</v>
      </c>
      <c r="K1425" s="2" t="s">
        <v>56</v>
      </c>
      <c r="L1425" s="2" t="s">
        <v>104</v>
      </c>
      <c r="M1425" s="2" t="s">
        <v>3951</v>
      </c>
      <c r="N1425" s="2">
        <v>65</v>
      </c>
      <c r="O1425" s="2" t="s">
        <v>106</v>
      </c>
      <c r="P1425" s="2" t="s">
        <v>114</v>
      </c>
      <c r="Q1425" s="253"/>
    </row>
    <row r="1426" spans="1:17" ht="60">
      <c r="A1426" s="2">
        <v>1424</v>
      </c>
      <c r="B1426" s="2" t="s">
        <v>3952</v>
      </c>
      <c r="C1426" s="2" t="s">
        <v>98</v>
      </c>
      <c r="D1426" s="2" t="s">
        <v>110</v>
      </c>
      <c r="E1426" s="2" t="s">
        <v>3953</v>
      </c>
      <c r="F1426" s="255">
        <v>45104.565972222219</v>
      </c>
      <c r="G1426" s="2" t="s">
        <v>101</v>
      </c>
      <c r="H1426" s="2" t="s">
        <v>132</v>
      </c>
      <c r="I1426" s="2" t="s">
        <v>101</v>
      </c>
      <c r="J1426" s="2" t="s">
        <v>103</v>
      </c>
      <c r="K1426" s="2" t="s">
        <v>103</v>
      </c>
      <c r="L1426" s="2" t="s">
        <v>104</v>
      </c>
      <c r="M1426" s="2" t="s">
        <v>3954</v>
      </c>
      <c r="N1426" s="2">
        <v>20</v>
      </c>
      <c r="O1426" s="2" t="s">
        <v>106</v>
      </c>
      <c r="P1426" s="2" t="s">
        <v>118</v>
      </c>
      <c r="Q1426" s="253"/>
    </row>
    <row r="1427" spans="1:17" ht="60">
      <c r="A1427" s="2">
        <v>1425</v>
      </c>
      <c r="B1427" s="2" t="s">
        <v>3955</v>
      </c>
      <c r="C1427" s="2" t="s">
        <v>120</v>
      </c>
      <c r="D1427" s="2" t="s">
        <v>110</v>
      </c>
      <c r="E1427" s="2" t="s">
        <v>3956</v>
      </c>
      <c r="F1427" s="255">
        <v>45104.565972222219</v>
      </c>
      <c r="G1427" s="2" t="s">
        <v>101</v>
      </c>
      <c r="H1427" s="2" t="s">
        <v>132</v>
      </c>
      <c r="I1427" s="2" t="s">
        <v>101</v>
      </c>
      <c r="J1427" s="2" t="s">
        <v>103</v>
      </c>
      <c r="K1427" s="2" t="s">
        <v>103</v>
      </c>
      <c r="L1427" s="2" t="s">
        <v>104</v>
      </c>
      <c r="M1427" s="2" t="s">
        <v>3957</v>
      </c>
      <c r="N1427" s="2">
        <v>20</v>
      </c>
      <c r="O1427" s="2" t="s">
        <v>106</v>
      </c>
      <c r="P1427" s="2" t="s">
        <v>123</v>
      </c>
      <c r="Q1427" s="253"/>
    </row>
    <row r="1428" spans="1:17" ht="60">
      <c r="A1428" s="2">
        <v>1426</v>
      </c>
      <c r="B1428" s="2" t="s">
        <v>3958</v>
      </c>
      <c r="C1428" s="2" t="s">
        <v>109</v>
      </c>
      <c r="D1428" s="2" t="s">
        <v>110</v>
      </c>
      <c r="E1428" s="2" t="s">
        <v>3612</v>
      </c>
      <c r="F1428" s="255">
        <v>45104.565972222219</v>
      </c>
      <c r="G1428" s="2" t="s">
        <v>101</v>
      </c>
      <c r="H1428" s="2" t="s">
        <v>132</v>
      </c>
      <c r="I1428" s="2" t="s">
        <v>101</v>
      </c>
      <c r="J1428" s="2" t="s">
        <v>103</v>
      </c>
      <c r="K1428" s="2" t="s">
        <v>103</v>
      </c>
      <c r="L1428" s="2" t="s">
        <v>104</v>
      </c>
      <c r="M1428" s="2" t="s">
        <v>3613</v>
      </c>
      <c r="N1428" s="2">
        <v>20</v>
      </c>
      <c r="O1428" s="2" t="s">
        <v>106</v>
      </c>
      <c r="P1428" s="2" t="s">
        <v>114</v>
      </c>
      <c r="Q1428" s="253"/>
    </row>
    <row r="1429" spans="1:17" ht="60">
      <c r="A1429" s="2">
        <v>1427</v>
      </c>
      <c r="B1429" s="2" t="s">
        <v>3959</v>
      </c>
      <c r="C1429" s="2" t="s">
        <v>120</v>
      </c>
      <c r="D1429" s="2" t="s">
        <v>110</v>
      </c>
      <c r="E1429" s="2" t="s">
        <v>2920</v>
      </c>
      <c r="F1429" s="255">
        <v>45104.565972222219</v>
      </c>
      <c r="G1429" s="2" t="s">
        <v>101</v>
      </c>
      <c r="H1429" s="2" t="s">
        <v>102</v>
      </c>
      <c r="I1429" s="2" t="s">
        <v>101</v>
      </c>
      <c r="J1429" s="2" t="s">
        <v>103</v>
      </c>
      <c r="K1429" s="2" t="s">
        <v>103</v>
      </c>
      <c r="L1429" s="2" t="s">
        <v>104</v>
      </c>
      <c r="M1429" s="2" t="s">
        <v>2921</v>
      </c>
      <c r="N1429" s="2">
        <v>20</v>
      </c>
      <c r="O1429" s="2" t="s">
        <v>106</v>
      </c>
      <c r="P1429" s="2" t="s">
        <v>123</v>
      </c>
      <c r="Q1429" s="253"/>
    </row>
    <row r="1430" spans="1:17" ht="60">
      <c r="A1430" s="2">
        <v>1428</v>
      </c>
      <c r="B1430" s="2" t="s">
        <v>3960</v>
      </c>
      <c r="C1430" s="2" t="s">
        <v>234</v>
      </c>
      <c r="D1430" s="2" t="s">
        <v>110</v>
      </c>
      <c r="E1430" s="2" t="s">
        <v>3961</v>
      </c>
      <c r="F1430" s="255">
        <v>45104.566666666666</v>
      </c>
      <c r="G1430" s="2" t="s">
        <v>101</v>
      </c>
      <c r="H1430" s="2" t="s">
        <v>132</v>
      </c>
      <c r="I1430" s="2" t="s">
        <v>101</v>
      </c>
      <c r="J1430" s="2" t="s">
        <v>103</v>
      </c>
      <c r="K1430" s="2" t="s">
        <v>103</v>
      </c>
      <c r="L1430" s="2" t="s">
        <v>104</v>
      </c>
      <c r="M1430" s="2" t="s">
        <v>3962</v>
      </c>
      <c r="N1430" s="2">
        <v>20</v>
      </c>
      <c r="O1430" s="2" t="s">
        <v>106</v>
      </c>
      <c r="P1430" s="2" t="s">
        <v>237</v>
      </c>
      <c r="Q1430" s="253"/>
    </row>
    <row r="1431" spans="1:17" ht="60">
      <c r="A1431" s="2">
        <v>1429</v>
      </c>
      <c r="B1431" s="2" t="s">
        <v>3963</v>
      </c>
      <c r="C1431" s="2" t="s">
        <v>234</v>
      </c>
      <c r="D1431" s="2" t="s">
        <v>110</v>
      </c>
      <c r="E1431" s="2" t="s">
        <v>1922</v>
      </c>
      <c r="F1431" s="255">
        <v>45104.566666666666</v>
      </c>
      <c r="G1431" s="2" t="s">
        <v>101</v>
      </c>
      <c r="H1431" s="2" t="s">
        <v>132</v>
      </c>
      <c r="I1431" s="2" t="s">
        <v>101</v>
      </c>
      <c r="J1431" s="2" t="s">
        <v>103</v>
      </c>
      <c r="K1431" s="2" t="s">
        <v>103</v>
      </c>
      <c r="L1431" s="2" t="s">
        <v>104</v>
      </c>
      <c r="M1431" s="2" t="s">
        <v>1923</v>
      </c>
      <c r="N1431" s="2">
        <v>20</v>
      </c>
      <c r="O1431" s="2" t="s">
        <v>106</v>
      </c>
      <c r="P1431" s="2" t="s">
        <v>237</v>
      </c>
      <c r="Q1431" s="253"/>
    </row>
    <row r="1432" spans="1:17" ht="60">
      <c r="A1432" s="2">
        <v>1430</v>
      </c>
      <c r="B1432" s="2" t="s">
        <v>3964</v>
      </c>
      <c r="C1432" s="2" t="s">
        <v>120</v>
      </c>
      <c r="D1432" s="2" t="s">
        <v>110</v>
      </c>
      <c r="E1432" s="2" t="s">
        <v>3673</v>
      </c>
      <c r="F1432" s="255">
        <v>45104.566666666666</v>
      </c>
      <c r="G1432" s="2" t="s">
        <v>101</v>
      </c>
      <c r="H1432" s="2" t="s">
        <v>132</v>
      </c>
      <c r="I1432" s="2" t="s">
        <v>101</v>
      </c>
      <c r="J1432" s="2" t="s">
        <v>103</v>
      </c>
      <c r="K1432" s="2" t="s">
        <v>103</v>
      </c>
      <c r="L1432" s="2" t="s">
        <v>104</v>
      </c>
      <c r="M1432" s="2" t="s">
        <v>3674</v>
      </c>
      <c r="N1432" s="2">
        <v>20</v>
      </c>
      <c r="O1432" s="2" t="s">
        <v>106</v>
      </c>
      <c r="P1432" s="2" t="s">
        <v>123</v>
      </c>
      <c r="Q1432" s="253"/>
    </row>
    <row r="1433" spans="1:17" ht="60">
      <c r="A1433" s="2">
        <v>1431</v>
      </c>
      <c r="B1433" s="2" t="s">
        <v>3965</v>
      </c>
      <c r="C1433" s="2" t="s">
        <v>234</v>
      </c>
      <c r="D1433" s="2" t="s">
        <v>110</v>
      </c>
      <c r="E1433" s="2" t="s">
        <v>222</v>
      </c>
      <c r="F1433" s="255">
        <v>45104.566666666666</v>
      </c>
      <c r="G1433" s="2" t="s">
        <v>101</v>
      </c>
      <c r="H1433" s="2" t="s">
        <v>102</v>
      </c>
      <c r="I1433" s="2" t="s">
        <v>101</v>
      </c>
      <c r="J1433" s="2" t="s">
        <v>103</v>
      </c>
      <c r="K1433" s="2" t="s">
        <v>103</v>
      </c>
      <c r="L1433" s="2" t="s">
        <v>104</v>
      </c>
      <c r="M1433" s="2" t="s">
        <v>223</v>
      </c>
      <c r="N1433" s="2">
        <v>20</v>
      </c>
      <c r="O1433" s="2" t="s">
        <v>106</v>
      </c>
      <c r="P1433" s="2" t="s">
        <v>237</v>
      </c>
      <c r="Q1433" s="253"/>
    </row>
    <row r="1434" spans="1:17" ht="60">
      <c r="A1434" s="2">
        <v>1432</v>
      </c>
      <c r="B1434" s="2" t="s">
        <v>3966</v>
      </c>
      <c r="C1434" s="2" t="s">
        <v>98</v>
      </c>
      <c r="D1434" s="2" t="s">
        <v>110</v>
      </c>
      <c r="E1434" s="2" t="s">
        <v>2793</v>
      </c>
      <c r="F1434" s="255">
        <v>45104.567361111112</v>
      </c>
      <c r="G1434" s="2" t="s">
        <v>101</v>
      </c>
      <c r="H1434" s="2" t="s">
        <v>132</v>
      </c>
      <c r="I1434" s="2" t="s">
        <v>101</v>
      </c>
      <c r="J1434" s="2" t="s">
        <v>103</v>
      </c>
      <c r="K1434" s="2" t="s">
        <v>103</v>
      </c>
      <c r="L1434" s="2" t="s">
        <v>104</v>
      </c>
      <c r="M1434" s="2" t="s">
        <v>2794</v>
      </c>
      <c r="N1434" s="2">
        <v>20</v>
      </c>
      <c r="O1434" s="2" t="s">
        <v>106</v>
      </c>
      <c r="P1434" s="2" t="s">
        <v>118</v>
      </c>
      <c r="Q1434" s="253"/>
    </row>
    <row r="1435" spans="1:17" ht="60">
      <c r="A1435" s="2">
        <v>1433</v>
      </c>
      <c r="B1435" s="2" t="s">
        <v>3967</v>
      </c>
      <c r="C1435" s="2" t="s">
        <v>120</v>
      </c>
      <c r="D1435" s="2" t="s">
        <v>110</v>
      </c>
      <c r="E1435" s="2" t="s">
        <v>3968</v>
      </c>
      <c r="F1435" s="255">
        <v>45104.567361111112</v>
      </c>
      <c r="G1435" s="2" t="s">
        <v>101</v>
      </c>
      <c r="H1435" s="2" t="s">
        <v>132</v>
      </c>
      <c r="I1435" s="2" t="s">
        <v>101</v>
      </c>
      <c r="J1435" s="2" t="s">
        <v>103</v>
      </c>
      <c r="K1435" s="2" t="s">
        <v>103</v>
      </c>
      <c r="L1435" s="2" t="s">
        <v>104</v>
      </c>
      <c r="M1435" s="2" t="s">
        <v>3969</v>
      </c>
      <c r="N1435" s="2">
        <v>20</v>
      </c>
      <c r="O1435" s="2" t="s">
        <v>106</v>
      </c>
      <c r="P1435" s="2" t="s">
        <v>123</v>
      </c>
      <c r="Q1435" s="253"/>
    </row>
    <row r="1436" spans="1:17" ht="60">
      <c r="A1436" s="2">
        <v>1434</v>
      </c>
      <c r="B1436" s="2" t="s">
        <v>3970</v>
      </c>
      <c r="C1436" s="2" t="s">
        <v>109</v>
      </c>
      <c r="D1436" s="2" t="s">
        <v>110</v>
      </c>
      <c r="E1436" s="2" t="s">
        <v>3971</v>
      </c>
      <c r="F1436" s="255">
        <v>45104.567361111112</v>
      </c>
      <c r="G1436" s="2" t="s">
        <v>101</v>
      </c>
      <c r="H1436" s="2" t="s">
        <v>132</v>
      </c>
      <c r="I1436" s="2" t="s">
        <v>101</v>
      </c>
      <c r="J1436" s="2" t="s">
        <v>103</v>
      </c>
      <c r="K1436" s="2" t="s">
        <v>103</v>
      </c>
      <c r="L1436" s="2" t="s">
        <v>104</v>
      </c>
      <c r="M1436" s="2" t="s">
        <v>3972</v>
      </c>
      <c r="N1436" s="2">
        <v>20</v>
      </c>
      <c r="O1436" s="2" t="s">
        <v>106</v>
      </c>
      <c r="P1436" s="2" t="s">
        <v>114</v>
      </c>
      <c r="Q1436" s="253"/>
    </row>
    <row r="1437" spans="1:17" ht="60">
      <c r="A1437" s="2">
        <v>1435</v>
      </c>
      <c r="B1437" s="2" t="s">
        <v>3973</v>
      </c>
      <c r="C1437" s="2" t="s">
        <v>120</v>
      </c>
      <c r="D1437" s="2" t="s">
        <v>110</v>
      </c>
      <c r="E1437" s="2" t="s">
        <v>3974</v>
      </c>
      <c r="F1437" s="255">
        <v>45104.567361111112</v>
      </c>
      <c r="G1437" s="2" t="s">
        <v>101</v>
      </c>
      <c r="H1437" s="2" t="s">
        <v>132</v>
      </c>
      <c r="I1437" s="2" t="s">
        <v>101</v>
      </c>
      <c r="J1437" s="2" t="s">
        <v>103</v>
      </c>
      <c r="K1437" s="2" t="s">
        <v>103</v>
      </c>
      <c r="L1437" s="2" t="s">
        <v>104</v>
      </c>
      <c r="M1437" s="2" t="s">
        <v>3975</v>
      </c>
      <c r="N1437" s="2">
        <v>20</v>
      </c>
      <c r="O1437" s="2" t="s">
        <v>106</v>
      </c>
      <c r="P1437" s="2" t="s">
        <v>123</v>
      </c>
      <c r="Q1437" s="253"/>
    </row>
    <row r="1438" spans="1:17" ht="60">
      <c r="A1438" s="2">
        <v>1436</v>
      </c>
      <c r="B1438" s="2" t="s">
        <v>3976</v>
      </c>
      <c r="C1438" s="2" t="s">
        <v>98</v>
      </c>
      <c r="D1438" s="2" t="s">
        <v>110</v>
      </c>
      <c r="E1438" s="2" t="s">
        <v>3977</v>
      </c>
      <c r="F1438" s="255">
        <v>45104.568055555559</v>
      </c>
      <c r="G1438" s="2" t="s">
        <v>101</v>
      </c>
      <c r="H1438" s="2" t="s">
        <v>102</v>
      </c>
      <c r="I1438" s="2" t="s">
        <v>101</v>
      </c>
      <c r="J1438" s="2" t="s">
        <v>103</v>
      </c>
      <c r="K1438" s="2" t="s">
        <v>103</v>
      </c>
      <c r="L1438" s="2" t="s">
        <v>104</v>
      </c>
      <c r="M1438" s="2" t="s">
        <v>3978</v>
      </c>
      <c r="N1438" s="2">
        <v>20</v>
      </c>
      <c r="O1438" s="2" t="s">
        <v>106</v>
      </c>
      <c r="P1438" s="2" t="s">
        <v>118</v>
      </c>
      <c r="Q1438" s="253"/>
    </row>
    <row r="1439" spans="1:17" ht="60">
      <c r="A1439" s="2">
        <v>1437</v>
      </c>
      <c r="B1439" s="2" t="s">
        <v>3979</v>
      </c>
      <c r="C1439" s="2" t="s">
        <v>120</v>
      </c>
      <c r="D1439" s="2" t="s">
        <v>110</v>
      </c>
      <c r="E1439" s="2" t="s">
        <v>3980</v>
      </c>
      <c r="F1439" s="255">
        <v>45104.568055555559</v>
      </c>
      <c r="G1439" s="2" t="s">
        <v>101</v>
      </c>
      <c r="H1439" s="2" t="s">
        <v>132</v>
      </c>
      <c r="I1439" s="2" t="s">
        <v>101</v>
      </c>
      <c r="J1439" s="2" t="s">
        <v>103</v>
      </c>
      <c r="K1439" s="2" t="s">
        <v>103</v>
      </c>
      <c r="L1439" s="2" t="s">
        <v>104</v>
      </c>
      <c r="M1439" s="2" t="s">
        <v>3981</v>
      </c>
      <c r="N1439" s="2">
        <v>20</v>
      </c>
      <c r="O1439" s="2" t="s">
        <v>106</v>
      </c>
      <c r="P1439" s="2" t="s">
        <v>123</v>
      </c>
      <c r="Q1439" s="253"/>
    </row>
    <row r="1440" spans="1:17" ht="60">
      <c r="A1440" s="2">
        <v>1438</v>
      </c>
      <c r="B1440" s="2" t="s">
        <v>3982</v>
      </c>
      <c r="C1440" s="2" t="s">
        <v>234</v>
      </c>
      <c r="D1440" s="2" t="s">
        <v>110</v>
      </c>
      <c r="E1440" s="2" t="s">
        <v>3983</v>
      </c>
      <c r="F1440" s="255">
        <v>45104.568055555559</v>
      </c>
      <c r="G1440" s="2" t="s">
        <v>101</v>
      </c>
      <c r="H1440" s="2" t="s">
        <v>132</v>
      </c>
      <c r="I1440" s="2" t="s">
        <v>101</v>
      </c>
      <c r="J1440" s="2" t="s">
        <v>103</v>
      </c>
      <c r="K1440" s="2" t="s">
        <v>103</v>
      </c>
      <c r="L1440" s="2" t="s">
        <v>104</v>
      </c>
      <c r="M1440" s="2" t="s">
        <v>3984</v>
      </c>
      <c r="N1440" s="2">
        <v>20</v>
      </c>
      <c r="O1440" s="2" t="s">
        <v>106</v>
      </c>
      <c r="P1440" s="2" t="s">
        <v>237</v>
      </c>
      <c r="Q1440" s="253"/>
    </row>
    <row r="1441" spans="1:17" ht="60">
      <c r="A1441" s="2">
        <v>1439</v>
      </c>
      <c r="B1441" s="2" t="s">
        <v>3985</v>
      </c>
      <c r="C1441" s="2" t="s">
        <v>120</v>
      </c>
      <c r="D1441" s="2" t="s">
        <v>110</v>
      </c>
      <c r="E1441" s="2" t="s">
        <v>2495</v>
      </c>
      <c r="F1441" s="255">
        <v>45104.568749999999</v>
      </c>
      <c r="G1441" s="2" t="s">
        <v>101</v>
      </c>
      <c r="H1441" s="2" t="s">
        <v>132</v>
      </c>
      <c r="I1441" s="2" t="s">
        <v>101</v>
      </c>
      <c r="J1441" s="2" t="s">
        <v>103</v>
      </c>
      <c r="K1441" s="2" t="s">
        <v>103</v>
      </c>
      <c r="L1441" s="2" t="s">
        <v>104</v>
      </c>
      <c r="M1441" s="2" t="s">
        <v>2496</v>
      </c>
      <c r="N1441" s="2">
        <v>20</v>
      </c>
      <c r="O1441" s="2" t="s">
        <v>106</v>
      </c>
      <c r="P1441" s="2" t="s">
        <v>123</v>
      </c>
      <c r="Q1441" s="253"/>
    </row>
    <row r="1442" spans="1:17" ht="60">
      <c r="A1442" s="2">
        <v>1440</v>
      </c>
      <c r="B1442" s="2" t="s">
        <v>3986</v>
      </c>
      <c r="C1442" s="2" t="s">
        <v>234</v>
      </c>
      <c r="D1442" s="2" t="s">
        <v>110</v>
      </c>
      <c r="E1442" s="2" t="s">
        <v>3987</v>
      </c>
      <c r="F1442" s="255">
        <v>45104.568749999999</v>
      </c>
      <c r="G1442" s="2" t="s">
        <v>101</v>
      </c>
      <c r="H1442" s="2" t="s">
        <v>132</v>
      </c>
      <c r="I1442" s="2" t="s">
        <v>101</v>
      </c>
      <c r="J1442" s="2" t="s">
        <v>112</v>
      </c>
      <c r="K1442" s="2" t="s">
        <v>112</v>
      </c>
      <c r="L1442" s="2" t="s">
        <v>104</v>
      </c>
      <c r="M1442" s="2" t="s">
        <v>3988</v>
      </c>
      <c r="N1442" s="2">
        <v>95</v>
      </c>
      <c r="O1442" s="2" t="s">
        <v>106</v>
      </c>
      <c r="P1442" s="2" t="s">
        <v>237</v>
      </c>
      <c r="Q1442" s="253"/>
    </row>
    <row r="1443" spans="1:17" ht="60">
      <c r="A1443" s="2">
        <v>1441</v>
      </c>
      <c r="B1443" s="2" t="s">
        <v>3989</v>
      </c>
      <c r="C1443" s="2" t="s">
        <v>98</v>
      </c>
      <c r="D1443" s="2" t="s">
        <v>110</v>
      </c>
      <c r="E1443" s="2" t="s">
        <v>3990</v>
      </c>
      <c r="F1443" s="255">
        <v>45104.568749999999</v>
      </c>
      <c r="G1443" s="2" t="s">
        <v>101</v>
      </c>
      <c r="H1443" s="2" t="s">
        <v>102</v>
      </c>
      <c r="I1443" s="2" t="s">
        <v>101</v>
      </c>
      <c r="J1443" s="2" t="s">
        <v>103</v>
      </c>
      <c r="K1443" s="2" t="s">
        <v>103</v>
      </c>
      <c r="L1443" s="2" t="s">
        <v>104</v>
      </c>
      <c r="M1443" s="2" t="s">
        <v>3991</v>
      </c>
      <c r="N1443" s="2">
        <v>20</v>
      </c>
      <c r="O1443" s="2" t="s">
        <v>106</v>
      </c>
      <c r="P1443" s="2" t="s">
        <v>118</v>
      </c>
      <c r="Q1443" s="253"/>
    </row>
    <row r="1444" spans="1:17" ht="60">
      <c r="A1444" s="2">
        <v>1442</v>
      </c>
      <c r="B1444" s="2" t="s">
        <v>3992</v>
      </c>
      <c r="C1444" s="2" t="s">
        <v>120</v>
      </c>
      <c r="D1444" s="2" t="s">
        <v>110</v>
      </c>
      <c r="E1444" s="2" t="s">
        <v>3993</v>
      </c>
      <c r="F1444" s="255">
        <v>45104.568749999999</v>
      </c>
      <c r="G1444" s="2" t="s">
        <v>101</v>
      </c>
      <c r="H1444" s="2" t="s">
        <v>102</v>
      </c>
      <c r="I1444" s="2" t="s">
        <v>101</v>
      </c>
      <c r="J1444" s="2" t="s">
        <v>103</v>
      </c>
      <c r="K1444" s="2" t="s">
        <v>103</v>
      </c>
      <c r="L1444" s="2" t="s">
        <v>104</v>
      </c>
      <c r="M1444" s="2" t="s">
        <v>3994</v>
      </c>
      <c r="N1444" s="2">
        <v>20</v>
      </c>
      <c r="O1444" s="2" t="s">
        <v>106</v>
      </c>
      <c r="P1444" s="2" t="s">
        <v>123</v>
      </c>
      <c r="Q1444" s="253"/>
    </row>
    <row r="1445" spans="1:17" ht="60">
      <c r="A1445" s="2">
        <v>1443</v>
      </c>
      <c r="B1445" s="2" t="s">
        <v>3995</v>
      </c>
      <c r="C1445" s="2" t="s">
        <v>98</v>
      </c>
      <c r="D1445" s="2" t="s">
        <v>110</v>
      </c>
      <c r="E1445" s="2" t="s">
        <v>2489</v>
      </c>
      <c r="F1445" s="255">
        <v>45104.569444444445</v>
      </c>
      <c r="G1445" s="2" t="s">
        <v>101</v>
      </c>
      <c r="H1445" s="2" t="s">
        <v>132</v>
      </c>
      <c r="I1445" s="2" t="s">
        <v>101</v>
      </c>
      <c r="J1445" s="2" t="s">
        <v>103</v>
      </c>
      <c r="K1445" s="2" t="s">
        <v>103</v>
      </c>
      <c r="L1445" s="2" t="s">
        <v>104</v>
      </c>
      <c r="M1445" s="2" t="s">
        <v>2490</v>
      </c>
      <c r="N1445" s="2">
        <v>20</v>
      </c>
      <c r="O1445" s="2" t="s">
        <v>106</v>
      </c>
      <c r="P1445" s="2" t="s">
        <v>118</v>
      </c>
      <c r="Q1445" s="253"/>
    </row>
    <row r="1446" spans="1:17" ht="60">
      <c r="A1446" s="2">
        <v>1444</v>
      </c>
      <c r="B1446" s="2" t="s">
        <v>3996</v>
      </c>
      <c r="C1446" s="2" t="s">
        <v>120</v>
      </c>
      <c r="D1446" s="2" t="s">
        <v>110</v>
      </c>
      <c r="E1446" s="2" t="s">
        <v>3997</v>
      </c>
      <c r="F1446" s="255">
        <v>45104.569444444445</v>
      </c>
      <c r="G1446" s="2" t="s">
        <v>101</v>
      </c>
      <c r="H1446" s="2" t="s">
        <v>132</v>
      </c>
      <c r="I1446" s="2" t="s">
        <v>101</v>
      </c>
      <c r="J1446" s="2" t="s">
        <v>103</v>
      </c>
      <c r="K1446" s="2" t="s">
        <v>103</v>
      </c>
      <c r="L1446" s="2" t="s">
        <v>104</v>
      </c>
      <c r="M1446" s="2" t="s">
        <v>3998</v>
      </c>
      <c r="N1446" s="2">
        <v>20</v>
      </c>
      <c r="O1446" s="2" t="s">
        <v>106</v>
      </c>
      <c r="P1446" s="2" t="s">
        <v>123</v>
      </c>
      <c r="Q1446" s="253"/>
    </row>
    <row r="1447" spans="1:17" ht="60">
      <c r="A1447" s="2">
        <v>1445</v>
      </c>
      <c r="B1447" s="2" t="s">
        <v>3999</v>
      </c>
      <c r="C1447" s="2" t="s">
        <v>234</v>
      </c>
      <c r="D1447" s="2" t="s">
        <v>110</v>
      </c>
      <c r="E1447" s="2" t="s">
        <v>4000</v>
      </c>
      <c r="F1447" s="255">
        <v>45104.569444444445</v>
      </c>
      <c r="G1447" s="2" t="s">
        <v>101</v>
      </c>
      <c r="H1447" s="2" t="s">
        <v>102</v>
      </c>
      <c r="I1447" s="2" t="s">
        <v>101</v>
      </c>
      <c r="J1447" s="2" t="s">
        <v>112</v>
      </c>
      <c r="K1447" s="2" t="s">
        <v>112</v>
      </c>
      <c r="L1447" s="2" t="s">
        <v>104</v>
      </c>
      <c r="M1447" s="2" t="s">
        <v>4001</v>
      </c>
      <c r="N1447" s="2">
        <v>95</v>
      </c>
      <c r="O1447" s="2" t="s">
        <v>106</v>
      </c>
      <c r="P1447" s="2" t="s">
        <v>237</v>
      </c>
      <c r="Q1447" s="253"/>
    </row>
    <row r="1448" spans="1:17" ht="60">
      <c r="A1448" s="2">
        <v>1446</v>
      </c>
      <c r="B1448" s="2" t="s">
        <v>4002</v>
      </c>
      <c r="C1448" s="2" t="s">
        <v>109</v>
      </c>
      <c r="D1448" s="2" t="s">
        <v>110</v>
      </c>
      <c r="E1448" s="2" t="s">
        <v>4003</v>
      </c>
      <c r="F1448" s="255">
        <v>45104.569444444445</v>
      </c>
      <c r="G1448" s="2" t="s">
        <v>101</v>
      </c>
      <c r="H1448" s="2" t="s">
        <v>132</v>
      </c>
      <c r="I1448" s="2" t="s">
        <v>101</v>
      </c>
      <c r="J1448" s="2" t="s">
        <v>56</v>
      </c>
      <c r="K1448" s="2" t="s">
        <v>56</v>
      </c>
      <c r="L1448" s="2" t="s">
        <v>104</v>
      </c>
      <c r="M1448" s="2" t="s">
        <v>4004</v>
      </c>
      <c r="N1448" s="2">
        <v>65</v>
      </c>
      <c r="O1448" s="2" t="s">
        <v>106</v>
      </c>
      <c r="P1448" s="2" t="s">
        <v>114</v>
      </c>
      <c r="Q1448" s="253"/>
    </row>
    <row r="1449" spans="1:17" ht="60">
      <c r="A1449" s="2">
        <v>1447</v>
      </c>
      <c r="B1449" s="2" t="s">
        <v>4005</v>
      </c>
      <c r="C1449" s="2" t="s">
        <v>120</v>
      </c>
      <c r="D1449" s="2" t="s">
        <v>110</v>
      </c>
      <c r="E1449" s="2" t="s">
        <v>4006</v>
      </c>
      <c r="F1449" s="255">
        <v>45104.569444444445</v>
      </c>
      <c r="G1449" s="2" t="s">
        <v>101</v>
      </c>
      <c r="H1449" s="2" t="s">
        <v>132</v>
      </c>
      <c r="I1449" s="2" t="s">
        <v>101</v>
      </c>
      <c r="J1449" s="2" t="s">
        <v>103</v>
      </c>
      <c r="K1449" s="2" t="s">
        <v>103</v>
      </c>
      <c r="L1449" s="2" t="s">
        <v>104</v>
      </c>
      <c r="M1449" s="2" t="s">
        <v>4007</v>
      </c>
      <c r="N1449" s="2">
        <v>20</v>
      </c>
      <c r="O1449" s="2" t="s">
        <v>106</v>
      </c>
      <c r="P1449" s="2" t="s">
        <v>123</v>
      </c>
      <c r="Q1449" s="253"/>
    </row>
    <row r="1450" spans="1:17" ht="60">
      <c r="A1450" s="2">
        <v>1448</v>
      </c>
      <c r="B1450" s="2" t="s">
        <v>4008</v>
      </c>
      <c r="C1450" s="2" t="s">
        <v>109</v>
      </c>
      <c r="D1450" s="2" t="s">
        <v>110</v>
      </c>
      <c r="E1450" s="2" t="s">
        <v>4009</v>
      </c>
      <c r="F1450" s="255">
        <v>45104.569444444445</v>
      </c>
      <c r="G1450" s="2" t="s">
        <v>101</v>
      </c>
      <c r="H1450" s="2" t="s">
        <v>102</v>
      </c>
      <c r="I1450" s="2" t="s">
        <v>101</v>
      </c>
      <c r="J1450" s="2" t="s">
        <v>103</v>
      </c>
      <c r="K1450" s="2" t="s">
        <v>103</v>
      </c>
      <c r="L1450" s="2" t="s">
        <v>104</v>
      </c>
      <c r="M1450" s="2" t="s">
        <v>4010</v>
      </c>
      <c r="N1450" s="2">
        <v>20</v>
      </c>
      <c r="O1450" s="2" t="s">
        <v>106</v>
      </c>
      <c r="P1450" s="2" t="s">
        <v>114</v>
      </c>
      <c r="Q1450" s="253"/>
    </row>
    <row r="1451" spans="1:17" ht="60">
      <c r="A1451" s="2">
        <v>1449</v>
      </c>
      <c r="B1451" s="2" t="s">
        <v>4011</v>
      </c>
      <c r="C1451" s="2" t="s">
        <v>120</v>
      </c>
      <c r="D1451" s="2" t="s">
        <v>110</v>
      </c>
      <c r="E1451" s="2" t="s">
        <v>4012</v>
      </c>
      <c r="F1451" s="255">
        <v>45104.570138888892</v>
      </c>
      <c r="G1451" s="2" t="s">
        <v>101</v>
      </c>
      <c r="H1451" s="2" t="s">
        <v>132</v>
      </c>
      <c r="I1451" s="2" t="s">
        <v>101</v>
      </c>
      <c r="J1451" s="2" t="s">
        <v>112</v>
      </c>
      <c r="K1451" s="2" t="s">
        <v>112</v>
      </c>
      <c r="L1451" s="2" t="s">
        <v>104</v>
      </c>
      <c r="M1451" s="2" t="s">
        <v>4013</v>
      </c>
      <c r="N1451" s="2">
        <v>95</v>
      </c>
      <c r="O1451" s="2" t="s">
        <v>106</v>
      </c>
      <c r="P1451" s="2" t="s">
        <v>123</v>
      </c>
      <c r="Q1451" s="253"/>
    </row>
    <row r="1452" spans="1:17" ht="60">
      <c r="A1452" s="2">
        <v>1450</v>
      </c>
      <c r="B1452" s="2" t="s">
        <v>4014</v>
      </c>
      <c r="C1452" s="2" t="s">
        <v>109</v>
      </c>
      <c r="D1452" s="2" t="s">
        <v>110</v>
      </c>
      <c r="E1452" s="2" t="s">
        <v>3106</v>
      </c>
      <c r="F1452" s="255">
        <v>45104.570138888892</v>
      </c>
      <c r="G1452" s="2" t="s">
        <v>101</v>
      </c>
      <c r="H1452" s="2" t="s">
        <v>102</v>
      </c>
      <c r="I1452" s="2" t="s">
        <v>101</v>
      </c>
      <c r="J1452" s="2" t="s">
        <v>103</v>
      </c>
      <c r="K1452" s="2" t="s">
        <v>103</v>
      </c>
      <c r="L1452" s="2" t="s">
        <v>104</v>
      </c>
      <c r="M1452" s="2" t="s">
        <v>3107</v>
      </c>
      <c r="N1452" s="2">
        <v>20</v>
      </c>
      <c r="O1452" s="2" t="s">
        <v>106</v>
      </c>
      <c r="P1452" s="2" t="s">
        <v>114</v>
      </c>
      <c r="Q1452" s="253"/>
    </row>
    <row r="1453" spans="1:17" ht="60">
      <c r="A1453" s="2">
        <v>1451</v>
      </c>
      <c r="B1453" s="2" t="s">
        <v>4015</v>
      </c>
      <c r="C1453" s="2" t="s">
        <v>109</v>
      </c>
      <c r="D1453" s="2" t="s">
        <v>110</v>
      </c>
      <c r="E1453" s="2" t="s">
        <v>1163</v>
      </c>
      <c r="F1453" s="255">
        <v>45104.570138888892</v>
      </c>
      <c r="G1453" s="2" t="s">
        <v>101</v>
      </c>
      <c r="H1453" s="2" t="s">
        <v>132</v>
      </c>
      <c r="I1453" s="2" t="s">
        <v>101</v>
      </c>
      <c r="J1453" s="2" t="s">
        <v>103</v>
      </c>
      <c r="K1453" s="2" t="s">
        <v>103</v>
      </c>
      <c r="L1453" s="2" t="s">
        <v>104</v>
      </c>
      <c r="M1453" s="2" t="s">
        <v>1164</v>
      </c>
      <c r="N1453" s="2">
        <v>20</v>
      </c>
      <c r="O1453" s="2" t="s">
        <v>106</v>
      </c>
      <c r="P1453" s="2" t="s">
        <v>114</v>
      </c>
      <c r="Q1453" s="253"/>
    </row>
    <row r="1454" spans="1:17" ht="60">
      <c r="A1454" s="2">
        <v>1452</v>
      </c>
      <c r="B1454" s="2" t="s">
        <v>4016</v>
      </c>
      <c r="C1454" s="2" t="s">
        <v>109</v>
      </c>
      <c r="D1454" s="2" t="s">
        <v>110</v>
      </c>
      <c r="E1454" s="2" t="s">
        <v>4017</v>
      </c>
      <c r="F1454" s="255">
        <v>45104.570138888892</v>
      </c>
      <c r="G1454" s="2" t="s">
        <v>101</v>
      </c>
      <c r="H1454" s="2" t="s">
        <v>132</v>
      </c>
      <c r="I1454" s="2" t="s">
        <v>101</v>
      </c>
      <c r="J1454" s="2" t="s">
        <v>103</v>
      </c>
      <c r="K1454" s="2" t="s">
        <v>103</v>
      </c>
      <c r="L1454" s="2" t="s">
        <v>104</v>
      </c>
      <c r="M1454" s="2" t="s">
        <v>4018</v>
      </c>
      <c r="N1454" s="2">
        <v>20</v>
      </c>
      <c r="O1454" s="2" t="s">
        <v>106</v>
      </c>
      <c r="P1454" s="2" t="s">
        <v>114</v>
      </c>
      <c r="Q1454" s="253"/>
    </row>
    <row r="1455" spans="1:17" ht="60">
      <c r="A1455" s="2">
        <v>1453</v>
      </c>
      <c r="B1455" s="2" t="s">
        <v>4019</v>
      </c>
      <c r="C1455" s="2" t="s">
        <v>98</v>
      </c>
      <c r="D1455" s="2" t="s">
        <v>110</v>
      </c>
      <c r="E1455" s="2" t="s">
        <v>4020</v>
      </c>
      <c r="F1455" s="255">
        <v>45104.570833333331</v>
      </c>
      <c r="G1455" s="2" t="s">
        <v>101</v>
      </c>
      <c r="H1455" s="2" t="s">
        <v>132</v>
      </c>
      <c r="I1455" s="2" t="s">
        <v>101</v>
      </c>
      <c r="J1455" s="2" t="s">
        <v>103</v>
      </c>
      <c r="K1455" s="2" t="s">
        <v>103</v>
      </c>
      <c r="L1455" s="2" t="s">
        <v>104</v>
      </c>
      <c r="M1455" s="2" t="s">
        <v>4021</v>
      </c>
      <c r="N1455" s="2">
        <v>20</v>
      </c>
      <c r="O1455" s="2" t="s">
        <v>106</v>
      </c>
      <c r="P1455" s="2" t="s">
        <v>118</v>
      </c>
      <c r="Q1455" s="253"/>
    </row>
    <row r="1456" spans="1:17" ht="60">
      <c r="A1456" s="2">
        <v>1454</v>
      </c>
      <c r="B1456" s="2" t="s">
        <v>4022</v>
      </c>
      <c r="C1456" s="2" t="s">
        <v>120</v>
      </c>
      <c r="D1456" s="2" t="s">
        <v>110</v>
      </c>
      <c r="E1456" s="2" t="s">
        <v>4023</v>
      </c>
      <c r="F1456" s="255">
        <v>45104.571527777778</v>
      </c>
      <c r="G1456" s="2" t="s">
        <v>101</v>
      </c>
      <c r="H1456" s="2" t="s">
        <v>102</v>
      </c>
      <c r="I1456" s="2" t="s">
        <v>101</v>
      </c>
      <c r="J1456" s="2" t="s">
        <v>103</v>
      </c>
      <c r="K1456" s="2" t="s">
        <v>103</v>
      </c>
      <c r="L1456" s="2" t="s">
        <v>104</v>
      </c>
      <c r="M1456" s="2" t="s">
        <v>4024</v>
      </c>
      <c r="N1456" s="2">
        <v>20</v>
      </c>
      <c r="O1456" s="2" t="s">
        <v>106</v>
      </c>
      <c r="P1456" s="2" t="s">
        <v>123</v>
      </c>
      <c r="Q1456" s="253"/>
    </row>
    <row r="1457" spans="1:17" ht="60">
      <c r="A1457" s="2">
        <v>1455</v>
      </c>
      <c r="B1457" s="2" t="s">
        <v>4025</v>
      </c>
      <c r="C1457" s="2" t="s">
        <v>109</v>
      </c>
      <c r="D1457" s="2" t="s">
        <v>110</v>
      </c>
      <c r="E1457" s="2" t="s">
        <v>4026</v>
      </c>
      <c r="F1457" s="255">
        <v>45104.571527777778</v>
      </c>
      <c r="G1457" s="2" t="s">
        <v>101</v>
      </c>
      <c r="H1457" s="2" t="s">
        <v>132</v>
      </c>
      <c r="I1457" s="2" t="s">
        <v>101</v>
      </c>
      <c r="J1457" s="2" t="s">
        <v>103</v>
      </c>
      <c r="K1457" s="2" t="s">
        <v>103</v>
      </c>
      <c r="L1457" s="2" t="s">
        <v>104</v>
      </c>
      <c r="M1457" s="2" t="s">
        <v>4027</v>
      </c>
      <c r="N1457" s="2">
        <v>20</v>
      </c>
      <c r="O1457" s="2" t="s">
        <v>106</v>
      </c>
      <c r="P1457" s="2" t="s">
        <v>114</v>
      </c>
      <c r="Q1457" s="253"/>
    </row>
    <row r="1458" spans="1:17" ht="60">
      <c r="A1458" s="2">
        <v>1456</v>
      </c>
      <c r="B1458" s="2" t="s">
        <v>4028</v>
      </c>
      <c r="C1458" s="2" t="s">
        <v>109</v>
      </c>
      <c r="D1458" s="2" t="s">
        <v>110</v>
      </c>
      <c r="E1458" s="2" t="s">
        <v>4029</v>
      </c>
      <c r="F1458" s="255">
        <v>45104.572222222225</v>
      </c>
      <c r="G1458" s="2" t="s">
        <v>101</v>
      </c>
      <c r="H1458" s="2" t="s">
        <v>102</v>
      </c>
      <c r="I1458" s="2" t="s">
        <v>101</v>
      </c>
      <c r="J1458" s="2" t="s">
        <v>112</v>
      </c>
      <c r="K1458" s="2" t="s">
        <v>112</v>
      </c>
      <c r="L1458" s="2" t="s">
        <v>104</v>
      </c>
      <c r="M1458" s="2" t="s">
        <v>4030</v>
      </c>
      <c r="N1458" s="2">
        <v>95</v>
      </c>
      <c r="O1458" s="2" t="s">
        <v>106</v>
      </c>
      <c r="P1458" s="2" t="s">
        <v>114</v>
      </c>
      <c r="Q1458" s="253"/>
    </row>
    <row r="1459" spans="1:17" ht="60">
      <c r="A1459" s="2">
        <v>1457</v>
      </c>
      <c r="B1459" s="2" t="s">
        <v>4031</v>
      </c>
      <c r="C1459" s="2" t="s">
        <v>234</v>
      </c>
      <c r="D1459" s="2" t="s">
        <v>110</v>
      </c>
      <c r="E1459" s="2" t="s">
        <v>3027</v>
      </c>
      <c r="F1459" s="255">
        <v>45104.572222222225</v>
      </c>
      <c r="G1459" s="2" t="s">
        <v>101</v>
      </c>
      <c r="H1459" s="2" t="s">
        <v>132</v>
      </c>
      <c r="I1459" s="2" t="s">
        <v>101</v>
      </c>
      <c r="J1459" s="2" t="s">
        <v>187</v>
      </c>
      <c r="K1459" s="2" t="s">
        <v>187</v>
      </c>
      <c r="L1459" s="2" t="s">
        <v>288</v>
      </c>
      <c r="M1459" s="2" t="s">
        <v>3028</v>
      </c>
      <c r="N1459" s="2">
        <v>0</v>
      </c>
      <c r="O1459" s="2" t="s">
        <v>106</v>
      </c>
      <c r="P1459" s="2" t="s">
        <v>237</v>
      </c>
      <c r="Q1459" s="253"/>
    </row>
    <row r="1460" spans="1:17" ht="60">
      <c r="A1460" s="2">
        <v>1458</v>
      </c>
      <c r="B1460" s="2" t="s">
        <v>4032</v>
      </c>
      <c r="C1460" s="2" t="s">
        <v>98</v>
      </c>
      <c r="D1460" s="2" t="s">
        <v>110</v>
      </c>
      <c r="E1460" s="2" t="s">
        <v>1818</v>
      </c>
      <c r="F1460" s="255">
        <v>45104.572916666664</v>
      </c>
      <c r="G1460" s="2" t="s">
        <v>101</v>
      </c>
      <c r="H1460" s="2" t="s">
        <v>132</v>
      </c>
      <c r="I1460" s="2" t="s">
        <v>101</v>
      </c>
      <c r="J1460" s="2" t="s">
        <v>103</v>
      </c>
      <c r="K1460" s="2" t="s">
        <v>103</v>
      </c>
      <c r="L1460" s="2" t="s">
        <v>104</v>
      </c>
      <c r="M1460" s="2" t="s">
        <v>1819</v>
      </c>
      <c r="N1460" s="2">
        <v>20</v>
      </c>
      <c r="O1460" s="2" t="s">
        <v>106</v>
      </c>
      <c r="P1460" s="2" t="s">
        <v>118</v>
      </c>
      <c r="Q1460" s="253"/>
    </row>
    <row r="1461" spans="1:17" ht="60">
      <c r="A1461" s="2">
        <v>1459</v>
      </c>
      <c r="B1461" s="2" t="s">
        <v>4033</v>
      </c>
      <c r="C1461" s="2" t="s">
        <v>109</v>
      </c>
      <c r="D1461" s="2" t="s">
        <v>110</v>
      </c>
      <c r="E1461" s="2" t="s">
        <v>330</v>
      </c>
      <c r="F1461" s="255">
        <v>45104.572916666664</v>
      </c>
      <c r="G1461" s="2" t="s">
        <v>101</v>
      </c>
      <c r="H1461" s="2" t="s">
        <v>102</v>
      </c>
      <c r="I1461" s="2" t="s">
        <v>101</v>
      </c>
      <c r="J1461" s="2" t="s">
        <v>103</v>
      </c>
      <c r="K1461" s="2" t="s">
        <v>103</v>
      </c>
      <c r="L1461" s="2" t="s">
        <v>104</v>
      </c>
      <c r="M1461" s="2" t="s">
        <v>331</v>
      </c>
      <c r="N1461" s="2">
        <v>20</v>
      </c>
      <c r="O1461" s="2" t="s">
        <v>106</v>
      </c>
      <c r="P1461" s="2" t="s">
        <v>114</v>
      </c>
      <c r="Q1461" s="253"/>
    </row>
    <row r="1462" spans="1:17" ht="60">
      <c r="A1462" s="2">
        <v>1460</v>
      </c>
      <c r="B1462" s="2" t="s">
        <v>4034</v>
      </c>
      <c r="C1462" s="2" t="s">
        <v>234</v>
      </c>
      <c r="D1462" s="2" t="s">
        <v>110</v>
      </c>
      <c r="E1462" s="2" t="s">
        <v>4035</v>
      </c>
      <c r="F1462" s="255">
        <v>45104.572916666664</v>
      </c>
      <c r="G1462" s="2" t="s">
        <v>101</v>
      </c>
      <c r="H1462" s="2" t="s">
        <v>132</v>
      </c>
      <c r="I1462" s="2" t="s">
        <v>101</v>
      </c>
      <c r="J1462" s="2" t="s">
        <v>56</v>
      </c>
      <c r="K1462" s="2" t="s">
        <v>56</v>
      </c>
      <c r="L1462" s="2" t="s">
        <v>104</v>
      </c>
      <c r="M1462" s="2" t="s">
        <v>4036</v>
      </c>
      <c r="N1462" s="2">
        <v>65</v>
      </c>
      <c r="O1462" s="2" t="s">
        <v>106</v>
      </c>
      <c r="P1462" s="2" t="s">
        <v>237</v>
      </c>
      <c r="Q1462" s="253"/>
    </row>
    <row r="1463" spans="1:17" ht="60">
      <c r="A1463" s="2">
        <v>1461</v>
      </c>
      <c r="B1463" s="2" t="s">
        <v>4037</v>
      </c>
      <c r="C1463" s="2" t="s">
        <v>98</v>
      </c>
      <c r="D1463" s="2" t="s">
        <v>110</v>
      </c>
      <c r="E1463" s="2" t="s">
        <v>4038</v>
      </c>
      <c r="F1463" s="255">
        <v>45104.572916666664</v>
      </c>
      <c r="G1463" s="2" t="s">
        <v>101</v>
      </c>
      <c r="H1463" s="2" t="s">
        <v>132</v>
      </c>
      <c r="I1463" s="2" t="s">
        <v>101</v>
      </c>
      <c r="J1463" s="2" t="s">
        <v>103</v>
      </c>
      <c r="K1463" s="2" t="s">
        <v>103</v>
      </c>
      <c r="L1463" s="2" t="s">
        <v>104</v>
      </c>
      <c r="M1463" s="2" t="s">
        <v>4039</v>
      </c>
      <c r="N1463" s="2">
        <v>20</v>
      </c>
      <c r="O1463" s="2" t="s">
        <v>106</v>
      </c>
      <c r="P1463" s="2" t="s">
        <v>118</v>
      </c>
      <c r="Q1463" s="253"/>
    </row>
    <row r="1464" spans="1:17" ht="60">
      <c r="A1464" s="2">
        <v>1462</v>
      </c>
      <c r="B1464" s="2" t="s">
        <v>4040</v>
      </c>
      <c r="C1464" s="2" t="s">
        <v>234</v>
      </c>
      <c r="D1464" s="2" t="s">
        <v>110</v>
      </c>
      <c r="E1464" s="2" t="s">
        <v>4041</v>
      </c>
      <c r="F1464" s="255">
        <v>45104.572916666664</v>
      </c>
      <c r="G1464" s="2" t="s">
        <v>474</v>
      </c>
      <c r="H1464" s="2" t="s">
        <v>475</v>
      </c>
      <c r="I1464" s="2" t="s">
        <v>474</v>
      </c>
      <c r="J1464" s="2" t="s">
        <v>103</v>
      </c>
      <c r="K1464" s="2" t="s">
        <v>103</v>
      </c>
      <c r="L1464" s="2" t="s">
        <v>104</v>
      </c>
      <c r="M1464" s="2"/>
      <c r="N1464" s="2">
        <v>0</v>
      </c>
      <c r="O1464" s="2" t="s">
        <v>106</v>
      </c>
      <c r="P1464" s="2" t="s">
        <v>237</v>
      </c>
      <c r="Q1464" s="253"/>
    </row>
    <row r="1465" spans="1:17" ht="60">
      <c r="A1465" s="2">
        <v>1463</v>
      </c>
      <c r="B1465" s="2" t="s">
        <v>4042</v>
      </c>
      <c r="C1465" s="2" t="s">
        <v>109</v>
      </c>
      <c r="D1465" s="2" t="s">
        <v>110</v>
      </c>
      <c r="E1465" s="2" t="s">
        <v>4043</v>
      </c>
      <c r="F1465" s="255">
        <v>45104.572916666664</v>
      </c>
      <c r="G1465" s="2" t="s">
        <v>474</v>
      </c>
      <c r="H1465" s="2" t="s">
        <v>475</v>
      </c>
      <c r="I1465" s="2" t="s">
        <v>474</v>
      </c>
      <c r="J1465" s="2" t="s">
        <v>103</v>
      </c>
      <c r="K1465" s="2" t="s">
        <v>103</v>
      </c>
      <c r="L1465" s="2" t="s">
        <v>104</v>
      </c>
      <c r="M1465" s="2"/>
      <c r="N1465" s="2">
        <v>0</v>
      </c>
      <c r="O1465" s="2" t="s">
        <v>106</v>
      </c>
      <c r="P1465" s="2" t="s">
        <v>114</v>
      </c>
      <c r="Q1465" s="253"/>
    </row>
    <row r="1466" spans="1:17" ht="60">
      <c r="A1466" s="2">
        <v>1464</v>
      </c>
      <c r="B1466" s="2" t="s">
        <v>4044</v>
      </c>
      <c r="C1466" s="2" t="s">
        <v>120</v>
      </c>
      <c r="D1466" s="2" t="s">
        <v>110</v>
      </c>
      <c r="E1466" s="2" t="s">
        <v>4045</v>
      </c>
      <c r="F1466" s="255">
        <v>45104.573611111111</v>
      </c>
      <c r="G1466" s="2" t="s">
        <v>474</v>
      </c>
      <c r="H1466" s="2" t="s">
        <v>475</v>
      </c>
      <c r="I1466" s="2" t="s">
        <v>474</v>
      </c>
      <c r="J1466" s="2" t="s">
        <v>103</v>
      </c>
      <c r="K1466" s="2" t="s">
        <v>103</v>
      </c>
      <c r="L1466" s="2" t="s">
        <v>104</v>
      </c>
      <c r="M1466" s="2"/>
      <c r="N1466" s="2">
        <v>0</v>
      </c>
      <c r="O1466" s="2" t="s">
        <v>106</v>
      </c>
      <c r="P1466" s="2" t="s">
        <v>123</v>
      </c>
      <c r="Q1466" s="253"/>
    </row>
    <row r="1467" spans="1:17" ht="60">
      <c r="A1467" s="2">
        <v>1465</v>
      </c>
      <c r="B1467" s="2" t="s">
        <v>4046</v>
      </c>
      <c r="C1467" s="2" t="s">
        <v>98</v>
      </c>
      <c r="D1467" s="2" t="s">
        <v>110</v>
      </c>
      <c r="E1467" s="2" t="s">
        <v>2926</v>
      </c>
      <c r="F1467" s="255">
        <v>45104.573611111111</v>
      </c>
      <c r="G1467" s="2" t="s">
        <v>474</v>
      </c>
      <c r="H1467" s="2" t="s">
        <v>475</v>
      </c>
      <c r="I1467" s="2" t="s">
        <v>474</v>
      </c>
      <c r="J1467" s="2" t="s">
        <v>103</v>
      </c>
      <c r="K1467" s="2" t="s">
        <v>103</v>
      </c>
      <c r="L1467" s="2" t="s">
        <v>104</v>
      </c>
      <c r="M1467" s="2"/>
      <c r="N1467" s="2">
        <v>0</v>
      </c>
      <c r="O1467" s="2" t="s">
        <v>106</v>
      </c>
      <c r="P1467" s="2" t="s">
        <v>118</v>
      </c>
      <c r="Q1467" s="253"/>
    </row>
    <row r="1468" spans="1:17" ht="60">
      <c r="A1468" s="2">
        <v>1466</v>
      </c>
      <c r="B1468" s="2" t="s">
        <v>4047</v>
      </c>
      <c r="C1468" s="2" t="s">
        <v>98</v>
      </c>
      <c r="D1468" s="2" t="s">
        <v>110</v>
      </c>
      <c r="E1468" s="2" t="s">
        <v>2664</v>
      </c>
      <c r="F1468" s="255">
        <v>45104.573611111111</v>
      </c>
      <c r="G1468" s="2" t="s">
        <v>474</v>
      </c>
      <c r="H1468" s="2" t="s">
        <v>475</v>
      </c>
      <c r="I1468" s="2" t="s">
        <v>474</v>
      </c>
      <c r="J1468" s="2" t="s">
        <v>103</v>
      </c>
      <c r="K1468" s="2" t="s">
        <v>103</v>
      </c>
      <c r="L1468" s="2" t="s">
        <v>104</v>
      </c>
      <c r="M1468" s="2"/>
      <c r="N1468" s="2">
        <v>0</v>
      </c>
      <c r="O1468" s="2" t="s">
        <v>106</v>
      </c>
      <c r="P1468" s="2" t="s">
        <v>118</v>
      </c>
      <c r="Q1468" s="253"/>
    </row>
    <row r="1469" spans="1:17" ht="60">
      <c r="A1469" s="2">
        <v>1467</v>
      </c>
      <c r="B1469" s="2" t="s">
        <v>4048</v>
      </c>
      <c r="C1469" s="2" t="s">
        <v>234</v>
      </c>
      <c r="D1469" s="2" t="s">
        <v>110</v>
      </c>
      <c r="E1469" s="2" t="s">
        <v>2050</v>
      </c>
      <c r="F1469" s="255">
        <v>45104.573611111111</v>
      </c>
      <c r="G1469" s="2" t="s">
        <v>474</v>
      </c>
      <c r="H1469" s="2" t="s">
        <v>475</v>
      </c>
      <c r="I1469" s="2" t="s">
        <v>474</v>
      </c>
      <c r="J1469" s="2" t="s">
        <v>112</v>
      </c>
      <c r="K1469" s="2" t="s">
        <v>112</v>
      </c>
      <c r="L1469" s="2" t="s">
        <v>104</v>
      </c>
      <c r="M1469" s="2"/>
      <c r="N1469" s="2">
        <v>0</v>
      </c>
      <c r="O1469" s="2" t="s">
        <v>106</v>
      </c>
      <c r="P1469" s="2" t="s">
        <v>237</v>
      </c>
      <c r="Q1469" s="253"/>
    </row>
    <row r="1470" spans="1:17" ht="60">
      <c r="A1470" s="2">
        <v>1468</v>
      </c>
      <c r="B1470" s="2" t="s">
        <v>4049</v>
      </c>
      <c r="C1470" s="2" t="s">
        <v>98</v>
      </c>
      <c r="D1470" s="2" t="s">
        <v>110</v>
      </c>
      <c r="E1470" s="2" t="s">
        <v>2996</v>
      </c>
      <c r="F1470" s="255">
        <v>45104.573611111111</v>
      </c>
      <c r="G1470" s="2" t="s">
        <v>474</v>
      </c>
      <c r="H1470" s="2" t="s">
        <v>475</v>
      </c>
      <c r="I1470" s="2" t="s">
        <v>474</v>
      </c>
      <c r="J1470" s="2" t="s">
        <v>103</v>
      </c>
      <c r="K1470" s="2" t="s">
        <v>103</v>
      </c>
      <c r="L1470" s="2" t="s">
        <v>104</v>
      </c>
      <c r="M1470" s="2" t="s">
        <v>2997</v>
      </c>
      <c r="N1470" s="2">
        <v>20</v>
      </c>
      <c r="O1470" s="2" t="s">
        <v>106</v>
      </c>
      <c r="P1470" s="2" t="s">
        <v>118</v>
      </c>
      <c r="Q1470" s="253"/>
    </row>
    <row r="1471" spans="1:17" ht="60">
      <c r="A1471" s="2">
        <v>1469</v>
      </c>
      <c r="B1471" s="2" t="s">
        <v>4050</v>
      </c>
      <c r="C1471" s="2" t="s">
        <v>98</v>
      </c>
      <c r="D1471" s="2" t="s">
        <v>110</v>
      </c>
      <c r="E1471" s="2" t="s">
        <v>3551</v>
      </c>
      <c r="F1471" s="255">
        <v>45104.574305555558</v>
      </c>
      <c r="G1471" s="2" t="s">
        <v>474</v>
      </c>
      <c r="H1471" s="2" t="s">
        <v>475</v>
      </c>
      <c r="I1471" s="2" t="s">
        <v>474</v>
      </c>
      <c r="J1471" s="2" t="s">
        <v>103</v>
      </c>
      <c r="K1471" s="2" t="s">
        <v>103</v>
      </c>
      <c r="L1471" s="2" t="s">
        <v>104</v>
      </c>
      <c r="M1471" s="2" t="s">
        <v>3552</v>
      </c>
      <c r="N1471" s="2">
        <v>20</v>
      </c>
      <c r="O1471" s="2" t="s">
        <v>106</v>
      </c>
      <c r="P1471" s="2" t="s">
        <v>118</v>
      </c>
      <c r="Q1471" s="253"/>
    </row>
    <row r="1472" spans="1:17" ht="60">
      <c r="A1472" s="2">
        <v>1470</v>
      </c>
      <c r="B1472" s="2" t="s">
        <v>4051</v>
      </c>
      <c r="C1472" s="2" t="s">
        <v>234</v>
      </c>
      <c r="D1472" s="2" t="s">
        <v>110</v>
      </c>
      <c r="E1472" s="2" t="s">
        <v>560</v>
      </c>
      <c r="F1472" s="255">
        <v>45104.574305555558</v>
      </c>
      <c r="G1472" s="2" t="s">
        <v>474</v>
      </c>
      <c r="H1472" s="2" t="s">
        <v>475</v>
      </c>
      <c r="I1472" s="2" t="s">
        <v>474</v>
      </c>
      <c r="J1472" s="2" t="s">
        <v>112</v>
      </c>
      <c r="K1472" s="2" t="s">
        <v>112</v>
      </c>
      <c r="L1472" s="2" t="s">
        <v>104</v>
      </c>
      <c r="M1472" s="2" t="s">
        <v>561</v>
      </c>
      <c r="N1472" s="2">
        <v>95</v>
      </c>
      <c r="O1472" s="2" t="s">
        <v>106</v>
      </c>
      <c r="P1472" s="2" t="s">
        <v>237</v>
      </c>
      <c r="Q1472" s="253"/>
    </row>
    <row r="1473" spans="1:17" ht="60">
      <c r="A1473" s="2">
        <v>1471</v>
      </c>
      <c r="B1473" s="2" t="s">
        <v>4052</v>
      </c>
      <c r="C1473" s="2" t="s">
        <v>109</v>
      </c>
      <c r="D1473" s="2" t="s">
        <v>110</v>
      </c>
      <c r="E1473" s="2" t="s">
        <v>3381</v>
      </c>
      <c r="F1473" s="255">
        <v>45104.574305555558</v>
      </c>
      <c r="G1473" s="2" t="s">
        <v>474</v>
      </c>
      <c r="H1473" s="2" t="s">
        <v>475</v>
      </c>
      <c r="I1473" s="2" t="s">
        <v>474</v>
      </c>
      <c r="J1473" s="2" t="s">
        <v>103</v>
      </c>
      <c r="K1473" s="2" t="s">
        <v>103</v>
      </c>
      <c r="L1473" s="2" t="s">
        <v>104</v>
      </c>
      <c r="M1473" s="2" t="s">
        <v>3382</v>
      </c>
      <c r="N1473" s="2">
        <v>20</v>
      </c>
      <c r="O1473" s="2" t="s">
        <v>106</v>
      </c>
      <c r="P1473" s="2" t="s">
        <v>114</v>
      </c>
      <c r="Q1473" s="253"/>
    </row>
    <row r="1474" spans="1:17" ht="60">
      <c r="A1474" s="2">
        <v>1472</v>
      </c>
      <c r="B1474" s="2" t="s">
        <v>4053</v>
      </c>
      <c r="C1474" s="2" t="s">
        <v>98</v>
      </c>
      <c r="D1474" s="2" t="s">
        <v>110</v>
      </c>
      <c r="E1474" s="2" t="s">
        <v>4054</v>
      </c>
      <c r="F1474" s="255">
        <v>45104.574305555558</v>
      </c>
      <c r="G1474" s="2" t="s">
        <v>101</v>
      </c>
      <c r="H1474" s="2" t="s">
        <v>132</v>
      </c>
      <c r="I1474" s="2" t="s">
        <v>101</v>
      </c>
      <c r="J1474" s="2" t="s">
        <v>103</v>
      </c>
      <c r="K1474" s="2" t="s">
        <v>103</v>
      </c>
      <c r="L1474" s="2" t="s">
        <v>104</v>
      </c>
      <c r="M1474" s="2" t="s">
        <v>4055</v>
      </c>
      <c r="N1474" s="2">
        <v>20</v>
      </c>
      <c r="O1474" s="2" t="s">
        <v>106</v>
      </c>
      <c r="P1474" s="2" t="s">
        <v>118</v>
      </c>
      <c r="Q1474" s="253"/>
    </row>
    <row r="1475" spans="1:17" ht="60">
      <c r="A1475" s="2">
        <v>1473</v>
      </c>
      <c r="B1475" s="2" t="s">
        <v>4056</v>
      </c>
      <c r="C1475" s="2" t="s">
        <v>234</v>
      </c>
      <c r="D1475" s="2" t="s">
        <v>110</v>
      </c>
      <c r="E1475" s="2" t="s">
        <v>4057</v>
      </c>
      <c r="F1475" s="255">
        <v>45104.574305555558</v>
      </c>
      <c r="G1475" s="2" t="s">
        <v>101</v>
      </c>
      <c r="H1475" s="2" t="s">
        <v>102</v>
      </c>
      <c r="I1475" s="2" t="s">
        <v>101</v>
      </c>
      <c r="J1475" s="2" t="s">
        <v>56</v>
      </c>
      <c r="K1475" s="2" t="s">
        <v>56</v>
      </c>
      <c r="L1475" s="2" t="s">
        <v>104</v>
      </c>
      <c r="M1475" s="2" t="s">
        <v>4058</v>
      </c>
      <c r="N1475" s="2">
        <v>65</v>
      </c>
      <c r="O1475" s="2" t="s">
        <v>106</v>
      </c>
      <c r="P1475" s="2" t="s">
        <v>237</v>
      </c>
      <c r="Q1475" s="253"/>
    </row>
    <row r="1476" spans="1:17" ht="60">
      <c r="A1476" s="2">
        <v>1474</v>
      </c>
      <c r="B1476" s="2" t="s">
        <v>4059</v>
      </c>
      <c r="C1476" s="2" t="s">
        <v>98</v>
      </c>
      <c r="D1476" s="2" t="s">
        <v>110</v>
      </c>
      <c r="E1476" s="2" t="s">
        <v>4060</v>
      </c>
      <c r="F1476" s="255">
        <v>45104.574999999997</v>
      </c>
      <c r="G1476" s="2" t="s">
        <v>101</v>
      </c>
      <c r="H1476" s="2" t="s">
        <v>132</v>
      </c>
      <c r="I1476" s="2" t="s">
        <v>101</v>
      </c>
      <c r="J1476" s="2" t="s">
        <v>103</v>
      </c>
      <c r="K1476" s="2" t="s">
        <v>103</v>
      </c>
      <c r="L1476" s="2" t="s">
        <v>104</v>
      </c>
      <c r="M1476" s="2" t="s">
        <v>4061</v>
      </c>
      <c r="N1476" s="2">
        <v>20</v>
      </c>
      <c r="O1476" s="2" t="s">
        <v>106</v>
      </c>
      <c r="P1476" s="2" t="s">
        <v>118</v>
      </c>
      <c r="Q1476" s="253"/>
    </row>
    <row r="1477" spans="1:17" ht="60">
      <c r="A1477" s="2">
        <v>1475</v>
      </c>
      <c r="B1477" s="2" t="s">
        <v>4062</v>
      </c>
      <c r="C1477" s="2" t="s">
        <v>234</v>
      </c>
      <c r="D1477" s="2" t="s">
        <v>110</v>
      </c>
      <c r="E1477" s="2" t="s">
        <v>3542</v>
      </c>
      <c r="F1477" s="255">
        <v>45104.574999999997</v>
      </c>
      <c r="G1477" s="2" t="s">
        <v>101</v>
      </c>
      <c r="H1477" s="2" t="s">
        <v>102</v>
      </c>
      <c r="I1477" s="2" t="s">
        <v>101</v>
      </c>
      <c r="J1477" s="2" t="s">
        <v>103</v>
      </c>
      <c r="K1477" s="2" t="s">
        <v>103</v>
      </c>
      <c r="L1477" s="2" t="s">
        <v>104</v>
      </c>
      <c r="M1477" s="2" t="s">
        <v>3543</v>
      </c>
      <c r="N1477" s="2">
        <v>20</v>
      </c>
      <c r="O1477" s="2" t="s">
        <v>106</v>
      </c>
      <c r="P1477" s="2" t="s">
        <v>237</v>
      </c>
      <c r="Q1477" s="253"/>
    </row>
    <row r="1478" spans="1:17" ht="60">
      <c r="A1478" s="2">
        <v>1476</v>
      </c>
      <c r="B1478" s="2" t="s">
        <v>4063</v>
      </c>
      <c r="C1478" s="2" t="s">
        <v>120</v>
      </c>
      <c r="D1478" s="2" t="s">
        <v>110</v>
      </c>
      <c r="E1478" s="2" t="s">
        <v>165</v>
      </c>
      <c r="F1478" s="255">
        <v>45104.574999999997</v>
      </c>
      <c r="G1478" s="2" t="s">
        <v>101</v>
      </c>
      <c r="H1478" s="2" t="s">
        <v>132</v>
      </c>
      <c r="I1478" s="2" t="s">
        <v>101</v>
      </c>
      <c r="J1478" s="2" t="s">
        <v>112</v>
      </c>
      <c r="K1478" s="2" t="s">
        <v>112</v>
      </c>
      <c r="L1478" s="2" t="s">
        <v>104</v>
      </c>
      <c r="M1478" s="2" t="s">
        <v>166</v>
      </c>
      <c r="N1478" s="2">
        <v>95</v>
      </c>
      <c r="O1478" s="2" t="s">
        <v>106</v>
      </c>
      <c r="P1478" s="2" t="s">
        <v>123</v>
      </c>
      <c r="Q1478" s="253"/>
    </row>
    <row r="1479" spans="1:17" ht="60">
      <c r="A1479" s="2">
        <v>1477</v>
      </c>
      <c r="B1479" s="2" t="s">
        <v>4064</v>
      </c>
      <c r="C1479" s="2" t="s">
        <v>98</v>
      </c>
      <c r="D1479" s="2" t="s">
        <v>110</v>
      </c>
      <c r="E1479" s="2" t="s">
        <v>3002</v>
      </c>
      <c r="F1479" s="255">
        <v>45104.574999999997</v>
      </c>
      <c r="G1479" s="2" t="s">
        <v>101</v>
      </c>
      <c r="H1479" s="2" t="s">
        <v>102</v>
      </c>
      <c r="I1479" s="2" t="s">
        <v>101</v>
      </c>
      <c r="J1479" s="2" t="s">
        <v>103</v>
      </c>
      <c r="K1479" s="2" t="s">
        <v>103</v>
      </c>
      <c r="L1479" s="2" t="s">
        <v>104</v>
      </c>
      <c r="M1479" s="2" t="s">
        <v>3003</v>
      </c>
      <c r="N1479" s="2">
        <v>20</v>
      </c>
      <c r="O1479" s="2" t="s">
        <v>106</v>
      </c>
      <c r="P1479" s="2" t="s">
        <v>118</v>
      </c>
      <c r="Q1479" s="253"/>
    </row>
    <row r="1480" spans="1:17" ht="60">
      <c r="A1480" s="2">
        <v>1478</v>
      </c>
      <c r="B1480" s="2" t="s">
        <v>4065</v>
      </c>
      <c r="C1480" s="2" t="s">
        <v>234</v>
      </c>
      <c r="D1480" s="2" t="s">
        <v>110</v>
      </c>
      <c r="E1480" s="2" t="s">
        <v>3548</v>
      </c>
      <c r="F1480" s="255">
        <v>45104.574999999997</v>
      </c>
      <c r="G1480" s="2" t="s">
        <v>101</v>
      </c>
      <c r="H1480" s="2" t="s">
        <v>102</v>
      </c>
      <c r="I1480" s="2" t="s">
        <v>101</v>
      </c>
      <c r="J1480" s="2" t="s">
        <v>103</v>
      </c>
      <c r="K1480" s="2" t="s">
        <v>103</v>
      </c>
      <c r="L1480" s="2" t="s">
        <v>104</v>
      </c>
      <c r="M1480" s="2" t="s">
        <v>3549</v>
      </c>
      <c r="N1480" s="2">
        <v>20</v>
      </c>
      <c r="O1480" s="2" t="s">
        <v>106</v>
      </c>
      <c r="P1480" s="2" t="s">
        <v>237</v>
      </c>
      <c r="Q1480" s="253"/>
    </row>
    <row r="1481" spans="1:17" ht="60">
      <c r="A1481" s="2">
        <v>1479</v>
      </c>
      <c r="B1481" s="2" t="s">
        <v>4066</v>
      </c>
      <c r="C1481" s="2" t="s">
        <v>234</v>
      </c>
      <c r="D1481" s="2" t="s">
        <v>110</v>
      </c>
      <c r="E1481" s="2" t="s">
        <v>4067</v>
      </c>
      <c r="F1481" s="255">
        <v>45104.575694444444</v>
      </c>
      <c r="G1481" s="2" t="s">
        <v>101</v>
      </c>
      <c r="H1481" s="2" t="s">
        <v>132</v>
      </c>
      <c r="I1481" s="2" t="s">
        <v>101</v>
      </c>
      <c r="J1481" s="2" t="s">
        <v>103</v>
      </c>
      <c r="K1481" s="2" t="s">
        <v>103</v>
      </c>
      <c r="L1481" s="2" t="s">
        <v>104</v>
      </c>
      <c r="M1481" s="2" t="s">
        <v>4068</v>
      </c>
      <c r="N1481" s="2">
        <v>20</v>
      </c>
      <c r="O1481" s="2" t="s">
        <v>106</v>
      </c>
      <c r="P1481" s="2" t="s">
        <v>237</v>
      </c>
      <c r="Q1481" s="253"/>
    </row>
    <row r="1482" spans="1:17" ht="60">
      <c r="A1482" s="2">
        <v>1480</v>
      </c>
      <c r="B1482" s="2" t="s">
        <v>4069</v>
      </c>
      <c r="C1482" s="2" t="s">
        <v>120</v>
      </c>
      <c r="D1482" s="2" t="s">
        <v>110</v>
      </c>
      <c r="E1482" s="2" t="s">
        <v>3297</v>
      </c>
      <c r="F1482" s="255">
        <v>45104.575694444444</v>
      </c>
      <c r="G1482" s="2" t="s">
        <v>101</v>
      </c>
      <c r="H1482" s="2" t="s">
        <v>102</v>
      </c>
      <c r="I1482" s="2" t="s">
        <v>101</v>
      </c>
      <c r="J1482" s="2" t="s">
        <v>103</v>
      </c>
      <c r="K1482" s="2" t="s">
        <v>103</v>
      </c>
      <c r="L1482" s="2" t="s">
        <v>104</v>
      </c>
      <c r="M1482" s="2" t="s">
        <v>3298</v>
      </c>
      <c r="N1482" s="2">
        <v>30</v>
      </c>
      <c r="O1482" s="2" t="s">
        <v>106</v>
      </c>
      <c r="P1482" s="2" t="s">
        <v>123</v>
      </c>
      <c r="Q1482" s="253"/>
    </row>
    <row r="1483" spans="1:17" ht="60">
      <c r="A1483" s="2">
        <v>1481</v>
      </c>
      <c r="B1483" s="2" t="s">
        <v>4070</v>
      </c>
      <c r="C1483" s="2" t="s">
        <v>109</v>
      </c>
      <c r="D1483" s="2" t="s">
        <v>110</v>
      </c>
      <c r="E1483" s="2" t="s">
        <v>4071</v>
      </c>
      <c r="F1483" s="255">
        <v>45104.576388888891</v>
      </c>
      <c r="G1483" s="2" t="s">
        <v>101</v>
      </c>
      <c r="H1483" s="2" t="s">
        <v>132</v>
      </c>
      <c r="I1483" s="2" t="s">
        <v>101</v>
      </c>
      <c r="J1483" s="2" t="s">
        <v>103</v>
      </c>
      <c r="K1483" s="2" t="s">
        <v>103</v>
      </c>
      <c r="L1483" s="2" t="s">
        <v>104</v>
      </c>
      <c r="M1483" s="2" t="s">
        <v>4072</v>
      </c>
      <c r="N1483" s="2">
        <v>20</v>
      </c>
      <c r="O1483" s="2" t="s">
        <v>106</v>
      </c>
      <c r="P1483" s="2" t="s">
        <v>114</v>
      </c>
      <c r="Q1483" s="253"/>
    </row>
    <row r="1484" spans="1:17" ht="60">
      <c r="A1484" s="2">
        <v>1482</v>
      </c>
      <c r="B1484" s="2" t="s">
        <v>4073</v>
      </c>
      <c r="C1484" s="2" t="s">
        <v>98</v>
      </c>
      <c r="D1484" s="2" t="s">
        <v>110</v>
      </c>
      <c r="E1484" s="2" t="s">
        <v>2993</v>
      </c>
      <c r="F1484" s="255">
        <v>45104.576388888891</v>
      </c>
      <c r="G1484" s="2" t="s">
        <v>101</v>
      </c>
      <c r="H1484" s="2" t="s">
        <v>102</v>
      </c>
      <c r="I1484" s="2" t="s">
        <v>101</v>
      </c>
      <c r="J1484" s="2" t="s">
        <v>103</v>
      </c>
      <c r="K1484" s="2" t="s">
        <v>103</v>
      </c>
      <c r="L1484" s="2" t="s">
        <v>104</v>
      </c>
      <c r="M1484" s="2" t="s">
        <v>2994</v>
      </c>
      <c r="N1484" s="2">
        <v>20</v>
      </c>
      <c r="O1484" s="2" t="s">
        <v>106</v>
      </c>
      <c r="P1484" s="2" t="s">
        <v>118</v>
      </c>
      <c r="Q1484" s="253"/>
    </row>
    <row r="1485" spans="1:17" ht="60">
      <c r="A1485" s="2">
        <v>1483</v>
      </c>
      <c r="B1485" s="2" t="s">
        <v>4074</v>
      </c>
      <c r="C1485" s="2" t="s">
        <v>98</v>
      </c>
      <c r="D1485" s="2" t="s">
        <v>110</v>
      </c>
      <c r="E1485" s="2" t="s">
        <v>3225</v>
      </c>
      <c r="F1485" s="255">
        <v>45104.576388888891</v>
      </c>
      <c r="G1485" s="2" t="s">
        <v>101</v>
      </c>
      <c r="H1485" s="2" t="s">
        <v>132</v>
      </c>
      <c r="I1485" s="2" t="s">
        <v>101</v>
      </c>
      <c r="J1485" s="2" t="s">
        <v>103</v>
      </c>
      <c r="K1485" s="2" t="s">
        <v>103</v>
      </c>
      <c r="L1485" s="2" t="s">
        <v>104</v>
      </c>
      <c r="M1485" s="2" t="s">
        <v>3226</v>
      </c>
      <c r="N1485" s="2">
        <v>20</v>
      </c>
      <c r="O1485" s="2" t="s">
        <v>106</v>
      </c>
      <c r="P1485" s="2" t="s">
        <v>118</v>
      </c>
      <c r="Q1485" s="253"/>
    </row>
    <row r="1486" spans="1:17" ht="60">
      <c r="A1486" s="2">
        <v>1484</v>
      </c>
      <c r="B1486" s="2" t="s">
        <v>4075</v>
      </c>
      <c r="C1486" s="2" t="s">
        <v>109</v>
      </c>
      <c r="D1486" s="2" t="s">
        <v>110</v>
      </c>
      <c r="E1486" s="2" t="s">
        <v>4076</v>
      </c>
      <c r="F1486" s="255">
        <v>45104.576388888891</v>
      </c>
      <c r="G1486" s="2" t="s">
        <v>101</v>
      </c>
      <c r="H1486" s="2" t="s">
        <v>132</v>
      </c>
      <c r="I1486" s="2" t="s">
        <v>101</v>
      </c>
      <c r="J1486" s="2" t="s">
        <v>103</v>
      </c>
      <c r="K1486" s="2" t="s">
        <v>103</v>
      </c>
      <c r="L1486" s="2" t="s">
        <v>104</v>
      </c>
      <c r="M1486" s="2" t="s">
        <v>4077</v>
      </c>
      <c r="N1486" s="2">
        <v>20</v>
      </c>
      <c r="O1486" s="2" t="s">
        <v>106</v>
      </c>
      <c r="P1486" s="2" t="s">
        <v>114</v>
      </c>
      <c r="Q1486" s="253"/>
    </row>
    <row r="1487" spans="1:17" ht="60">
      <c r="A1487" s="2">
        <v>1485</v>
      </c>
      <c r="B1487" s="2" t="s">
        <v>4078</v>
      </c>
      <c r="C1487" s="2" t="s">
        <v>98</v>
      </c>
      <c r="D1487" s="2" t="s">
        <v>110</v>
      </c>
      <c r="E1487" s="2" t="s">
        <v>2705</v>
      </c>
      <c r="F1487" s="255">
        <v>45104.57708333333</v>
      </c>
      <c r="G1487" s="2" t="s">
        <v>101</v>
      </c>
      <c r="H1487" s="2" t="s">
        <v>102</v>
      </c>
      <c r="I1487" s="2" t="s">
        <v>101</v>
      </c>
      <c r="J1487" s="2" t="s">
        <v>103</v>
      </c>
      <c r="K1487" s="2" t="s">
        <v>103</v>
      </c>
      <c r="L1487" s="2" t="s">
        <v>104</v>
      </c>
      <c r="M1487" s="2" t="s">
        <v>2706</v>
      </c>
      <c r="N1487" s="2">
        <v>20</v>
      </c>
      <c r="O1487" s="2" t="s">
        <v>106</v>
      </c>
      <c r="P1487" s="2" t="s">
        <v>118</v>
      </c>
      <c r="Q1487" s="253"/>
    </row>
    <row r="1488" spans="1:17" ht="60">
      <c r="A1488" s="2">
        <v>1486</v>
      </c>
      <c r="B1488" s="2" t="s">
        <v>4079</v>
      </c>
      <c r="C1488" s="2" t="s">
        <v>120</v>
      </c>
      <c r="D1488" s="2" t="s">
        <v>110</v>
      </c>
      <c r="E1488" s="2" t="s">
        <v>4080</v>
      </c>
      <c r="F1488" s="255">
        <v>45104.57708333333</v>
      </c>
      <c r="G1488" s="2" t="s">
        <v>101</v>
      </c>
      <c r="H1488" s="2" t="s">
        <v>132</v>
      </c>
      <c r="I1488" s="2" t="s">
        <v>101</v>
      </c>
      <c r="J1488" s="2" t="s">
        <v>103</v>
      </c>
      <c r="K1488" s="2" t="s">
        <v>103</v>
      </c>
      <c r="L1488" s="2" t="s">
        <v>104</v>
      </c>
      <c r="M1488" s="2" t="s">
        <v>4081</v>
      </c>
      <c r="N1488" s="2">
        <v>20</v>
      </c>
      <c r="O1488" s="2" t="s">
        <v>106</v>
      </c>
      <c r="P1488" s="2" t="s">
        <v>123</v>
      </c>
      <c r="Q1488" s="253"/>
    </row>
    <row r="1489" spans="1:17" ht="60">
      <c r="A1489" s="2">
        <v>1487</v>
      </c>
      <c r="B1489" s="2" t="s">
        <v>4082</v>
      </c>
      <c r="C1489" s="2" t="s">
        <v>109</v>
      </c>
      <c r="D1489" s="2" t="s">
        <v>110</v>
      </c>
      <c r="E1489" s="2" t="s">
        <v>4083</v>
      </c>
      <c r="F1489" s="255">
        <v>45104.577777777777</v>
      </c>
      <c r="G1489" s="2" t="s">
        <v>101</v>
      </c>
      <c r="H1489" s="2" t="s">
        <v>132</v>
      </c>
      <c r="I1489" s="2" t="s">
        <v>101</v>
      </c>
      <c r="J1489" s="2" t="s">
        <v>112</v>
      </c>
      <c r="K1489" s="2" t="s">
        <v>112</v>
      </c>
      <c r="L1489" s="2" t="s">
        <v>104</v>
      </c>
      <c r="M1489" s="2" t="s">
        <v>4084</v>
      </c>
      <c r="N1489" s="2">
        <v>95</v>
      </c>
      <c r="O1489" s="2" t="s">
        <v>106</v>
      </c>
      <c r="P1489" s="2" t="s">
        <v>114</v>
      </c>
      <c r="Q1489" s="253"/>
    </row>
    <row r="1490" spans="1:17" ht="60">
      <c r="A1490" s="2">
        <v>1488</v>
      </c>
      <c r="B1490" s="2" t="s">
        <v>4085</v>
      </c>
      <c r="C1490" s="2" t="s">
        <v>109</v>
      </c>
      <c r="D1490" s="2" t="s">
        <v>110</v>
      </c>
      <c r="E1490" s="2" t="s">
        <v>4086</v>
      </c>
      <c r="F1490" s="255">
        <v>45104.577777777777</v>
      </c>
      <c r="G1490" s="2" t="s">
        <v>101</v>
      </c>
      <c r="H1490" s="2" t="s">
        <v>102</v>
      </c>
      <c r="I1490" s="2" t="s">
        <v>101</v>
      </c>
      <c r="J1490" s="2" t="s">
        <v>12</v>
      </c>
      <c r="K1490" s="2" t="s">
        <v>12</v>
      </c>
      <c r="L1490" s="2" t="s">
        <v>104</v>
      </c>
      <c r="M1490" s="2" t="s">
        <v>4087</v>
      </c>
      <c r="N1490" s="2">
        <v>30</v>
      </c>
      <c r="O1490" s="2" t="s">
        <v>106</v>
      </c>
      <c r="P1490" s="2" t="s">
        <v>114</v>
      </c>
      <c r="Q1490" s="253"/>
    </row>
    <row r="1491" spans="1:17" ht="60">
      <c r="A1491" s="2">
        <v>1489</v>
      </c>
      <c r="B1491" s="2" t="s">
        <v>4088</v>
      </c>
      <c r="C1491" s="2" t="s">
        <v>120</v>
      </c>
      <c r="D1491" s="2" t="s">
        <v>110</v>
      </c>
      <c r="E1491" s="2" t="s">
        <v>2906</v>
      </c>
      <c r="F1491" s="255">
        <v>45104.577777777777</v>
      </c>
      <c r="G1491" s="2" t="s">
        <v>101</v>
      </c>
      <c r="H1491" s="2" t="s">
        <v>132</v>
      </c>
      <c r="I1491" s="2" t="s">
        <v>101</v>
      </c>
      <c r="J1491" s="2" t="s">
        <v>103</v>
      </c>
      <c r="K1491" s="2" t="s">
        <v>103</v>
      </c>
      <c r="L1491" s="2" t="s">
        <v>104</v>
      </c>
      <c r="M1491" s="2" t="s">
        <v>2907</v>
      </c>
      <c r="N1491" s="2">
        <v>20</v>
      </c>
      <c r="O1491" s="2" t="s">
        <v>106</v>
      </c>
      <c r="P1491" s="2" t="s">
        <v>123</v>
      </c>
      <c r="Q1491" s="253"/>
    </row>
    <row r="1492" spans="1:17" ht="60">
      <c r="A1492" s="2">
        <v>1490</v>
      </c>
      <c r="B1492" s="2" t="s">
        <v>4089</v>
      </c>
      <c r="C1492" s="2" t="s">
        <v>120</v>
      </c>
      <c r="D1492" s="2" t="s">
        <v>110</v>
      </c>
      <c r="E1492" s="2" t="s">
        <v>4090</v>
      </c>
      <c r="F1492" s="255">
        <v>45104.577777777777</v>
      </c>
      <c r="G1492" s="2" t="s">
        <v>101</v>
      </c>
      <c r="H1492" s="2" t="s">
        <v>132</v>
      </c>
      <c r="I1492" s="2" t="s">
        <v>101</v>
      </c>
      <c r="J1492" s="2" t="s">
        <v>103</v>
      </c>
      <c r="K1492" s="2" t="s">
        <v>103</v>
      </c>
      <c r="L1492" s="2" t="s">
        <v>104</v>
      </c>
      <c r="M1492" s="2" t="s">
        <v>4091</v>
      </c>
      <c r="N1492" s="2">
        <v>20</v>
      </c>
      <c r="O1492" s="2" t="s">
        <v>106</v>
      </c>
      <c r="P1492" s="2" t="s">
        <v>123</v>
      </c>
      <c r="Q1492" s="253"/>
    </row>
    <row r="1493" spans="1:17" ht="60">
      <c r="A1493" s="2">
        <v>1491</v>
      </c>
      <c r="B1493" s="2" t="s">
        <v>4092</v>
      </c>
      <c r="C1493" s="2" t="s">
        <v>109</v>
      </c>
      <c r="D1493" s="2" t="s">
        <v>110</v>
      </c>
      <c r="E1493" s="2" t="s">
        <v>4093</v>
      </c>
      <c r="F1493" s="255">
        <v>45104.577777777777</v>
      </c>
      <c r="G1493" s="2" t="s">
        <v>101</v>
      </c>
      <c r="H1493" s="2" t="s">
        <v>132</v>
      </c>
      <c r="I1493" s="2" t="s">
        <v>101</v>
      </c>
      <c r="J1493" s="2" t="s">
        <v>103</v>
      </c>
      <c r="K1493" s="2" t="s">
        <v>103</v>
      </c>
      <c r="L1493" s="2" t="s">
        <v>104</v>
      </c>
      <c r="M1493" s="2" t="s">
        <v>4094</v>
      </c>
      <c r="N1493" s="2">
        <v>20</v>
      </c>
      <c r="O1493" s="2" t="s">
        <v>106</v>
      </c>
      <c r="P1493" s="2" t="s">
        <v>114</v>
      </c>
      <c r="Q1493" s="253"/>
    </row>
    <row r="1494" spans="1:17" ht="60">
      <c r="A1494" s="2">
        <v>1492</v>
      </c>
      <c r="B1494" s="2" t="s">
        <v>4095</v>
      </c>
      <c r="C1494" s="2" t="s">
        <v>120</v>
      </c>
      <c r="D1494" s="2" t="s">
        <v>110</v>
      </c>
      <c r="E1494" s="2" t="s">
        <v>4096</v>
      </c>
      <c r="F1494" s="255">
        <v>45104.577777777777</v>
      </c>
      <c r="G1494" s="2" t="s">
        <v>101</v>
      </c>
      <c r="H1494" s="2" t="s">
        <v>132</v>
      </c>
      <c r="I1494" s="2" t="s">
        <v>101</v>
      </c>
      <c r="J1494" s="2" t="s">
        <v>103</v>
      </c>
      <c r="K1494" s="2" t="s">
        <v>103</v>
      </c>
      <c r="L1494" s="2" t="s">
        <v>104</v>
      </c>
      <c r="M1494" s="2" t="s">
        <v>4097</v>
      </c>
      <c r="N1494" s="2">
        <v>20</v>
      </c>
      <c r="O1494" s="2" t="s">
        <v>106</v>
      </c>
      <c r="P1494" s="2" t="s">
        <v>123</v>
      </c>
      <c r="Q1494" s="253"/>
    </row>
    <row r="1495" spans="1:17" ht="60">
      <c r="A1495" s="2">
        <v>1493</v>
      </c>
      <c r="B1495" s="2" t="s">
        <v>4098</v>
      </c>
      <c r="C1495" s="2" t="s">
        <v>234</v>
      </c>
      <c r="D1495" s="2" t="s">
        <v>110</v>
      </c>
      <c r="E1495" s="2" t="s">
        <v>3140</v>
      </c>
      <c r="F1495" s="255">
        <v>45104.577777777777</v>
      </c>
      <c r="G1495" s="2" t="s">
        <v>101</v>
      </c>
      <c r="H1495" s="2" t="s">
        <v>102</v>
      </c>
      <c r="I1495" s="2" t="s">
        <v>101</v>
      </c>
      <c r="J1495" s="2" t="s">
        <v>103</v>
      </c>
      <c r="K1495" s="2" t="s">
        <v>103</v>
      </c>
      <c r="L1495" s="2" t="s">
        <v>104</v>
      </c>
      <c r="M1495" s="2" t="s">
        <v>3141</v>
      </c>
      <c r="N1495" s="2">
        <v>20</v>
      </c>
      <c r="O1495" s="2" t="s">
        <v>106</v>
      </c>
      <c r="P1495" s="2" t="s">
        <v>237</v>
      </c>
      <c r="Q1495" s="253"/>
    </row>
    <row r="1496" spans="1:17" ht="60">
      <c r="A1496" s="2">
        <v>1494</v>
      </c>
      <c r="B1496" s="2" t="s">
        <v>4099</v>
      </c>
      <c r="C1496" s="2" t="s">
        <v>120</v>
      </c>
      <c r="D1496" s="2" t="s">
        <v>110</v>
      </c>
      <c r="E1496" s="2" t="s">
        <v>4100</v>
      </c>
      <c r="F1496" s="255">
        <v>45104.577777777777</v>
      </c>
      <c r="G1496" s="2" t="s">
        <v>101</v>
      </c>
      <c r="H1496" s="2" t="s">
        <v>132</v>
      </c>
      <c r="I1496" s="2" t="s">
        <v>101</v>
      </c>
      <c r="J1496" s="2" t="s">
        <v>103</v>
      </c>
      <c r="K1496" s="2" t="s">
        <v>103</v>
      </c>
      <c r="L1496" s="2" t="s">
        <v>104</v>
      </c>
      <c r="M1496" s="2" t="s">
        <v>4101</v>
      </c>
      <c r="N1496" s="2">
        <v>20</v>
      </c>
      <c r="O1496" s="2" t="s">
        <v>106</v>
      </c>
      <c r="P1496" s="2" t="s">
        <v>123</v>
      </c>
      <c r="Q1496" s="253"/>
    </row>
    <row r="1497" spans="1:17" ht="60">
      <c r="A1497" s="2">
        <v>1495</v>
      </c>
      <c r="B1497" s="2" t="s">
        <v>4102</v>
      </c>
      <c r="C1497" s="2" t="s">
        <v>109</v>
      </c>
      <c r="D1497" s="2" t="s">
        <v>110</v>
      </c>
      <c r="E1497" s="2" t="s">
        <v>4103</v>
      </c>
      <c r="F1497" s="255">
        <v>45104.578472222223</v>
      </c>
      <c r="G1497" s="2" t="s">
        <v>101</v>
      </c>
      <c r="H1497" s="2" t="s">
        <v>132</v>
      </c>
      <c r="I1497" s="2" t="s">
        <v>101</v>
      </c>
      <c r="J1497" s="2" t="s">
        <v>103</v>
      </c>
      <c r="K1497" s="2" t="s">
        <v>103</v>
      </c>
      <c r="L1497" s="2" t="s">
        <v>104</v>
      </c>
      <c r="M1497" s="2" t="s">
        <v>4104</v>
      </c>
      <c r="N1497" s="2">
        <v>20</v>
      </c>
      <c r="O1497" s="2" t="s">
        <v>106</v>
      </c>
      <c r="P1497" s="2" t="s">
        <v>114</v>
      </c>
      <c r="Q1497" s="253"/>
    </row>
    <row r="1498" spans="1:17" ht="60">
      <c r="A1498" s="2">
        <v>1496</v>
      </c>
      <c r="B1498" s="2" t="s">
        <v>4105</v>
      </c>
      <c r="C1498" s="2" t="s">
        <v>109</v>
      </c>
      <c r="D1498" s="2" t="s">
        <v>110</v>
      </c>
      <c r="E1498" s="2" t="s">
        <v>4106</v>
      </c>
      <c r="F1498" s="255">
        <v>45104.578472222223</v>
      </c>
      <c r="G1498" s="2" t="s">
        <v>101</v>
      </c>
      <c r="H1498" s="2" t="s">
        <v>102</v>
      </c>
      <c r="I1498" s="2" t="s">
        <v>101</v>
      </c>
      <c r="J1498" s="2" t="s">
        <v>103</v>
      </c>
      <c r="K1498" s="2" t="s">
        <v>103</v>
      </c>
      <c r="L1498" s="2" t="s">
        <v>104</v>
      </c>
      <c r="M1498" s="2" t="s">
        <v>4107</v>
      </c>
      <c r="N1498" s="2">
        <v>20</v>
      </c>
      <c r="O1498" s="2" t="s">
        <v>106</v>
      </c>
      <c r="P1498" s="2" t="s">
        <v>114</v>
      </c>
      <c r="Q1498" s="253"/>
    </row>
    <row r="1499" spans="1:17" ht="60">
      <c r="A1499" s="2">
        <v>1497</v>
      </c>
      <c r="B1499" s="2" t="s">
        <v>4108</v>
      </c>
      <c r="C1499" s="2" t="s">
        <v>109</v>
      </c>
      <c r="D1499" s="2" t="s">
        <v>110</v>
      </c>
      <c r="E1499" s="2" t="s">
        <v>4109</v>
      </c>
      <c r="F1499" s="255">
        <v>45104.57916666667</v>
      </c>
      <c r="G1499" s="2" t="s">
        <v>101</v>
      </c>
      <c r="H1499" s="2" t="s">
        <v>132</v>
      </c>
      <c r="I1499" s="2" t="s">
        <v>101</v>
      </c>
      <c r="J1499" s="2" t="s">
        <v>103</v>
      </c>
      <c r="K1499" s="2" t="s">
        <v>103</v>
      </c>
      <c r="L1499" s="2" t="s">
        <v>104</v>
      </c>
      <c r="M1499" s="2" t="s">
        <v>4110</v>
      </c>
      <c r="N1499" s="2">
        <v>20</v>
      </c>
      <c r="O1499" s="2" t="s">
        <v>106</v>
      </c>
      <c r="P1499" s="2" t="s">
        <v>114</v>
      </c>
      <c r="Q1499" s="253"/>
    </row>
    <row r="1500" spans="1:17" ht="60">
      <c r="A1500" s="2">
        <v>1498</v>
      </c>
      <c r="B1500" s="2" t="s">
        <v>4111</v>
      </c>
      <c r="C1500" s="2" t="s">
        <v>109</v>
      </c>
      <c r="D1500" s="2" t="s">
        <v>110</v>
      </c>
      <c r="E1500" s="2" t="s">
        <v>3925</v>
      </c>
      <c r="F1500" s="255">
        <v>45104.57916666667</v>
      </c>
      <c r="G1500" s="2" t="s">
        <v>101</v>
      </c>
      <c r="H1500" s="2" t="s">
        <v>132</v>
      </c>
      <c r="I1500" s="2" t="s">
        <v>101</v>
      </c>
      <c r="J1500" s="2" t="s">
        <v>103</v>
      </c>
      <c r="K1500" s="2" t="s">
        <v>103</v>
      </c>
      <c r="L1500" s="2" t="s">
        <v>104</v>
      </c>
      <c r="M1500" s="2" t="s">
        <v>3926</v>
      </c>
      <c r="N1500" s="2">
        <v>20</v>
      </c>
      <c r="O1500" s="2" t="s">
        <v>106</v>
      </c>
      <c r="P1500" s="2" t="s">
        <v>114</v>
      </c>
      <c r="Q1500" s="253"/>
    </row>
    <row r="1501" spans="1:17" ht="60">
      <c r="A1501" s="2">
        <v>1499</v>
      </c>
      <c r="B1501" s="2" t="s">
        <v>4112</v>
      </c>
      <c r="C1501" s="2" t="s">
        <v>98</v>
      </c>
      <c r="D1501" s="2" t="s">
        <v>110</v>
      </c>
      <c r="E1501" s="2" t="s">
        <v>2205</v>
      </c>
      <c r="F1501" s="255">
        <v>45104.57916666667</v>
      </c>
      <c r="G1501" s="2" t="s">
        <v>101</v>
      </c>
      <c r="H1501" s="2" t="s">
        <v>132</v>
      </c>
      <c r="I1501" s="2" t="s">
        <v>101</v>
      </c>
      <c r="J1501" s="2" t="s">
        <v>103</v>
      </c>
      <c r="K1501" s="2" t="s">
        <v>103</v>
      </c>
      <c r="L1501" s="2" t="s">
        <v>104</v>
      </c>
      <c r="M1501" s="2" t="s">
        <v>2206</v>
      </c>
      <c r="N1501" s="2">
        <v>20</v>
      </c>
      <c r="O1501" s="2" t="s">
        <v>106</v>
      </c>
      <c r="P1501" s="2" t="s">
        <v>118</v>
      </c>
      <c r="Q1501" s="253"/>
    </row>
    <row r="1502" spans="1:17" ht="60">
      <c r="A1502" s="2">
        <v>1500</v>
      </c>
      <c r="B1502" s="2" t="s">
        <v>4113</v>
      </c>
      <c r="C1502" s="2" t="s">
        <v>120</v>
      </c>
      <c r="D1502" s="2" t="s">
        <v>110</v>
      </c>
      <c r="E1502" s="2" t="s">
        <v>4114</v>
      </c>
      <c r="F1502" s="255">
        <v>45104.57916666667</v>
      </c>
      <c r="G1502" s="2" t="s">
        <v>101</v>
      </c>
      <c r="H1502" s="2" t="s">
        <v>102</v>
      </c>
      <c r="I1502" s="2" t="s">
        <v>101</v>
      </c>
      <c r="J1502" s="2" t="s">
        <v>112</v>
      </c>
      <c r="K1502" s="2" t="s">
        <v>112</v>
      </c>
      <c r="L1502" s="2" t="s">
        <v>104</v>
      </c>
      <c r="M1502" s="2" t="s">
        <v>4115</v>
      </c>
      <c r="N1502" s="2">
        <v>95</v>
      </c>
      <c r="O1502" s="2" t="s">
        <v>106</v>
      </c>
      <c r="P1502" s="2" t="s">
        <v>123</v>
      </c>
      <c r="Q1502" s="253"/>
    </row>
    <row r="1503" spans="1:17" ht="60">
      <c r="A1503" s="2">
        <v>1501</v>
      </c>
      <c r="B1503" s="2" t="s">
        <v>4116</v>
      </c>
      <c r="C1503" s="2" t="s">
        <v>98</v>
      </c>
      <c r="D1503" s="2" t="s">
        <v>110</v>
      </c>
      <c r="E1503" s="2" t="s">
        <v>4117</v>
      </c>
      <c r="F1503" s="255">
        <v>45104.579861111109</v>
      </c>
      <c r="G1503" s="2" t="s">
        <v>101</v>
      </c>
      <c r="H1503" s="2" t="s">
        <v>102</v>
      </c>
      <c r="I1503" s="2" t="s">
        <v>101</v>
      </c>
      <c r="J1503" s="2" t="s">
        <v>103</v>
      </c>
      <c r="K1503" s="2" t="s">
        <v>103</v>
      </c>
      <c r="L1503" s="2" t="s">
        <v>104</v>
      </c>
      <c r="M1503" s="2" t="s">
        <v>4118</v>
      </c>
      <c r="N1503" s="2">
        <v>20</v>
      </c>
      <c r="O1503" s="2" t="s">
        <v>106</v>
      </c>
      <c r="P1503" s="2" t="s">
        <v>118</v>
      </c>
      <c r="Q1503" s="253"/>
    </row>
    <row r="1504" spans="1:17" ht="60">
      <c r="A1504" s="2">
        <v>1502</v>
      </c>
      <c r="B1504" s="2" t="s">
        <v>4119</v>
      </c>
      <c r="C1504" s="2" t="s">
        <v>109</v>
      </c>
      <c r="D1504" s="2" t="s">
        <v>110</v>
      </c>
      <c r="E1504" s="2" t="s">
        <v>4120</v>
      </c>
      <c r="F1504" s="255">
        <v>45104.579861111109</v>
      </c>
      <c r="G1504" s="2" t="s">
        <v>101</v>
      </c>
      <c r="H1504" s="2" t="s">
        <v>132</v>
      </c>
      <c r="I1504" s="2" t="s">
        <v>101</v>
      </c>
      <c r="J1504" s="2" t="s">
        <v>103</v>
      </c>
      <c r="K1504" s="2" t="s">
        <v>103</v>
      </c>
      <c r="L1504" s="2" t="s">
        <v>104</v>
      </c>
      <c r="M1504" s="2" t="s">
        <v>4121</v>
      </c>
      <c r="N1504" s="2">
        <v>20</v>
      </c>
      <c r="O1504" s="2" t="s">
        <v>106</v>
      </c>
      <c r="P1504" s="2" t="s">
        <v>114</v>
      </c>
      <c r="Q1504" s="253"/>
    </row>
    <row r="1505" spans="1:17" ht="60">
      <c r="A1505" s="2">
        <v>1503</v>
      </c>
      <c r="B1505" s="2" t="s">
        <v>4122</v>
      </c>
      <c r="C1505" s="2" t="s">
        <v>98</v>
      </c>
      <c r="D1505" s="2" t="s">
        <v>110</v>
      </c>
      <c r="E1505" s="2" t="s">
        <v>4123</v>
      </c>
      <c r="F1505" s="255">
        <v>45104.579861111109</v>
      </c>
      <c r="G1505" s="2" t="s">
        <v>101</v>
      </c>
      <c r="H1505" s="2" t="s">
        <v>132</v>
      </c>
      <c r="I1505" s="2" t="s">
        <v>101</v>
      </c>
      <c r="J1505" s="2" t="s">
        <v>112</v>
      </c>
      <c r="K1505" s="2" t="s">
        <v>112</v>
      </c>
      <c r="L1505" s="2" t="s">
        <v>104</v>
      </c>
      <c r="M1505" s="2" t="s">
        <v>4124</v>
      </c>
      <c r="N1505" s="2">
        <v>95</v>
      </c>
      <c r="O1505" s="2" t="s">
        <v>106</v>
      </c>
      <c r="P1505" s="2" t="s">
        <v>118</v>
      </c>
      <c r="Q1505" s="253"/>
    </row>
    <row r="1506" spans="1:17" ht="60">
      <c r="A1506" s="2">
        <v>1504</v>
      </c>
      <c r="B1506" s="2" t="s">
        <v>4125</v>
      </c>
      <c r="C1506" s="2" t="s">
        <v>234</v>
      </c>
      <c r="D1506" s="2" t="s">
        <v>110</v>
      </c>
      <c r="E1506" s="2" t="s">
        <v>4126</v>
      </c>
      <c r="F1506" s="255">
        <v>45104.579861111109</v>
      </c>
      <c r="G1506" s="2" t="s">
        <v>101</v>
      </c>
      <c r="H1506" s="2" t="s">
        <v>132</v>
      </c>
      <c r="I1506" s="2" t="s">
        <v>101</v>
      </c>
      <c r="J1506" s="2" t="s">
        <v>187</v>
      </c>
      <c r="K1506" s="2" t="s">
        <v>187</v>
      </c>
      <c r="L1506" s="2" t="s">
        <v>104</v>
      </c>
      <c r="M1506" s="2" t="s">
        <v>4127</v>
      </c>
      <c r="N1506" s="2">
        <v>95</v>
      </c>
      <c r="O1506" s="2" t="s">
        <v>106</v>
      </c>
      <c r="P1506" s="2" t="s">
        <v>237</v>
      </c>
      <c r="Q1506" s="253"/>
    </row>
    <row r="1507" spans="1:17" ht="60">
      <c r="A1507" s="2">
        <v>1505</v>
      </c>
      <c r="B1507" s="2" t="s">
        <v>4128</v>
      </c>
      <c r="C1507" s="2" t="s">
        <v>234</v>
      </c>
      <c r="D1507" s="2" t="s">
        <v>110</v>
      </c>
      <c r="E1507" s="2" t="s">
        <v>3459</v>
      </c>
      <c r="F1507" s="255">
        <v>45104.580555555556</v>
      </c>
      <c r="G1507" s="2" t="s">
        <v>101</v>
      </c>
      <c r="H1507" s="2" t="s">
        <v>132</v>
      </c>
      <c r="I1507" s="2" t="s">
        <v>101</v>
      </c>
      <c r="J1507" s="2" t="s">
        <v>103</v>
      </c>
      <c r="K1507" s="2" t="s">
        <v>103</v>
      </c>
      <c r="L1507" s="2" t="s">
        <v>104</v>
      </c>
      <c r="M1507" s="2" t="s">
        <v>3460</v>
      </c>
      <c r="N1507" s="2">
        <v>20</v>
      </c>
      <c r="O1507" s="2" t="s">
        <v>106</v>
      </c>
      <c r="P1507" s="2" t="s">
        <v>237</v>
      </c>
      <c r="Q1507" s="253"/>
    </row>
    <row r="1508" spans="1:17" ht="60">
      <c r="A1508" s="2">
        <v>1506</v>
      </c>
      <c r="B1508" s="2" t="s">
        <v>4129</v>
      </c>
      <c r="C1508" s="2" t="s">
        <v>98</v>
      </c>
      <c r="D1508" s="2" t="s">
        <v>110</v>
      </c>
      <c r="E1508" s="2" t="s">
        <v>4130</v>
      </c>
      <c r="F1508" s="255">
        <v>45104.580555555556</v>
      </c>
      <c r="G1508" s="2" t="s">
        <v>101</v>
      </c>
      <c r="H1508" s="2" t="s">
        <v>102</v>
      </c>
      <c r="I1508" s="2" t="s">
        <v>101</v>
      </c>
      <c r="J1508" s="2" t="s">
        <v>56</v>
      </c>
      <c r="K1508" s="2" t="s">
        <v>56</v>
      </c>
      <c r="L1508" s="2" t="s">
        <v>104</v>
      </c>
      <c r="M1508" s="2" t="s">
        <v>4131</v>
      </c>
      <c r="N1508" s="2">
        <v>65</v>
      </c>
      <c r="O1508" s="2" t="s">
        <v>106</v>
      </c>
      <c r="P1508" s="2" t="s">
        <v>118</v>
      </c>
      <c r="Q1508" s="253"/>
    </row>
    <row r="1509" spans="1:17" ht="60">
      <c r="A1509" s="2">
        <v>1507</v>
      </c>
      <c r="B1509" s="2" t="s">
        <v>4132</v>
      </c>
      <c r="C1509" s="2" t="s">
        <v>98</v>
      </c>
      <c r="D1509" s="2" t="s">
        <v>110</v>
      </c>
      <c r="E1509" s="2" t="s">
        <v>1287</v>
      </c>
      <c r="F1509" s="255">
        <v>45104.580555555556</v>
      </c>
      <c r="G1509" s="2" t="s">
        <v>101</v>
      </c>
      <c r="H1509" s="2" t="s">
        <v>132</v>
      </c>
      <c r="I1509" s="2" t="s">
        <v>101</v>
      </c>
      <c r="J1509" s="2" t="s">
        <v>103</v>
      </c>
      <c r="K1509" s="2" t="s">
        <v>103</v>
      </c>
      <c r="L1509" s="2" t="s">
        <v>104</v>
      </c>
      <c r="M1509" s="2" t="s">
        <v>1288</v>
      </c>
      <c r="N1509" s="2">
        <v>20</v>
      </c>
      <c r="O1509" s="2" t="s">
        <v>106</v>
      </c>
      <c r="P1509" s="2" t="s">
        <v>118</v>
      </c>
      <c r="Q1509" s="253"/>
    </row>
    <row r="1510" spans="1:17" ht="60">
      <c r="A1510" s="2">
        <v>1508</v>
      </c>
      <c r="B1510" s="2" t="s">
        <v>4133</v>
      </c>
      <c r="C1510" s="2" t="s">
        <v>234</v>
      </c>
      <c r="D1510" s="2" t="s">
        <v>110</v>
      </c>
      <c r="E1510" s="2" t="s">
        <v>4134</v>
      </c>
      <c r="F1510" s="255">
        <v>45104.580555555556</v>
      </c>
      <c r="G1510" s="2" t="s">
        <v>101</v>
      </c>
      <c r="H1510" s="2" t="s">
        <v>132</v>
      </c>
      <c r="I1510" s="2" t="s">
        <v>101</v>
      </c>
      <c r="J1510" s="2" t="s">
        <v>187</v>
      </c>
      <c r="K1510" s="2" t="s">
        <v>187</v>
      </c>
      <c r="L1510" s="2" t="s">
        <v>104</v>
      </c>
      <c r="M1510" s="2" t="s">
        <v>4135</v>
      </c>
      <c r="N1510" s="2">
        <v>95</v>
      </c>
      <c r="O1510" s="2" t="s">
        <v>106</v>
      </c>
      <c r="P1510" s="2" t="s">
        <v>237</v>
      </c>
      <c r="Q1510" s="253"/>
    </row>
    <row r="1511" spans="1:17" ht="60">
      <c r="A1511" s="2">
        <v>1509</v>
      </c>
      <c r="B1511" s="2" t="s">
        <v>4136</v>
      </c>
      <c r="C1511" s="2" t="s">
        <v>98</v>
      </c>
      <c r="D1511" s="2" t="s">
        <v>110</v>
      </c>
      <c r="E1511" s="2" t="s">
        <v>4071</v>
      </c>
      <c r="F1511" s="255">
        <v>45104.580555555556</v>
      </c>
      <c r="G1511" s="2" t="s">
        <v>191</v>
      </c>
      <c r="H1511" s="2" t="s">
        <v>511</v>
      </c>
      <c r="I1511" s="2" t="s">
        <v>193</v>
      </c>
      <c r="J1511" s="2" t="s">
        <v>103</v>
      </c>
      <c r="K1511" s="2" t="s">
        <v>103</v>
      </c>
      <c r="L1511" s="2" t="s">
        <v>104</v>
      </c>
      <c r="M1511" s="2" t="s">
        <v>194</v>
      </c>
      <c r="N1511" s="2">
        <v>0</v>
      </c>
      <c r="O1511" s="2" t="s">
        <v>106</v>
      </c>
      <c r="P1511" s="2" t="s">
        <v>118</v>
      </c>
      <c r="Q1511" s="253"/>
    </row>
    <row r="1512" spans="1:17" ht="60">
      <c r="A1512" s="2">
        <v>1510</v>
      </c>
      <c r="B1512" s="2" t="s">
        <v>4137</v>
      </c>
      <c r="C1512" s="2" t="s">
        <v>98</v>
      </c>
      <c r="D1512" s="2" t="s">
        <v>110</v>
      </c>
      <c r="E1512" s="2" t="s">
        <v>2545</v>
      </c>
      <c r="F1512" s="255">
        <v>45104.580555555556</v>
      </c>
      <c r="G1512" s="2" t="s">
        <v>101</v>
      </c>
      <c r="H1512" s="2" t="s">
        <v>102</v>
      </c>
      <c r="I1512" s="2" t="s">
        <v>101</v>
      </c>
      <c r="J1512" s="2" t="s">
        <v>103</v>
      </c>
      <c r="K1512" s="2" t="s">
        <v>103</v>
      </c>
      <c r="L1512" s="2" t="s">
        <v>104</v>
      </c>
      <c r="M1512" s="2" t="s">
        <v>2546</v>
      </c>
      <c r="N1512" s="2">
        <v>20</v>
      </c>
      <c r="O1512" s="2" t="s">
        <v>106</v>
      </c>
      <c r="P1512" s="2" t="s">
        <v>118</v>
      </c>
      <c r="Q1512" s="253"/>
    </row>
    <row r="1513" spans="1:17" ht="60">
      <c r="A1513" s="2">
        <v>1511</v>
      </c>
      <c r="B1513" s="2" t="s">
        <v>4138</v>
      </c>
      <c r="C1513" s="2" t="s">
        <v>120</v>
      </c>
      <c r="D1513" s="2" t="s">
        <v>110</v>
      </c>
      <c r="E1513" s="2" t="s">
        <v>3769</v>
      </c>
      <c r="F1513" s="255">
        <v>45104.581944444442</v>
      </c>
      <c r="G1513" s="2" t="s">
        <v>101</v>
      </c>
      <c r="H1513" s="2" t="s">
        <v>102</v>
      </c>
      <c r="I1513" s="2" t="s">
        <v>101</v>
      </c>
      <c r="J1513" s="2" t="s">
        <v>103</v>
      </c>
      <c r="K1513" s="2" t="s">
        <v>103</v>
      </c>
      <c r="L1513" s="2" t="s">
        <v>104</v>
      </c>
      <c r="M1513" s="2" t="s">
        <v>3770</v>
      </c>
      <c r="N1513" s="2">
        <v>20</v>
      </c>
      <c r="O1513" s="2" t="s">
        <v>106</v>
      </c>
      <c r="P1513" s="2" t="s">
        <v>123</v>
      </c>
      <c r="Q1513" s="253"/>
    </row>
    <row r="1514" spans="1:17" ht="60">
      <c r="A1514" s="2">
        <v>1512</v>
      </c>
      <c r="B1514" s="2" t="s">
        <v>4139</v>
      </c>
      <c r="C1514" s="2" t="s">
        <v>234</v>
      </c>
      <c r="D1514" s="2" t="s">
        <v>110</v>
      </c>
      <c r="E1514" s="2" t="s">
        <v>4140</v>
      </c>
      <c r="F1514" s="255">
        <v>45104.582638888889</v>
      </c>
      <c r="G1514" s="2" t="s">
        <v>101</v>
      </c>
      <c r="H1514" s="2" t="s">
        <v>132</v>
      </c>
      <c r="I1514" s="2" t="s">
        <v>101</v>
      </c>
      <c r="J1514" s="2" t="s">
        <v>103</v>
      </c>
      <c r="K1514" s="2" t="s">
        <v>103</v>
      </c>
      <c r="L1514" s="2" t="s">
        <v>104</v>
      </c>
      <c r="M1514" s="2" t="s">
        <v>4141</v>
      </c>
      <c r="N1514" s="2">
        <v>20</v>
      </c>
      <c r="O1514" s="2" t="s">
        <v>106</v>
      </c>
      <c r="P1514" s="2" t="s">
        <v>237</v>
      </c>
      <c r="Q1514" s="253"/>
    </row>
    <row r="1515" spans="1:17" ht="60">
      <c r="A1515" s="2">
        <v>1513</v>
      </c>
      <c r="B1515" s="2" t="s">
        <v>4142</v>
      </c>
      <c r="C1515" s="2" t="s">
        <v>98</v>
      </c>
      <c r="D1515" s="2" t="s">
        <v>110</v>
      </c>
      <c r="E1515" s="2" t="s">
        <v>4143</v>
      </c>
      <c r="F1515" s="255">
        <v>45104.583333333336</v>
      </c>
      <c r="G1515" s="2" t="s">
        <v>101</v>
      </c>
      <c r="H1515" s="2" t="s">
        <v>132</v>
      </c>
      <c r="I1515" s="2" t="s">
        <v>101</v>
      </c>
      <c r="J1515" s="2" t="s">
        <v>103</v>
      </c>
      <c r="K1515" s="2" t="s">
        <v>103</v>
      </c>
      <c r="L1515" s="2" t="s">
        <v>104</v>
      </c>
      <c r="M1515" s="2" t="s">
        <v>4144</v>
      </c>
      <c r="N1515" s="2">
        <v>20</v>
      </c>
      <c r="O1515" s="2" t="s">
        <v>106</v>
      </c>
      <c r="P1515" s="2" t="s">
        <v>118</v>
      </c>
      <c r="Q1515" s="253"/>
    </row>
    <row r="1516" spans="1:17" ht="60">
      <c r="A1516" s="2">
        <v>1514</v>
      </c>
      <c r="B1516" s="2" t="s">
        <v>4145</v>
      </c>
      <c r="C1516" s="2" t="s">
        <v>109</v>
      </c>
      <c r="D1516" s="2" t="s">
        <v>3263</v>
      </c>
      <c r="E1516" s="2" t="s">
        <v>896</v>
      </c>
      <c r="F1516" s="255">
        <v>45104.583333333336</v>
      </c>
      <c r="G1516" s="2" t="s">
        <v>101</v>
      </c>
      <c r="H1516" s="2" t="s">
        <v>132</v>
      </c>
      <c r="I1516" s="2" t="s">
        <v>101</v>
      </c>
      <c r="J1516" s="2" t="s">
        <v>103</v>
      </c>
      <c r="K1516" s="2" t="s">
        <v>103</v>
      </c>
      <c r="L1516" s="2" t="s">
        <v>104</v>
      </c>
      <c r="M1516" s="2" t="s">
        <v>897</v>
      </c>
      <c r="N1516" s="2">
        <v>20</v>
      </c>
      <c r="O1516" s="2" t="s">
        <v>106</v>
      </c>
      <c r="P1516" s="2" t="s">
        <v>4146</v>
      </c>
      <c r="Q1516" s="253"/>
    </row>
    <row r="1517" spans="1:17" ht="60">
      <c r="A1517" s="2">
        <v>1515</v>
      </c>
      <c r="B1517" s="2" t="s">
        <v>4147</v>
      </c>
      <c r="C1517" s="2" t="s">
        <v>234</v>
      </c>
      <c r="D1517" s="2" t="s">
        <v>3263</v>
      </c>
      <c r="E1517" s="2" t="s">
        <v>2902</v>
      </c>
      <c r="F1517" s="255">
        <v>45104.583333333336</v>
      </c>
      <c r="G1517" s="2" t="s">
        <v>101</v>
      </c>
      <c r="H1517" s="2" t="s">
        <v>102</v>
      </c>
      <c r="I1517" s="2" t="s">
        <v>101</v>
      </c>
      <c r="J1517" s="2" t="s">
        <v>103</v>
      </c>
      <c r="K1517" s="2" t="s">
        <v>103</v>
      </c>
      <c r="L1517" s="2" t="s">
        <v>104</v>
      </c>
      <c r="M1517" s="2" t="s">
        <v>2903</v>
      </c>
      <c r="N1517" s="2">
        <v>20</v>
      </c>
      <c r="O1517" s="2" t="s">
        <v>106</v>
      </c>
      <c r="P1517" s="2" t="s">
        <v>4148</v>
      </c>
      <c r="Q1517" s="253"/>
    </row>
    <row r="1518" spans="1:17" ht="60">
      <c r="A1518" s="2">
        <v>1516</v>
      </c>
      <c r="B1518" s="2" t="s">
        <v>4149</v>
      </c>
      <c r="C1518" s="2" t="s">
        <v>120</v>
      </c>
      <c r="D1518" s="2" t="s">
        <v>3263</v>
      </c>
      <c r="E1518" s="2" t="s">
        <v>3083</v>
      </c>
      <c r="F1518" s="255">
        <v>45104.584027777775</v>
      </c>
      <c r="G1518" s="2" t="s">
        <v>101</v>
      </c>
      <c r="H1518" s="2" t="s">
        <v>132</v>
      </c>
      <c r="I1518" s="2" t="s">
        <v>101</v>
      </c>
      <c r="J1518" s="2" t="s">
        <v>103</v>
      </c>
      <c r="K1518" s="2" t="s">
        <v>103</v>
      </c>
      <c r="L1518" s="2" t="s">
        <v>104</v>
      </c>
      <c r="M1518" s="2" t="s">
        <v>3084</v>
      </c>
      <c r="N1518" s="2">
        <v>20</v>
      </c>
      <c r="O1518" s="2" t="s">
        <v>106</v>
      </c>
      <c r="P1518" s="2" t="s">
        <v>4150</v>
      </c>
      <c r="Q1518" s="253"/>
    </row>
    <row r="1519" spans="1:17" ht="60">
      <c r="A1519" s="2">
        <v>1517</v>
      </c>
      <c r="B1519" s="2" t="s">
        <v>4151</v>
      </c>
      <c r="C1519" s="2" t="s">
        <v>234</v>
      </c>
      <c r="D1519" s="2" t="s">
        <v>3263</v>
      </c>
      <c r="E1519" s="2" t="s">
        <v>4152</v>
      </c>
      <c r="F1519" s="255">
        <v>45104.584027777775</v>
      </c>
      <c r="G1519" s="2" t="s">
        <v>101</v>
      </c>
      <c r="H1519" s="2" t="s">
        <v>132</v>
      </c>
      <c r="I1519" s="2" t="s">
        <v>101</v>
      </c>
      <c r="J1519" s="2" t="s">
        <v>112</v>
      </c>
      <c r="K1519" s="2" t="s">
        <v>112</v>
      </c>
      <c r="L1519" s="2" t="s">
        <v>104</v>
      </c>
      <c r="M1519" s="2" t="s">
        <v>4153</v>
      </c>
      <c r="N1519" s="2">
        <v>95</v>
      </c>
      <c r="O1519" s="2" t="s">
        <v>106</v>
      </c>
      <c r="P1519" s="2" t="s">
        <v>4148</v>
      </c>
      <c r="Q1519" s="253"/>
    </row>
    <row r="1520" spans="1:17" ht="60">
      <c r="A1520" s="2">
        <v>1518</v>
      </c>
      <c r="B1520" s="2" t="s">
        <v>4154</v>
      </c>
      <c r="C1520" s="2" t="s">
        <v>98</v>
      </c>
      <c r="D1520" s="2" t="s">
        <v>3263</v>
      </c>
      <c r="E1520" s="2" t="s">
        <v>4155</v>
      </c>
      <c r="F1520" s="255">
        <v>45104.584027777775</v>
      </c>
      <c r="G1520" s="2" t="s">
        <v>101</v>
      </c>
      <c r="H1520" s="2" t="s">
        <v>132</v>
      </c>
      <c r="I1520" s="2" t="s">
        <v>101</v>
      </c>
      <c r="J1520" s="2" t="s">
        <v>112</v>
      </c>
      <c r="K1520" s="2" t="s">
        <v>112</v>
      </c>
      <c r="L1520" s="2" t="s">
        <v>104</v>
      </c>
      <c r="M1520" s="2" t="s">
        <v>4156</v>
      </c>
      <c r="N1520" s="2">
        <v>95</v>
      </c>
      <c r="O1520" s="2" t="s">
        <v>106</v>
      </c>
      <c r="P1520" s="2" t="s">
        <v>4157</v>
      </c>
      <c r="Q1520" s="253"/>
    </row>
    <row r="1521" spans="1:17" ht="60">
      <c r="A1521" s="2">
        <v>1519</v>
      </c>
      <c r="B1521" s="2" t="s">
        <v>4158</v>
      </c>
      <c r="C1521" s="2" t="s">
        <v>234</v>
      </c>
      <c r="D1521" s="2" t="s">
        <v>3263</v>
      </c>
      <c r="E1521" s="2" t="s">
        <v>4159</v>
      </c>
      <c r="F1521" s="255">
        <v>45104.584027777775</v>
      </c>
      <c r="G1521" s="2" t="s">
        <v>101</v>
      </c>
      <c r="H1521" s="2" t="s">
        <v>102</v>
      </c>
      <c r="I1521" s="2" t="s">
        <v>101</v>
      </c>
      <c r="J1521" s="2" t="s">
        <v>103</v>
      </c>
      <c r="K1521" s="2" t="s">
        <v>103</v>
      </c>
      <c r="L1521" s="2" t="s">
        <v>104</v>
      </c>
      <c r="M1521" s="2" t="s">
        <v>4160</v>
      </c>
      <c r="N1521" s="2">
        <v>30</v>
      </c>
      <c r="O1521" s="2" t="s">
        <v>106</v>
      </c>
      <c r="P1521" s="2" t="s">
        <v>4148</v>
      </c>
      <c r="Q1521" s="253"/>
    </row>
    <row r="1522" spans="1:17" ht="60">
      <c r="A1522" s="2">
        <v>1520</v>
      </c>
      <c r="B1522" s="2" t="s">
        <v>4161</v>
      </c>
      <c r="C1522" s="2" t="s">
        <v>109</v>
      </c>
      <c r="D1522" s="2" t="s">
        <v>3263</v>
      </c>
      <c r="E1522" s="2" t="s">
        <v>4162</v>
      </c>
      <c r="F1522" s="255">
        <v>45104.584027777775</v>
      </c>
      <c r="G1522" s="2" t="s">
        <v>101</v>
      </c>
      <c r="H1522" s="2" t="s">
        <v>132</v>
      </c>
      <c r="I1522" s="2" t="s">
        <v>101</v>
      </c>
      <c r="J1522" s="2" t="s">
        <v>103</v>
      </c>
      <c r="K1522" s="2" t="s">
        <v>103</v>
      </c>
      <c r="L1522" s="2" t="s">
        <v>104</v>
      </c>
      <c r="M1522" s="2" t="s">
        <v>4163</v>
      </c>
      <c r="N1522" s="2">
        <v>20</v>
      </c>
      <c r="O1522" s="2" t="s">
        <v>106</v>
      </c>
      <c r="P1522" s="2" t="s">
        <v>4146</v>
      </c>
      <c r="Q1522" s="253"/>
    </row>
    <row r="1523" spans="1:17" ht="60">
      <c r="A1523" s="2">
        <v>1521</v>
      </c>
      <c r="B1523" s="2" t="s">
        <v>4164</v>
      </c>
      <c r="C1523" s="2" t="s">
        <v>109</v>
      </c>
      <c r="D1523" s="2" t="s">
        <v>3263</v>
      </c>
      <c r="E1523" s="2" t="s">
        <v>4165</v>
      </c>
      <c r="F1523" s="255">
        <v>45104.584027777775</v>
      </c>
      <c r="G1523" s="2" t="s">
        <v>101</v>
      </c>
      <c r="H1523" s="2" t="s">
        <v>132</v>
      </c>
      <c r="I1523" s="2" t="s">
        <v>101</v>
      </c>
      <c r="J1523" s="2" t="s">
        <v>103</v>
      </c>
      <c r="K1523" s="2" t="s">
        <v>103</v>
      </c>
      <c r="L1523" s="2" t="s">
        <v>104</v>
      </c>
      <c r="M1523" s="2" t="s">
        <v>4166</v>
      </c>
      <c r="N1523" s="2">
        <v>20</v>
      </c>
      <c r="O1523" s="2" t="s">
        <v>106</v>
      </c>
      <c r="P1523" s="2" t="s">
        <v>4146</v>
      </c>
      <c r="Q1523" s="253"/>
    </row>
    <row r="1524" spans="1:17" ht="60">
      <c r="A1524" s="2">
        <v>1522</v>
      </c>
      <c r="B1524" s="2" t="s">
        <v>4167</v>
      </c>
      <c r="C1524" s="2" t="s">
        <v>109</v>
      </c>
      <c r="D1524" s="2" t="s">
        <v>3263</v>
      </c>
      <c r="E1524" s="2" t="s">
        <v>4168</v>
      </c>
      <c r="F1524" s="255">
        <v>45104.584722222222</v>
      </c>
      <c r="G1524" s="2" t="s">
        <v>101</v>
      </c>
      <c r="H1524" s="2" t="s">
        <v>102</v>
      </c>
      <c r="I1524" s="2" t="s">
        <v>101</v>
      </c>
      <c r="J1524" s="2" t="s">
        <v>56</v>
      </c>
      <c r="K1524" s="2" t="s">
        <v>56</v>
      </c>
      <c r="L1524" s="2" t="s">
        <v>104</v>
      </c>
      <c r="M1524" s="2" t="s">
        <v>4169</v>
      </c>
      <c r="N1524" s="2">
        <v>65</v>
      </c>
      <c r="O1524" s="2" t="s">
        <v>106</v>
      </c>
      <c r="P1524" s="2" t="s">
        <v>4146</v>
      </c>
      <c r="Q1524" s="253"/>
    </row>
    <row r="1525" spans="1:17" ht="60">
      <c r="A1525" s="2">
        <v>1523</v>
      </c>
      <c r="B1525" s="2" t="s">
        <v>4170</v>
      </c>
      <c r="C1525" s="2" t="s">
        <v>109</v>
      </c>
      <c r="D1525" s="2" t="s">
        <v>3263</v>
      </c>
      <c r="E1525" s="2" t="s">
        <v>2989</v>
      </c>
      <c r="F1525" s="255">
        <v>45104.584722222222</v>
      </c>
      <c r="G1525" s="2" t="s">
        <v>101</v>
      </c>
      <c r="H1525" s="2" t="s">
        <v>102</v>
      </c>
      <c r="I1525" s="2" t="s">
        <v>101</v>
      </c>
      <c r="J1525" s="2" t="s">
        <v>103</v>
      </c>
      <c r="K1525" s="2" t="s">
        <v>103</v>
      </c>
      <c r="L1525" s="2" t="s">
        <v>104</v>
      </c>
      <c r="M1525" s="2" t="s">
        <v>2990</v>
      </c>
      <c r="N1525" s="2">
        <v>20</v>
      </c>
      <c r="O1525" s="2" t="s">
        <v>106</v>
      </c>
      <c r="P1525" s="2" t="s">
        <v>4146</v>
      </c>
      <c r="Q1525" s="253"/>
    </row>
    <row r="1526" spans="1:17" ht="60">
      <c r="A1526" s="2">
        <v>1524</v>
      </c>
      <c r="B1526" s="2" t="s">
        <v>4171</v>
      </c>
      <c r="C1526" s="2" t="s">
        <v>120</v>
      </c>
      <c r="D1526" s="2" t="s">
        <v>3263</v>
      </c>
      <c r="E1526" s="2" t="s">
        <v>4172</v>
      </c>
      <c r="F1526" s="255">
        <v>45104.584722222222</v>
      </c>
      <c r="G1526" s="2" t="s">
        <v>101</v>
      </c>
      <c r="H1526" s="2" t="s">
        <v>132</v>
      </c>
      <c r="I1526" s="2" t="s">
        <v>101</v>
      </c>
      <c r="J1526" s="2" t="s">
        <v>112</v>
      </c>
      <c r="K1526" s="2" t="s">
        <v>112</v>
      </c>
      <c r="L1526" s="2" t="s">
        <v>104</v>
      </c>
      <c r="M1526" s="2" t="s">
        <v>4173</v>
      </c>
      <c r="N1526" s="2">
        <v>95</v>
      </c>
      <c r="O1526" s="2" t="s">
        <v>106</v>
      </c>
      <c r="P1526" s="2" t="s">
        <v>4150</v>
      </c>
      <c r="Q1526" s="253"/>
    </row>
    <row r="1527" spans="1:17" ht="60">
      <c r="A1527" s="2">
        <v>1525</v>
      </c>
      <c r="B1527" s="2" t="s">
        <v>4174</v>
      </c>
      <c r="C1527" s="2" t="s">
        <v>98</v>
      </c>
      <c r="D1527" s="2" t="s">
        <v>3263</v>
      </c>
      <c r="E1527" s="2" t="s">
        <v>2485</v>
      </c>
      <c r="F1527" s="255">
        <v>45104.584722222222</v>
      </c>
      <c r="G1527" s="2" t="s">
        <v>101</v>
      </c>
      <c r="H1527" s="2" t="s">
        <v>102</v>
      </c>
      <c r="I1527" s="2" t="s">
        <v>101</v>
      </c>
      <c r="J1527" s="2" t="s">
        <v>103</v>
      </c>
      <c r="K1527" s="2" t="s">
        <v>103</v>
      </c>
      <c r="L1527" s="2" t="s">
        <v>104</v>
      </c>
      <c r="M1527" s="2" t="s">
        <v>2486</v>
      </c>
      <c r="N1527" s="2">
        <v>20</v>
      </c>
      <c r="O1527" s="2" t="s">
        <v>106</v>
      </c>
      <c r="P1527" s="2" t="s">
        <v>4157</v>
      </c>
      <c r="Q1527" s="253"/>
    </row>
    <row r="1528" spans="1:17" ht="60">
      <c r="A1528" s="2">
        <v>1526</v>
      </c>
      <c r="B1528" s="2" t="s">
        <v>4175</v>
      </c>
      <c r="C1528" s="2" t="s">
        <v>234</v>
      </c>
      <c r="D1528" s="2" t="s">
        <v>3263</v>
      </c>
      <c r="E1528" s="2" t="s">
        <v>4176</v>
      </c>
      <c r="F1528" s="255">
        <v>45104.584722222222</v>
      </c>
      <c r="G1528" s="2" t="s">
        <v>101</v>
      </c>
      <c r="H1528" s="2" t="s">
        <v>102</v>
      </c>
      <c r="I1528" s="2" t="s">
        <v>101</v>
      </c>
      <c r="J1528" s="2" t="s">
        <v>103</v>
      </c>
      <c r="K1528" s="2" t="s">
        <v>103</v>
      </c>
      <c r="L1528" s="2" t="s">
        <v>104</v>
      </c>
      <c r="M1528" s="2" t="s">
        <v>4177</v>
      </c>
      <c r="N1528" s="2">
        <v>20</v>
      </c>
      <c r="O1528" s="2" t="s">
        <v>106</v>
      </c>
      <c r="P1528" s="2" t="s">
        <v>4148</v>
      </c>
      <c r="Q1528" s="253"/>
    </row>
    <row r="1529" spans="1:17" ht="60">
      <c r="A1529" s="2">
        <v>1527</v>
      </c>
      <c r="B1529" s="2" t="s">
        <v>4178</v>
      </c>
      <c r="C1529" s="2" t="s">
        <v>120</v>
      </c>
      <c r="D1529" s="2" t="s">
        <v>3263</v>
      </c>
      <c r="E1529" s="2" t="s">
        <v>4179</v>
      </c>
      <c r="F1529" s="255">
        <v>45104.584722222222</v>
      </c>
      <c r="G1529" s="2" t="s">
        <v>101</v>
      </c>
      <c r="H1529" s="2" t="s">
        <v>102</v>
      </c>
      <c r="I1529" s="2" t="s">
        <v>101</v>
      </c>
      <c r="J1529" s="2" t="s">
        <v>112</v>
      </c>
      <c r="K1529" s="2" t="s">
        <v>112</v>
      </c>
      <c r="L1529" s="2" t="s">
        <v>104</v>
      </c>
      <c r="M1529" s="2" t="s">
        <v>4180</v>
      </c>
      <c r="N1529" s="2">
        <v>95</v>
      </c>
      <c r="O1529" s="2" t="s">
        <v>106</v>
      </c>
      <c r="P1529" s="2" t="s">
        <v>4150</v>
      </c>
      <c r="Q1529" s="253"/>
    </row>
    <row r="1530" spans="1:17" ht="60">
      <c r="A1530" s="2">
        <v>1528</v>
      </c>
      <c r="B1530" s="2" t="s">
        <v>4181</v>
      </c>
      <c r="C1530" s="2" t="s">
        <v>98</v>
      </c>
      <c r="D1530" s="2" t="s">
        <v>3263</v>
      </c>
      <c r="E1530" s="2" t="s">
        <v>1791</v>
      </c>
      <c r="F1530" s="255">
        <v>45104.585416666669</v>
      </c>
      <c r="G1530" s="2" t="s">
        <v>101</v>
      </c>
      <c r="H1530" s="2" t="s">
        <v>102</v>
      </c>
      <c r="I1530" s="2" t="s">
        <v>101</v>
      </c>
      <c r="J1530" s="2" t="s">
        <v>103</v>
      </c>
      <c r="K1530" s="2" t="s">
        <v>103</v>
      </c>
      <c r="L1530" s="2" t="s">
        <v>104</v>
      </c>
      <c r="M1530" s="2" t="s">
        <v>1792</v>
      </c>
      <c r="N1530" s="2">
        <v>20</v>
      </c>
      <c r="O1530" s="2" t="s">
        <v>106</v>
      </c>
      <c r="P1530" s="2" t="s">
        <v>4157</v>
      </c>
      <c r="Q1530" s="253"/>
    </row>
    <row r="1531" spans="1:17" ht="60">
      <c r="A1531" s="2">
        <v>1529</v>
      </c>
      <c r="B1531" s="2" t="s">
        <v>4182</v>
      </c>
      <c r="C1531" s="2" t="s">
        <v>98</v>
      </c>
      <c r="D1531" s="2" t="s">
        <v>3263</v>
      </c>
      <c r="E1531" s="2" t="s">
        <v>4183</v>
      </c>
      <c r="F1531" s="255">
        <v>45104.585416666669</v>
      </c>
      <c r="G1531" s="2" t="s">
        <v>101</v>
      </c>
      <c r="H1531" s="2" t="s">
        <v>102</v>
      </c>
      <c r="I1531" s="2" t="s">
        <v>101</v>
      </c>
      <c r="J1531" s="2" t="s">
        <v>56</v>
      </c>
      <c r="K1531" s="2" t="s">
        <v>56</v>
      </c>
      <c r="L1531" s="2" t="s">
        <v>104</v>
      </c>
      <c r="M1531" s="2" t="s">
        <v>4184</v>
      </c>
      <c r="N1531" s="2">
        <v>65</v>
      </c>
      <c r="O1531" s="2" t="s">
        <v>106</v>
      </c>
      <c r="P1531" s="2" t="s">
        <v>4157</v>
      </c>
      <c r="Q1531" s="253"/>
    </row>
    <row r="1532" spans="1:17" ht="60">
      <c r="A1532" s="2">
        <v>1530</v>
      </c>
      <c r="B1532" s="2" t="s">
        <v>4185</v>
      </c>
      <c r="C1532" s="2" t="s">
        <v>120</v>
      </c>
      <c r="D1532" s="2" t="s">
        <v>3263</v>
      </c>
      <c r="E1532" s="2" t="s">
        <v>348</v>
      </c>
      <c r="F1532" s="255">
        <v>45104.585416666669</v>
      </c>
      <c r="G1532" s="2" t="s">
        <v>101</v>
      </c>
      <c r="H1532" s="2" t="s">
        <v>102</v>
      </c>
      <c r="I1532" s="2" t="s">
        <v>101</v>
      </c>
      <c r="J1532" s="2" t="s">
        <v>103</v>
      </c>
      <c r="K1532" s="2" t="s">
        <v>103</v>
      </c>
      <c r="L1532" s="2" t="s">
        <v>104</v>
      </c>
      <c r="M1532" s="2" t="s">
        <v>349</v>
      </c>
      <c r="N1532" s="2">
        <v>30</v>
      </c>
      <c r="O1532" s="2" t="s">
        <v>106</v>
      </c>
      <c r="P1532" s="2" t="s">
        <v>4150</v>
      </c>
      <c r="Q1532" s="253"/>
    </row>
    <row r="1533" spans="1:17" ht="60">
      <c r="A1533" s="2">
        <v>1531</v>
      </c>
      <c r="B1533" s="2" t="s">
        <v>4186</v>
      </c>
      <c r="C1533" s="2" t="s">
        <v>98</v>
      </c>
      <c r="D1533" s="2" t="s">
        <v>3263</v>
      </c>
      <c r="E1533" s="2" t="s">
        <v>4187</v>
      </c>
      <c r="F1533" s="255">
        <v>45104.586111111108</v>
      </c>
      <c r="G1533" s="2" t="s">
        <v>101</v>
      </c>
      <c r="H1533" s="2" t="s">
        <v>132</v>
      </c>
      <c r="I1533" s="2" t="s">
        <v>101</v>
      </c>
      <c r="J1533" s="2" t="s">
        <v>103</v>
      </c>
      <c r="K1533" s="2" t="s">
        <v>103</v>
      </c>
      <c r="L1533" s="2" t="s">
        <v>104</v>
      </c>
      <c r="M1533" s="2" t="s">
        <v>4188</v>
      </c>
      <c r="N1533" s="2">
        <v>30</v>
      </c>
      <c r="O1533" s="2" t="s">
        <v>106</v>
      </c>
      <c r="P1533" s="2" t="s">
        <v>4157</v>
      </c>
      <c r="Q1533" s="253"/>
    </row>
    <row r="1534" spans="1:17" ht="60">
      <c r="A1534" s="2">
        <v>1532</v>
      </c>
      <c r="B1534" s="2" t="s">
        <v>4189</v>
      </c>
      <c r="C1534" s="2" t="s">
        <v>98</v>
      </c>
      <c r="D1534" s="2" t="s">
        <v>3263</v>
      </c>
      <c r="E1534" s="2" t="s">
        <v>4190</v>
      </c>
      <c r="F1534" s="255">
        <v>45104.586111111108</v>
      </c>
      <c r="G1534" s="2" t="s">
        <v>101</v>
      </c>
      <c r="H1534" s="2" t="s">
        <v>132</v>
      </c>
      <c r="I1534" s="2" t="s">
        <v>101</v>
      </c>
      <c r="J1534" s="2" t="s">
        <v>103</v>
      </c>
      <c r="K1534" s="2" t="s">
        <v>103</v>
      </c>
      <c r="L1534" s="2" t="s">
        <v>288</v>
      </c>
      <c r="M1534" s="2" t="s">
        <v>4191</v>
      </c>
      <c r="N1534" s="2">
        <v>0</v>
      </c>
      <c r="O1534" s="2" t="s">
        <v>106</v>
      </c>
      <c r="P1534" s="2" t="s">
        <v>4157</v>
      </c>
      <c r="Q1534" s="253"/>
    </row>
    <row r="1535" spans="1:17" ht="60">
      <c r="A1535" s="2">
        <v>1533</v>
      </c>
      <c r="B1535" s="2" t="s">
        <v>4192</v>
      </c>
      <c r="C1535" s="2" t="s">
        <v>98</v>
      </c>
      <c r="D1535" s="2" t="s">
        <v>3263</v>
      </c>
      <c r="E1535" s="2" t="s">
        <v>4193</v>
      </c>
      <c r="F1535" s="255">
        <v>45104.586111111108</v>
      </c>
      <c r="G1535" s="2" t="s">
        <v>101</v>
      </c>
      <c r="H1535" s="2" t="s">
        <v>102</v>
      </c>
      <c r="I1535" s="2" t="s">
        <v>101</v>
      </c>
      <c r="J1535" s="2" t="s">
        <v>103</v>
      </c>
      <c r="K1535" s="2" t="s">
        <v>103</v>
      </c>
      <c r="L1535" s="2" t="s">
        <v>104</v>
      </c>
      <c r="M1535" s="2" t="s">
        <v>4194</v>
      </c>
      <c r="N1535" s="2">
        <v>20</v>
      </c>
      <c r="O1535" s="2" t="s">
        <v>106</v>
      </c>
      <c r="P1535" s="2" t="s">
        <v>4157</v>
      </c>
      <c r="Q1535" s="253"/>
    </row>
    <row r="1536" spans="1:17" ht="60">
      <c r="A1536" s="2">
        <v>1534</v>
      </c>
      <c r="B1536" s="2" t="s">
        <v>4195</v>
      </c>
      <c r="C1536" s="2" t="s">
        <v>98</v>
      </c>
      <c r="D1536" s="2" t="s">
        <v>3263</v>
      </c>
      <c r="E1536" s="2" t="s">
        <v>2479</v>
      </c>
      <c r="F1536" s="255">
        <v>45104.586111111108</v>
      </c>
      <c r="G1536" s="2" t="s">
        <v>101</v>
      </c>
      <c r="H1536" s="2" t="s">
        <v>102</v>
      </c>
      <c r="I1536" s="2" t="s">
        <v>101</v>
      </c>
      <c r="J1536" s="2" t="s">
        <v>103</v>
      </c>
      <c r="K1536" s="2" t="s">
        <v>103</v>
      </c>
      <c r="L1536" s="2" t="s">
        <v>104</v>
      </c>
      <c r="M1536" s="2" t="s">
        <v>2480</v>
      </c>
      <c r="N1536" s="2">
        <v>20</v>
      </c>
      <c r="O1536" s="2" t="s">
        <v>106</v>
      </c>
      <c r="P1536" s="2" t="s">
        <v>4157</v>
      </c>
      <c r="Q1536" s="253"/>
    </row>
    <row r="1537" spans="1:17" ht="60">
      <c r="A1537" s="2">
        <v>1535</v>
      </c>
      <c r="B1537" s="2" t="s">
        <v>4196</v>
      </c>
      <c r="C1537" s="2" t="s">
        <v>120</v>
      </c>
      <c r="D1537" s="2" t="s">
        <v>3263</v>
      </c>
      <c r="E1537" s="2" t="s">
        <v>4197</v>
      </c>
      <c r="F1537" s="255">
        <v>45104.586111111108</v>
      </c>
      <c r="G1537" s="2" t="s">
        <v>101</v>
      </c>
      <c r="H1537" s="2" t="s">
        <v>102</v>
      </c>
      <c r="I1537" s="2" t="s">
        <v>101</v>
      </c>
      <c r="J1537" s="2" t="s">
        <v>112</v>
      </c>
      <c r="K1537" s="2" t="s">
        <v>112</v>
      </c>
      <c r="L1537" s="2" t="s">
        <v>104</v>
      </c>
      <c r="M1537" s="2" t="s">
        <v>4198</v>
      </c>
      <c r="N1537" s="2">
        <v>95</v>
      </c>
      <c r="O1537" s="2" t="s">
        <v>106</v>
      </c>
      <c r="P1537" s="2" t="s">
        <v>4150</v>
      </c>
      <c r="Q1537" s="253"/>
    </row>
    <row r="1538" spans="1:17" ht="60">
      <c r="A1538" s="2">
        <v>1536</v>
      </c>
      <c r="B1538" s="2" t="s">
        <v>4199</v>
      </c>
      <c r="C1538" s="2" t="s">
        <v>234</v>
      </c>
      <c r="D1538" s="2" t="s">
        <v>3263</v>
      </c>
      <c r="E1538" s="2" t="s">
        <v>3545</v>
      </c>
      <c r="F1538" s="255">
        <v>45104.586111111108</v>
      </c>
      <c r="G1538" s="2" t="s">
        <v>101</v>
      </c>
      <c r="H1538" s="2" t="s">
        <v>132</v>
      </c>
      <c r="I1538" s="2" t="s">
        <v>101</v>
      </c>
      <c r="J1538" s="2" t="s">
        <v>103</v>
      </c>
      <c r="K1538" s="2" t="s">
        <v>103</v>
      </c>
      <c r="L1538" s="2" t="s">
        <v>104</v>
      </c>
      <c r="M1538" s="2" t="s">
        <v>3546</v>
      </c>
      <c r="N1538" s="2">
        <v>20</v>
      </c>
      <c r="O1538" s="2" t="s">
        <v>106</v>
      </c>
      <c r="P1538" s="2" t="s">
        <v>4148</v>
      </c>
      <c r="Q1538" s="253"/>
    </row>
    <row r="1539" spans="1:17" ht="60">
      <c r="A1539" s="2">
        <v>1537</v>
      </c>
      <c r="B1539" s="2" t="s">
        <v>4200</v>
      </c>
      <c r="C1539" s="2" t="s">
        <v>109</v>
      </c>
      <c r="D1539" s="2" t="s">
        <v>3263</v>
      </c>
      <c r="E1539" s="2" t="s">
        <v>563</v>
      </c>
      <c r="F1539" s="255">
        <v>45104.586805555555</v>
      </c>
      <c r="G1539" s="2" t="s">
        <v>101</v>
      </c>
      <c r="H1539" s="2" t="s">
        <v>132</v>
      </c>
      <c r="I1539" s="2" t="s">
        <v>101</v>
      </c>
      <c r="J1539" s="2" t="s">
        <v>103</v>
      </c>
      <c r="K1539" s="2" t="s">
        <v>103</v>
      </c>
      <c r="L1539" s="2" t="s">
        <v>104</v>
      </c>
      <c r="M1539" s="2" t="s">
        <v>564</v>
      </c>
      <c r="N1539" s="2">
        <v>20</v>
      </c>
      <c r="O1539" s="2" t="s">
        <v>106</v>
      </c>
      <c r="P1539" s="2" t="s">
        <v>4146</v>
      </c>
      <c r="Q1539" s="253"/>
    </row>
    <row r="1540" spans="1:17" ht="60">
      <c r="A1540" s="2">
        <v>1538</v>
      </c>
      <c r="B1540" s="2" t="s">
        <v>4201</v>
      </c>
      <c r="C1540" s="2" t="s">
        <v>120</v>
      </c>
      <c r="D1540" s="2" t="s">
        <v>3263</v>
      </c>
      <c r="E1540" s="2" t="s">
        <v>4202</v>
      </c>
      <c r="F1540" s="255">
        <v>45104.586805555555</v>
      </c>
      <c r="G1540" s="2" t="s">
        <v>101</v>
      </c>
      <c r="H1540" s="2" t="s">
        <v>132</v>
      </c>
      <c r="I1540" s="2" t="s">
        <v>101</v>
      </c>
      <c r="J1540" s="2" t="s">
        <v>56</v>
      </c>
      <c r="K1540" s="2" t="s">
        <v>56</v>
      </c>
      <c r="L1540" s="2" t="s">
        <v>104</v>
      </c>
      <c r="M1540" s="2" t="s">
        <v>4203</v>
      </c>
      <c r="N1540" s="2">
        <v>65</v>
      </c>
      <c r="O1540" s="2" t="s">
        <v>106</v>
      </c>
      <c r="P1540" s="2" t="s">
        <v>4150</v>
      </c>
      <c r="Q1540" s="253"/>
    </row>
    <row r="1541" spans="1:17" ht="60">
      <c r="A1541" s="2">
        <v>1539</v>
      </c>
      <c r="B1541" s="2" t="s">
        <v>4204</v>
      </c>
      <c r="C1541" s="2" t="s">
        <v>120</v>
      </c>
      <c r="D1541" s="2" t="s">
        <v>3263</v>
      </c>
      <c r="E1541" s="2" t="s">
        <v>4205</v>
      </c>
      <c r="F1541" s="255">
        <v>45104.586805555555</v>
      </c>
      <c r="G1541" s="2" t="s">
        <v>101</v>
      </c>
      <c r="H1541" s="2" t="s">
        <v>132</v>
      </c>
      <c r="I1541" s="2" t="s">
        <v>101</v>
      </c>
      <c r="J1541" s="2" t="s">
        <v>56</v>
      </c>
      <c r="K1541" s="2" t="s">
        <v>56</v>
      </c>
      <c r="L1541" s="2" t="s">
        <v>104</v>
      </c>
      <c r="M1541" s="2" t="s">
        <v>4206</v>
      </c>
      <c r="N1541" s="2">
        <v>65</v>
      </c>
      <c r="O1541" s="2" t="s">
        <v>106</v>
      </c>
      <c r="P1541" s="2" t="s">
        <v>4150</v>
      </c>
      <c r="Q1541" s="253"/>
    </row>
    <row r="1542" spans="1:17" ht="60">
      <c r="A1542" s="2">
        <v>1540</v>
      </c>
      <c r="B1542" s="2" t="s">
        <v>4207</v>
      </c>
      <c r="C1542" s="2" t="s">
        <v>98</v>
      </c>
      <c r="D1542" s="2" t="s">
        <v>3263</v>
      </c>
      <c r="E1542" s="2" t="s">
        <v>1735</v>
      </c>
      <c r="F1542" s="255">
        <v>45104.586805555555</v>
      </c>
      <c r="G1542" s="2" t="s">
        <v>101</v>
      </c>
      <c r="H1542" s="2" t="s">
        <v>132</v>
      </c>
      <c r="I1542" s="2" t="s">
        <v>101</v>
      </c>
      <c r="J1542" s="2" t="s">
        <v>103</v>
      </c>
      <c r="K1542" s="2" t="s">
        <v>103</v>
      </c>
      <c r="L1542" s="2" t="s">
        <v>104</v>
      </c>
      <c r="M1542" s="2" t="s">
        <v>1736</v>
      </c>
      <c r="N1542" s="2">
        <v>20</v>
      </c>
      <c r="O1542" s="2" t="s">
        <v>106</v>
      </c>
      <c r="P1542" s="2" t="s">
        <v>4157</v>
      </c>
      <c r="Q1542" s="253"/>
    </row>
    <row r="1543" spans="1:17" ht="60">
      <c r="A1543" s="2">
        <v>1541</v>
      </c>
      <c r="B1543" s="2" t="s">
        <v>4208</v>
      </c>
      <c r="C1543" s="2" t="s">
        <v>98</v>
      </c>
      <c r="D1543" s="2" t="s">
        <v>3263</v>
      </c>
      <c r="E1543" s="2" t="s">
        <v>442</v>
      </c>
      <c r="F1543" s="255">
        <v>45104.586805555555</v>
      </c>
      <c r="G1543" s="2" t="s">
        <v>101</v>
      </c>
      <c r="H1543" s="2" t="s">
        <v>132</v>
      </c>
      <c r="I1543" s="2" t="s">
        <v>101</v>
      </c>
      <c r="J1543" s="2" t="s">
        <v>103</v>
      </c>
      <c r="K1543" s="2" t="s">
        <v>103</v>
      </c>
      <c r="L1543" s="2" t="s">
        <v>104</v>
      </c>
      <c r="M1543" s="2" t="s">
        <v>443</v>
      </c>
      <c r="N1543" s="2">
        <v>20</v>
      </c>
      <c r="O1543" s="2" t="s">
        <v>106</v>
      </c>
      <c r="P1543" s="2" t="s">
        <v>4157</v>
      </c>
      <c r="Q1543" s="253"/>
    </row>
    <row r="1544" spans="1:17" ht="60">
      <c r="A1544" s="2">
        <v>1542</v>
      </c>
      <c r="B1544" s="2" t="s">
        <v>4209</v>
      </c>
      <c r="C1544" s="2" t="s">
        <v>234</v>
      </c>
      <c r="D1544" s="2" t="s">
        <v>3263</v>
      </c>
      <c r="E1544" s="2" t="s">
        <v>4210</v>
      </c>
      <c r="F1544" s="255">
        <v>45104.586805555555</v>
      </c>
      <c r="G1544" s="2" t="s">
        <v>101</v>
      </c>
      <c r="H1544" s="2" t="s">
        <v>132</v>
      </c>
      <c r="I1544" s="2" t="s">
        <v>101</v>
      </c>
      <c r="J1544" s="2" t="s">
        <v>187</v>
      </c>
      <c r="K1544" s="2" t="s">
        <v>187</v>
      </c>
      <c r="L1544" s="2" t="s">
        <v>104</v>
      </c>
      <c r="M1544" s="2" t="s">
        <v>4211</v>
      </c>
      <c r="N1544" s="2">
        <v>95</v>
      </c>
      <c r="O1544" s="2" t="s">
        <v>106</v>
      </c>
      <c r="P1544" s="2" t="s">
        <v>4148</v>
      </c>
      <c r="Q1544" s="253"/>
    </row>
    <row r="1545" spans="1:17" ht="60">
      <c r="A1545" s="2">
        <v>1543</v>
      </c>
      <c r="B1545" s="2" t="s">
        <v>4212</v>
      </c>
      <c r="C1545" s="2" t="s">
        <v>109</v>
      </c>
      <c r="D1545" s="2" t="s">
        <v>3263</v>
      </c>
      <c r="E1545" s="2" t="s">
        <v>4213</v>
      </c>
      <c r="F1545" s="255">
        <v>45104.586805555555</v>
      </c>
      <c r="G1545" s="2" t="s">
        <v>101</v>
      </c>
      <c r="H1545" s="2" t="s">
        <v>132</v>
      </c>
      <c r="I1545" s="2" t="s">
        <v>101</v>
      </c>
      <c r="J1545" s="2" t="s">
        <v>103</v>
      </c>
      <c r="K1545" s="2" t="s">
        <v>103</v>
      </c>
      <c r="L1545" s="2" t="s">
        <v>104</v>
      </c>
      <c r="M1545" s="2" t="s">
        <v>4214</v>
      </c>
      <c r="N1545" s="2">
        <v>20</v>
      </c>
      <c r="O1545" s="2" t="s">
        <v>106</v>
      </c>
      <c r="P1545" s="2" t="s">
        <v>4146</v>
      </c>
      <c r="Q1545" s="253"/>
    </row>
    <row r="1546" spans="1:17" ht="60">
      <c r="A1546" s="2">
        <v>1544</v>
      </c>
      <c r="B1546" s="2" t="s">
        <v>4215</v>
      </c>
      <c r="C1546" s="2" t="s">
        <v>120</v>
      </c>
      <c r="D1546" s="2" t="s">
        <v>3263</v>
      </c>
      <c r="E1546" s="2" t="s">
        <v>4216</v>
      </c>
      <c r="F1546" s="255">
        <v>45104.586805555555</v>
      </c>
      <c r="G1546" s="2" t="s">
        <v>101</v>
      </c>
      <c r="H1546" s="2" t="s">
        <v>102</v>
      </c>
      <c r="I1546" s="2" t="s">
        <v>101</v>
      </c>
      <c r="J1546" s="2" t="s">
        <v>112</v>
      </c>
      <c r="K1546" s="2" t="s">
        <v>112</v>
      </c>
      <c r="L1546" s="2" t="s">
        <v>104</v>
      </c>
      <c r="M1546" s="2" t="s">
        <v>4217</v>
      </c>
      <c r="N1546" s="2">
        <v>95</v>
      </c>
      <c r="O1546" s="2" t="s">
        <v>106</v>
      </c>
      <c r="P1546" s="2" t="s">
        <v>4150</v>
      </c>
      <c r="Q1546" s="253"/>
    </row>
    <row r="1547" spans="1:17" ht="60">
      <c r="A1547" s="2">
        <v>1545</v>
      </c>
      <c r="B1547" s="2" t="s">
        <v>4218</v>
      </c>
      <c r="C1547" s="2" t="s">
        <v>234</v>
      </c>
      <c r="D1547" s="2" t="s">
        <v>3263</v>
      </c>
      <c r="E1547" s="2" t="s">
        <v>1214</v>
      </c>
      <c r="F1547" s="255">
        <v>45104.587500000001</v>
      </c>
      <c r="G1547" s="2" t="s">
        <v>101</v>
      </c>
      <c r="H1547" s="2" t="s">
        <v>102</v>
      </c>
      <c r="I1547" s="2" t="s">
        <v>101</v>
      </c>
      <c r="J1547" s="2" t="s">
        <v>103</v>
      </c>
      <c r="K1547" s="2" t="s">
        <v>103</v>
      </c>
      <c r="L1547" s="2" t="s">
        <v>104</v>
      </c>
      <c r="M1547" s="2" t="s">
        <v>1215</v>
      </c>
      <c r="N1547" s="2">
        <v>20</v>
      </c>
      <c r="O1547" s="2" t="s">
        <v>106</v>
      </c>
      <c r="P1547" s="2" t="s">
        <v>4148</v>
      </c>
      <c r="Q1547" s="253"/>
    </row>
    <row r="1548" spans="1:17" ht="60">
      <c r="A1548" s="2">
        <v>1546</v>
      </c>
      <c r="B1548" s="2" t="s">
        <v>4219</v>
      </c>
      <c r="C1548" s="2" t="s">
        <v>120</v>
      </c>
      <c r="D1548" s="2" t="s">
        <v>3263</v>
      </c>
      <c r="E1548" s="2" t="s">
        <v>272</v>
      </c>
      <c r="F1548" s="255">
        <v>45104.587500000001</v>
      </c>
      <c r="G1548" s="2" t="s">
        <v>101</v>
      </c>
      <c r="H1548" s="2" t="s">
        <v>102</v>
      </c>
      <c r="I1548" s="2" t="s">
        <v>101</v>
      </c>
      <c r="J1548" s="2" t="s">
        <v>56</v>
      </c>
      <c r="K1548" s="2" t="s">
        <v>56</v>
      </c>
      <c r="L1548" s="2" t="s">
        <v>104</v>
      </c>
      <c r="M1548" s="2" t="s">
        <v>273</v>
      </c>
      <c r="N1548" s="2">
        <v>65</v>
      </c>
      <c r="O1548" s="2" t="s">
        <v>106</v>
      </c>
      <c r="P1548" s="2" t="s">
        <v>4150</v>
      </c>
      <c r="Q1548" s="253"/>
    </row>
    <row r="1549" spans="1:17" ht="60">
      <c r="A1549" s="2">
        <v>1547</v>
      </c>
      <c r="B1549" s="2" t="s">
        <v>4220</v>
      </c>
      <c r="C1549" s="2" t="s">
        <v>234</v>
      </c>
      <c r="D1549" s="2" t="s">
        <v>3263</v>
      </c>
      <c r="E1549" s="2" t="s">
        <v>2498</v>
      </c>
      <c r="F1549" s="255">
        <v>45104.588194444441</v>
      </c>
      <c r="G1549" s="2" t="s">
        <v>101</v>
      </c>
      <c r="H1549" s="2" t="s">
        <v>102</v>
      </c>
      <c r="I1549" s="2" t="s">
        <v>101</v>
      </c>
      <c r="J1549" s="2" t="s">
        <v>103</v>
      </c>
      <c r="K1549" s="2" t="s">
        <v>103</v>
      </c>
      <c r="L1549" s="2" t="s">
        <v>104</v>
      </c>
      <c r="M1549" s="2" t="s">
        <v>2499</v>
      </c>
      <c r="N1549" s="2">
        <v>20</v>
      </c>
      <c r="O1549" s="2" t="s">
        <v>106</v>
      </c>
      <c r="P1549" s="2" t="s">
        <v>4148</v>
      </c>
      <c r="Q1549" s="253"/>
    </row>
    <row r="1550" spans="1:17" ht="60">
      <c r="A1550" s="2">
        <v>1548</v>
      </c>
      <c r="B1550" s="2" t="s">
        <v>4221</v>
      </c>
      <c r="C1550" s="2" t="s">
        <v>234</v>
      </c>
      <c r="D1550" s="2" t="s">
        <v>3263</v>
      </c>
      <c r="E1550" s="2" t="s">
        <v>1146</v>
      </c>
      <c r="F1550" s="255">
        <v>45104.588194444441</v>
      </c>
      <c r="G1550" s="2" t="s">
        <v>101</v>
      </c>
      <c r="H1550" s="2" t="s">
        <v>102</v>
      </c>
      <c r="I1550" s="2" t="s">
        <v>101</v>
      </c>
      <c r="J1550" s="2" t="s">
        <v>103</v>
      </c>
      <c r="K1550" s="2" t="s">
        <v>103</v>
      </c>
      <c r="L1550" s="2" t="s">
        <v>104</v>
      </c>
      <c r="M1550" s="2" t="s">
        <v>1147</v>
      </c>
      <c r="N1550" s="2">
        <v>30</v>
      </c>
      <c r="O1550" s="2" t="s">
        <v>106</v>
      </c>
      <c r="P1550" s="2" t="s">
        <v>4148</v>
      </c>
      <c r="Q1550" s="253"/>
    </row>
    <row r="1551" spans="1:17" ht="60">
      <c r="A1551" s="2">
        <v>1549</v>
      </c>
      <c r="B1551" s="2" t="s">
        <v>4222</v>
      </c>
      <c r="C1551" s="2" t="s">
        <v>98</v>
      </c>
      <c r="D1551" s="2" t="s">
        <v>3263</v>
      </c>
      <c r="E1551" s="2" t="s">
        <v>3716</v>
      </c>
      <c r="F1551" s="255">
        <v>45104.588194444441</v>
      </c>
      <c r="G1551" s="2" t="s">
        <v>101</v>
      </c>
      <c r="H1551" s="2" t="s">
        <v>102</v>
      </c>
      <c r="I1551" s="2" t="s">
        <v>101</v>
      </c>
      <c r="J1551" s="2" t="s">
        <v>103</v>
      </c>
      <c r="K1551" s="2" t="s">
        <v>103</v>
      </c>
      <c r="L1551" s="2" t="s">
        <v>104</v>
      </c>
      <c r="M1551" s="2" t="s">
        <v>3717</v>
      </c>
      <c r="N1551" s="2">
        <v>20</v>
      </c>
      <c r="O1551" s="2" t="s">
        <v>106</v>
      </c>
      <c r="P1551" s="2" t="s">
        <v>4157</v>
      </c>
      <c r="Q1551" s="253"/>
    </row>
    <row r="1552" spans="1:17" ht="60">
      <c r="A1552" s="2">
        <v>1550</v>
      </c>
      <c r="B1552" s="2" t="s">
        <v>4223</v>
      </c>
      <c r="C1552" s="2" t="s">
        <v>98</v>
      </c>
      <c r="D1552" s="2" t="s">
        <v>3263</v>
      </c>
      <c r="E1552" s="2" t="s">
        <v>3884</v>
      </c>
      <c r="F1552" s="255">
        <v>45104.588194444441</v>
      </c>
      <c r="G1552" s="2" t="s">
        <v>101</v>
      </c>
      <c r="H1552" s="2" t="s">
        <v>102</v>
      </c>
      <c r="I1552" s="2" t="s">
        <v>101</v>
      </c>
      <c r="J1552" s="2" t="s">
        <v>103</v>
      </c>
      <c r="K1552" s="2" t="s">
        <v>103</v>
      </c>
      <c r="L1552" s="2" t="s">
        <v>104</v>
      </c>
      <c r="M1552" s="2" t="s">
        <v>3885</v>
      </c>
      <c r="N1552" s="2">
        <v>20</v>
      </c>
      <c r="O1552" s="2" t="s">
        <v>106</v>
      </c>
      <c r="P1552" s="2" t="s">
        <v>4157</v>
      </c>
      <c r="Q1552" s="253"/>
    </row>
    <row r="1553" spans="1:17" ht="60">
      <c r="A1553" s="2">
        <v>1551</v>
      </c>
      <c r="B1553" s="2" t="s">
        <v>4224</v>
      </c>
      <c r="C1553" s="2" t="s">
        <v>120</v>
      </c>
      <c r="D1553" s="2" t="s">
        <v>3263</v>
      </c>
      <c r="E1553" s="2" t="s">
        <v>4225</v>
      </c>
      <c r="F1553" s="255">
        <v>45104.588888888888</v>
      </c>
      <c r="G1553" s="2" t="s">
        <v>101</v>
      </c>
      <c r="H1553" s="2" t="s">
        <v>132</v>
      </c>
      <c r="I1553" s="2" t="s">
        <v>101</v>
      </c>
      <c r="J1553" s="2" t="s">
        <v>112</v>
      </c>
      <c r="K1553" s="2" t="s">
        <v>112</v>
      </c>
      <c r="L1553" s="2" t="s">
        <v>104</v>
      </c>
      <c r="M1553" s="2" t="s">
        <v>4226</v>
      </c>
      <c r="N1553" s="2">
        <v>95</v>
      </c>
      <c r="O1553" s="2" t="s">
        <v>106</v>
      </c>
      <c r="P1553" s="2" t="s">
        <v>4150</v>
      </c>
      <c r="Q1553" s="253"/>
    </row>
    <row r="1554" spans="1:17" ht="60">
      <c r="A1554" s="2">
        <v>1552</v>
      </c>
      <c r="B1554" s="2" t="s">
        <v>4227</v>
      </c>
      <c r="C1554" s="2" t="s">
        <v>109</v>
      </c>
      <c r="D1554" s="2" t="s">
        <v>3263</v>
      </c>
      <c r="E1554" s="2" t="s">
        <v>4228</v>
      </c>
      <c r="F1554" s="255">
        <v>45104.588888888888</v>
      </c>
      <c r="G1554" s="2" t="s">
        <v>101</v>
      </c>
      <c r="H1554" s="2" t="s">
        <v>132</v>
      </c>
      <c r="I1554" s="2" t="s">
        <v>101</v>
      </c>
      <c r="J1554" s="2" t="s">
        <v>112</v>
      </c>
      <c r="K1554" s="2" t="s">
        <v>112</v>
      </c>
      <c r="L1554" s="2" t="s">
        <v>104</v>
      </c>
      <c r="M1554" s="2" t="s">
        <v>4229</v>
      </c>
      <c r="N1554" s="2">
        <v>95</v>
      </c>
      <c r="O1554" s="2" t="s">
        <v>106</v>
      </c>
      <c r="P1554" s="2" t="s">
        <v>4146</v>
      </c>
      <c r="Q1554" s="253"/>
    </row>
    <row r="1555" spans="1:17" ht="60">
      <c r="A1555" s="2">
        <v>1553</v>
      </c>
      <c r="B1555" s="2" t="s">
        <v>4230</v>
      </c>
      <c r="C1555" s="2" t="s">
        <v>120</v>
      </c>
      <c r="D1555" s="2" t="s">
        <v>3263</v>
      </c>
      <c r="E1555" s="2" t="s">
        <v>367</v>
      </c>
      <c r="F1555" s="255">
        <v>45104.588888888888</v>
      </c>
      <c r="G1555" s="2" t="s">
        <v>101</v>
      </c>
      <c r="H1555" s="2" t="s">
        <v>102</v>
      </c>
      <c r="I1555" s="2" t="s">
        <v>101</v>
      </c>
      <c r="J1555" s="2" t="s">
        <v>103</v>
      </c>
      <c r="K1555" s="2" t="s">
        <v>103</v>
      </c>
      <c r="L1555" s="2" t="s">
        <v>104</v>
      </c>
      <c r="M1555" s="2" t="s">
        <v>368</v>
      </c>
      <c r="N1555" s="2">
        <v>20</v>
      </c>
      <c r="O1555" s="2" t="s">
        <v>106</v>
      </c>
      <c r="P1555" s="2" t="s">
        <v>4150</v>
      </c>
      <c r="Q1555" s="253"/>
    </row>
    <row r="1556" spans="1:17" ht="60">
      <c r="A1556" s="2">
        <v>1554</v>
      </c>
      <c r="B1556" s="2" t="s">
        <v>4231</v>
      </c>
      <c r="C1556" s="2" t="s">
        <v>98</v>
      </c>
      <c r="D1556" s="2" t="s">
        <v>3263</v>
      </c>
      <c r="E1556" s="2" t="s">
        <v>3496</v>
      </c>
      <c r="F1556" s="255">
        <v>45104.589583333334</v>
      </c>
      <c r="G1556" s="2" t="s">
        <v>101</v>
      </c>
      <c r="H1556" s="2" t="s">
        <v>132</v>
      </c>
      <c r="I1556" s="2" t="s">
        <v>101</v>
      </c>
      <c r="J1556" s="2" t="s">
        <v>103</v>
      </c>
      <c r="K1556" s="2" t="s">
        <v>103</v>
      </c>
      <c r="L1556" s="2" t="s">
        <v>104</v>
      </c>
      <c r="M1556" s="2" t="s">
        <v>3497</v>
      </c>
      <c r="N1556" s="2">
        <v>20</v>
      </c>
      <c r="O1556" s="2" t="s">
        <v>106</v>
      </c>
      <c r="P1556" s="2" t="s">
        <v>4157</v>
      </c>
      <c r="Q1556" s="253"/>
    </row>
    <row r="1557" spans="1:17" ht="60">
      <c r="A1557" s="2">
        <v>1555</v>
      </c>
      <c r="B1557" s="2" t="s">
        <v>4232</v>
      </c>
      <c r="C1557" s="2" t="s">
        <v>120</v>
      </c>
      <c r="D1557" s="2" t="s">
        <v>3263</v>
      </c>
      <c r="E1557" s="2" t="s">
        <v>4233</v>
      </c>
      <c r="F1557" s="255">
        <v>45104.589583333334</v>
      </c>
      <c r="G1557" s="2" t="s">
        <v>101</v>
      </c>
      <c r="H1557" s="2" t="s">
        <v>132</v>
      </c>
      <c r="I1557" s="2" t="s">
        <v>101</v>
      </c>
      <c r="J1557" s="2" t="s">
        <v>103</v>
      </c>
      <c r="K1557" s="2" t="s">
        <v>103</v>
      </c>
      <c r="L1557" s="2" t="s">
        <v>104</v>
      </c>
      <c r="M1557" s="2" t="s">
        <v>4234</v>
      </c>
      <c r="N1557" s="2">
        <v>20</v>
      </c>
      <c r="O1557" s="2" t="s">
        <v>106</v>
      </c>
      <c r="P1557" s="2" t="s">
        <v>4150</v>
      </c>
      <c r="Q1557" s="253"/>
    </row>
    <row r="1558" spans="1:17" ht="60">
      <c r="A1558" s="2">
        <v>1556</v>
      </c>
      <c r="B1558" s="2" t="s">
        <v>4235</v>
      </c>
      <c r="C1558" s="2" t="s">
        <v>120</v>
      </c>
      <c r="D1558" s="2" t="s">
        <v>3263</v>
      </c>
      <c r="E1558" s="2" t="s">
        <v>4236</v>
      </c>
      <c r="F1558" s="255">
        <v>45104.589583333334</v>
      </c>
      <c r="G1558" s="2" t="s">
        <v>101</v>
      </c>
      <c r="H1558" s="2" t="s">
        <v>102</v>
      </c>
      <c r="I1558" s="2" t="s">
        <v>101</v>
      </c>
      <c r="J1558" s="2" t="s">
        <v>112</v>
      </c>
      <c r="K1558" s="2" t="s">
        <v>112</v>
      </c>
      <c r="L1558" s="2" t="s">
        <v>104</v>
      </c>
      <c r="M1558" s="2" t="s">
        <v>4237</v>
      </c>
      <c r="N1558" s="2">
        <v>95</v>
      </c>
      <c r="O1558" s="2" t="s">
        <v>106</v>
      </c>
      <c r="P1558" s="2" t="s">
        <v>4150</v>
      </c>
      <c r="Q1558" s="253"/>
    </row>
    <row r="1559" spans="1:17" ht="60">
      <c r="A1559" s="2">
        <v>1557</v>
      </c>
      <c r="B1559" s="2" t="s">
        <v>4238</v>
      </c>
      <c r="C1559" s="2" t="s">
        <v>109</v>
      </c>
      <c r="D1559" s="2" t="s">
        <v>3263</v>
      </c>
      <c r="E1559" s="2" t="s">
        <v>4239</v>
      </c>
      <c r="F1559" s="255">
        <v>45104.589583333334</v>
      </c>
      <c r="G1559" s="2" t="s">
        <v>101</v>
      </c>
      <c r="H1559" s="2" t="s">
        <v>132</v>
      </c>
      <c r="I1559" s="2" t="s">
        <v>101</v>
      </c>
      <c r="J1559" s="2" t="s">
        <v>103</v>
      </c>
      <c r="K1559" s="2" t="s">
        <v>103</v>
      </c>
      <c r="L1559" s="2" t="s">
        <v>104</v>
      </c>
      <c r="M1559" s="2" t="s">
        <v>4240</v>
      </c>
      <c r="N1559" s="2">
        <v>20</v>
      </c>
      <c r="O1559" s="2" t="s">
        <v>106</v>
      </c>
      <c r="P1559" s="2" t="s">
        <v>4146</v>
      </c>
      <c r="Q1559" s="253"/>
    </row>
    <row r="1560" spans="1:17" ht="60">
      <c r="A1560" s="2">
        <v>1558</v>
      </c>
      <c r="B1560" s="2" t="s">
        <v>4241</v>
      </c>
      <c r="C1560" s="2" t="s">
        <v>109</v>
      </c>
      <c r="D1560" s="2" t="s">
        <v>3263</v>
      </c>
      <c r="E1560" s="2" t="s">
        <v>3922</v>
      </c>
      <c r="F1560" s="255">
        <v>45104.590277777781</v>
      </c>
      <c r="G1560" s="2" t="s">
        <v>101</v>
      </c>
      <c r="H1560" s="2" t="s">
        <v>132</v>
      </c>
      <c r="I1560" s="2" t="s">
        <v>101</v>
      </c>
      <c r="J1560" s="2" t="s">
        <v>103</v>
      </c>
      <c r="K1560" s="2" t="s">
        <v>103</v>
      </c>
      <c r="L1560" s="2" t="s">
        <v>104</v>
      </c>
      <c r="M1560" s="2" t="s">
        <v>3923</v>
      </c>
      <c r="N1560" s="2">
        <v>20</v>
      </c>
      <c r="O1560" s="2" t="s">
        <v>106</v>
      </c>
      <c r="P1560" s="2" t="s">
        <v>4146</v>
      </c>
      <c r="Q1560" s="253"/>
    </row>
    <row r="1561" spans="1:17" ht="60">
      <c r="A1561" s="2">
        <v>1559</v>
      </c>
      <c r="B1561" s="2" t="s">
        <v>4242</v>
      </c>
      <c r="C1561" s="2" t="s">
        <v>120</v>
      </c>
      <c r="D1561" s="2" t="s">
        <v>3263</v>
      </c>
      <c r="E1561" s="2" t="s">
        <v>4243</v>
      </c>
      <c r="F1561" s="255">
        <v>45104.590277777781</v>
      </c>
      <c r="G1561" s="2" t="s">
        <v>474</v>
      </c>
      <c r="H1561" s="2" t="s">
        <v>475</v>
      </c>
      <c r="I1561" s="2" t="s">
        <v>474</v>
      </c>
      <c r="J1561" s="2" t="s">
        <v>56</v>
      </c>
      <c r="K1561" s="2" t="s">
        <v>56</v>
      </c>
      <c r="L1561" s="2" t="s">
        <v>104</v>
      </c>
      <c r="M1561" s="2" t="s">
        <v>4244</v>
      </c>
      <c r="N1561" s="2">
        <v>65</v>
      </c>
      <c r="O1561" s="2" t="s">
        <v>106</v>
      </c>
      <c r="P1561" s="2" t="s">
        <v>4150</v>
      </c>
      <c r="Q1561" s="253"/>
    </row>
    <row r="1562" spans="1:17" ht="60">
      <c r="A1562" s="2">
        <v>1560</v>
      </c>
      <c r="B1562" s="2" t="s">
        <v>4245</v>
      </c>
      <c r="C1562" s="2" t="s">
        <v>234</v>
      </c>
      <c r="D1562" s="2" t="s">
        <v>3263</v>
      </c>
      <c r="E1562" s="2" t="s">
        <v>4246</v>
      </c>
      <c r="F1562" s="255">
        <v>45104.590277777781</v>
      </c>
      <c r="G1562" s="2" t="s">
        <v>101</v>
      </c>
      <c r="H1562" s="2" t="s">
        <v>132</v>
      </c>
      <c r="I1562" s="2" t="s">
        <v>101</v>
      </c>
      <c r="J1562" s="2" t="s">
        <v>103</v>
      </c>
      <c r="K1562" s="2" t="s">
        <v>103</v>
      </c>
      <c r="L1562" s="2" t="s">
        <v>104</v>
      </c>
      <c r="M1562" s="2" t="s">
        <v>4247</v>
      </c>
      <c r="N1562" s="2">
        <v>30</v>
      </c>
      <c r="O1562" s="2" t="s">
        <v>106</v>
      </c>
      <c r="P1562" s="2" t="s">
        <v>4148</v>
      </c>
      <c r="Q1562" s="253"/>
    </row>
    <row r="1563" spans="1:17" ht="60">
      <c r="A1563" s="2">
        <v>1561</v>
      </c>
      <c r="B1563" s="2" t="s">
        <v>4248</v>
      </c>
      <c r="C1563" s="2" t="s">
        <v>109</v>
      </c>
      <c r="D1563" s="2" t="s">
        <v>3263</v>
      </c>
      <c r="E1563" s="2" t="s">
        <v>4249</v>
      </c>
      <c r="F1563" s="255">
        <v>45104.590277777781</v>
      </c>
      <c r="G1563" s="2" t="s">
        <v>191</v>
      </c>
      <c r="H1563" s="2" t="s">
        <v>192</v>
      </c>
      <c r="I1563" s="2" t="s">
        <v>193</v>
      </c>
      <c r="J1563" s="2" t="s">
        <v>103</v>
      </c>
      <c r="K1563" s="2" t="s">
        <v>103</v>
      </c>
      <c r="L1563" s="2" t="s">
        <v>104</v>
      </c>
      <c r="M1563" s="2" t="s">
        <v>194</v>
      </c>
      <c r="N1563" s="2">
        <v>0</v>
      </c>
      <c r="O1563" s="2" t="s">
        <v>106</v>
      </c>
      <c r="P1563" s="2" t="s">
        <v>4146</v>
      </c>
      <c r="Q1563" s="253"/>
    </row>
    <row r="1564" spans="1:17" ht="60">
      <c r="A1564" s="2">
        <v>1562</v>
      </c>
      <c r="B1564" s="2" t="s">
        <v>4250</v>
      </c>
      <c r="C1564" s="2" t="s">
        <v>109</v>
      </c>
      <c r="D1564" s="2" t="s">
        <v>3263</v>
      </c>
      <c r="E1564" s="2" t="s">
        <v>4251</v>
      </c>
      <c r="F1564" s="255">
        <v>45104.59097222222</v>
      </c>
      <c r="G1564" s="2" t="s">
        <v>101</v>
      </c>
      <c r="H1564" s="2" t="s">
        <v>102</v>
      </c>
      <c r="I1564" s="2" t="s">
        <v>101</v>
      </c>
      <c r="J1564" s="2" t="s">
        <v>103</v>
      </c>
      <c r="K1564" s="2" t="s">
        <v>103</v>
      </c>
      <c r="L1564" s="2" t="s">
        <v>104</v>
      </c>
      <c r="M1564" s="2" t="s">
        <v>4252</v>
      </c>
      <c r="N1564" s="2">
        <v>30</v>
      </c>
      <c r="O1564" s="2" t="s">
        <v>106</v>
      </c>
      <c r="P1564" s="2" t="s">
        <v>4146</v>
      </c>
      <c r="Q1564" s="253"/>
    </row>
    <row r="1565" spans="1:17" ht="60">
      <c r="A1565" s="2">
        <v>1563</v>
      </c>
      <c r="B1565" s="2" t="s">
        <v>4253</v>
      </c>
      <c r="C1565" s="2" t="s">
        <v>234</v>
      </c>
      <c r="D1565" s="2" t="s">
        <v>3263</v>
      </c>
      <c r="E1565" s="2" t="s">
        <v>4254</v>
      </c>
      <c r="F1565" s="255">
        <v>45104.59097222222</v>
      </c>
      <c r="G1565" s="2" t="s">
        <v>101</v>
      </c>
      <c r="H1565" s="2" t="s">
        <v>102</v>
      </c>
      <c r="I1565" s="2" t="s">
        <v>101</v>
      </c>
      <c r="J1565" s="2" t="s">
        <v>103</v>
      </c>
      <c r="K1565" s="2" t="s">
        <v>103</v>
      </c>
      <c r="L1565" s="2" t="s">
        <v>104</v>
      </c>
      <c r="M1565" s="2" t="s">
        <v>4255</v>
      </c>
      <c r="N1565" s="2">
        <v>20</v>
      </c>
      <c r="O1565" s="2" t="s">
        <v>106</v>
      </c>
      <c r="P1565" s="2" t="s">
        <v>4148</v>
      </c>
      <c r="Q1565" s="253"/>
    </row>
    <row r="1566" spans="1:17" ht="60">
      <c r="A1566" s="2">
        <v>1564</v>
      </c>
      <c r="B1566" s="2" t="s">
        <v>4256</v>
      </c>
      <c r="C1566" s="2" t="s">
        <v>109</v>
      </c>
      <c r="D1566" s="2" t="s">
        <v>3263</v>
      </c>
      <c r="E1566" s="2" t="s">
        <v>4257</v>
      </c>
      <c r="F1566" s="255">
        <v>45104.591666666667</v>
      </c>
      <c r="G1566" s="2" t="s">
        <v>101</v>
      </c>
      <c r="H1566" s="2" t="s">
        <v>132</v>
      </c>
      <c r="I1566" s="2" t="s">
        <v>101</v>
      </c>
      <c r="J1566" s="2" t="s">
        <v>103</v>
      </c>
      <c r="K1566" s="2" t="s">
        <v>103</v>
      </c>
      <c r="L1566" s="2" t="s">
        <v>104</v>
      </c>
      <c r="M1566" s="2" t="s">
        <v>4258</v>
      </c>
      <c r="N1566" s="2">
        <v>20</v>
      </c>
      <c r="O1566" s="2" t="s">
        <v>106</v>
      </c>
      <c r="P1566" s="2" t="s">
        <v>4146</v>
      </c>
      <c r="Q1566" s="253"/>
    </row>
    <row r="1567" spans="1:17" ht="60">
      <c r="A1567" s="2">
        <v>1565</v>
      </c>
      <c r="B1567" s="2" t="s">
        <v>4259</v>
      </c>
      <c r="C1567" s="2" t="s">
        <v>98</v>
      </c>
      <c r="D1567" s="2" t="s">
        <v>3263</v>
      </c>
      <c r="E1567" s="2" t="s">
        <v>2588</v>
      </c>
      <c r="F1567" s="255">
        <v>45104.591666666667</v>
      </c>
      <c r="G1567" s="2" t="s">
        <v>101</v>
      </c>
      <c r="H1567" s="2" t="s">
        <v>102</v>
      </c>
      <c r="I1567" s="2" t="s">
        <v>101</v>
      </c>
      <c r="J1567" s="2" t="s">
        <v>103</v>
      </c>
      <c r="K1567" s="2" t="s">
        <v>103</v>
      </c>
      <c r="L1567" s="2" t="s">
        <v>104</v>
      </c>
      <c r="M1567" s="2" t="s">
        <v>2589</v>
      </c>
      <c r="N1567" s="2">
        <v>20</v>
      </c>
      <c r="O1567" s="2" t="s">
        <v>106</v>
      </c>
      <c r="P1567" s="2" t="s">
        <v>4157</v>
      </c>
      <c r="Q1567" s="253"/>
    </row>
    <row r="1568" spans="1:17" ht="60">
      <c r="A1568" s="2">
        <v>1566</v>
      </c>
      <c r="B1568" s="2" t="s">
        <v>4260</v>
      </c>
      <c r="C1568" s="2" t="s">
        <v>109</v>
      </c>
      <c r="D1568" s="2" t="s">
        <v>3263</v>
      </c>
      <c r="E1568" s="2" t="s">
        <v>4261</v>
      </c>
      <c r="F1568" s="255">
        <v>45104.591666666667</v>
      </c>
      <c r="G1568" s="2" t="s">
        <v>101</v>
      </c>
      <c r="H1568" s="2" t="s">
        <v>132</v>
      </c>
      <c r="I1568" s="2" t="s">
        <v>101</v>
      </c>
      <c r="J1568" s="2" t="s">
        <v>103</v>
      </c>
      <c r="K1568" s="2" t="s">
        <v>103</v>
      </c>
      <c r="L1568" s="2" t="s">
        <v>104</v>
      </c>
      <c r="M1568" s="2" t="s">
        <v>4262</v>
      </c>
      <c r="N1568" s="2">
        <v>20</v>
      </c>
      <c r="O1568" s="2" t="s">
        <v>106</v>
      </c>
      <c r="P1568" s="2" t="s">
        <v>4146</v>
      </c>
      <c r="Q1568" s="253"/>
    </row>
    <row r="1569" spans="1:17" ht="60">
      <c r="A1569" s="2">
        <v>1567</v>
      </c>
      <c r="B1569" s="2" t="s">
        <v>4263</v>
      </c>
      <c r="C1569" s="2" t="s">
        <v>234</v>
      </c>
      <c r="D1569" s="2" t="s">
        <v>3263</v>
      </c>
      <c r="E1569" s="2" t="s">
        <v>4264</v>
      </c>
      <c r="F1569" s="255">
        <v>45104.591666666667</v>
      </c>
      <c r="G1569" s="2" t="s">
        <v>101</v>
      </c>
      <c r="H1569" s="2" t="s">
        <v>132</v>
      </c>
      <c r="I1569" s="2" t="s">
        <v>101</v>
      </c>
      <c r="J1569" s="2" t="s">
        <v>187</v>
      </c>
      <c r="K1569" s="2" t="s">
        <v>187</v>
      </c>
      <c r="L1569" s="2" t="s">
        <v>104</v>
      </c>
      <c r="M1569" s="2" t="s">
        <v>4265</v>
      </c>
      <c r="N1569" s="2">
        <v>95</v>
      </c>
      <c r="O1569" s="2" t="s">
        <v>106</v>
      </c>
      <c r="P1569" s="2" t="s">
        <v>4148</v>
      </c>
      <c r="Q1569" s="253"/>
    </row>
    <row r="1570" spans="1:17" ht="60">
      <c r="A1570" s="2">
        <v>1568</v>
      </c>
      <c r="B1570" s="2" t="s">
        <v>4266</v>
      </c>
      <c r="C1570" s="2" t="s">
        <v>109</v>
      </c>
      <c r="D1570" s="2" t="s">
        <v>3263</v>
      </c>
      <c r="E1570" s="2" t="s">
        <v>4267</v>
      </c>
      <c r="F1570" s="255">
        <v>45104.591666666667</v>
      </c>
      <c r="G1570" s="2" t="s">
        <v>101</v>
      </c>
      <c r="H1570" s="2" t="s">
        <v>102</v>
      </c>
      <c r="I1570" s="2" t="s">
        <v>101</v>
      </c>
      <c r="J1570" s="2" t="s">
        <v>56</v>
      </c>
      <c r="K1570" s="2" t="s">
        <v>56</v>
      </c>
      <c r="L1570" s="2" t="s">
        <v>104</v>
      </c>
      <c r="M1570" s="2" t="s">
        <v>4268</v>
      </c>
      <c r="N1570" s="2">
        <v>65</v>
      </c>
      <c r="O1570" s="2" t="s">
        <v>106</v>
      </c>
      <c r="P1570" s="2" t="s">
        <v>4146</v>
      </c>
      <c r="Q1570" s="253"/>
    </row>
    <row r="1571" spans="1:17" ht="60">
      <c r="A1571" s="2">
        <v>1569</v>
      </c>
      <c r="B1571" s="2" t="s">
        <v>4269</v>
      </c>
      <c r="C1571" s="2" t="s">
        <v>98</v>
      </c>
      <c r="D1571" s="2" t="s">
        <v>3263</v>
      </c>
      <c r="E1571" s="2" t="s">
        <v>2075</v>
      </c>
      <c r="F1571" s="255">
        <v>45104.591666666667</v>
      </c>
      <c r="G1571" s="2" t="s">
        <v>101</v>
      </c>
      <c r="H1571" s="2" t="s">
        <v>102</v>
      </c>
      <c r="I1571" s="2" t="s">
        <v>101</v>
      </c>
      <c r="J1571" s="2" t="s">
        <v>103</v>
      </c>
      <c r="K1571" s="2" t="s">
        <v>103</v>
      </c>
      <c r="L1571" s="2" t="s">
        <v>104</v>
      </c>
      <c r="M1571" s="2" t="s">
        <v>2076</v>
      </c>
      <c r="N1571" s="2">
        <v>20</v>
      </c>
      <c r="O1571" s="2" t="s">
        <v>106</v>
      </c>
      <c r="P1571" s="2" t="s">
        <v>4157</v>
      </c>
      <c r="Q1571" s="253"/>
    </row>
    <row r="1572" spans="1:17" ht="60">
      <c r="A1572" s="2">
        <v>1570</v>
      </c>
      <c r="B1572" s="2" t="s">
        <v>4270</v>
      </c>
      <c r="C1572" s="2" t="s">
        <v>120</v>
      </c>
      <c r="D1572" s="2" t="s">
        <v>3263</v>
      </c>
      <c r="E1572" s="2" t="s">
        <v>4271</v>
      </c>
      <c r="F1572" s="255">
        <v>45104.592361111114</v>
      </c>
      <c r="G1572" s="2" t="s">
        <v>101</v>
      </c>
      <c r="H1572" s="2" t="s">
        <v>102</v>
      </c>
      <c r="I1572" s="2" t="s">
        <v>101</v>
      </c>
      <c r="J1572" s="2" t="s">
        <v>103</v>
      </c>
      <c r="K1572" s="2" t="s">
        <v>103</v>
      </c>
      <c r="L1572" s="2" t="s">
        <v>104</v>
      </c>
      <c r="M1572" s="2" t="s">
        <v>4272</v>
      </c>
      <c r="N1572" s="2">
        <v>20</v>
      </c>
      <c r="O1572" s="2" t="s">
        <v>106</v>
      </c>
      <c r="P1572" s="2" t="s">
        <v>4150</v>
      </c>
      <c r="Q1572" s="253"/>
    </row>
    <row r="1573" spans="1:17" ht="60">
      <c r="A1573" s="2">
        <v>1571</v>
      </c>
      <c r="B1573" s="2" t="s">
        <v>4273</v>
      </c>
      <c r="C1573" s="2" t="s">
        <v>109</v>
      </c>
      <c r="D1573" s="2" t="s">
        <v>3263</v>
      </c>
      <c r="E1573" s="2" t="s">
        <v>4274</v>
      </c>
      <c r="F1573" s="255">
        <v>45104.592361111114</v>
      </c>
      <c r="G1573" s="2" t="s">
        <v>101</v>
      </c>
      <c r="H1573" s="2" t="s">
        <v>102</v>
      </c>
      <c r="I1573" s="2" t="s">
        <v>101</v>
      </c>
      <c r="J1573" s="2" t="s">
        <v>103</v>
      </c>
      <c r="K1573" s="2" t="s">
        <v>103</v>
      </c>
      <c r="L1573" s="2" t="s">
        <v>104</v>
      </c>
      <c r="M1573" s="2" t="s">
        <v>4275</v>
      </c>
      <c r="N1573" s="2">
        <v>30</v>
      </c>
      <c r="O1573" s="2" t="s">
        <v>106</v>
      </c>
      <c r="P1573" s="2" t="s">
        <v>4146</v>
      </c>
      <c r="Q1573" s="253"/>
    </row>
    <row r="1574" spans="1:17" ht="60">
      <c r="A1574" s="2">
        <v>1572</v>
      </c>
      <c r="B1574" s="2" t="s">
        <v>4276</v>
      </c>
      <c r="C1574" s="2" t="s">
        <v>120</v>
      </c>
      <c r="D1574" s="2" t="s">
        <v>3263</v>
      </c>
      <c r="E1574" s="2" t="s">
        <v>1501</v>
      </c>
      <c r="F1574" s="255">
        <v>45104.592361111114</v>
      </c>
      <c r="G1574" s="2" t="s">
        <v>101</v>
      </c>
      <c r="H1574" s="2" t="s">
        <v>132</v>
      </c>
      <c r="I1574" s="2" t="s">
        <v>101</v>
      </c>
      <c r="J1574" s="2" t="s">
        <v>103</v>
      </c>
      <c r="K1574" s="2" t="s">
        <v>103</v>
      </c>
      <c r="L1574" s="2" t="s">
        <v>104</v>
      </c>
      <c r="M1574" s="2" t="s">
        <v>1502</v>
      </c>
      <c r="N1574" s="2">
        <v>20</v>
      </c>
      <c r="O1574" s="2" t="s">
        <v>106</v>
      </c>
      <c r="P1574" s="2" t="s">
        <v>4150</v>
      </c>
      <c r="Q1574" s="253"/>
    </row>
    <row r="1575" spans="1:17" ht="60">
      <c r="A1575" s="2">
        <v>1573</v>
      </c>
      <c r="B1575" s="2" t="s">
        <v>4277</v>
      </c>
      <c r="C1575" s="2" t="s">
        <v>109</v>
      </c>
      <c r="D1575" s="2" t="s">
        <v>3263</v>
      </c>
      <c r="E1575" s="2" t="s">
        <v>4278</v>
      </c>
      <c r="F1575" s="255">
        <v>45104.592361111114</v>
      </c>
      <c r="G1575" s="2" t="s">
        <v>101</v>
      </c>
      <c r="H1575" s="2" t="s">
        <v>132</v>
      </c>
      <c r="I1575" s="2" t="s">
        <v>101</v>
      </c>
      <c r="J1575" s="2" t="s">
        <v>112</v>
      </c>
      <c r="K1575" s="2" t="s">
        <v>112</v>
      </c>
      <c r="L1575" s="2" t="s">
        <v>104</v>
      </c>
      <c r="M1575" s="2" t="s">
        <v>4279</v>
      </c>
      <c r="N1575" s="2">
        <v>95</v>
      </c>
      <c r="O1575" s="2" t="s">
        <v>106</v>
      </c>
      <c r="P1575" s="2" t="s">
        <v>4146</v>
      </c>
      <c r="Q1575" s="253"/>
    </row>
    <row r="1576" spans="1:17" ht="60">
      <c r="A1576" s="2">
        <v>1574</v>
      </c>
      <c r="B1576" s="2" t="s">
        <v>4280</v>
      </c>
      <c r="C1576" s="2" t="s">
        <v>98</v>
      </c>
      <c r="D1576" s="2" t="s">
        <v>3263</v>
      </c>
      <c r="E1576" s="2" t="s">
        <v>3676</v>
      </c>
      <c r="F1576" s="255">
        <v>45104.592361111114</v>
      </c>
      <c r="G1576" s="2" t="s">
        <v>101</v>
      </c>
      <c r="H1576" s="2" t="s">
        <v>102</v>
      </c>
      <c r="I1576" s="2" t="s">
        <v>101</v>
      </c>
      <c r="J1576" s="2" t="s">
        <v>103</v>
      </c>
      <c r="K1576" s="2" t="s">
        <v>103</v>
      </c>
      <c r="L1576" s="2" t="s">
        <v>104</v>
      </c>
      <c r="M1576" s="2" t="s">
        <v>3677</v>
      </c>
      <c r="N1576" s="2">
        <v>20</v>
      </c>
      <c r="O1576" s="2" t="s">
        <v>106</v>
      </c>
      <c r="P1576" s="2" t="s">
        <v>4157</v>
      </c>
      <c r="Q1576" s="253"/>
    </row>
    <row r="1577" spans="1:17" ht="60">
      <c r="A1577" s="2">
        <v>1575</v>
      </c>
      <c r="B1577" s="2" t="s">
        <v>4281</v>
      </c>
      <c r="C1577" s="2" t="s">
        <v>109</v>
      </c>
      <c r="D1577" s="2" t="s">
        <v>3263</v>
      </c>
      <c r="E1577" s="2" t="s">
        <v>1665</v>
      </c>
      <c r="F1577" s="255">
        <v>45104.592361111114</v>
      </c>
      <c r="G1577" s="2" t="s">
        <v>101</v>
      </c>
      <c r="H1577" s="2" t="s">
        <v>102</v>
      </c>
      <c r="I1577" s="2" t="s">
        <v>101</v>
      </c>
      <c r="J1577" s="2" t="s">
        <v>103</v>
      </c>
      <c r="K1577" s="2" t="s">
        <v>103</v>
      </c>
      <c r="L1577" s="2" t="s">
        <v>104</v>
      </c>
      <c r="M1577" s="2" t="s">
        <v>1666</v>
      </c>
      <c r="N1577" s="2">
        <v>20</v>
      </c>
      <c r="O1577" s="2" t="s">
        <v>106</v>
      </c>
      <c r="P1577" s="2" t="s">
        <v>4146</v>
      </c>
      <c r="Q1577" s="253"/>
    </row>
    <row r="1578" spans="1:17" ht="60">
      <c r="A1578" s="2">
        <v>1576</v>
      </c>
      <c r="B1578" s="2" t="s">
        <v>4282</v>
      </c>
      <c r="C1578" s="2" t="s">
        <v>234</v>
      </c>
      <c r="D1578" s="2" t="s">
        <v>3263</v>
      </c>
      <c r="E1578" s="2" t="s">
        <v>4283</v>
      </c>
      <c r="F1578" s="255">
        <v>45104.593055555553</v>
      </c>
      <c r="G1578" s="2" t="s">
        <v>101</v>
      </c>
      <c r="H1578" s="2" t="s">
        <v>102</v>
      </c>
      <c r="I1578" s="2" t="s">
        <v>101</v>
      </c>
      <c r="J1578" s="2" t="s">
        <v>103</v>
      </c>
      <c r="K1578" s="2" t="s">
        <v>103</v>
      </c>
      <c r="L1578" s="2" t="s">
        <v>104</v>
      </c>
      <c r="M1578" s="2" t="s">
        <v>4284</v>
      </c>
      <c r="N1578" s="2">
        <v>20</v>
      </c>
      <c r="O1578" s="2" t="s">
        <v>106</v>
      </c>
      <c r="P1578" s="2" t="s">
        <v>4148</v>
      </c>
      <c r="Q1578" s="253"/>
    </row>
    <row r="1579" spans="1:17" ht="60">
      <c r="A1579" s="2">
        <v>1577</v>
      </c>
      <c r="B1579" s="2" t="s">
        <v>4285</v>
      </c>
      <c r="C1579" s="2" t="s">
        <v>98</v>
      </c>
      <c r="D1579" s="2" t="s">
        <v>3263</v>
      </c>
      <c r="E1579" s="2" t="s">
        <v>4286</v>
      </c>
      <c r="F1579" s="255">
        <v>45104.593055555553</v>
      </c>
      <c r="G1579" s="2" t="s">
        <v>101</v>
      </c>
      <c r="H1579" s="2" t="s">
        <v>132</v>
      </c>
      <c r="I1579" s="2" t="s">
        <v>101</v>
      </c>
      <c r="J1579" s="2" t="s">
        <v>103</v>
      </c>
      <c r="K1579" s="2" t="s">
        <v>103</v>
      </c>
      <c r="L1579" s="2" t="s">
        <v>104</v>
      </c>
      <c r="M1579" s="2" t="s">
        <v>4287</v>
      </c>
      <c r="N1579" s="2">
        <v>30</v>
      </c>
      <c r="O1579" s="2" t="s">
        <v>106</v>
      </c>
      <c r="P1579" s="2" t="s">
        <v>4157</v>
      </c>
      <c r="Q1579" s="253"/>
    </row>
    <row r="1580" spans="1:17" ht="60">
      <c r="A1580" s="2">
        <v>1578</v>
      </c>
      <c r="B1580" s="2" t="s">
        <v>4288</v>
      </c>
      <c r="C1580" s="2" t="s">
        <v>234</v>
      </c>
      <c r="D1580" s="2" t="s">
        <v>3263</v>
      </c>
      <c r="E1580" s="2" t="s">
        <v>3046</v>
      </c>
      <c r="F1580" s="255">
        <v>45104.593055555553</v>
      </c>
      <c r="G1580" s="2" t="s">
        <v>101</v>
      </c>
      <c r="H1580" s="2" t="s">
        <v>132</v>
      </c>
      <c r="I1580" s="2" t="s">
        <v>101</v>
      </c>
      <c r="J1580" s="2" t="s">
        <v>103</v>
      </c>
      <c r="K1580" s="2" t="s">
        <v>103</v>
      </c>
      <c r="L1580" s="2" t="s">
        <v>104</v>
      </c>
      <c r="M1580" s="2" t="s">
        <v>3047</v>
      </c>
      <c r="N1580" s="2">
        <v>20</v>
      </c>
      <c r="O1580" s="2" t="s">
        <v>106</v>
      </c>
      <c r="P1580" s="2" t="s">
        <v>4148</v>
      </c>
      <c r="Q1580" s="253"/>
    </row>
    <row r="1581" spans="1:17" ht="60">
      <c r="A1581" s="2">
        <v>1579</v>
      </c>
      <c r="B1581" s="2" t="s">
        <v>4289</v>
      </c>
      <c r="C1581" s="2" t="s">
        <v>234</v>
      </c>
      <c r="D1581" s="2" t="s">
        <v>3263</v>
      </c>
      <c r="E1581" s="2" t="s">
        <v>4290</v>
      </c>
      <c r="F1581" s="255">
        <v>45104.593055555553</v>
      </c>
      <c r="G1581" s="2" t="s">
        <v>101</v>
      </c>
      <c r="H1581" s="2" t="s">
        <v>102</v>
      </c>
      <c r="I1581" s="2" t="s">
        <v>101</v>
      </c>
      <c r="J1581" s="2" t="s">
        <v>103</v>
      </c>
      <c r="K1581" s="2" t="s">
        <v>103</v>
      </c>
      <c r="L1581" s="2" t="s">
        <v>104</v>
      </c>
      <c r="M1581" s="2" t="s">
        <v>4291</v>
      </c>
      <c r="N1581" s="2">
        <v>20</v>
      </c>
      <c r="O1581" s="2" t="s">
        <v>106</v>
      </c>
      <c r="P1581" s="2" t="s">
        <v>4148</v>
      </c>
      <c r="Q1581" s="253"/>
    </row>
    <row r="1582" spans="1:17" ht="60">
      <c r="A1582" s="2">
        <v>1580</v>
      </c>
      <c r="B1582" s="2" t="s">
        <v>4292</v>
      </c>
      <c r="C1582" s="2" t="s">
        <v>98</v>
      </c>
      <c r="D1582" s="2" t="s">
        <v>3263</v>
      </c>
      <c r="E1582" s="2" t="s">
        <v>2084</v>
      </c>
      <c r="F1582" s="255">
        <v>45104.59375</v>
      </c>
      <c r="G1582" s="2" t="s">
        <v>101</v>
      </c>
      <c r="H1582" s="2" t="s">
        <v>102</v>
      </c>
      <c r="I1582" s="2" t="s">
        <v>101</v>
      </c>
      <c r="J1582" s="2" t="s">
        <v>103</v>
      </c>
      <c r="K1582" s="2" t="s">
        <v>103</v>
      </c>
      <c r="L1582" s="2" t="s">
        <v>104</v>
      </c>
      <c r="M1582" s="2" t="s">
        <v>2085</v>
      </c>
      <c r="N1582" s="2">
        <v>20</v>
      </c>
      <c r="O1582" s="2" t="s">
        <v>106</v>
      </c>
      <c r="P1582" s="2" t="s">
        <v>4157</v>
      </c>
      <c r="Q1582" s="253"/>
    </row>
    <row r="1583" spans="1:17" ht="60">
      <c r="A1583" s="2">
        <v>1581</v>
      </c>
      <c r="B1583" s="2" t="s">
        <v>4293</v>
      </c>
      <c r="C1583" s="2" t="s">
        <v>120</v>
      </c>
      <c r="D1583" s="2" t="s">
        <v>3263</v>
      </c>
      <c r="E1583" s="2" t="s">
        <v>4294</v>
      </c>
      <c r="F1583" s="255">
        <v>45104.59375</v>
      </c>
      <c r="G1583" s="2" t="s">
        <v>101</v>
      </c>
      <c r="H1583" s="2" t="s">
        <v>102</v>
      </c>
      <c r="I1583" s="2" t="s">
        <v>101</v>
      </c>
      <c r="J1583" s="2" t="s">
        <v>103</v>
      </c>
      <c r="K1583" s="2" t="s">
        <v>103</v>
      </c>
      <c r="L1583" s="2" t="s">
        <v>104</v>
      </c>
      <c r="M1583" s="2" t="s">
        <v>4295</v>
      </c>
      <c r="N1583" s="2">
        <v>20</v>
      </c>
      <c r="O1583" s="2" t="s">
        <v>106</v>
      </c>
      <c r="P1583" s="2" t="s">
        <v>4150</v>
      </c>
      <c r="Q1583" s="253"/>
    </row>
    <row r="1584" spans="1:17" ht="60">
      <c r="A1584" s="2">
        <v>1582</v>
      </c>
      <c r="B1584" s="2" t="s">
        <v>4296</v>
      </c>
      <c r="C1584" s="2" t="s">
        <v>98</v>
      </c>
      <c r="D1584" s="2" t="s">
        <v>3263</v>
      </c>
      <c r="E1584" s="2" t="s">
        <v>4297</v>
      </c>
      <c r="F1584" s="255">
        <v>45104.59375</v>
      </c>
      <c r="G1584" s="2" t="s">
        <v>101</v>
      </c>
      <c r="H1584" s="2" t="s">
        <v>102</v>
      </c>
      <c r="I1584" s="2" t="s">
        <v>101</v>
      </c>
      <c r="J1584" s="2" t="s">
        <v>103</v>
      </c>
      <c r="K1584" s="2" t="s">
        <v>103</v>
      </c>
      <c r="L1584" s="2" t="s">
        <v>104</v>
      </c>
      <c r="M1584" s="2" t="s">
        <v>4298</v>
      </c>
      <c r="N1584" s="2">
        <v>20</v>
      </c>
      <c r="O1584" s="2" t="s">
        <v>106</v>
      </c>
      <c r="P1584" s="2" t="s">
        <v>4157</v>
      </c>
      <c r="Q1584" s="253"/>
    </row>
    <row r="1585" spans="1:17" ht="60">
      <c r="A1585" s="2">
        <v>1583</v>
      </c>
      <c r="B1585" s="2" t="s">
        <v>4299</v>
      </c>
      <c r="C1585" s="2" t="s">
        <v>120</v>
      </c>
      <c r="D1585" s="2" t="s">
        <v>3263</v>
      </c>
      <c r="E1585" s="2" t="s">
        <v>4300</v>
      </c>
      <c r="F1585" s="255">
        <v>45104.594444444447</v>
      </c>
      <c r="G1585" s="2" t="s">
        <v>101</v>
      </c>
      <c r="H1585" s="2" t="s">
        <v>102</v>
      </c>
      <c r="I1585" s="2" t="s">
        <v>101</v>
      </c>
      <c r="J1585" s="2" t="s">
        <v>103</v>
      </c>
      <c r="K1585" s="2" t="s">
        <v>103</v>
      </c>
      <c r="L1585" s="2" t="s">
        <v>104</v>
      </c>
      <c r="M1585" s="2" t="s">
        <v>4301</v>
      </c>
      <c r="N1585" s="2">
        <v>30</v>
      </c>
      <c r="O1585" s="2" t="s">
        <v>106</v>
      </c>
      <c r="P1585" s="2" t="s">
        <v>4150</v>
      </c>
      <c r="Q1585" s="253"/>
    </row>
    <row r="1586" spans="1:17" ht="60">
      <c r="A1586" s="2">
        <v>1584</v>
      </c>
      <c r="B1586" s="2" t="s">
        <v>4302</v>
      </c>
      <c r="C1586" s="2" t="s">
        <v>98</v>
      </c>
      <c r="D1586" s="2" t="s">
        <v>3263</v>
      </c>
      <c r="E1586" s="2" t="s">
        <v>2582</v>
      </c>
      <c r="F1586" s="255">
        <v>45104.594444444447</v>
      </c>
      <c r="G1586" s="2" t="s">
        <v>101</v>
      </c>
      <c r="H1586" s="2" t="s">
        <v>132</v>
      </c>
      <c r="I1586" s="2" t="s">
        <v>101</v>
      </c>
      <c r="J1586" s="2" t="s">
        <v>103</v>
      </c>
      <c r="K1586" s="2" t="s">
        <v>103</v>
      </c>
      <c r="L1586" s="2" t="s">
        <v>104</v>
      </c>
      <c r="M1586" s="2" t="s">
        <v>2583</v>
      </c>
      <c r="N1586" s="2">
        <v>20</v>
      </c>
      <c r="O1586" s="2" t="s">
        <v>106</v>
      </c>
      <c r="P1586" s="2" t="s">
        <v>4157</v>
      </c>
      <c r="Q1586" s="253"/>
    </row>
    <row r="1587" spans="1:17" ht="60">
      <c r="A1587" s="2">
        <v>1585</v>
      </c>
      <c r="B1587" s="2" t="s">
        <v>4303</v>
      </c>
      <c r="C1587" s="2" t="s">
        <v>120</v>
      </c>
      <c r="D1587" s="2" t="s">
        <v>3263</v>
      </c>
      <c r="E1587" s="2" t="s">
        <v>3312</v>
      </c>
      <c r="F1587" s="255">
        <v>45104.594444444447</v>
      </c>
      <c r="G1587" s="2" t="s">
        <v>191</v>
      </c>
      <c r="H1587" s="2" t="s">
        <v>192</v>
      </c>
      <c r="I1587" s="2" t="s">
        <v>193</v>
      </c>
      <c r="J1587" s="2" t="s">
        <v>103</v>
      </c>
      <c r="K1587" s="2" t="s">
        <v>103</v>
      </c>
      <c r="L1587" s="2" t="s">
        <v>104</v>
      </c>
      <c r="M1587" s="2" t="s">
        <v>194</v>
      </c>
      <c r="N1587" s="2">
        <v>0</v>
      </c>
      <c r="O1587" s="2" t="s">
        <v>106</v>
      </c>
      <c r="P1587" s="2" t="s">
        <v>4150</v>
      </c>
      <c r="Q1587" s="253"/>
    </row>
    <row r="1588" spans="1:17" ht="60">
      <c r="A1588" s="2">
        <v>1586</v>
      </c>
      <c r="B1588" s="2" t="s">
        <v>4304</v>
      </c>
      <c r="C1588" s="2" t="s">
        <v>98</v>
      </c>
      <c r="D1588" s="2" t="s">
        <v>3263</v>
      </c>
      <c r="E1588" s="2" t="s">
        <v>4305</v>
      </c>
      <c r="F1588" s="255">
        <v>45104.595138888886</v>
      </c>
      <c r="G1588" s="2" t="s">
        <v>101</v>
      </c>
      <c r="H1588" s="2" t="s">
        <v>102</v>
      </c>
      <c r="I1588" s="2" t="s">
        <v>101</v>
      </c>
      <c r="J1588" s="2" t="s">
        <v>103</v>
      </c>
      <c r="K1588" s="2" t="s">
        <v>103</v>
      </c>
      <c r="L1588" s="2" t="s">
        <v>104</v>
      </c>
      <c r="M1588" s="2" t="s">
        <v>4306</v>
      </c>
      <c r="N1588" s="2">
        <v>20</v>
      </c>
      <c r="O1588" s="2" t="s">
        <v>106</v>
      </c>
      <c r="P1588" s="2" t="s">
        <v>4157</v>
      </c>
      <c r="Q1588" s="253"/>
    </row>
    <row r="1589" spans="1:17" ht="60">
      <c r="A1589" s="2">
        <v>1587</v>
      </c>
      <c r="B1589" s="2" t="s">
        <v>4307</v>
      </c>
      <c r="C1589" s="2" t="s">
        <v>120</v>
      </c>
      <c r="D1589" s="2" t="s">
        <v>3263</v>
      </c>
      <c r="E1589" s="2" t="s">
        <v>4308</v>
      </c>
      <c r="F1589" s="255">
        <v>45104.595138888886</v>
      </c>
      <c r="G1589" s="2" t="s">
        <v>101</v>
      </c>
      <c r="H1589" s="2" t="s">
        <v>102</v>
      </c>
      <c r="I1589" s="2" t="s">
        <v>101</v>
      </c>
      <c r="J1589" s="2" t="s">
        <v>103</v>
      </c>
      <c r="K1589" s="2" t="s">
        <v>103</v>
      </c>
      <c r="L1589" s="2" t="s">
        <v>104</v>
      </c>
      <c r="M1589" s="2" t="s">
        <v>4309</v>
      </c>
      <c r="N1589" s="2">
        <v>20</v>
      </c>
      <c r="O1589" s="2" t="s">
        <v>106</v>
      </c>
      <c r="P1589" s="2" t="s">
        <v>4150</v>
      </c>
      <c r="Q1589" s="253"/>
    </row>
    <row r="1590" spans="1:17" ht="60">
      <c r="A1590" s="2">
        <v>1588</v>
      </c>
      <c r="B1590" s="2" t="s">
        <v>4310</v>
      </c>
      <c r="C1590" s="2" t="s">
        <v>120</v>
      </c>
      <c r="D1590" s="2" t="s">
        <v>3263</v>
      </c>
      <c r="E1590" s="2" t="s">
        <v>4311</v>
      </c>
      <c r="F1590" s="255">
        <v>45104.595138888886</v>
      </c>
      <c r="G1590" s="2" t="s">
        <v>101</v>
      </c>
      <c r="H1590" s="2" t="s">
        <v>102</v>
      </c>
      <c r="I1590" s="2" t="s">
        <v>101</v>
      </c>
      <c r="J1590" s="2" t="s">
        <v>103</v>
      </c>
      <c r="K1590" s="2" t="s">
        <v>103</v>
      </c>
      <c r="L1590" s="2" t="s">
        <v>104</v>
      </c>
      <c r="M1590" s="2" t="s">
        <v>4312</v>
      </c>
      <c r="N1590" s="2">
        <v>30</v>
      </c>
      <c r="O1590" s="2" t="s">
        <v>106</v>
      </c>
      <c r="P1590" s="2" t="s">
        <v>4150</v>
      </c>
      <c r="Q1590" s="253"/>
    </row>
    <row r="1591" spans="1:17" ht="60">
      <c r="A1591" s="2">
        <v>1589</v>
      </c>
      <c r="B1591" s="2" t="s">
        <v>4313</v>
      </c>
      <c r="C1591" s="2" t="s">
        <v>234</v>
      </c>
      <c r="D1591" s="2" t="s">
        <v>3263</v>
      </c>
      <c r="E1591" s="2" t="s">
        <v>3472</v>
      </c>
      <c r="F1591" s="255">
        <v>45104.595833333333</v>
      </c>
      <c r="G1591" s="2" t="s">
        <v>101</v>
      </c>
      <c r="H1591" s="2" t="s">
        <v>102</v>
      </c>
      <c r="I1591" s="2" t="s">
        <v>101</v>
      </c>
      <c r="J1591" s="2" t="s">
        <v>56</v>
      </c>
      <c r="K1591" s="2" t="s">
        <v>56</v>
      </c>
      <c r="L1591" s="2" t="s">
        <v>104</v>
      </c>
      <c r="M1591" s="2" t="s">
        <v>3473</v>
      </c>
      <c r="N1591" s="2">
        <v>65</v>
      </c>
      <c r="O1591" s="2" t="s">
        <v>106</v>
      </c>
      <c r="P1591" s="2" t="s">
        <v>4148</v>
      </c>
      <c r="Q1591" s="253"/>
    </row>
    <row r="1592" spans="1:17" ht="60">
      <c r="A1592" s="2">
        <v>1590</v>
      </c>
      <c r="B1592" s="2" t="s">
        <v>4314</v>
      </c>
      <c r="C1592" s="2" t="s">
        <v>98</v>
      </c>
      <c r="D1592" s="2" t="s">
        <v>3263</v>
      </c>
      <c r="E1592" s="2" t="s">
        <v>4294</v>
      </c>
      <c r="F1592" s="255">
        <v>45104.595833333333</v>
      </c>
      <c r="G1592" s="2" t="s">
        <v>191</v>
      </c>
      <c r="H1592" s="2" t="s">
        <v>511</v>
      </c>
      <c r="I1592" s="2" t="s">
        <v>193</v>
      </c>
      <c r="J1592" s="2" t="s">
        <v>103</v>
      </c>
      <c r="K1592" s="2" t="s">
        <v>103</v>
      </c>
      <c r="L1592" s="2" t="s">
        <v>104</v>
      </c>
      <c r="M1592" s="2" t="s">
        <v>194</v>
      </c>
      <c r="N1592" s="2">
        <v>0</v>
      </c>
      <c r="O1592" s="2" t="s">
        <v>106</v>
      </c>
      <c r="P1592" s="2" t="s">
        <v>4157</v>
      </c>
      <c r="Q1592" s="253"/>
    </row>
    <row r="1593" spans="1:17" ht="60">
      <c r="A1593" s="2">
        <v>1591</v>
      </c>
      <c r="B1593" s="2" t="s">
        <v>4315</v>
      </c>
      <c r="C1593" s="2" t="s">
        <v>109</v>
      </c>
      <c r="D1593" s="2" t="s">
        <v>3263</v>
      </c>
      <c r="E1593" s="2" t="s">
        <v>4193</v>
      </c>
      <c r="F1593" s="255">
        <v>45104.595833333333</v>
      </c>
      <c r="G1593" s="2" t="s">
        <v>101</v>
      </c>
      <c r="H1593" s="2" t="s">
        <v>102</v>
      </c>
      <c r="I1593" s="2" t="s">
        <v>101</v>
      </c>
      <c r="J1593" s="2" t="s">
        <v>103</v>
      </c>
      <c r="K1593" s="2" t="s">
        <v>103</v>
      </c>
      <c r="L1593" s="2" t="s">
        <v>104</v>
      </c>
      <c r="M1593" s="2" t="s">
        <v>4194</v>
      </c>
      <c r="N1593" s="2">
        <v>20</v>
      </c>
      <c r="O1593" s="2" t="s">
        <v>106</v>
      </c>
      <c r="P1593" s="2" t="s">
        <v>4146</v>
      </c>
      <c r="Q1593" s="253"/>
    </row>
    <row r="1594" spans="1:17" ht="60">
      <c r="A1594" s="2">
        <v>1592</v>
      </c>
      <c r="B1594" s="2" t="s">
        <v>4316</v>
      </c>
      <c r="C1594" s="2" t="s">
        <v>234</v>
      </c>
      <c r="D1594" s="2" t="s">
        <v>3263</v>
      </c>
      <c r="E1594" s="2" t="s">
        <v>4317</v>
      </c>
      <c r="F1594" s="255">
        <v>45104.595833333333</v>
      </c>
      <c r="G1594" s="2" t="s">
        <v>101</v>
      </c>
      <c r="H1594" s="2" t="s">
        <v>132</v>
      </c>
      <c r="I1594" s="2" t="s">
        <v>101</v>
      </c>
      <c r="J1594" s="2" t="s">
        <v>112</v>
      </c>
      <c r="K1594" s="2" t="s">
        <v>112</v>
      </c>
      <c r="L1594" s="2" t="s">
        <v>104</v>
      </c>
      <c r="M1594" s="2" t="s">
        <v>4318</v>
      </c>
      <c r="N1594" s="2">
        <v>95</v>
      </c>
      <c r="O1594" s="2" t="s">
        <v>106</v>
      </c>
      <c r="P1594" s="2" t="s">
        <v>4148</v>
      </c>
      <c r="Q1594" s="253"/>
    </row>
    <row r="1595" spans="1:17" ht="60">
      <c r="A1595" s="2">
        <v>1593</v>
      </c>
      <c r="B1595" s="2" t="s">
        <v>4319</v>
      </c>
      <c r="C1595" s="2" t="s">
        <v>98</v>
      </c>
      <c r="D1595" s="2" t="s">
        <v>3263</v>
      </c>
      <c r="E1595" s="2" t="s">
        <v>2326</v>
      </c>
      <c r="F1595" s="255">
        <v>45104.59652777778</v>
      </c>
      <c r="G1595" s="2" t="s">
        <v>101</v>
      </c>
      <c r="H1595" s="2" t="s">
        <v>102</v>
      </c>
      <c r="I1595" s="2" t="s">
        <v>101</v>
      </c>
      <c r="J1595" s="2" t="s">
        <v>103</v>
      </c>
      <c r="K1595" s="2" t="s">
        <v>103</v>
      </c>
      <c r="L1595" s="2" t="s">
        <v>104</v>
      </c>
      <c r="M1595" s="2" t="s">
        <v>2327</v>
      </c>
      <c r="N1595" s="2">
        <v>20</v>
      </c>
      <c r="O1595" s="2" t="s">
        <v>106</v>
      </c>
      <c r="P1595" s="2" t="s">
        <v>4157</v>
      </c>
      <c r="Q1595" s="253"/>
    </row>
    <row r="1596" spans="1:17" ht="60">
      <c r="A1596" s="2">
        <v>1594</v>
      </c>
      <c r="B1596" s="2" t="s">
        <v>4320</v>
      </c>
      <c r="C1596" s="2" t="s">
        <v>98</v>
      </c>
      <c r="D1596" s="2" t="s">
        <v>3263</v>
      </c>
      <c r="E1596" s="2" t="s">
        <v>4321</v>
      </c>
      <c r="F1596" s="255">
        <v>45104.59652777778</v>
      </c>
      <c r="G1596" s="2" t="s">
        <v>101</v>
      </c>
      <c r="H1596" s="2" t="s">
        <v>132</v>
      </c>
      <c r="I1596" s="2" t="s">
        <v>101</v>
      </c>
      <c r="J1596" s="2" t="s">
        <v>103</v>
      </c>
      <c r="K1596" s="2" t="s">
        <v>103</v>
      </c>
      <c r="L1596" s="2" t="s">
        <v>104</v>
      </c>
      <c r="M1596" s="2" t="s">
        <v>4322</v>
      </c>
      <c r="N1596" s="2">
        <v>20</v>
      </c>
      <c r="O1596" s="2" t="s">
        <v>106</v>
      </c>
      <c r="P1596" s="2" t="s">
        <v>4157</v>
      </c>
      <c r="Q1596" s="253"/>
    </row>
    <row r="1597" spans="1:17" ht="60">
      <c r="A1597" s="2">
        <v>1595</v>
      </c>
      <c r="B1597" s="2" t="s">
        <v>4323</v>
      </c>
      <c r="C1597" s="2" t="s">
        <v>234</v>
      </c>
      <c r="D1597" s="2" t="s">
        <v>3263</v>
      </c>
      <c r="E1597" s="2" t="s">
        <v>3254</v>
      </c>
      <c r="F1597" s="255">
        <v>45104.59652777778</v>
      </c>
      <c r="G1597" s="2" t="s">
        <v>101</v>
      </c>
      <c r="H1597" s="2" t="s">
        <v>102</v>
      </c>
      <c r="I1597" s="2" t="s">
        <v>101</v>
      </c>
      <c r="J1597" s="2" t="s">
        <v>103</v>
      </c>
      <c r="K1597" s="2" t="s">
        <v>103</v>
      </c>
      <c r="L1597" s="2" t="s">
        <v>104</v>
      </c>
      <c r="M1597" s="2" t="s">
        <v>3255</v>
      </c>
      <c r="N1597" s="2">
        <v>20</v>
      </c>
      <c r="O1597" s="2" t="s">
        <v>106</v>
      </c>
      <c r="P1597" s="2" t="s">
        <v>4148</v>
      </c>
      <c r="Q1597" s="253"/>
    </row>
    <row r="1598" spans="1:17" ht="60">
      <c r="A1598" s="2">
        <v>1596</v>
      </c>
      <c r="B1598" s="2" t="s">
        <v>4324</v>
      </c>
      <c r="C1598" s="2" t="s">
        <v>234</v>
      </c>
      <c r="D1598" s="2" t="s">
        <v>3263</v>
      </c>
      <c r="E1598" s="2" t="s">
        <v>3040</v>
      </c>
      <c r="F1598" s="255">
        <v>45104.597222222219</v>
      </c>
      <c r="G1598" s="2" t="s">
        <v>101</v>
      </c>
      <c r="H1598" s="2" t="s">
        <v>132</v>
      </c>
      <c r="I1598" s="2" t="s">
        <v>101</v>
      </c>
      <c r="J1598" s="2" t="s">
        <v>103</v>
      </c>
      <c r="K1598" s="2" t="s">
        <v>103</v>
      </c>
      <c r="L1598" s="2" t="s">
        <v>104</v>
      </c>
      <c r="M1598" s="2" t="s">
        <v>3041</v>
      </c>
      <c r="N1598" s="2">
        <v>20</v>
      </c>
      <c r="O1598" s="2" t="s">
        <v>106</v>
      </c>
      <c r="P1598" s="2" t="s">
        <v>4148</v>
      </c>
      <c r="Q1598" s="253"/>
    </row>
    <row r="1599" spans="1:17" ht="60">
      <c r="A1599" s="2">
        <v>1597</v>
      </c>
      <c r="B1599" s="2" t="s">
        <v>4325</v>
      </c>
      <c r="C1599" s="2" t="s">
        <v>234</v>
      </c>
      <c r="D1599" s="2" t="s">
        <v>3263</v>
      </c>
      <c r="E1599" s="2" t="s">
        <v>4300</v>
      </c>
      <c r="F1599" s="255">
        <v>45104.597222222219</v>
      </c>
      <c r="G1599" s="2" t="s">
        <v>191</v>
      </c>
      <c r="H1599" s="2" t="s">
        <v>511</v>
      </c>
      <c r="I1599" s="2" t="s">
        <v>193</v>
      </c>
      <c r="J1599" s="2" t="s">
        <v>103</v>
      </c>
      <c r="K1599" s="2" t="s">
        <v>103</v>
      </c>
      <c r="L1599" s="2" t="s">
        <v>104</v>
      </c>
      <c r="M1599" s="2" t="s">
        <v>194</v>
      </c>
      <c r="N1599" s="2">
        <v>0</v>
      </c>
      <c r="O1599" s="2" t="s">
        <v>106</v>
      </c>
      <c r="P1599" s="2" t="s">
        <v>4148</v>
      </c>
      <c r="Q1599" s="253"/>
    </row>
    <row r="1600" spans="1:17" ht="60">
      <c r="A1600" s="2">
        <v>1598</v>
      </c>
      <c r="B1600" s="2" t="s">
        <v>4326</v>
      </c>
      <c r="C1600" s="2" t="s">
        <v>234</v>
      </c>
      <c r="D1600" s="2" t="s">
        <v>3263</v>
      </c>
      <c r="E1600" s="2" t="s">
        <v>327</v>
      </c>
      <c r="F1600" s="255">
        <v>45104.597916666666</v>
      </c>
      <c r="G1600" s="2" t="s">
        <v>101</v>
      </c>
      <c r="H1600" s="2" t="s">
        <v>132</v>
      </c>
      <c r="I1600" s="2" t="s">
        <v>101</v>
      </c>
      <c r="J1600" s="2" t="s">
        <v>103</v>
      </c>
      <c r="K1600" s="2" t="s">
        <v>103</v>
      </c>
      <c r="L1600" s="2" t="s">
        <v>104</v>
      </c>
      <c r="M1600" s="2" t="s">
        <v>328</v>
      </c>
      <c r="N1600" s="2">
        <v>20</v>
      </c>
      <c r="O1600" s="2" t="s">
        <v>106</v>
      </c>
      <c r="P1600" s="2" t="s">
        <v>4148</v>
      </c>
      <c r="Q1600" s="253"/>
    </row>
    <row r="1601" spans="1:17" ht="60">
      <c r="A1601" s="2">
        <v>1599</v>
      </c>
      <c r="B1601" s="2" t="s">
        <v>4327</v>
      </c>
      <c r="C1601" s="2" t="s">
        <v>120</v>
      </c>
      <c r="D1601" s="2" t="s">
        <v>3263</v>
      </c>
      <c r="E1601" s="2" t="s">
        <v>4328</v>
      </c>
      <c r="F1601" s="255">
        <v>45104.597916666666</v>
      </c>
      <c r="G1601" s="2" t="s">
        <v>101</v>
      </c>
      <c r="H1601" s="2" t="s">
        <v>132</v>
      </c>
      <c r="I1601" s="2" t="s">
        <v>101</v>
      </c>
      <c r="J1601" s="2" t="s">
        <v>103</v>
      </c>
      <c r="K1601" s="2" t="s">
        <v>103</v>
      </c>
      <c r="L1601" s="2" t="s">
        <v>104</v>
      </c>
      <c r="M1601" s="2" t="s">
        <v>4329</v>
      </c>
      <c r="N1601" s="2">
        <v>20</v>
      </c>
      <c r="O1601" s="2" t="s">
        <v>106</v>
      </c>
      <c r="P1601" s="2" t="s">
        <v>4150</v>
      </c>
      <c r="Q1601" s="253"/>
    </row>
    <row r="1602" spans="1:17" ht="60">
      <c r="A1602" s="2">
        <v>1600</v>
      </c>
      <c r="B1602" s="2" t="s">
        <v>4330</v>
      </c>
      <c r="C1602" s="2" t="s">
        <v>109</v>
      </c>
      <c r="D1602" s="2" t="s">
        <v>3263</v>
      </c>
      <c r="E1602" s="2" t="s">
        <v>4331</v>
      </c>
      <c r="F1602" s="255">
        <v>45104.598611111112</v>
      </c>
      <c r="G1602" s="2" t="s">
        <v>101</v>
      </c>
      <c r="H1602" s="2" t="s">
        <v>102</v>
      </c>
      <c r="I1602" s="2" t="s">
        <v>101</v>
      </c>
      <c r="J1602" s="2" t="s">
        <v>103</v>
      </c>
      <c r="K1602" s="2" t="s">
        <v>103</v>
      </c>
      <c r="L1602" s="2" t="s">
        <v>104</v>
      </c>
      <c r="M1602" s="2" t="s">
        <v>4332</v>
      </c>
      <c r="N1602" s="2">
        <v>20</v>
      </c>
      <c r="O1602" s="2" t="s">
        <v>106</v>
      </c>
      <c r="P1602" s="2" t="s">
        <v>3266</v>
      </c>
      <c r="Q1602" s="253"/>
    </row>
    <row r="1603" spans="1:17" ht="60">
      <c r="A1603" s="2">
        <v>1601</v>
      </c>
      <c r="B1603" s="2" t="s">
        <v>4333</v>
      </c>
      <c r="C1603" s="2" t="s">
        <v>234</v>
      </c>
      <c r="D1603" s="2" t="s">
        <v>3263</v>
      </c>
      <c r="E1603" s="2" t="s">
        <v>4334</v>
      </c>
      <c r="F1603" s="255">
        <v>45104.598611111112</v>
      </c>
      <c r="G1603" s="2" t="s">
        <v>101</v>
      </c>
      <c r="H1603" s="2" t="s">
        <v>102</v>
      </c>
      <c r="I1603" s="2" t="s">
        <v>101</v>
      </c>
      <c r="J1603" s="2" t="s">
        <v>103</v>
      </c>
      <c r="K1603" s="2" t="s">
        <v>103</v>
      </c>
      <c r="L1603" s="2" t="s">
        <v>104</v>
      </c>
      <c r="M1603" s="2" t="s">
        <v>4335</v>
      </c>
      <c r="N1603" s="2">
        <v>20</v>
      </c>
      <c r="O1603" s="2" t="s">
        <v>106</v>
      </c>
      <c r="P1603" s="2" t="s">
        <v>4148</v>
      </c>
      <c r="Q1603" s="253"/>
    </row>
    <row r="1604" spans="1:17" ht="60">
      <c r="A1604" s="2">
        <v>1602</v>
      </c>
      <c r="B1604" s="2" t="s">
        <v>4336</v>
      </c>
      <c r="C1604" s="2" t="s">
        <v>109</v>
      </c>
      <c r="D1604" s="2" t="s">
        <v>3263</v>
      </c>
      <c r="E1604" s="2" t="s">
        <v>4337</v>
      </c>
      <c r="F1604" s="255">
        <v>45104.598611111112</v>
      </c>
      <c r="G1604" s="2" t="s">
        <v>101</v>
      </c>
      <c r="H1604" s="2" t="s">
        <v>102</v>
      </c>
      <c r="I1604" s="2" t="s">
        <v>101</v>
      </c>
      <c r="J1604" s="2" t="s">
        <v>112</v>
      </c>
      <c r="K1604" s="2" t="s">
        <v>112</v>
      </c>
      <c r="L1604" s="2" t="s">
        <v>104</v>
      </c>
      <c r="M1604" s="2" t="s">
        <v>4338</v>
      </c>
      <c r="N1604" s="2">
        <v>95</v>
      </c>
      <c r="O1604" s="2" t="s">
        <v>106</v>
      </c>
      <c r="P1604" s="2" t="s">
        <v>4146</v>
      </c>
      <c r="Q1604" s="253"/>
    </row>
    <row r="1605" spans="1:17" ht="60">
      <c r="A1605" s="2">
        <v>1603</v>
      </c>
      <c r="B1605" s="2" t="s">
        <v>4339</v>
      </c>
      <c r="C1605" s="2" t="s">
        <v>234</v>
      </c>
      <c r="D1605" s="2" t="s">
        <v>3263</v>
      </c>
      <c r="E1605" s="2" t="s">
        <v>4340</v>
      </c>
      <c r="F1605" s="255">
        <v>45104.598611111112</v>
      </c>
      <c r="G1605" s="2" t="s">
        <v>101</v>
      </c>
      <c r="H1605" s="2" t="s">
        <v>132</v>
      </c>
      <c r="I1605" s="2" t="s">
        <v>101</v>
      </c>
      <c r="J1605" s="2" t="s">
        <v>187</v>
      </c>
      <c r="K1605" s="2" t="s">
        <v>187</v>
      </c>
      <c r="L1605" s="2" t="s">
        <v>104</v>
      </c>
      <c r="M1605" s="2" t="s">
        <v>4341</v>
      </c>
      <c r="N1605" s="2">
        <v>95</v>
      </c>
      <c r="O1605" s="2" t="s">
        <v>106</v>
      </c>
      <c r="P1605" s="2" t="s">
        <v>4148</v>
      </c>
      <c r="Q1605" s="253"/>
    </row>
    <row r="1606" spans="1:17" ht="60">
      <c r="A1606" s="2">
        <v>1604</v>
      </c>
      <c r="B1606" s="2" t="s">
        <v>4342</v>
      </c>
      <c r="C1606" s="2" t="s">
        <v>98</v>
      </c>
      <c r="D1606" s="2" t="s">
        <v>3263</v>
      </c>
      <c r="E1606" s="2" t="s">
        <v>1392</v>
      </c>
      <c r="F1606" s="255">
        <v>45104.598611111112</v>
      </c>
      <c r="G1606" s="2" t="s">
        <v>101</v>
      </c>
      <c r="H1606" s="2" t="s">
        <v>102</v>
      </c>
      <c r="I1606" s="2" t="s">
        <v>101</v>
      </c>
      <c r="J1606" s="2" t="s">
        <v>56</v>
      </c>
      <c r="K1606" s="2" t="s">
        <v>56</v>
      </c>
      <c r="L1606" s="2" t="s">
        <v>104</v>
      </c>
      <c r="M1606" s="2" t="s">
        <v>1393</v>
      </c>
      <c r="N1606" s="2">
        <v>65</v>
      </c>
      <c r="O1606" s="2" t="s">
        <v>106</v>
      </c>
      <c r="P1606" s="2" t="s">
        <v>4157</v>
      </c>
      <c r="Q1606" s="253"/>
    </row>
    <row r="1607" spans="1:17" ht="60">
      <c r="A1607" s="2">
        <v>1605</v>
      </c>
      <c r="B1607" s="2" t="s">
        <v>4343</v>
      </c>
      <c r="C1607" s="2" t="s">
        <v>120</v>
      </c>
      <c r="D1607" s="2" t="s">
        <v>3263</v>
      </c>
      <c r="E1607" s="2" t="s">
        <v>4344</v>
      </c>
      <c r="F1607" s="255">
        <v>45104.599305555559</v>
      </c>
      <c r="G1607" s="2" t="s">
        <v>101</v>
      </c>
      <c r="H1607" s="2" t="s">
        <v>102</v>
      </c>
      <c r="I1607" s="2" t="s">
        <v>101</v>
      </c>
      <c r="J1607" s="2" t="s">
        <v>112</v>
      </c>
      <c r="K1607" s="2" t="s">
        <v>112</v>
      </c>
      <c r="L1607" s="2" t="s">
        <v>104</v>
      </c>
      <c r="M1607" s="2" t="s">
        <v>4345</v>
      </c>
      <c r="N1607" s="2">
        <v>95</v>
      </c>
      <c r="O1607" s="2" t="s">
        <v>106</v>
      </c>
      <c r="P1607" s="2" t="s">
        <v>4150</v>
      </c>
      <c r="Q1607" s="253"/>
    </row>
    <row r="1608" spans="1:17" ht="60">
      <c r="A1608" s="2">
        <v>1606</v>
      </c>
      <c r="B1608" s="2" t="s">
        <v>4346</v>
      </c>
      <c r="C1608" s="2" t="s">
        <v>234</v>
      </c>
      <c r="D1608" s="2" t="s">
        <v>3263</v>
      </c>
      <c r="E1608" s="2" t="s">
        <v>647</v>
      </c>
      <c r="F1608" s="255">
        <v>45104.599305555559</v>
      </c>
      <c r="G1608" s="2" t="s">
        <v>101</v>
      </c>
      <c r="H1608" s="2" t="s">
        <v>132</v>
      </c>
      <c r="I1608" s="2" t="s">
        <v>101</v>
      </c>
      <c r="J1608" s="2" t="s">
        <v>112</v>
      </c>
      <c r="K1608" s="2" t="s">
        <v>112</v>
      </c>
      <c r="L1608" s="2" t="s">
        <v>104</v>
      </c>
      <c r="M1608" s="2" t="s">
        <v>648</v>
      </c>
      <c r="N1608" s="2">
        <v>95</v>
      </c>
      <c r="O1608" s="2" t="s">
        <v>106</v>
      </c>
      <c r="P1608" s="2" t="s">
        <v>4148</v>
      </c>
      <c r="Q1608" s="253"/>
    </row>
    <row r="1609" spans="1:17" ht="60">
      <c r="A1609" s="2">
        <v>1607</v>
      </c>
      <c r="B1609" s="2" t="s">
        <v>4347</v>
      </c>
      <c r="C1609" s="2" t="s">
        <v>120</v>
      </c>
      <c r="D1609" s="2" t="s">
        <v>3263</v>
      </c>
      <c r="E1609" s="2" t="s">
        <v>4348</v>
      </c>
      <c r="F1609" s="255">
        <v>45104.599305555559</v>
      </c>
      <c r="G1609" s="2" t="s">
        <v>101</v>
      </c>
      <c r="H1609" s="2" t="s">
        <v>102</v>
      </c>
      <c r="I1609" s="2" t="s">
        <v>101</v>
      </c>
      <c r="J1609" s="2" t="s">
        <v>112</v>
      </c>
      <c r="K1609" s="2" t="s">
        <v>112</v>
      </c>
      <c r="L1609" s="2" t="s">
        <v>104</v>
      </c>
      <c r="M1609" s="2" t="s">
        <v>4349</v>
      </c>
      <c r="N1609" s="2">
        <v>95</v>
      </c>
      <c r="O1609" s="2" t="s">
        <v>106</v>
      </c>
      <c r="P1609" s="2" t="s">
        <v>4150</v>
      </c>
      <c r="Q1609" s="253"/>
    </row>
    <row r="1610" spans="1:17" ht="60">
      <c r="A1610" s="2">
        <v>1608</v>
      </c>
      <c r="B1610" s="2" t="s">
        <v>4350</v>
      </c>
      <c r="C1610" s="2" t="s">
        <v>98</v>
      </c>
      <c r="D1610" s="2" t="s">
        <v>3263</v>
      </c>
      <c r="E1610" s="2" t="s">
        <v>4351</v>
      </c>
      <c r="F1610" s="255">
        <v>45104.599305555559</v>
      </c>
      <c r="G1610" s="2" t="s">
        <v>101</v>
      </c>
      <c r="H1610" s="2" t="s">
        <v>132</v>
      </c>
      <c r="I1610" s="2" t="s">
        <v>101</v>
      </c>
      <c r="J1610" s="2" t="s">
        <v>12</v>
      </c>
      <c r="K1610" s="2" t="s">
        <v>12</v>
      </c>
      <c r="L1610" s="2" t="s">
        <v>104</v>
      </c>
      <c r="M1610" s="2" t="s">
        <v>4352</v>
      </c>
      <c r="N1610" s="2">
        <v>30</v>
      </c>
      <c r="O1610" s="2" t="s">
        <v>106</v>
      </c>
      <c r="P1610" s="2" t="s">
        <v>4157</v>
      </c>
      <c r="Q1610" s="253"/>
    </row>
    <row r="1611" spans="1:17" ht="60">
      <c r="A1611" s="2">
        <v>1609</v>
      </c>
      <c r="B1611" s="2" t="s">
        <v>4353</v>
      </c>
      <c r="C1611" s="2" t="s">
        <v>109</v>
      </c>
      <c r="D1611" s="2" t="s">
        <v>3263</v>
      </c>
      <c r="E1611" s="2" t="s">
        <v>4354</v>
      </c>
      <c r="F1611" s="255">
        <v>45104.6</v>
      </c>
      <c r="G1611" s="2" t="s">
        <v>101</v>
      </c>
      <c r="H1611" s="2" t="s">
        <v>132</v>
      </c>
      <c r="I1611" s="2" t="s">
        <v>101</v>
      </c>
      <c r="J1611" s="2" t="s">
        <v>103</v>
      </c>
      <c r="K1611" s="2" t="s">
        <v>103</v>
      </c>
      <c r="L1611" s="2" t="s">
        <v>104</v>
      </c>
      <c r="M1611" s="2" t="s">
        <v>4355</v>
      </c>
      <c r="N1611" s="2">
        <v>20</v>
      </c>
      <c r="O1611" s="2" t="s">
        <v>106</v>
      </c>
      <c r="P1611" s="2" t="s">
        <v>4146</v>
      </c>
      <c r="Q1611" s="253"/>
    </row>
    <row r="1612" spans="1:17" ht="60">
      <c r="A1612" s="2">
        <v>1610</v>
      </c>
      <c r="B1612" s="2" t="s">
        <v>4356</v>
      </c>
      <c r="C1612" s="2" t="s">
        <v>120</v>
      </c>
      <c r="D1612" s="2" t="s">
        <v>3263</v>
      </c>
      <c r="E1612" s="2" t="s">
        <v>4357</v>
      </c>
      <c r="F1612" s="255">
        <v>45104.6</v>
      </c>
      <c r="G1612" s="2" t="s">
        <v>101</v>
      </c>
      <c r="H1612" s="2" t="s">
        <v>132</v>
      </c>
      <c r="I1612" s="2" t="s">
        <v>101</v>
      </c>
      <c r="J1612" s="2" t="s">
        <v>103</v>
      </c>
      <c r="K1612" s="2" t="s">
        <v>103</v>
      </c>
      <c r="L1612" s="2" t="s">
        <v>104</v>
      </c>
      <c r="M1612" s="2" t="s">
        <v>4358</v>
      </c>
      <c r="N1612" s="2">
        <v>20</v>
      </c>
      <c r="O1612" s="2" t="s">
        <v>106</v>
      </c>
      <c r="P1612" s="2" t="s">
        <v>4150</v>
      </c>
      <c r="Q1612" s="253"/>
    </row>
    <row r="1613" spans="1:17" ht="60">
      <c r="A1613" s="2">
        <v>1611</v>
      </c>
      <c r="B1613" s="2" t="s">
        <v>4359</v>
      </c>
      <c r="C1613" s="2" t="s">
        <v>109</v>
      </c>
      <c r="D1613" s="2" t="s">
        <v>3263</v>
      </c>
      <c r="E1613" s="2" t="s">
        <v>4360</v>
      </c>
      <c r="F1613" s="255">
        <v>45104.600694444445</v>
      </c>
      <c r="G1613" s="2" t="s">
        <v>101</v>
      </c>
      <c r="H1613" s="2" t="s">
        <v>102</v>
      </c>
      <c r="I1613" s="2" t="s">
        <v>101</v>
      </c>
      <c r="J1613" s="2" t="s">
        <v>112</v>
      </c>
      <c r="K1613" s="2" t="s">
        <v>112</v>
      </c>
      <c r="L1613" s="2" t="s">
        <v>104</v>
      </c>
      <c r="M1613" s="2" t="s">
        <v>4361</v>
      </c>
      <c r="N1613" s="2">
        <v>95</v>
      </c>
      <c r="O1613" s="2" t="s">
        <v>106</v>
      </c>
      <c r="P1613" s="2" t="s">
        <v>3266</v>
      </c>
      <c r="Q1613" s="253"/>
    </row>
    <row r="1614" spans="1:17" ht="60">
      <c r="A1614" s="2">
        <v>1612</v>
      </c>
      <c r="B1614" s="2" t="s">
        <v>4362</v>
      </c>
      <c r="C1614" s="2" t="s">
        <v>109</v>
      </c>
      <c r="D1614" s="2" t="s">
        <v>3263</v>
      </c>
      <c r="E1614" s="2" t="s">
        <v>4363</v>
      </c>
      <c r="F1614" s="255">
        <v>45104.600694444445</v>
      </c>
      <c r="G1614" s="2" t="s">
        <v>101</v>
      </c>
      <c r="H1614" s="2" t="s">
        <v>132</v>
      </c>
      <c r="I1614" s="2" t="s">
        <v>101</v>
      </c>
      <c r="J1614" s="2" t="s">
        <v>103</v>
      </c>
      <c r="K1614" s="2" t="s">
        <v>103</v>
      </c>
      <c r="L1614" s="2" t="s">
        <v>104</v>
      </c>
      <c r="M1614" s="2" t="s">
        <v>4364</v>
      </c>
      <c r="N1614" s="2">
        <v>20</v>
      </c>
      <c r="O1614" s="2" t="s">
        <v>106</v>
      </c>
      <c r="P1614" s="2" t="s">
        <v>4146</v>
      </c>
      <c r="Q1614" s="253"/>
    </row>
    <row r="1615" spans="1:17" ht="60">
      <c r="A1615" s="2">
        <v>1613</v>
      </c>
      <c r="B1615" s="2" t="s">
        <v>4365</v>
      </c>
      <c r="C1615" s="2" t="s">
        <v>109</v>
      </c>
      <c r="D1615" s="2" t="s">
        <v>3263</v>
      </c>
      <c r="E1615" s="2" t="s">
        <v>4366</v>
      </c>
      <c r="F1615" s="255">
        <v>45104.600694444445</v>
      </c>
      <c r="G1615" s="2" t="s">
        <v>101</v>
      </c>
      <c r="H1615" s="2" t="s">
        <v>102</v>
      </c>
      <c r="I1615" s="2" t="s">
        <v>101</v>
      </c>
      <c r="J1615" s="2" t="s">
        <v>103</v>
      </c>
      <c r="K1615" s="2" t="s">
        <v>103</v>
      </c>
      <c r="L1615" s="2" t="s">
        <v>104</v>
      </c>
      <c r="M1615" s="2" t="s">
        <v>4367</v>
      </c>
      <c r="N1615" s="2">
        <v>20</v>
      </c>
      <c r="O1615" s="2" t="s">
        <v>106</v>
      </c>
      <c r="P1615" s="2" t="s">
        <v>4146</v>
      </c>
      <c r="Q1615" s="253"/>
    </row>
    <row r="1616" spans="1:17" ht="60">
      <c r="A1616" s="2">
        <v>1614</v>
      </c>
      <c r="B1616" s="2" t="s">
        <v>4368</v>
      </c>
      <c r="C1616" s="2" t="s">
        <v>109</v>
      </c>
      <c r="D1616" s="2" t="s">
        <v>3263</v>
      </c>
      <c r="E1616" s="2" t="s">
        <v>1556</v>
      </c>
      <c r="F1616" s="255">
        <v>45104.600694444445</v>
      </c>
      <c r="G1616" s="2" t="s">
        <v>101</v>
      </c>
      <c r="H1616" s="2" t="s">
        <v>102</v>
      </c>
      <c r="I1616" s="2" t="s">
        <v>101</v>
      </c>
      <c r="J1616" s="2" t="s">
        <v>103</v>
      </c>
      <c r="K1616" s="2" t="s">
        <v>103</v>
      </c>
      <c r="L1616" s="2" t="s">
        <v>104</v>
      </c>
      <c r="M1616" s="2" t="s">
        <v>1557</v>
      </c>
      <c r="N1616" s="2">
        <v>20</v>
      </c>
      <c r="O1616" s="2" t="s">
        <v>106</v>
      </c>
      <c r="P1616" s="2" t="s">
        <v>4146</v>
      </c>
      <c r="Q1616" s="253"/>
    </row>
    <row r="1617" spans="1:17" ht="60">
      <c r="A1617" s="2">
        <v>1615</v>
      </c>
      <c r="B1617" s="2" t="s">
        <v>4369</v>
      </c>
      <c r="C1617" s="2" t="s">
        <v>120</v>
      </c>
      <c r="D1617" s="2" t="s">
        <v>3263</v>
      </c>
      <c r="E1617" s="2" t="s">
        <v>4370</v>
      </c>
      <c r="F1617" s="255">
        <v>45104.601388888892</v>
      </c>
      <c r="G1617" s="2" t="s">
        <v>101</v>
      </c>
      <c r="H1617" s="2" t="s">
        <v>102</v>
      </c>
      <c r="I1617" s="2" t="s">
        <v>101</v>
      </c>
      <c r="J1617" s="2" t="s">
        <v>103</v>
      </c>
      <c r="K1617" s="2" t="s">
        <v>103</v>
      </c>
      <c r="L1617" s="2" t="s">
        <v>104</v>
      </c>
      <c r="M1617" s="2" t="s">
        <v>4371</v>
      </c>
      <c r="N1617" s="2">
        <v>20</v>
      </c>
      <c r="O1617" s="2" t="s">
        <v>106</v>
      </c>
      <c r="P1617" s="2" t="s">
        <v>4150</v>
      </c>
      <c r="Q1617" s="253"/>
    </row>
    <row r="1618" spans="1:17" ht="60">
      <c r="A1618" s="2">
        <v>1616</v>
      </c>
      <c r="B1618" s="2" t="s">
        <v>4372</v>
      </c>
      <c r="C1618" s="2" t="s">
        <v>120</v>
      </c>
      <c r="D1618" s="2" t="s">
        <v>3263</v>
      </c>
      <c r="E1618" s="2" t="s">
        <v>4373</v>
      </c>
      <c r="F1618" s="255">
        <v>45104.601388888892</v>
      </c>
      <c r="G1618" s="2" t="s">
        <v>101</v>
      </c>
      <c r="H1618" s="2" t="s">
        <v>132</v>
      </c>
      <c r="I1618" s="2" t="s">
        <v>101</v>
      </c>
      <c r="J1618" s="2" t="s">
        <v>103</v>
      </c>
      <c r="K1618" s="2" t="s">
        <v>103</v>
      </c>
      <c r="L1618" s="2" t="s">
        <v>104</v>
      </c>
      <c r="M1618" s="2" t="s">
        <v>4374</v>
      </c>
      <c r="N1618" s="2">
        <v>20</v>
      </c>
      <c r="O1618" s="2" t="s">
        <v>106</v>
      </c>
      <c r="P1618" s="2" t="s">
        <v>4150</v>
      </c>
      <c r="Q1618" s="253"/>
    </row>
    <row r="1619" spans="1:17" ht="60">
      <c r="A1619" s="2">
        <v>1617</v>
      </c>
      <c r="B1619" s="2" t="s">
        <v>4375</v>
      </c>
      <c r="C1619" s="2" t="s">
        <v>109</v>
      </c>
      <c r="D1619" s="2" t="s">
        <v>3263</v>
      </c>
      <c r="E1619" s="2" t="s">
        <v>4376</v>
      </c>
      <c r="F1619" s="255">
        <v>45104.601388888892</v>
      </c>
      <c r="G1619" s="2" t="s">
        <v>101</v>
      </c>
      <c r="H1619" s="2" t="s">
        <v>132</v>
      </c>
      <c r="I1619" s="2" t="s">
        <v>101</v>
      </c>
      <c r="J1619" s="2" t="s">
        <v>103</v>
      </c>
      <c r="K1619" s="2" t="s">
        <v>103</v>
      </c>
      <c r="L1619" s="2" t="s">
        <v>104</v>
      </c>
      <c r="M1619" s="2" t="s">
        <v>4377</v>
      </c>
      <c r="N1619" s="2">
        <v>20</v>
      </c>
      <c r="O1619" s="2" t="s">
        <v>106</v>
      </c>
      <c r="P1619" s="2" t="s">
        <v>4146</v>
      </c>
      <c r="Q1619" s="253"/>
    </row>
    <row r="1620" spans="1:17" ht="60">
      <c r="A1620" s="2">
        <v>1618</v>
      </c>
      <c r="B1620" s="2" t="s">
        <v>4378</v>
      </c>
      <c r="C1620" s="2" t="s">
        <v>120</v>
      </c>
      <c r="D1620" s="2" t="s">
        <v>3263</v>
      </c>
      <c r="E1620" s="2" t="s">
        <v>4379</v>
      </c>
      <c r="F1620" s="255">
        <v>45104.602083333331</v>
      </c>
      <c r="G1620" s="2" t="s">
        <v>101</v>
      </c>
      <c r="H1620" s="2" t="s">
        <v>132</v>
      </c>
      <c r="I1620" s="2" t="s">
        <v>101</v>
      </c>
      <c r="J1620" s="2" t="s">
        <v>103</v>
      </c>
      <c r="K1620" s="2" t="s">
        <v>103</v>
      </c>
      <c r="L1620" s="2" t="s">
        <v>104</v>
      </c>
      <c r="M1620" s="2" t="s">
        <v>4380</v>
      </c>
      <c r="N1620" s="2">
        <v>20</v>
      </c>
      <c r="O1620" s="2" t="s">
        <v>106</v>
      </c>
      <c r="P1620" s="2" t="s">
        <v>4150</v>
      </c>
      <c r="Q1620" s="253"/>
    </row>
    <row r="1621" spans="1:17" ht="60">
      <c r="A1621" s="2">
        <v>1619</v>
      </c>
      <c r="B1621" s="2" t="s">
        <v>4381</v>
      </c>
      <c r="C1621" s="2" t="s">
        <v>234</v>
      </c>
      <c r="D1621" s="2" t="s">
        <v>3263</v>
      </c>
      <c r="E1621" s="2" t="s">
        <v>3174</v>
      </c>
      <c r="F1621" s="255">
        <v>45104.602083333331</v>
      </c>
      <c r="G1621" s="2" t="s">
        <v>101</v>
      </c>
      <c r="H1621" s="2" t="s">
        <v>132</v>
      </c>
      <c r="I1621" s="2" t="s">
        <v>101</v>
      </c>
      <c r="J1621" s="2" t="s">
        <v>103</v>
      </c>
      <c r="K1621" s="2" t="s">
        <v>103</v>
      </c>
      <c r="L1621" s="2" t="s">
        <v>104</v>
      </c>
      <c r="M1621" s="2" t="s">
        <v>3175</v>
      </c>
      <c r="N1621" s="2">
        <v>20</v>
      </c>
      <c r="O1621" s="2" t="s">
        <v>106</v>
      </c>
      <c r="P1621" s="2" t="s">
        <v>4148</v>
      </c>
      <c r="Q1621" s="253"/>
    </row>
    <row r="1622" spans="1:17" ht="60">
      <c r="A1622" s="2">
        <v>1620</v>
      </c>
      <c r="B1622" s="2" t="s">
        <v>4382</v>
      </c>
      <c r="C1622" s="2" t="s">
        <v>234</v>
      </c>
      <c r="D1622" s="2" t="s">
        <v>3263</v>
      </c>
      <c r="E1622" s="2" t="s">
        <v>4383</v>
      </c>
      <c r="F1622" s="255">
        <v>45104.602777777778</v>
      </c>
      <c r="G1622" s="2" t="s">
        <v>101</v>
      </c>
      <c r="H1622" s="2" t="s">
        <v>132</v>
      </c>
      <c r="I1622" s="2" t="s">
        <v>101</v>
      </c>
      <c r="J1622" s="2" t="s">
        <v>103</v>
      </c>
      <c r="K1622" s="2" t="s">
        <v>103</v>
      </c>
      <c r="L1622" s="2" t="s">
        <v>104</v>
      </c>
      <c r="M1622" s="2" t="s">
        <v>4384</v>
      </c>
      <c r="N1622" s="2">
        <v>20</v>
      </c>
      <c r="O1622" s="2" t="s">
        <v>106</v>
      </c>
      <c r="P1622" s="2" t="s">
        <v>4148</v>
      </c>
      <c r="Q1622" s="253"/>
    </row>
    <row r="1623" spans="1:17" ht="60">
      <c r="A1623" s="2">
        <v>1621</v>
      </c>
      <c r="B1623" s="2" t="s">
        <v>4385</v>
      </c>
      <c r="C1623" s="2" t="s">
        <v>234</v>
      </c>
      <c r="D1623" s="2" t="s">
        <v>3263</v>
      </c>
      <c r="E1623" s="2" t="s">
        <v>3083</v>
      </c>
      <c r="F1623" s="255">
        <v>45104.602777777778</v>
      </c>
      <c r="G1623" s="2" t="s">
        <v>101</v>
      </c>
      <c r="H1623" s="2" t="s">
        <v>132</v>
      </c>
      <c r="I1623" s="2" t="s">
        <v>101</v>
      </c>
      <c r="J1623" s="2" t="s">
        <v>103</v>
      </c>
      <c r="K1623" s="2" t="s">
        <v>103</v>
      </c>
      <c r="L1623" s="2" t="s">
        <v>104</v>
      </c>
      <c r="M1623" s="2" t="s">
        <v>3084</v>
      </c>
      <c r="N1623" s="2">
        <v>20</v>
      </c>
      <c r="O1623" s="2" t="s">
        <v>106</v>
      </c>
      <c r="P1623" s="2" t="s">
        <v>4148</v>
      </c>
      <c r="Q1623" s="253"/>
    </row>
    <row r="1624" spans="1:17" ht="60">
      <c r="A1624" s="2">
        <v>1622</v>
      </c>
      <c r="B1624" s="2" t="s">
        <v>4386</v>
      </c>
      <c r="C1624" s="2" t="s">
        <v>120</v>
      </c>
      <c r="D1624" s="2" t="s">
        <v>3263</v>
      </c>
      <c r="E1624" s="2" t="s">
        <v>4387</v>
      </c>
      <c r="F1624" s="255">
        <v>45104.602777777778</v>
      </c>
      <c r="G1624" s="2" t="s">
        <v>101</v>
      </c>
      <c r="H1624" s="2" t="s">
        <v>132</v>
      </c>
      <c r="I1624" s="2" t="s">
        <v>101</v>
      </c>
      <c r="J1624" s="2" t="s">
        <v>103</v>
      </c>
      <c r="K1624" s="2" t="s">
        <v>103</v>
      </c>
      <c r="L1624" s="2" t="s">
        <v>104</v>
      </c>
      <c r="M1624" s="2" t="s">
        <v>4388</v>
      </c>
      <c r="N1624" s="2">
        <v>20</v>
      </c>
      <c r="O1624" s="2" t="s">
        <v>106</v>
      </c>
      <c r="P1624" s="2" t="s">
        <v>4150</v>
      </c>
      <c r="Q1624" s="253"/>
    </row>
    <row r="1625" spans="1:17" ht="60">
      <c r="A1625" s="2">
        <v>1623</v>
      </c>
      <c r="B1625" s="2" t="s">
        <v>4389</v>
      </c>
      <c r="C1625" s="2" t="s">
        <v>109</v>
      </c>
      <c r="D1625" s="2" t="s">
        <v>3263</v>
      </c>
      <c r="E1625" s="2" t="s">
        <v>4390</v>
      </c>
      <c r="F1625" s="255">
        <v>45104.602777777778</v>
      </c>
      <c r="G1625" s="2" t="s">
        <v>101</v>
      </c>
      <c r="H1625" s="2" t="s">
        <v>132</v>
      </c>
      <c r="I1625" s="2" t="s">
        <v>101</v>
      </c>
      <c r="J1625" s="2" t="s">
        <v>112</v>
      </c>
      <c r="K1625" s="2" t="s">
        <v>112</v>
      </c>
      <c r="L1625" s="2" t="s">
        <v>104</v>
      </c>
      <c r="M1625" s="2" t="s">
        <v>4391</v>
      </c>
      <c r="N1625" s="2">
        <v>95</v>
      </c>
      <c r="O1625" s="2" t="s">
        <v>106</v>
      </c>
      <c r="P1625" s="2" t="s">
        <v>4146</v>
      </c>
      <c r="Q1625" s="253"/>
    </row>
    <row r="1626" spans="1:17" ht="60">
      <c r="A1626" s="2">
        <v>1624</v>
      </c>
      <c r="B1626" s="2" t="s">
        <v>4392</v>
      </c>
      <c r="C1626" s="2" t="s">
        <v>120</v>
      </c>
      <c r="D1626" s="2" t="s">
        <v>3263</v>
      </c>
      <c r="E1626" s="2" t="s">
        <v>2529</v>
      </c>
      <c r="F1626" s="255">
        <v>45104.602777777778</v>
      </c>
      <c r="G1626" s="2" t="s">
        <v>101</v>
      </c>
      <c r="H1626" s="2" t="s">
        <v>132</v>
      </c>
      <c r="I1626" s="2" t="s">
        <v>101</v>
      </c>
      <c r="J1626" s="2" t="s">
        <v>103</v>
      </c>
      <c r="K1626" s="2" t="s">
        <v>103</v>
      </c>
      <c r="L1626" s="2" t="s">
        <v>104</v>
      </c>
      <c r="M1626" s="2" t="s">
        <v>2530</v>
      </c>
      <c r="N1626" s="2">
        <v>20</v>
      </c>
      <c r="O1626" s="2" t="s">
        <v>106</v>
      </c>
      <c r="P1626" s="2" t="s">
        <v>4150</v>
      </c>
      <c r="Q1626" s="253"/>
    </row>
    <row r="1627" spans="1:17" ht="60">
      <c r="A1627" s="2">
        <v>1625</v>
      </c>
      <c r="B1627" s="2" t="s">
        <v>4393</v>
      </c>
      <c r="C1627" s="2" t="s">
        <v>120</v>
      </c>
      <c r="D1627" s="2" t="s">
        <v>3263</v>
      </c>
      <c r="E1627" s="2" t="s">
        <v>4394</v>
      </c>
      <c r="F1627" s="255">
        <v>45104.603472222225</v>
      </c>
      <c r="G1627" s="2" t="s">
        <v>101</v>
      </c>
      <c r="H1627" s="2" t="s">
        <v>132</v>
      </c>
      <c r="I1627" s="2" t="s">
        <v>101</v>
      </c>
      <c r="J1627" s="2" t="s">
        <v>103</v>
      </c>
      <c r="K1627" s="2" t="s">
        <v>103</v>
      </c>
      <c r="L1627" s="2" t="s">
        <v>104</v>
      </c>
      <c r="M1627" s="2" t="s">
        <v>4395</v>
      </c>
      <c r="N1627" s="2">
        <v>20</v>
      </c>
      <c r="O1627" s="2" t="s">
        <v>106</v>
      </c>
      <c r="P1627" s="2" t="s">
        <v>4150</v>
      </c>
      <c r="Q1627" s="253"/>
    </row>
    <row r="1628" spans="1:17" ht="60">
      <c r="A1628" s="2">
        <v>1626</v>
      </c>
      <c r="B1628" s="2" t="s">
        <v>4396</v>
      </c>
      <c r="C1628" s="2" t="s">
        <v>98</v>
      </c>
      <c r="D1628" s="2" t="s">
        <v>3263</v>
      </c>
      <c r="E1628" s="2" t="s">
        <v>2760</v>
      </c>
      <c r="F1628" s="255">
        <v>45104.603472222225</v>
      </c>
      <c r="G1628" s="2" t="s">
        <v>101</v>
      </c>
      <c r="H1628" s="2" t="s">
        <v>102</v>
      </c>
      <c r="I1628" s="2" t="s">
        <v>101</v>
      </c>
      <c r="J1628" s="2" t="s">
        <v>103</v>
      </c>
      <c r="K1628" s="2" t="s">
        <v>103</v>
      </c>
      <c r="L1628" s="2" t="s">
        <v>104</v>
      </c>
      <c r="M1628" s="2" t="s">
        <v>2761</v>
      </c>
      <c r="N1628" s="2">
        <v>30</v>
      </c>
      <c r="O1628" s="2" t="s">
        <v>106</v>
      </c>
      <c r="P1628" s="2" t="s">
        <v>4157</v>
      </c>
      <c r="Q1628" s="253"/>
    </row>
    <row r="1629" spans="1:17" ht="60">
      <c r="A1629" s="2">
        <v>1627</v>
      </c>
      <c r="B1629" s="2" t="s">
        <v>4397</v>
      </c>
      <c r="C1629" s="2" t="s">
        <v>234</v>
      </c>
      <c r="D1629" s="2" t="s">
        <v>3263</v>
      </c>
      <c r="E1629" s="2" t="s">
        <v>4398</v>
      </c>
      <c r="F1629" s="255">
        <v>45104.604166666664</v>
      </c>
      <c r="G1629" s="2" t="s">
        <v>101</v>
      </c>
      <c r="H1629" s="2" t="s">
        <v>132</v>
      </c>
      <c r="I1629" s="2" t="s">
        <v>101</v>
      </c>
      <c r="J1629" s="2" t="s">
        <v>103</v>
      </c>
      <c r="K1629" s="2" t="s">
        <v>103</v>
      </c>
      <c r="L1629" s="2" t="s">
        <v>104</v>
      </c>
      <c r="M1629" s="2" t="s">
        <v>4399</v>
      </c>
      <c r="N1629" s="2">
        <v>20</v>
      </c>
      <c r="O1629" s="2" t="s">
        <v>106</v>
      </c>
      <c r="P1629" s="2" t="s">
        <v>4148</v>
      </c>
      <c r="Q1629" s="253"/>
    </row>
    <row r="1630" spans="1:17" ht="60">
      <c r="A1630" s="2">
        <v>1628</v>
      </c>
      <c r="B1630" s="2" t="s">
        <v>4400</v>
      </c>
      <c r="C1630" s="2" t="s">
        <v>120</v>
      </c>
      <c r="D1630" s="2" t="s">
        <v>3263</v>
      </c>
      <c r="E1630" s="2" t="s">
        <v>4401</v>
      </c>
      <c r="F1630" s="255">
        <v>45104.604861111111</v>
      </c>
      <c r="G1630" s="2" t="s">
        <v>101</v>
      </c>
      <c r="H1630" s="2" t="s">
        <v>132</v>
      </c>
      <c r="I1630" s="2" t="s">
        <v>101</v>
      </c>
      <c r="J1630" s="2" t="s">
        <v>112</v>
      </c>
      <c r="K1630" s="2" t="s">
        <v>112</v>
      </c>
      <c r="L1630" s="2" t="s">
        <v>104</v>
      </c>
      <c r="M1630" s="2" t="s">
        <v>4402</v>
      </c>
      <c r="N1630" s="2">
        <v>95</v>
      </c>
      <c r="O1630" s="2" t="s">
        <v>106</v>
      </c>
      <c r="P1630" s="2" t="s">
        <v>4150</v>
      </c>
      <c r="Q1630" s="253"/>
    </row>
    <row r="1631" spans="1:17" ht="60">
      <c r="A1631" s="2">
        <v>1629</v>
      </c>
      <c r="B1631" s="2" t="s">
        <v>4403</v>
      </c>
      <c r="C1631" s="2" t="s">
        <v>109</v>
      </c>
      <c r="D1631" s="2" t="s">
        <v>3263</v>
      </c>
      <c r="E1631" s="2" t="s">
        <v>235</v>
      </c>
      <c r="F1631" s="255">
        <v>45104.604861111111</v>
      </c>
      <c r="G1631" s="2" t="s">
        <v>101</v>
      </c>
      <c r="H1631" s="2" t="s">
        <v>132</v>
      </c>
      <c r="I1631" s="2" t="s">
        <v>101</v>
      </c>
      <c r="J1631" s="2" t="s">
        <v>112</v>
      </c>
      <c r="K1631" s="2" t="s">
        <v>112</v>
      </c>
      <c r="L1631" s="2" t="s">
        <v>104</v>
      </c>
      <c r="M1631" s="2" t="s">
        <v>236</v>
      </c>
      <c r="N1631" s="2">
        <v>95</v>
      </c>
      <c r="O1631" s="2" t="s">
        <v>106</v>
      </c>
      <c r="P1631" s="2" t="s">
        <v>4146</v>
      </c>
      <c r="Q1631" s="253"/>
    </row>
    <row r="1632" spans="1:17" ht="60">
      <c r="A1632" s="2">
        <v>1630</v>
      </c>
      <c r="B1632" s="2" t="s">
        <v>4404</v>
      </c>
      <c r="C1632" s="2" t="s">
        <v>234</v>
      </c>
      <c r="D1632" s="2" t="s">
        <v>3263</v>
      </c>
      <c r="E1632" s="2" t="s">
        <v>4405</v>
      </c>
      <c r="F1632" s="255">
        <v>45104.604861111111</v>
      </c>
      <c r="G1632" s="2" t="s">
        <v>101</v>
      </c>
      <c r="H1632" s="2" t="s">
        <v>132</v>
      </c>
      <c r="I1632" s="2" t="s">
        <v>101</v>
      </c>
      <c r="J1632" s="2" t="s">
        <v>103</v>
      </c>
      <c r="K1632" s="2" t="s">
        <v>103</v>
      </c>
      <c r="L1632" s="2" t="s">
        <v>104</v>
      </c>
      <c r="M1632" s="2" t="s">
        <v>4406</v>
      </c>
      <c r="N1632" s="2">
        <v>20</v>
      </c>
      <c r="O1632" s="2" t="s">
        <v>106</v>
      </c>
      <c r="P1632" s="2" t="s">
        <v>4148</v>
      </c>
      <c r="Q1632" s="253"/>
    </row>
    <row r="1633" spans="1:17" ht="60">
      <c r="A1633" s="2">
        <v>1631</v>
      </c>
      <c r="B1633" s="2" t="s">
        <v>4407</v>
      </c>
      <c r="C1633" s="2" t="s">
        <v>120</v>
      </c>
      <c r="D1633" s="2" t="s">
        <v>3263</v>
      </c>
      <c r="E1633" s="2" t="s">
        <v>4408</v>
      </c>
      <c r="F1633" s="255">
        <v>45104.604861111111</v>
      </c>
      <c r="G1633" s="2" t="s">
        <v>101</v>
      </c>
      <c r="H1633" s="2" t="s">
        <v>132</v>
      </c>
      <c r="I1633" s="2" t="s">
        <v>101</v>
      </c>
      <c r="J1633" s="2" t="s">
        <v>112</v>
      </c>
      <c r="K1633" s="2" t="s">
        <v>112</v>
      </c>
      <c r="L1633" s="2" t="s">
        <v>104</v>
      </c>
      <c r="M1633" s="2" t="s">
        <v>4409</v>
      </c>
      <c r="N1633" s="2">
        <v>95</v>
      </c>
      <c r="O1633" s="2" t="s">
        <v>106</v>
      </c>
      <c r="P1633" s="2" t="s">
        <v>4150</v>
      </c>
      <c r="Q1633" s="253"/>
    </row>
    <row r="1634" spans="1:17" ht="60">
      <c r="A1634" s="2">
        <v>1632</v>
      </c>
      <c r="B1634" s="2" t="s">
        <v>4410</v>
      </c>
      <c r="C1634" s="2" t="s">
        <v>98</v>
      </c>
      <c r="D1634" s="2" t="s">
        <v>3263</v>
      </c>
      <c r="E1634" s="2" t="s">
        <v>1560</v>
      </c>
      <c r="F1634" s="255">
        <v>45104.604861111111</v>
      </c>
      <c r="G1634" s="2" t="s">
        <v>101</v>
      </c>
      <c r="H1634" s="2" t="s">
        <v>132</v>
      </c>
      <c r="I1634" s="2" t="s">
        <v>101</v>
      </c>
      <c r="J1634" s="2" t="s">
        <v>103</v>
      </c>
      <c r="K1634" s="2" t="s">
        <v>103</v>
      </c>
      <c r="L1634" s="2" t="s">
        <v>104</v>
      </c>
      <c r="M1634" s="2" t="s">
        <v>1561</v>
      </c>
      <c r="N1634" s="2">
        <v>20</v>
      </c>
      <c r="O1634" s="2" t="s">
        <v>106</v>
      </c>
      <c r="P1634" s="2" t="s">
        <v>4157</v>
      </c>
      <c r="Q1634" s="253"/>
    </row>
    <row r="1635" spans="1:17" ht="60">
      <c r="A1635" s="2">
        <v>1633</v>
      </c>
      <c r="B1635" s="2" t="s">
        <v>4411</v>
      </c>
      <c r="C1635" s="2" t="s">
        <v>109</v>
      </c>
      <c r="D1635" s="2" t="s">
        <v>3263</v>
      </c>
      <c r="E1635" s="2" t="s">
        <v>4412</v>
      </c>
      <c r="F1635" s="255">
        <v>45104.605555555558</v>
      </c>
      <c r="G1635" s="2" t="s">
        <v>101</v>
      </c>
      <c r="H1635" s="2" t="s">
        <v>102</v>
      </c>
      <c r="I1635" s="2" t="s">
        <v>101</v>
      </c>
      <c r="J1635" s="2" t="s">
        <v>103</v>
      </c>
      <c r="K1635" s="2" t="s">
        <v>103</v>
      </c>
      <c r="L1635" s="2" t="s">
        <v>104</v>
      </c>
      <c r="M1635" s="2" t="s">
        <v>4413</v>
      </c>
      <c r="N1635" s="2">
        <v>30</v>
      </c>
      <c r="O1635" s="2" t="s">
        <v>106</v>
      </c>
      <c r="P1635" s="2" t="s">
        <v>4146</v>
      </c>
      <c r="Q1635" s="253"/>
    </row>
    <row r="1636" spans="1:17" ht="60">
      <c r="A1636" s="2">
        <v>1634</v>
      </c>
      <c r="B1636" s="2" t="s">
        <v>4414</v>
      </c>
      <c r="C1636" s="2" t="s">
        <v>234</v>
      </c>
      <c r="D1636" s="2" t="s">
        <v>3263</v>
      </c>
      <c r="E1636" s="2" t="s">
        <v>4415</v>
      </c>
      <c r="F1636" s="255">
        <v>45104.605555555558</v>
      </c>
      <c r="G1636" s="2" t="s">
        <v>101</v>
      </c>
      <c r="H1636" s="2" t="s">
        <v>132</v>
      </c>
      <c r="I1636" s="2" t="s">
        <v>101</v>
      </c>
      <c r="J1636" s="2" t="s">
        <v>112</v>
      </c>
      <c r="K1636" s="2" t="s">
        <v>112</v>
      </c>
      <c r="L1636" s="2" t="s">
        <v>104</v>
      </c>
      <c r="M1636" s="2" t="s">
        <v>4416</v>
      </c>
      <c r="N1636" s="2">
        <v>95</v>
      </c>
      <c r="O1636" s="2" t="s">
        <v>106</v>
      </c>
      <c r="P1636" s="2" t="s">
        <v>4148</v>
      </c>
      <c r="Q1636" s="253"/>
    </row>
    <row r="1637" spans="1:17" ht="60">
      <c r="A1637" s="2">
        <v>1635</v>
      </c>
      <c r="B1637" s="2" t="s">
        <v>4417</v>
      </c>
      <c r="C1637" s="2" t="s">
        <v>234</v>
      </c>
      <c r="D1637" s="2" t="s">
        <v>3263</v>
      </c>
      <c r="E1637" s="2" t="s">
        <v>3312</v>
      </c>
      <c r="F1637" s="255">
        <v>45104.606249999997</v>
      </c>
      <c r="G1637" s="2" t="s">
        <v>101</v>
      </c>
      <c r="H1637" s="2" t="s">
        <v>102</v>
      </c>
      <c r="I1637" s="2" t="s">
        <v>101</v>
      </c>
      <c r="J1637" s="2" t="s">
        <v>103</v>
      </c>
      <c r="K1637" s="2" t="s">
        <v>103</v>
      </c>
      <c r="L1637" s="2" t="s">
        <v>104</v>
      </c>
      <c r="M1637" s="2" t="s">
        <v>3313</v>
      </c>
      <c r="N1637" s="2">
        <v>20</v>
      </c>
      <c r="O1637" s="2" t="s">
        <v>106</v>
      </c>
      <c r="P1637" s="2" t="s">
        <v>4148</v>
      </c>
      <c r="Q1637" s="253"/>
    </row>
    <row r="1638" spans="1:17" ht="60">
      <c r="A1638" s="2">
        <v>1636</v>
      </c>
      <c r="B1638" s="2" t="s">
        <v>4418</v>
      </c>
      <c r="C1638" s="2" t="s">
        <v>120</v>
      </c>
      <c r="D1638" s="2" t="s">
        <v>3263</v>
      </c>
      <c r="E1638" s="2" t="s">
        <v>4419</v>
      </c>
      <c r="F1638" s="255">
        <v>45104.606249999997</v>
      </c>
      <c r="G1638" s="2" t="s">
        <v>101</v>
      </c>
      <c r="H1638" s="2" t="s">
        <v>102</v>
      </c>
      <c r="I1638" s="2" t="s">
        <v>101</v>
      </c>
      <c r="J1638" s="2" t="s">
        <v>112</v>
      </c>
      <c r="K1638" s="2" t="s">
        <v>112</v>
      </c>
      <c r="L1638" s="2" t="s">
        <v>104</v>
      </c>
      <c r="M1638" s="2" t="s">
        <v>4420</v>
      </c>
      <c r="N1638" s="2">
        <v>95</v>
      </c>
      <c r="O1638" s="2" t="s">
        <v>106</v>
      </c>
      <c r="P1638" s="2" t="s">
        <v>4150</v>
      </c>
      <c r="Q1638" s="253"/>
    </row>
    <row r="1639" spans="1:17" ht="60">
      <c r="A1639" s="2">
        <v>1637</v>
      </c>
      <c r="B1639" s="2" t="s">
        <v>4421</v>
      </c>
      <c r="C1639" s="2" t="s">
        <v>234</v>
      </c>
      <c r="D1639" s="2" t="s">
        <v>3263</v>
      </c>
      <c r="E1639" s="2" t="s">
        <v>4422</v>
      </c>
      <c r="F1639" s="255">
        <v>45104.606249999997</v>
      </c>
      <c r="G1639" s="2" t="s">
        <v>101</v>
      </c>
      <c r="H1639" s="2" t="s">
        <v>102</v>
      </c>
      <c r="I1639" s="2" t="s">
        <v>101</v>
      </c>
      <c r="J1639" s="2" t="s">
        <v>112</v>
      </c>
      <c r="K1639" s="2" t="s">
        <v>112</v>
      </c>
      <c r="L1639" s="2" t="s">
        <v>104</v>
      </c>
      <c r="M1639" s="2" t="s">
        <v>4423</v>
      </c>
      <c r="N1639" s="2">
        <v>95</v>
      </c>
      <c r="O1639" s="2" t="s">
        <v>106</v>
      </c>
      <c r="P1639" s="2" t="s">
        <v>4148</v>
      </c>
      <c r="Q1639" s="253"/>
    </row>
    <row r="1640" spans="1:17" ht="60">
      <c r="A1640" s="2">
        <v>1638</v>
      </c>
      <c r="B1640" s="2" t="s">
        <v>4424</v>
      </c>
      <c r="C1640" s="2" t="s">
        <v>120</v>
      </c>
      <c r="D1640" s="2" t="s">
        <v>3263</v>
      </c>
      <c r="E1640" s="2" t="s">
        <v>4425</v>
      </c>
      <c r="F1640" s="255">
        <v>45104.606249999997</v>
      </c>
      <c r="G1640" s="2" t="s">
        <v>101</v>
      </c>
      <c r="H1640" s="2" t="s">
        <v>132</v>
      </c>
      <c r="I1640" s="2" t="s">
        <v>101</v>
      </c>
      <c r="J1640" s="2" t="s">
        <v>103</v>
      </c>
      <c r="K1640" s="2" t="s">
        <v>103</v>
      </c>
      <c r="L1640" s="2" t="s">
        <v>104</v>
      </c>
      <c r="M1640" s="2" t="s">
        <v>4426</v>
      </c>
      <c r="N1640" s="2">
        <v>20</v>
      </c>
      <c r="O1640" s="2" t="s">
        <v>106</v>
      </c>
      <c r="P1640" s="2" t="s">
        <v>4150</v>
      </c>
      <c r="Q1640" s="253"/>
    </row>
    <row r="1641" spans="1:17" ht="60">
      <c r="A1641" s="2">
        <v>1639</v>
      </c>
      <c r="B1641" s="2" t="s">
        <v>4427</v>
      </c>
      <c r="C1641" s="2" t="s">
        <v>109</v>
      </c>
      <c r="D1641" s="2" t="s">
        <v>3263</v>
      </c>
      <c r="E1641" s="2" t="s">
        <v>4428</v>
      </c>
      <c r="F1641" s="255">
        <v>45104.606249999997</v>
      </c>
      <c r="G1641" s="2" t="s">
        <v>101</v>
      </c>
      <c r="H1641" s="2" t="s">
        <v>132</v>
      </c>
      <c r="I1641" s="2" t="s">
        <v>101</v>
      </c>
      <c r="J1641" s="2" t="s">
        <v>103</v>
      </c>
      <c r="K1641" s="2" t="s">
        <v>103</v>
      </c>
      <c r="L1641" s="2" t="s">
        <v>104</v>
      </c>
      <c r="M1641" s="2" t="s">
        <v>4429</v>
      </c>
      <c r="N1641" s="2">
        <v>20</v>
      </c>
      <c r="O1641" s="2" t="s">
        <v>106</v>
      </c>
      <c r="P1641" s="2" t="s">
        <v>4146</v>
      </c>
      <c r="Q1641" s="253"/>
    </row>
    <row r="1642" spans="1:17" ht="60">
      <c r="A1642" s="2">
        <v>1640</v>
      </c>
      <c r="B1642" s="2" t="s">
        <v>4430</v>
      </c>
      <c r="C1642" s="2" t="s">
        <v>120</v>
      </c>
      <c r="D1642" s="2" t="s">
        <v>3263</v>
      </c>
      <c r="E1642" s="2" t="s">
        <v>4431</v>
      </c>
      <c r="F1642" s="255">
        <v>45104.606944444444</v>
      </c>
      <c r="G1642" s="2" t="s">
        <v>101</v>
      </c>
      <c r="H1642" s="2" t="s">
        <v>132</v>
      </c>
      <c r="I1642" s="2" t="s">
        <v>101</v>
      </c>
      <c r="J1642" s="2" t="s">
        <v>103</v>
      </c>
      <c r="K1642" s="2" t="s">
        <v>103</v>
      </c>
      <c r="L1642" s="2" t="s">
        <v>104</v>
      </c>
      <c r="M1642" s="2" t="s">
        <v>4432</v>
      </c>
      <c r="N1642" s="2">
        <v>20</v>
      </c>
      <c r="O1642" s="2" t="s">
        <v>106</v>
      </c>
      <c r="P1642" s="2" t="s">
        <v>4150</v>
      </c>
      <c r="Q1642" s="253"/>
    </row>
    <row r="1643" spans="1:17" ht="60">
      <c r="A1643" s="2">
        <v>1641</v>
      </c>
      <c r="B1643" s="2" t="s">
        <v>4433</v>
      </c>
      <c r="C1643" s="2" t="s">
        <v>98</v>
      </c>
      <c r="D1643" s="2" t="s">
        <v>3263</v>
      </c>
      <c r="E1643" s="2" t="s">
        <v>4434</v>
      </c>
      <c r="F1643" s="255">
        <v>45104.606944444444</v>
      </c>
      <c r="G1643" s="2" t="s">
        <v>101</v>
      </c>
      <c r="H1643" s="2" t="s">
        <v>132</v>
      </c>
      <c r="I1643" s="2" t="s">
        <v>101</v>
      </c>
      <c r="J1643" s="2" t="s">
        <v>103</v>
      </c>
      <c r="K1643" s="2" t="s">
        <v>103</v>
      </c>
      <c r="L1643" s="2" t="s">
        <v>104</v>
      </c>
      <c r="M1643" s="2" t="s">
        <v>4435</v>
      </c>
      <c r="N1643" s="2">
        <v>20</v>
      </c>
      <c r="O1643" s="2" t="s">
        <v>106</v>
      </c>
      <c r="P1643" s="2" t="s">
        <v>4157</v>
      </c>
      <c r="Q1643" s="253"/>
    </row>
    <row r="1644" spans="1:17" ht="60">
      <c r="A1644" s="2">
        <v>1642</v>
      </c>
      <c r="B1644" s="2" t="s">
        <v>4436</v>
      </c>
      <c r="C1644" s="2" t="s">
        <v>234</v>
      </c>
      <c r="D1644" s="2" t="s">
        <v>3263</v>
      </c>
      <c r="E1644" s="2" t="s">
        <v>4437</v>
      </c>
      <c r="F1644" s="255">
        <v>45104.607638888891</v>
      </c>
      <c r="G1644" s="2" t="s">
        <v>101</v>
      </c>
      <c r="H1644" s="2" t="s">
        <v>132</v>
      </c>
      <c r="I1644" s="2" t="s">
        <v>101</v>
      </c>
      <c r="J1644" s="2" t="s">
        <v>103</v>
      </c>
      <c r="K1644" s="2" t="s">
        <v>103</v>
      </c>
      <c r="L1644" s="2" t="s">
        <v>104</v>
      </c>
      <c r="M1644" s="2" t="s">
        <v>4438</v>
      </c>
      <c r="N1644" s="2">
        <v>20</v>
      </c>
      <c r="O1644" s="2" t="s">
        <v>106</v>
      </c>
      <c r="P1644" s="2" t="s">
        <v>4148</v>
      </c>
      <c r="Q1644" s="253"/>
    </row>
    <row r="1645" spans="1:17" ht="60">
      <c r="A1645" s="2">
        <v>1643</v>
      </c>
      <c r="B1645" s="2" t="s">
        <v>4439</v>
      </c>
      <c r="C1645" s="2" t="s">
        <v>98</v>
      </c>
      <c r="D1645" s="2" t="s">
        <v>3263</v>
      </c>
      <c r="E1645" s="2" t="s">
        <v>3719</v>
      </c>
      <c r="F1645" s="255">
        <v>45104.60833333333</v>
      </c>
      <c r="G1645" s="2" t="s">
        <v>101</v>
      </c>
      <c r="H1645" s="2" t="s">
        <v>132</v>
      </c>
      <c r="I1645" s="2" t="s">
        <v>101</v>
      </c>
      <c r="J1645" s="2" t="s">
        <v>56</v>
      </c>
      <c r="K1645" s="2" t="s">
        <v>56</v>
      </c>
      <c r="L1645" s="2" t="s">
        <v>104</v>
      </c>
      <c r="M1645" s="2" t="s">
        <v>3720</v>
      </c>
      <c r="N1645" s="2">
        <v>65</v>
      </c>
      <c r="O1645" s="2" t="s">
        <v>106</v>
      </c>
      <c r="P1645" s="2" t="s">
        <v>4157</v>
      </c>
      <c r="Q1645" s="253"/>
    </row>
    <row r="1646" spans="1:17" ht="60">
      <c r="A1646" s="2">
        <v>1644</v>
      </c>
      <c r="B1646" s="2" t="s">
        <v>4440</v>
      </c>
      <c r="C1646" s="2" t="s">
        <v>98</v>
      </c>
      <c r="D1646" s="2" t="s">
        <v>3263</v>
      </c>
      <c r="E1646" s="2" t="s">
        <v>4080</v>
      </c>
      <c r="F1646" s="255">
        <v>45104.60833333333</v>
      </c>
      <c r="G1646" s="2" t="s">
        <v>101</v>
      </c>
      <c r="H1646" s="2" t="s">
        <v>132</v>
      </c>
      <c r="I1646" s="2" t="s">
        <v>101</v>
      </c>
      <c r="J1646" s="2" t="s">
        <v>103</v>
      </c>
      <c r="K1646" s="2" t="s">
        <v>103</v>
      </c>
      <c r="L1646" s="2" t="s">
        <v>104</v>
      </c>
      <c r="M1646" s="2" t="s">
        <v>4081</v>
      </c>
      <c r="N1646" s="2">
        <v>20</v>
      </c>
      <c r="O1646" s="2" t="s">
        <v>106</v>
      </c>
      <c r="P1646" s="2" t="s">
        <v>4157</v>
      </c>
      <c r="Q1646" s="253"/>
    </row>
    <row r="1647" spans="1:17" ht="60">
      <c r="A1647" s="2">
        <v>1645</v>
      </c>
      <c r="B1647" s="2" t="s">
        <v>4441</v>
      </c>
      <c r="C1647" s="2" t="s">
        <v>234</v>
      </c>
      <c r="D1647" s="2" t="s">
        <v>3263</v>
      </c>
      <c r="E1647" s="2" t="s">
        <v>4442</v>
      </c>
      <c r="F1647" s="255">
        <v>45104.60833333333</v>
      </c>
      <c r="G1647" s="2" t="s">
        <v>101</v>
      </c>
      <c r="H1647" s="2" t="s">
        <v>132</v>
      </c>
      <c r="I1647" s="2" t="s">
        <v>101</v>
      </c>
      <c r="J1647" s="2" t="s">
        <v>103</v>
      </c>
      <c r="K1647" s="2" t="s">
        <v>103</v>
      </c>
      <c r="L1647" s="2" t="s">
        <v>104</v>
      </c>
      <c r="M1647" s="2" t="s">
        <v>4443</v>
      </c>
      <c r="N1647" s="2">
        <v>20</v>
      </c>
      <c r="O1647" s="2" t="s">
        <v>106</v>
      </c>
      <c r="P1647" s="2" t="s">
        <v>4148</v>
      </c>
      <c r="Q1647" s="253"/>
    </row>
    <row r="1648" spans="1:17" ht="60">
      <c r="A1648" s="2">
        <v>1646</v>
      </c>
      <c r="B1648" s="2" t="s">
        <v>4444</v>
      </c>
      <c r="C1648" s="2" t="s">
        <v>98</v>
      </c>
      <c r="D1648" s="2" t="s">
        <v>3263</v>
      </c>
      <c r="E1648" s="2" t="s">
        <v>4445</v>
      </c>
      <c r="F1648" s="255">
        <v>45104.609027777777</v>
      </c>
      <c r="G1648" s="2" t="s">
        <v>101</v>
      </c>
      <c r="H1648" s="2" t="s">
        <v>132</v>
      </c>
      <c r="I1648" s="2" t="s">
        <v>101</v>
      </c>
      <c r="J1648" s="2" t="s">
        <v>103</v>
      </c>
      <c r="K1648" s="2" t="s">
        <v>103</v>
      </c>
      <c r="L1648" s="2" t="s">
        <v>104</v>
      </c>
      <c r="M1648" s="2"/>
      <c r="N1648" s="2">
        <v>20</v>
      </c>
      <c r="O1648" s="2" t="s">
        <v>106</v>
      </c>
      <c r="P1648" s="2" t="s">
        <v>4157</v>
      </c>
      <c r="Q1648" s="253"/>
    </row>
    <row r="1649" spans="1:17" ht="60">
      <c r="A1649" s="2">
        <v>1647</v>
      </c>
      <c r="B1649" s="2" t="s">
        <v>4446</v>
      </c>
      <c r="C1649" s="2" t="s">
        <v>98</v>
      </c>
      <c r="D1649" s="2" t="s">
        <v>3263</v>
      </c>
      <c r="E1649" s="2" t="s">
        <v>4447</v>
      </c>
      <c r="F1649" s="255">
        <v>45104.609027777777</v>
      </c>
      <c r="G1649" s="2" t="s">
        <v>101</v>
      </c>
      <c r="H1649" s="2" t="s">
        <v>132</v>
      </c>
      <c r="I1649" s="2" t="s">
        <v>101</v>
      </c>
      <c r="J1649" s="2" t="s">
        <v>103</v>
      </c>
      <c r="K1649" s="2" t="s">
        <v>103</v>
      </c>
      <c r="L1649" s="2" t="s">
        <v>104</v>
      </c>
      <c r="M1649" s="2" t="s">
        <v>4448</v>
      </c>
      <c r="N1649" s="2">
        <v>20</v>
      </c>
      <c r="O1649" s="2" t="s">
        <v>106</v>
      </c>
      <c r="P1649" s="2" t="s">
        <v>4157</v>
      </c>
      <c r="Q1649" s="253"/>
    </row>
    <row r="1650" spans="1:17" ht="60">
      <c r="A1650" s="2">
        <v>1648</v>
      </c>
      <c r="B1650" s="2" t="s">
        <v>4449</v>
      </c>
      <c r="C1650" s="2" t="s">
        <v>234</v>
      </c>
      <c r="D1650" s="2" t="s">
        <v>3263</v>
      </c>
      <c r="E1650" s="2" t="s">
        <v>4450</v>
      </c>
      <c r="F1650" s="255">
        <v>45104.609027777777</v>
      </c>
      <c r="G1650" s="2" t="s">
        <v>101</v>
      </c>
      <c r="H1650" s="2" t="s">
        <v>132</v>
      </c>
      <c r="I1650" s="2" t="s">
        <v>101</v>
      </c>
      <c r="J1650" s="2" t="s">
        <v>12</v>
      </c>
      <c r="K1650" s="2" t="s">
        <v>12</v>
      </c>
      <c r="L1650" s="2" t="s">
        <v>104</v>
      </c>
      <c r="M1650" s="2" t="s">
        <v>4451</v>
      </c>
      <c r="N1650" s="2">
        <v>30</v>
      </c>
      <c r="O1650" s="2" t="s">
        <v>106</v>
      </c>
      <c r="P1650" s="2" t="s">
        <v>4148</v>
      </c>
      <c r="Q1650" s="253"/>
    </row>
    <row r="1651" spans="1:17" ht="60">
      <c r="A1651" s="2">
        <v>1649</v>
      </c>
      <c r="B1651" s="2" t="s">
        <v>4452</v>
      </c>
      <c r="C1651" s="2" t="s">
        <v>109</v>
      </c>
      <c r="D1651" s="2" t="s">
        <v>3263</v>
      </c>
      <c r="E1651" s="2" t="s">
        <v>4453</v>
      </c>
      <c r="F1651" s="255">
        <v>45104.609722222223</v>
      </c>
      <c r="G1651" s="2" t="s">
        <v>101</v>
      </c>
      <c r="H1651" s="2" t="s">
        <v>102</v>
      </c>
      <c r="I1651" s="2" t="s">
        <v>101</v>
      </c>
      <c r="J1651" s="2" t="s">
        <v>103</v>
      </c>
      <c r="K1651" s="2" t="s">
        <v>103</v>
      </c>
      <c r="L1651" s="2" t="s">
        <v>104</v>
      </c>
      <c r="M1651" s="2" t="s">
        <v>4454</v>
      </c>
      <c r="N1651" s="2">
        <v>20</v>
      </c>
      <c r="O1651" s="2" t="s">
        <v>106</v>
      </c>
      <c r="P1651" s="2" t="s">
        <v>4146</v>
      </c>
      <c r="Q1651" s="253"/>
    </row>
    <row r="1652" spans="1:17" ht="60">
      <c r="A1652" s="2">
        <v>1650</v>
      </c>
      <c r="B1652" s="2" t="s">
        <v>4455</v>
      </c>
      <c r="C1652" s="2" t="s">
        <v>109</v>
      </c>
      <c r="D1652" s="2" t="s">
        <v>3263</v>
      </c>
      <c r="E1652" s="2" t="s">
        <v>4456</v>
      </c>
      <c r="F1652" s="255">
        <v>45104.609722222223</v>
      </c>
      <c r="G1652" s="2" t="s">
        <v>101</v>
      </c>
      <c r="H1652" s="2" t="s">
        <v>132</v>
      </c>
      <c r="I1652" s="2" t="s">
        <v>101</v>
      </c>
      <c r="J1652" s="2" t="s">
        <v>56</v>
      </c>
      <c r="K1652" s="2" t="s">
        <v>56</v>
      </c>
      <c r="L1652" s="2" t="s">
        <v>104</v>
      </c>
      <c r="M1652" s="2" t="s">
        <v>4457</v>
      </c>
      <c r="N1652" s="2">
        <v>65</v>
      </c>
      <c r="O1652" s="2" t="s">
        <v>106</v>
      </c>
      <c r="P1652" s="2" t="s">
        <v>4146</v>
      </c>
      <c r="Q1652" s="253"/>
    </row>
    <row r="1653" spans="1:17" ht="60">
      <c r="A1653" s="2">
        <v>1651</v>
      </c>
      <c r="B1653" s="2" t="s">
        <v>4458</v>
      </c>
      <c r="C1653" s="2" t="s">
        <v>234</v>
      </c>
      <c r="D1653" s="2" t="s">
        <v>3263</v>
      </c>
      <c r="E1653" s="2" t="s">
        <v>4459</v>
      </c>
      <c r="F1653" s="255">
        <v>45104.609722222223</v>
      </c>
      <c r="G1653" s="2" t="s">
        <v>101</v>
      </c>
      <c r="H1653" s="2" t="s">
        <v>132</v>
      </c>
      <c r="I1653" s="2" t="s">
        <v>101</v>
      </c>
      <c r="J1653" s="2" t="s">
        <v>187</v>
      </c>
      <c r="K1653" s="2" t="s">
        <v>187</v>
      </c>
      <c r="L1653" s="2" t="s">
        <v>104</v>
      </c>
      <c r="M1653" s="2" t="s">
        <v>4460</v>
      </c>
      <c r="N1653" s="2">
        <v>95</v>
      </c>
      <c r="O1653" s="2" t="s">
        <v>106</v>
      </c>
      <c r="P1653" s="2" t="s">
        <v>4148</v>
      </c>
      <c r="Q1653" s="253"/>
    </row>
    <row r="1654" spans="1:17" ht="60">
      <c r="A1654" s="2">
        <v>1652</v>
      </c>
      <c r="B1654" s="2" t="s">
        <v>4461</v>
      </c>
      <c r="C1654" s="2" t="s">
        <v>98</v>
      </c>
      <c r="D1654" s="2" t="s">
        <v>3263</v>
      </c>
      <c r="E1654" s="2" t="s">
        <v>4462</v>
      </c>
      <c r="F1654" s="255">
        <v>45104.609722222223</v>
      </c>
      <c r="G1654" s="2" t="s">
        <v>101</v>
      </c>
      <c r="H1654" s="2" t="s">
        <v>132</v>
      </c>
      <c r="I1654" s="2" t="s">
        <v>101</v>
      </c>
      <c r="J1654" s="2" t="s">
        <v>187</v>
      </c>
      <c r="K1654" s="2" t="s">
        <v>187</v>
      </c>
      <c r="L1654" s="2" t="s">
        <v>104</v>
      </c>
      <c r="M1654" s="2" t="s">
        <v>4463</v>
      </c>
      <c r="N1654" s="2">
        <v>95</v>
      </c>
      <c r="O1654" s="2" t="s">
        <v>106</v>
      </c>
      <c r="P1654" s="2" t="s">
        <v>4157</v>
      </c>
      <c r="Q1654" s="253"/>
    </row>
    <row r="1655" spans="1:17" ht="60">
      <c r="A1655" s="2">
        <v>1653</v>
      </c>
      <c r="B1655" s="2" t="s">
        <v>4464</v>
      </c>
      <c r="C1655" s="2" t="s">
        <v>234</v>
      </c>
      <c r="D1655" s="2" t="s">
        <v>3263</v>
      </c>
      <c r="E1655" s="2" t="s">
        <v>4465</v>
      </c>
      <c r="F1655" s="255">
        <v>45104.61041666667</v>
      </c>
      <c r="G1655" s="2" t="s">
        <v>101</v>
      </c>
      <c r="H1655" s="2" t="s">
        <v>132</v>
      </c>
      <c r="I1655" s="2" t="s">
        <v>101</v>
      </c>
      <c r="J1655" s="2" t="s">
        <v>112</v>
      </c>
      <c r="K1655" s="2" t="s">
        <v>112</v>
      </c>
      <c r="L1655" s="2" t="s">
        <v>104</v>
      </c>
      <c r="M1655" s="2" t="s">
        <v>4466</v>
      </c>
      <c r="N1655" s="2">
        <v>95</v>
      </c>
      <c r="O1655" s="2" t="s">
        <v>106</v>
      </c>
      <c r="P1655" s="2" t="s">
        <v>4148</v>
      </c>
      <c r="Q1655" s="253"/>
    </row>
    <row r="1656" spans="1:17" ht="60">
      <c r="A1656" s="2">
        <v>1654</v>
      </c>
      <c r="B1656" s="2" t="s">
        <v>4467</v>
      </c>
      <c r="C1656" s="2" t="s">
        <v>98</v>
      </c>
      <c r="D1656" s="2" t="s">
        <v>3263</v>
      </c>
      <c r="E1656" s="2" t="s">
        <v>508</v>
      </c>
      <c r="F1656" s="255">
        <v>45104.61041666667</v>
      </c>
      <c r="G1656" s="2" t="s">
        <v>101</v>
      </c>
      <c r="H1656" s="2" t="s">
        <v>102</v>
      </c>
      <c r="I1656" s="2" t="s">
        <v>101</v>
      </c>
      <c r="J1656" s="2" t="s">
        <v>112</v>
      </c>
      <c r="K1656" s="2" t="s">
        <v>112</v>
      </c>
      <c r="L1656" s="2" t="s">
        <v>104</v>
      </c>
      <c r="M1656" s="2" t="s">
        <v>509</v>
      </c>
      <c r="N1656" s="2">
        <v>95</v>
      </c>
      <c r="O1656" s="2" t="s">
        <v>106</v>
      </c>
      <c r="P1656" s="2" t="s">
        <v>4157</v>
      </c>
      <c r="Q1656" s="253"/>
    </row>
    <row r="1657" spans="1:17" ht="60">
      <c r="A1657" s="2">
        <v>1655</v>
      </c>
      <c r="B1657" s="2" t="s">
        <v>4468</v>
      </c>
      <c r="C1657" s="2" t="s">
        <v>109</v>
      </c>
      <c r="D1657" s="2" t="s">
        <v>3263</v>
      </c>
      <c r="E1657" s="2" t="s">
        <v>2066</v>
      </c>
      <c r="F1657" s="255">
        <v>45104.61041666667</v>
      </c>
      <c r="G1657" s="2" t="s">
        <v>101</v>
      </c>
      <c r="H1657" s="2" t="s">
        <v>132</v>
      </c>
      <c r="I1657" s="2" t="s">
        <v>101</v>
      </c>
      <c r="J1657" s="2" t="s">
        <v>103</v>
      </c>
      <c r="K1657" s="2" t="s">
        <v>103</v>
      </c>
      <c r="L1657" s="2" t="s">
        <v>104</v>
      </c>
      <c r="M1657" s="2" t="s">
        <v>2067</v>
      </c>
      <c r="N1657" s="2">
        <v>20</v>
      </c>
      <c r="O1657" s="2" t="s">
        <v>106</v>
      </c>
      <c r="P1657" s="2" t="s">
        <v>4146</v>
      </c>
      <c r="Q1657" s="253"/>
    </row>
    <row r="1658" spans="1:17" ht="60">
      <c r="A1658" s="2">
        <v>1656</v>
      </c>
      <c r="B1658" s="2" t="s">
        <v>4469</v>
      </c>
      <c r="C1658" s="2" t="s">
        <v>234</v>
      </c>
      <c r="D1658" s="2" t="s">
        <v>3263</v>
      </c>
      <c r="E1658" s="2" t="s">
        <v>4470</v>
      </c>
      <c r="F1658" s="255">
        <v>45104.61041666667</v>
      </c>
      <c r="G1658" s="2" t="s">
        <v>101</v>
      </c>
      <c r="H1658" s="2" t="s">
        <v>132</v>
      </c>
      <c r="I1658" s="2" t="s">
        <v>101</v>
      </c>
      <c r="J1658" s="2" t="s">
        <v>103</v>
      </c>
      <c r="K1658" s="2" t="s">
        <v>103</v>
      </c>
      <c r="L1658" s="2" t="s">
        <v>104</v>
      </c>
      <c r="M1658" s="2" t="s">
        <v>4471</v>
      </c>
      <c r="N1658" s="2">
        <v>30</v>
      </c>
      <c r="O1658" s="2" t="s">
        <v>106</v>
      </c>
      <c r="P1658" s="2" t="s">
        <v>4148</v>
      </c>
      <c r="Q1658" s="253"/>
    </row>
    <row r="1659" spans="1:17" ht="60">
      <c r="A1659" s="2">
        <v>1657</v>
      </c>
      <c r="B1659" s="2" t="s">
        <v>4472</v>
      </c>
      <c r="C1659" s="2" t="s">
        <v>98</v>
      </c>
      <c r="D1659" s="2" t="s">
        <v>3263</v>
      </c>
      <c r="E1659" s="2" t="s">
        <v>4473</v>
      </c>
      <c r="F1659" s="255">
        <v>45104.61041666667</v>
      </c>
      <c r="G1659" s="2" t="s">
        <v>101</v>
      </c>
      <c r="H1659" s="2" t="s">
        <v>102</v>
      </c>
      <c r="I1659" s="2" t="s">
        <v>101</v>
      </c>
      <c r="J1659" s="2" t="s">
        <v>103</v>
      </c>
      <c r="K1659" s="2" t="s">
        <v>103</v>
      </c>
      <c r="L1659" s="2" t="s">
        <v>104</v>
      </c>
      <c r="M1659" s="2" t="s">
        <v>4474</v>
      </c>
      <c r="N1659" s="2">
        <v>30</v>
      </c>
      <c r="O1659" s="2" t="s">
        <v>106</v>
      </c>
      <c r="P1659" s="2" t="s">
        <v>4157</v>
      </c>
      <c r="Q1659" s="253"/>
    </row>
    <row r="1660" spans="1:17" ht="60">
      <c r="A1660" s="2">
        <v>1658</v>
      </c>
      <c r="B1660" s="2" t="s">
        <v>4475</v>
      </c>
      <c r="C1660" s="2" t="s">
        <v>109</v>
      </c>
      <c r="D1660" s="2" t="s">
        <v>3263</v>
      </c>
      <c r="E1660" s="2" t="s">
        <v>4476</v>
      </c>
      <c r="F1660" s="255">
        <v>45104.61041666667</v>
      </c>
      <c r="G1660" s="2" t="s">
        <v>101</v>
      </c>
      <c r="H1660" s="2" t="s">
        <v>132</v>
      </c>
      <c r="I1660" s="2" t="s">
        <v>101</v>
      </c>
      <c r="J1660" s="2" t="s">
        <v>56</v>
      </c>
      <c r="K1660" s="2" t="s">
        <v>56</v>
      </c>
      <c r="L1660" s="2" t="s">
        <v>104</v>
      </c>
      <c r="M1660" s="2" t="s">
        <v>4477</v>
      </c>
      <c r="N1660" s="2">
        <v>65</v>
      </c>
      <c r="O1660" s="2" t="s">
        <v>106</v>
      </c>
      <c r="P1660" s="2" t="s">
        <v>4146</v>
      </c>
      <c r="Q1660" s="253"/>
    </row>
    <row r="1661" spans="1:17" ht="60">
      <c r="A1661" s="2">
        <v>1659</v>
      </c>
      <c r="B1661" s="2" t="s">
        <v>4478</v>
      </c>
      <c r="C1661" s="2" t="s">
        <v>109</v>
      </c>
      <c r="D1661" s="2" t="s">
        <v>3263</v>
      </c>
      <c r="E1661" s="2" t="s">
        <v>4479</v>
      </c>
      <c r="F1661" s="255">
        <v>45104.611111111109</v>
      </c>
      <c r="G1661" s="2" t="s">
        <v>101</v>
      </c>
      <c r="H1661" s="2" t="s">
        <v>132</v>
      </c>
      <c r="I1661" s="2" t="s">
        <v>101</v>
      </c>
      <c r="J1661" s="2" t="s">
        <v>56</v>
      </c>
      <c r="K1661" s="2" t="s">
        <v>56</v>
      </c>
      <c r="L1661" s="2" t="s">
        <v>104</v>
      </c>
      <c r="M1661" s="2" t="s">
        <v>4480</v>
      </c>
      <c r="N1661" s="2">
        <v>65</v>
      </c>
      <c r="O1661" s="2" t="s">
        <v>106</v>
      </c>
      <c r="P1661" s="2" t="s">
        <v>4146</v>
      </c>
      <c r="Q1661" s="253"/>
    </row>
    <row r="1662" spans="1:17" ht="60">
      <c r="A1662" s="2">
        <v>1660</v>
      </c>
      <c r="B1662" s="2" t="s">
        <v>4481</v>
      </c>
      <c r="C1662" s="2" t="s">
        <v>234</v>
      </c>
      <c r="D1662" s="2" t="s">
        <v>3263</v>
      </c>
      <c r="E1662" s="2" t="s">
        <v>4482</v>
      </c>
      <c r="F1662" s="255">
        <v>45104.611111111109</v>
      </c>
      <c r="G1662" s="2" t="s">
        <v>101</v>
      </c>
      <c r="H1662" s="2" t="s">
        <v>132</v>
      </c>
      <c r="I1662" s="2" t="s">
        <v>101</v>
      </c>
      <c r="J1662" s="2" t="s">
        <v>112</v>
      </c>
      <c r="K1662" s="2" t="s">
        <v>112</v>
      </c>
      <c r="L1662" s="2" t="s">
        <v>104</v>
      </c>
      <c r="M1662" s="2" t="s">
        <v>4483</v>
      </c>
      <c r="N1662" s="2">
        <v>95</v>
      </c>
      <c r="O1662" s="2" t="s">
        <v>106</v>
      </c>
      <c r="P1662" s="2" t="s">
        <v>4148</v>
      </c>
      <c r="Q1662" s="253"/>
    </row>
    <row r="1663" spans="1:17" ht="60">
      <c r="A1663" s="2">
        <v>1661</v>
      </c>
      <c r="B1663" s="2" t="s">
        <v>4484</v>
      </c>
      <c r="C1663" s="2" t="s">
        <v>109</v>
      </c>
      <c r="D1663" s="2" t="s">
        <v>3263</v>
      </c>
      <c r="E1663" s="2" t="s">
        <v>4485</v>
      </c>
      <c r="F1663" s="255">
        <v>45104.611111111109</v>
      </c>
      <c r="G1663" s="2" t="s">
        <v>101</v>
      </c>
      <c r="H1663" s="2" t="s">
        <v>132</v>
      </c>
      <c r="I1663" s="2" t="s">
        <v>101</v>
      </c>
      <c r="J1663" s="2" t="s">
        <v>56</v>
      </c>
      <c r="K1663" s="2" t="s">
        <v>56</v>
      </c>
      <c r="L1663" s="2" t="s">
        <v>104</v>
      </c>
      <c r="M1663" s="2" t="s">
        <v>4486</v>
      </c>
      <c r="N1663" s="2">
        <v>65</v>
      </c>
      <c r="O1663" s="2" t="s">
        <v>106</v>
      </c>
      <c r="P1663" s="2" t="s">
        <v>4146</v>
      </c>
      <c r="Q1663" s="253"/>
    </row>
    <row r="1664" spans="1:17" ht="60">
      <c r="A1664" s="2">
        <v>1662</v>
      </c>
      <c r="B1664" s="2" t="s">
        <v>4487</v>
      </c>
      <c r="C1664" s="2" t="s">
        <v>109</v>
      </c>
      <c r="D1664" s="2" t="s">
        <v>3263</v>
      </c>
      <c r="E1664" s="2" t="s">
        <v>1287</v>
      </c>
      <c r="F1664" s="255">
        <v>45104.611111111109</v>
      </c>
      <c r="G1664" s="2" t="s">
        <v>101</v>
      </c>
      <c r="H1664" s="2" t="s">
        <v>132</v>
      </c>
      <c r="I1664" s="2" t="s">
        <v>101</v>
      </c>
      <c r="J1664" s="2" t="s">
        <v>103</v>
      </c>
      <c r="K1664" s="2" t="s">
        <v>103</v>
      </c>
      <c r="L1664" s="2" t="s">
        <v>104</v>
      </c>
      <c r="M1664" s="2" t="s">
        <v>1288</v>
      </c>
      <c r="N1664" s="2">
        <v>20</v>
      </c>
      <c r="O1664" s="2" t="s">
        <v>106</v>
      </c>
      <c r="P1664" s="2" t="s">
        <v>4146</v>
      </c>
      <c r="Q1664" s="253"/>
    </row>
    <row r="1665" spans="1:17" ht="60">
      <c r="A1665" s="2">
        <v>1663</v>
      </c>
      <c r="B1665" s="2" t="s">
        <v>4488</v>
      </c>
      <c r="C1665" s="2" t="s">
        <v>109</v>
      </c>
      <c r="D1665" s="2" t="s">
        <v>3263</v>
      </c>
      <c r="E1665" s="2" t="s">
        <v>4489</v>
      </c>
      <c r="F1665" s="255">
        <v>45104.611111111109</v>
      </c>
      <c r="G1665" s="2" t="s">
        <v>101</v>
      </c>
      <c r="H1665" s="2" t="s">
        <v>132</v>
      </c>
      <c r="I1665" s="2" t="s">
        <v>101</v>
      </c>
      <c r="J1665" s="2" t="s">
        <v>187</v>
      </c>
      <c r="K1665" s="2" t="s">
        <v>187</v>
      </c>
      <c r="L1665" s="2" t="s">
        <v>104</v>
      </c>
      <c r="M1665" s="2" t="s">
        <v>4490</v>
      </c>
      <c r="N1665" s="2">
        <v>95</v>
      </c>
      <c r="O1665" s="2" t="s">
        <v>106</v>
      </c>
      <c r="P1665" s="2" t="s">
        <v>4146</v>
      </c>
      <c r="Q1665" s="253"/>
    </row>
    <row r="1666" spans="1:17" ht="60">
      <c r="A1666" s="2">
        <v>1664</v>
      </c>
      <c r="B1666" s="2" t="s">
        <v>4491</v>
      </c>
      <c r="C1666" s="2" t="s">
        <v>98</v>
      </c>
      <c r="D1666" s="2" t="s">
        <v>3263</v>
      </c>
      <c r="E1666" s="2" t="s">
        <v>613</v>
      </c>
      <c r="F1666" s="255">
        <v>45104.611805555556</v>
      </c>
      <c r="G1666" s="2" t="s">
        <v>101</v>
      </c>
      <c r="H1666" s="2" t="s">
        <v>132</v>
      </c>
      <c r="I1666" s="2" t="s">
        <v>101</v>
      </c>
      <c r="J1666" s="2" t="s">
        <v>103</v>
      </c>
      <c r="K1666" s="2" t="s">
        <v>103</v>
      </c>
      <c r="L1666" s="2" t="s">
        <v>104</v>
      </c>
      <c r="M1666" s="2" t="s">
        <v>614</v>
      </c>
      <c r="N1666" s="2">
        <v>20</v>
      </c>
      <c r="O1666" s="2" t="s">
        <v>106</v>
      </c>
      <c r="P1666" s="2" t="s">
        <v>4157</v>
      </c>
      <c r="Q1666" s="253"/>
    </row>
    <row r="1667" spans="1:17" ht="60">
      <c r="A1667" s="2">
        <v>1665</v>
      </c>
      <c r="B1667" s="2" t="s">
        <v>4492</v>
      </c>
      <c r="C1667" s="2" t="s">
        <v>109</v>
      </c>
      <c r="D1667" s="2" t="s">
        <v>3263</v>
      </c>
      <c r="E1667" s="2" t="s">
        <v>4493</v>
      </c>
      <c r="F1667" s="255">
        <v>45104.612500000003</v>
      </c>
      <c r="G1667" s="2" t="s">
        <v>101</v>
      </c>
      <c r="H1667" s="2" t="s">
        <v>132</v>
      </c>
      <c r="I1667" s="2" t="s">
        <v>101</v>
      </c>
      <c r="J1667" s="2" t="s">
        <v>103</v>
      </c>
      <c r="K1667" s="2" t="s">
        <v>103</v>
      </c>
      <c r="L1667" s="2" t="s">
        <v>104</v>
      </c>
      <c r="M1667" s="2" t="s">
        <v>4494</v>
      </c>
      <c r="N1667" s="2">
        <v>20</v>
      </c>
      <c r="O1667" s="2" t="s">
        <v>106</v>
      </c>
      <c r="P1667" s="2" t="s">
        <v>4146</v>
      </c>
      <c r="Q1667" s="253"/>
    </row>
    <row r="1668" spans="1:17" ht="60">
      <c r="A1668" s="2">
        <v>1666</v>
      </c>
      <c r="B1668" s="2" t="s">
        <v>4495</v>
      </c>
      <c r="C1668" s="2" t="s">
        <v>98</v>
      </c>
      <c r="D1668" s="2" t="s">
        <v>3263</v>
      </c>
      <c r="E1668" s="2" t="s">
        <v>4496</v>
      </c>
      <c r="F1668" s="255">
        <v>45104.612500000003</v>
      </c>
      <c r="G1668" s="2" t="s">
        <v>101</v>
      </c>
      <c r="H1668" s="2" t="s">
        <v>132</v>
      </c>
      <c r="I1668" s="2" t="s">
        <v>101</v>
      </c>
      <c r="J1668" s="2" t="s">
        <v>103</v>
      </c>
      <c r="K1668" s="2" t="s">
        <v>103</v>
      </c>
      <c r="L1668" s="2" t="s">
        <v>104</v>
      </c>
      <c r="M1668" s="2" t="s">
        <v>4497</v>
      </c>
      <c r="N1668" s="2">
        <v>30</v>
      </c>
      <c r="O1668" s="2" t="s">
        <v>106</v>
      </c>
      <c r="P1668" s="2" t="s">
        <v>4157</v>
      </c>
      <c r="Q1668" s="253"/>
    </row>
    <row r="1669" spans="1:17" ht="60">
      <c r="A1669" s="2">
        <v>1667</v>
      </c>
      <c r="B1669" s="2" t="s">
        <v>4498</v>
      </c>
      <c r="C1669" s="2" t="s">
        <v>109</v>
      </c>
      <c r="D1669" s="2" t="s">
        <v>3263</v>
      </c>
      <c r="E1669" s="2" t="s">
        <v>4499</v>
      </c>
      <c r="F1669" s="255">
        <v>45104.612500000003</v>
      </c>
      <c r="G1669" s="2" t="s">
        <v>101</v>
      </c>
      <c r="H1669" s="2" t="s">
        <v>132</v>
      </c>
      <c r="I1669" s="2" t="s">
        <v>101</v>
      </c>
      <c r="J1669" s="2" t="s">
        <v>103</v>
      </c>
      <c r="K1669" s="2" t="s">
        <v>103</v>
      </c>
      <c r="L1669" s="2" t="s">
        <v>104</v>
      </c>
      <c r="M1669" s="2" t="s">
        <v>4500</v>
      </c>
      <c r="N1669" s="2">
        <v>20</v>
      </c>
      <c r="O1669" s="2" t="s">
        <v>106</v>
      </c>
      <c r="P1669" s="2" t="s">
        <v>4146</v>
      </c>
      <c r="Q1669" s="253"/>
    </row>
    <row r="1670" spans="1:17" ht="60">
      <c r="A1670" s="2">
        <v>1668</v>
      </c>
      <c r="B1670" s="2" t="s">
        <v>4501</v>
      </c>
      <c r="C1670" s="2" t="s">
        <v>120</v>
      </c>
      <c r="D1670" s="2" t="s">
        <v>3263</v>
      </c>
      <c r="E1670" s="2" t="s">
        <v>1287</v>
      </c>
      <c r="F1670" s="255">
        <v>45104.612500000003</v>
      </c>
      <c r="G1670" s="2" t="s">
        <v>191</v>
      </c>
      <c r="H1670" s="2" t="s">
        <v>558</v>
      </c>
      <c r="I1670" s="2" t="s">
        <v>193</v>
      </c>
      <c r="J1670" s="2" t="s">
        <v>103</v>
      </c>
      <c r="K1670" s="2" t="s">
        <v>103</v>
      </c>
      <c r="L1670" s="2" t="s">
        <v>104</v>
      </c>
      <c r="M1670" s="2" t="s">
        <v>194</v>
      </c>
      <c r="N1670" s="2">
        <v>0</v>
      </c>
      <c r="O1670" s="2" t="s">
        <v>106</v>
      </c>
      <c r="P1670" s="2" t="s">
        <v>4150</v>
      </c>
      <c r="Q1670" s="253"/>
    </row>
    <row r="1671" spans="1:17" ht="60">
      <c r="A1671" s="2">
        <v>1669</v>
      </c>
      <c r="B1671" s="2" t="s">
        <v>4502</v>
      </c>
      <c r="C1671" s="2" t="s">
        <v>234</v>
      </c>
      <c r="D1671" s="2" t="s">
        <v>3263</v>
      </c>
      <c r="E1671" s="2" t="s">
        <v>1889</v>
      </c>
      <c r="F1671" s="255">
        <v>45104.612500000003</v>
      </c>
      <c r="G1671" s="2" t="s">
        <v>101</v>
      </c>
      <c r="H1671" s="2" t="s">
        <v>102</v>
      </c>
      <c r="I1671" s="2" t="s">
        <v>101</v>
      </c>
      <c r="J1671" s="2" t="s">
        <v>103</v>
      </c>
      <c r="K1671" s="2" t="s">
        <v>103</v>
      </c>
      <c r="L1671" s="2" t="s">
        <v>104</v>
      </c>
      <c r="M1671" s="2" t="s">
        <v>1890</v>
      </c>
      <c r="N1671" s="2">
        <v>20</v>
      </c>
      <c r="O1671" s="2" t="s">
        <v>106</v>
      </c>
      <c r="P1671" s="2" t="s">
        <v>4148</v>
      </c>
      <c r="Q1671" s="253"/>
    </row>
    <row r="1672" spans="1:17" ht="60">
      <c r="A1672" s="2">
        <v>1670</v>
      </c>
      <c r="B1672" s="2" t="s">
        <v>4503</v>
      </c>
      <c r="C1672" s="2" t="s">
        <v>109</v>
      </c>
      <c r="D1672" s="2" t="s">
        <v>3263</v>
      </c>
      <c r="E1672" s="2" t="s">
        <v>4504</v>
      </c>
      <c r="F1672" s="255">
        <v>45104.612500000003</v>
      </c>
      <c r="G1672" s="2" t="s">
        <v>101</v>
      </c>
      <c r="H1672" s="2" t="s">
        <v>132</v>
      </c>
      <c r="I1672" s="2" t="s">
        <v>101</v>
      </c>
      <c r="J1672" s="2" t="s">
        <v>112</v>
      </c>
      <c r="K1672" s="2" t="s">
        <v>112</v>
      </c>
      <c r="L1672" s="2" t="s">
        <v>104</v>
      </c>
      <c r="M1672" s="2" t="s">
        <v>4505</v>
      </c>
      <c r="N1672" s="2">
        <v>95</v>
      </c>
      <c r="O1672" s="2" t="s">
        <v>106</v>
      </c>
      <c r="P1672" s="2" t="s">
        <v>4146</v>
      </c>
      <c r="Q1672" s="253"/>
    </row>
    <row r="1673" spans="1:17" ht="60">
      <c r="A1673" s="2">
        <v>1671</v>
      </c>
      <c r="B1673" s="2" t="s">
        <v>4506</v>
      </c>
      <c r="C1673" s="2" t="s">
        <v>109</v>
      </c>
      <c r="D1673" s="2" t="s">
        <v>3263</v>
      </c>
      <c r="E1673" s="2" t="s">
        <v>3763</v>
      </c>
      <c r="F1673" s="255">
        <v>45104.613194444442</v>
      </c>
      <c r="G1673" s="2" t="s">
        <v>101</v>
      </c>
      <c r="H1673" s="2" t="s">
        <v>132</v>
      </c>
      <c r="I1673" s="2" t="s">
        <v>101</v>
      </c>
      <c r="J1673" s="2" t="s">
        <v>103</v>
      </c>
      <c r="K1673" s="2" t="s">
        <v>103</v>
      </c>
      <c r="L1673" s="2" t="s">
        <v>104</v>
      </c>
      <c r="M1673" s="2" t="s">
        <v>3764</v>
      </c>
      <c r="N1673" s="2">
        <v>20</v>
      </c>
      <c r="O1673" s="2" t="s">
        <v>106</v>
      </c>
      <c r="P1673" s="2" t="s">
        <v>4146</v>
      </c>
      <c r="Q1673" s="253"/>
    </row>
    <row r="1674" spans="1:17" ht="60">
      <c r="A1674" s="2">
        <v>1672</v>
      </c>
      <c r="B1674" s="2" t="s">
        <v>4507</v>
      </c>
      <c r="C1674" s="2" t="s">
        <v>234</v>
      </c>
      <c r="D1674" s="2" t="s">
        <v>3263</v>
      </c>
      <c r="E1674" s="2" t="s">
        <v>3745</v>
      </c>
      <c r="F1674" s="255">
        <v>45104.613888888889</v>
      </c>
      <c r="G1674" s="2" t="s">
        <v>101</v>
      </c>
      <c r="H1674" s="2" t="s">
        <v>132</v>
      </c>
      <c r="I1674" s="2" t="s">
        <v>101</v>
      </c>
      <c r="J1674" s="2" t="s">
        <v>103</v>
      </c>
      <c r="K1674" s="2" t="s">
        <v>103</v>
      </c>
      <c r="L1674" s="2" t="s">
        <v>104</v>
      </c>
      <c r="M1674" s="2" t="s">
        <v>3746</v>
      </c>
      <c r="N1674" s="2">
        <v>20</v>
      </c>
      <c r="O1674" s="2" t="s">
        <v>106</v>
      </c>
      <c r="P1674" s="2" t="s">
        <v>4148</v>
      </c>
      <c r="Q1674" s="253"/>
    </row>
    <row r="1675" spans="1:17" ht="60">
      <c r="A1675" s="2">
        <v>1673</v>
      </c>
      <c r="B1675" s="2" t="s">
        <v>4508</v>
      </c>
      <c r="C1675" s="2" t="s">
        <v>109</v>
      </c>
      <c r="D1675" s="2" t="s">
        <v>3263</v>
      </c>
      <c r="E1675" s="2" t="s">
        <v>4509</v>
      </c>
      <c r="F1675" s="255">
        <v>45104.613888888889</v>
      </c>
      <c r="G1675" s="2" t="s">
        <v>101</v>
      </c>
      <c r="H1675" s="2" t="s">
        <v>102</v>
      </c>
      <c r="I1675" s="2" t="s">
        <v>101</v>
      </c>
      <c r="J1675" s="2" t="s">
        <v>103</v>
      </c>
      <c r="K1675" s="2" t="s">
        <v>103</v>
      </c>
      <c r="L1675" s="2" t="s">
        <v>104</v>
      </c>
      <c r="M1675" s="2" t="s">
        <v>4510</v>
      </c>
      <c r="N1675" s="2">
        <v>20</v>
      </c>
      <c r="O1675" s="2" t="s">
        <v>106</v>
      </c>
      <c r="P1675" s="2" t="s">
        <v>4146</v>
      </c>
      <c r="Q1675" s="253"/>
    </row>
    <row r="1676" spans="1:17" ht="60">
      <c r="A1676" s="2">
        <v>1674</v>
      </c>
      <c r="B1676" s="2" t="s">
        <v>4511</v>
      </c>
      <c r="C1676" s="2" t="s">
        <v>234</v>
      </c>
      <c r="D1676" s="2" t="s">
        <v>3263</v>
      </c>
      <c r="E1676" s="2" t="s">
        <v>4512</v>
      </c>
      <c r="F1676" s="255">
        <v>45104.613888888889</v>
      </c>
      <c r="G1676" s="2" t="s">
        <v>101</v>
      </c>
      <c r="H1676" s="2" t="s">
        <v>102</v>
      </c>
      <c r="I1676" s="2" t="s">
        <v>101</v>
      </c>
      <c r="J1676" s="2" t="s">
        <v>103</v>
      </c>
      <c r="K1676" s="2" t="s">
        <v>103</v>
      </c>
      <c r="L1676" s="2" t="s">
        <v>104</v>
      </c>
      <c r="M1676" s="2" t="s">
        <v>4513</v>
      </c>
      <c r="N1676" s="2">
        <v>20</v>
      </c>
      <c r="O1676" s="2" t="s">
        <v>106</v>
      </c>
      <c r="P1676" s="2" t="s">
        <v>4148</v>
      </c>
      <c r="Q1676" s="253"/>
    </row>
    <row r="1677" spans="1:17" ht="60">
      <c r="A1677" s="2">
        <v>1675</v>
      </c>
      <c r="B1677" s="2" t="s">
        <v>4514</v>
      </c>
      <c r="C1677" s="2" t="s">
        <v>109</v>
      </c>
      <c r="D1677" s="2" t="s">
        <v>3263</v>
      </c>
      <c r="E1677" s="2" t="s">
        <v>4515</v>
      </c>
      <c r="F1677" s="255">
        <v>45104.615277777775</v>
      </c>
      <c r="G1677" s="2" t="s">
        <v>101</v>
      </c>
      <c r="H1677" s="2" t="s">
        <v>132</v>
      </c>
      <c r="I1677" s="2" t="s">
        <v>101</v>
      </c>
      <c r="J1677" s="2" t="s">
        <v>103</v>
      </c>
      <c r="K1677" s="2" t="s">
        <v>103</v>
      </c>
      <c r="L1677" s="2" t="s">
        <v>104</v>
      </c>
      <c r="M1677" s="2" t="s">
        <v>4516</v>
      </c>
      <c r="N1677" s="2">
        <v>20</v>
      </c>
      <c r="O1677" s="2" t="s">
        <v>106</v>
      </c>
      <c r="P1677" s="2" t="s">
        <v>4146</v>
      </c>
      <c r="Q1677" s="253"/>
    </row>
    <row r="1678" spans="1:17" ht="60">
      <c r="A1678" s="2">
        <v>1676</v>
      </c>
      <c r="B1678" s="2" t="s">
        <v>4517</v>
      </c>
      <c r="C1678" s="2" t="s">
        <v>234</v>
      </c>
      <c r="D1678" s="2" t="s">
        <v>3263</v>
      </c>
      <c r="E1678" s="2" t="s">
        <v>3064</v>
      </c>
      <c r="F1678" s="255">
        <v>45104.615277777775</v>
      </c>
      <c r="G1678" s="2" t="s">
        <v>101</v>
      </c>
      <c r="H1678" s="2" t="s">
        <v>132</v>
      </c>
      <c r="I1678" s="2" t="s">
        <v>101</v>
      </c>
      <c r="J1678" s="2" t="s">
        <v>103</v>
      </c>
      <c r="K1678" s="2" t="s">
        <v>103</v>
      </c>
      <c r="L1678" s="2" t="s">
        <v>104</v>
      </c>
      <c r="M1678" s="2" t="s">
        <v>3065</v>
      </c>
      <c r="N1678" s="2">
        <v>20</v>
      </c>
      <c r="O1678" s="2" t="s">
        <v>106</v>
      </c>
      <c r="P1678" s="2" t="s">
        <v>4148</v>
      </c>
      <c r="Q1678" s="253"/>
    </row>
    <row r="1679" spans="1:17" ht="60">
      <c r="A1679" s="2">
        <v>1677</v>
      </c>
      <c r="B1679" s="2" t="s">
        <v>4518</v>
      </c>
      <c r="C1679" s="2" t="s">
        <v>120</v>
      </c>
      <c r="D1679" s="2" t="s">
        <v>3263</v>
      </c>
      <c r="E1679" s="2" t="s">
        <v>4519</v>
      </c>
      <c r="F1679" s="255">
        <v>45104.615972222222</v>
      </c>
      <c r="G1679" s="2" t="s">
        <v>101</v>
      </c>
      <c r="H1679" s="2" t="s">
        <v>132</v>
      </c>
      <c r="I1679" s="2" t="s">
        <v>101</v>
      </c>
      <c r="J1679" s="2" t="s">
        <v>103</v>
      </c>
      <c r="K1679" s="2" t="s">
        <v>103</v>
      </c>
      <c r="L1679" s="2" t="s">
        <v>104</v>
      </c>
      <c r="M1679" s="2" t="s">
        <v>4520</v>
      </c>
      <c r="N1679" s="2">
        <v>20</v>
      </c>
      <c r="O1679" s="2" t="s">
        <v>106</v>
      </c>
      <c r="P1679" s="2" t="s">
        <v>4150</v>
      </c>
      <c r="Q1679" s="253"/>
    </row>
    <row r="1680" spans="1:17" ht="60">
      <c r="A1680" s="2">
        <v>1678</v>
      </c>
      <c r="B1680" s="2" t="s">
        <v>4521</v>
      </c>
      <c r="C1680" s="2" t="s">
        <v>98</v>
      </c>
      <c r="D1680" s="2" t="s">
        <v>3263</v>
      </c>
      <c r="E1680" s="2" t="s">
        <v>3968</v>
      </c>
      <c r="F1680" s="255">
        <v>45104.615972222222</v>
      </c>
      <c r="G1680" s="2" t="s">
        <v>101</v>
      </c>
      <c r="H1680" s="2" t="s">
        <v>132</v>
      </c>
      <c r="I1680" s="2" t="s">
        <v>101</v>
      </c>
      <c r="J1680" s="2" t="s">
        <v>103</v>
      </c>
      <c r="K1680" s="2" t="s">
        <v>103</v>
      </c>
      <c r="L1680" s="2" t="s">
        <v>104</v>
      </c>
      <c r="M1680" s="2" t="s">
        <v>3969</v>
      </c>
      <c r="N1680" s="2">
        <v>20</v>
      </c>
      <c r="O1680" s="2" t="s">
        <v>106</v>
      </c>
      <c r="P1680" s="2" t="s">
        <v>4157</v>
      </c>
      <c r="Q1680" s="253"/>
    </row>
    <row r="1681" spans="1:17" ht="60">
      <c r="A1681" s="2">
        <v>1679</v>
      </c>
      <c r="B1681" s="2" t="s">
        <v>4522</v>
      </c>
      <c r="C1681" s="2" t="s">
        <v>109</v>
      </c>
      <c r="D1681" s="2" t="s">
        <v>3263</v>
      </c>
      <c r="E1681" s="2" t="s">
        <v>4523</v>
      </c>
      <c r="F1681" s="255">
        <v>45104.615972222222</v>
      </c>
      <c r="G1681" s="2" t="s">
        <v>101</v>
      </c>
      <c r="H1681" s="2" t="s">
        <v>102</v>
      </c>
      <c r="I1681" s="2" t="s">
        <v>101</v>
      </c>
      <c r="J1681" s="2" t="s">
        <v>103</v>
      </c>
      <c r="K1681" s="2" t="s">
        <v>103</v>
      </c>
      <c r="L1681" s="2" t="s">
        <v>104</v>
      </c>
      <c r="M1681" s="2" t="s">
        <v>4524</v>
      </c>
      <c r="N1681" s="2">
        <v>30</v>
      </c>
      <c r="O1681" s="2" t="s">
        <v>106</v>
      </c>
      <c r="P1681" s="2" t="s">
        <v>4146</v>
      </c>
      <c r="Q1681" s="253"/>
    </row>
    <row r="1682" spans="1:17" ht="60">
      <c r="A1682" s="2">
        <v>1680</v>
      </c>
      <c r="B1682" s="2" t="s">
        <v>4525</v>
      </c>
      <c r="C1682" s="2" t="s">
        <v>98</v>
      </c>
      <c r="D1682" s="2" t="s">
        <v>3263</v>
      </c>
      <c r="E1682" s="2" t="s">
        <v>4526</v>
      </c>
      <c r="F1682" s="255">
        <v>45104.615972222222</v>
      </c>
      <c r="G1682" s="2" t="s">
        <v>101</v>
      </c>
      <c r="H1682" s="2" t="s">
        <v>102</v>
      </c>
      <c r="I1682" s="2" t="s">
        <v>101</v>
      </c>
      <c r="J1682" s="2" t="s">
        <v>103</v>
      </c>
      <c r="K1682" s="2" t="s">
        <v>103</v>
      </c>
      <c r="L1682" s="2" t="s">
        <v>104</v>
      </c>
      <c r="M1682" s="2" t="s">
        <v>4527</v>
      </c>
      <c r="N1682" s="2">
        <v>30</v>
      </c>
      <c r="O1682" s="2" t="s">
        <v>106</v>
      </c>
      <c r="P1682" s="2" t="s">
        <v>4157</v>
      </c>
      <c r="Q1682" s="253"/>
    </row>
    <row r="1683" spans="1:17" ht="60">
      <c r="A1683" s="2">
        <v>1681</v>
      </c>
      <c r="B1683" s="2" t="s">
        <v>4528</v>
      </c>
      <c r="C1683" s="2" t="s">
        <v>109</v>
      </c>
      <c r="D1683" s="2" t="s">
        <v>3263</v>
      </c>
      <c r="E1683" s="2" t="s">
        <v>2249</v>
      </c>
      <c r="F1683" s="255">
        <v>45104.616666666669</v>
      </c>
      <c r="G1683" s="2" t="s">
        <v>101</v>
      </c>
      <c r="H1683" s="2" t="s">
        <v>102</v>
      </c>
      <c r="I1683" s="2" t="s">
        <v>101</v>
      </c>
      <c r="J1683" s="2" t="s">
        <v>103</v>
      </c>
      <c r="K1683" s="2" t="s">
        <v>103</v>
      </c>
      <c r="L1683" s="2" t="s">
        <v>104</v>
      </c>
      <c r="M1683" s="2" t="s">
        <v>2250</v>
      </c>
      <c r="N1683" s="2">
        <v>20</v>
      </c>
      <c r="O1683" s="2" t="s">
        <v>106</v>
      </c>
      <c r="P1683" s="2" t="s">
        <v>4146</v>
      </c>
      <c r="Q1683" s="253"/>
    </row>
    <row r="1684" spans="1:17" ht="60">
      <c r="A1684" s="2">
        <v>1682</v>
      </c>
      <c r="B1684" s="2" t="s">
        <v>4529</v>
      </c>
      <c r="C1684" s="2" t="s">
        <v>109</v>
      </c>
      <c r="D1684" s="2" t="s">
        <v>3263</v>
      </c>
      <c r="E1684" s="2" t="s">
        <v>4530</v>
      </c>
      <c r="F1684" s="255">
        <v>45104.616666666669</v>
      </c>
      <c r="G1684" s="2" t="s">
        <v>101</v>
      </c>
      <c r="H1684" s="2" t="s">
        <v>102</v>
      </c>
      <c r="I1684" s="2" t="s">
        <v>101</v>
      </c>
      <c r="J1684" s="2" t="s">
        <v>103</v>
      </c>
      <c r="K1684" s="2" t="s">
        <v>103</v>
      </c>
      <c r="L1684" s="2" t="s">
        <v>104</v>
      </c>
      <c r="M1684" s="2" t="s">
        <v>4531</v>
      </c>
      <c r="N1684" s="2">
        <v>20</v>
      </c>
      <c r="O1684" s="2" t="s">
        <v>106</v>
      </c>
      <c r="P1684" s="2" t="s">
        <v>4146</v>
      </c>
      <c r="Q1684" s="253"/>
    </row>
    <row r="1685" spans="1:17" ht="60">
      <c r="A1685" s="2">
        <v>1683</v>
      </c>
      <c r="B1685" s="2" t="s">
        <v>4532</v>
      </c>
      <c r="C1685" s="2" t="s">
        <v>120</v>
      </c>
      <c r="D1685" s="2" t="s">
        <v>3263</v>
      </c>
      <c r="E1685" s="2" t="s">
        <v>4334</v>
      </c>
      <c r="F1685" s="255">
        <v>45104.616666666669</v>
      </c>
      <c r="G1685" s="2" t="s">
        <v>101</v>
      </c>
      <c r="H1685" s="2" t="s">
        <v>102</v>
      </c>
      <c r="I1685" s="2" t="s">
        <v>101</v>
      </c>
      <c r="J1685" s="2" t="s">
        <v>103</v>
      </c>
      <c r="K1685" s="2" t="s">
        <v>103</v>
      </c>
      <c r="L1685" s="2" t="s">
        <v>104</v>
      </c>
      <c r="M1685" s="2" t="s">
        <v>4335</v>
      </c>
      <c r="N1685" s="2">
        <v>20</v>
      </c>
      <c r="O1685" s="2" t="s">
        <v>106</v>
      </c>
      <c r="P1685" s="2" t="s">
        <v>4150</v>
      </c>
      <c r="Q1685" s="253"/>
    </row>
    <row r="1686" spans="1:17" ht="60">
      <c r="A1686" s="2">
        <v>1684</v>
      </c>
      <c r="B1686" s="2" t="s">
        <v>4533</v>
      </c>
      <c r="C1686" s="2" t="s">
        <v>98</v>
      </c>
      <c r="D1686" s="2" t="s">
        <v>3263</v>
      </c>
      <c r="E1686" s="2" t="s">
        <v>4534</v>
      </c>
      <c r="F1686" s="255">
        <v>45104.616666666669</v>
      </c>
      <c r="G1686" s="2" t="s">
        <v>101</v>
      </c>
      <c r="H1686" s="2" t="s">
        <v>102</v>
      </c>
      <c r="I1686" s="2" t="s">
        <v>101</v>
      </c>
      <c r="J1686" s="2" t="s">
        <v>103</v>
      </c>
      <c r="K1686" s="2" t="s">
        <v>103</v>
      </c>
      <c r="L1686" s="2" t="s">
        <v>104</v>
      </c>
      <c r="M1686" s="2" t="s">
        <v>4535</v>
      </c>
      <c r="N1686" s="2">
        <v>20</v>
      </c>
      <c r="O1686" s="2" t="s">
        <v>106</v>
      </c>
      <c r="P1686" s="2" t="s">
        <v>4157</v>
      </c>
      <c r="Q1686" s="253"/>
    </row>
    <row r="1687" spans="1:17" ht="60">
      <c r="A1687" s="2">
        <v>1685</v>
      </c>
      <c r="B1687" s="2" t="s">
        <v>4536</v>
      </c>
      <c r="C1687" s="2" t="s">
        <v>109</v>
      </c>
      <c r="D1687" s="2" t="s">
        <v>3263</v>
      </c>
      <c r="E1687" s="2" t="s">
        <v>4537</v>
      </c>
      <c r="F1687" s="255">
        <v>45104.616666666669</v>
      </c>
      <c r="G1687" s="2" t="s">
        <v>101</v>
      </c>
      <c r="H1687" s="2" t="s">
        <v>102</v>
      </c>
      <c r="I1687" s="2" t="s">
        <v>101</v>
      </c>
      <c r="J1687" s="2" t="s">
        <v>103</v>
      </c>
      <c r="K1687" s="2" t="s">
        <v>103</v>
      </c>
      <c r="L1687" s="2" t="s">
        <v>104</v>
      </c>
      <c r="M1687" s="2" t="s">
        <v>4538</v>
      </c>
      <c r="N1687" s="2">
        <v>30</v>
      </c>
      <c r="O1687" s="2" t="s">
        <v>106</v>
      </c>
      <c r="P1687" s="2" t="s">
        <v>4146</v>
      </c>
      <c r="Q1687" s="253"/>
    </row>
    <row r="1688" spans="1:17" ht="60">
      <c r="A1688" s="2">
        <v>1686</v>
      </c>
      <c r="B1688" s="2" t="s">
        <v>4539</v>
      </c>
      <c r="C1688" s="2" t="s">
        <v>98</v>
      </c>
      <c r="D1688" s="2" t="s">
        <v>3263</v>
      </c>
      <c r="E1688" s="2" t="s">
        <v>4093</v>
      </c>
      <c r="F1688" s="255">
        <v>45104.616666666669</v>
      </c>
      <c r="G1688" s="2" t="s">
        <v>101</v>
      </c>
      <c r="H1688" s="2" t="s">
        <v>132</v>
      </c>
      <c r="I1688" s="2" t="s">
        <v>101</v>
      </c>
      <c r="J1688" s="2" t="s">
        <v>103</v>
      </c>
      <c r="K1688" s="2" t="s">
        <v>103</v>
      </c>
      <c r="L1688" s="2" t="s">
        <v>104</v>
      </c>
      <c r="M1688" s="2" t="s">
        <v>4094</v>
      </c>
      <c r="N1688" s="2">
        <v>20</v>
      </c>
      <c r="O1688" s="2" t="s">
        <v>106</v>
      </c>
      <c r="P1688" s="2" t="s">
        <v>4157</v>
      </c>
      <c r="Q1688" s="253"/>
    </row>
    <row r="1689" spans="1:17" ht="60">
      <c r="A1689" s="2">
        <v>1687</v>
      </c>
      <c r="B1689" s="2" t="s">
        <v>4540</v>
      </c>
      <c r="C1689" s="2" t="s">
        <v>234</v>
      </c>
      <c r="D1689" s="2" t="s">
        <v>3263</v>
      </c>
      <c r="E1689" s="2" t="s">
        <v>1470</v>
      </c>
      <c r="F1689" s="255">
        <v>45104.616666666669</v>
      </c>
      <c r="G1689" s="2" t="s">
        <v>101</v>
      </c>
      <c r="H1689" s="2" t="s">
        <v>132</v>
      </c>
      <c r="I1689" s="2" t="s">
        <v>101</v>
      </c>
      <c r="J1689" s="2" t="s">
        <v>103</v>
      </c>
      <c r="K1689" s="2" t="s">
        <v>103</v>
      </c>
      <c r="L1689" s="2" t="s">
        <v>104</v>
      </c>
      <c r="M1689" s="2" t="s">
        <v>1471</v>
      </c>
      <c r="N1689" s="2">
        <v>20</v>
      </c>
      <c r="O1689" s="2" t="s">
        <v>106</v>
      </c>
      <c r="P1689" s="2" t="s">
        <v>4148</v>
      </c>
      <c r="Q1689" s="253"/>
    </row>
    <row r="1690" spans="1:17" ht="60">
      <c r="A1690" s="2">
        <v>1688</v>
      </c>
      <c r="B1690" s="2" t="s">
        <v>4541</v>
      </c>
      <c r="C1690" s="2" t="s">
        <v>120</v>
      </c>
      <c r="D1690" s="2" t="s">
        <v>3263</v>
      </c>
      <c r="E1690" s="2" t="s">
        <v>4542</v>
      </c>
      <c r="F1690" s="255">
        <v>45104.617361111108</v>
      </c>
      <c r="G1690" s="2" t="s">
        <v>101</v>
      </c>
      <c r="H1690" s="2" t="s">
        <v>132</v>
      </c>
      <c r="I1690" s="2" t="s">
        <v>101</v>
      </c>
      <c r="J1690" s="2" t="s">
        <v>103</v>
      </c>
      <c r="K1690" s="2" t="s">
        <v>103</v>
      </c>
      <c r="L1690" s="2" t="s">
        <v>104</v>
      </c>
      <c r="M1690" s="2" t="s">
        <v>4543</v>
      </c>
      <c r="N1690" s="2">
        <v>20</v>
      </c>
      <c r="O1690" s="2" t="s">
        <v>106</v>
      </c>
      <c r="P1690" s="2" t="s">
        <v>4150</v>
      </c>
      <c r="Q1690" s="253"/>
    </row>
    <row r="1691" spans="1:17" ht="60">
      <c r="A1691" s="2">
        <v>1689</v>
      </c>
      <c r="B1691" s="2" t="s">
        <v>4544</v>
      </c>
      <c r="C1691" s="2" t="s">
        <v>109</v>
      </c>
      <c r="D1691" s="2" t="s">
        <v>3263</v>
      </c>
      <c r="E1691" s="2" t="s">
        <v>4545</v>
      </c>
      <c r="F1691" s="255">
        <v>45104.617361111108</v>
      </c>
      <c r="G1691" s="2" t="s">
        <v>101</v>
      </c>
      <c r="H1691" s="2" t="s">
        <v>132</v>
      </c>
      <c r="I1691" s="2" t="s">
        <v>101</v>
      </c>
      <c r="J1691" s="2" t="s">
        <v>103</v>
      </c>
      <c r="K1691" s="2" t="s">
        <v>103</v>
      </c>
      <c r="L1691" s="2" t="s">
        <v>104</v>
      </c>
      <c r="M1691" s="2" t="s">
        <v>4546</v>
      </c>
      <c r="N1691" s="2">
        <v>20</v>
      </c>
      <c r="O1691" s="2" t="s">
        <v>106</v>
      </c>
      <c r="P1691" s="2" t="s">
        <v>4146</v>
      </c>
      <c r="Q1691" s="253"/>
    </row>
    <row r="1692" spans="1:17" ht="60">
      <c r="A1692" s="2">
        <v>1690</v>
      </c>
      <c r="B1692" s="2" t="s">
        <v>4547</v>
      </c>
      <c r="C1692" s="2" t="s">
        <v>109</v>
      </c>
      <c r="D1692" s="2" t="s">
        <v>3263</v>
      </c>
      <c r="E1692" s="2" t="s">
        <v>4548</v>
      </c>
      <c r="F1692" s="255">
        <v>45104.617361111108</v>
      </c>
      <c r="G1692" s="2" t="s">
        <v>101</v>
      </c>
      <c r="H1692" s="2" t="s">
        <v>132</v>
      </c>
      <c r="I1692" s="2" t="s">
        <v>101</v>
      </c>
      <c r="J1692" s="2" t="s">
        <v>103</v>
      </c>
      <c r="K1692" s="2" t="s">
        <v>103</v>
      </c>
      <c r="L1692" s="2" t="s">
        <v>104</v>
      </c>
      <c r="M1692" s="2" t="s">
        <v>4549</v>
      </c>
      <c r="N1692" s="2">
        <v>20</v>
      </c>
      <c r="O1692" s="2" t="s">
        <v>106</v>
      </c>
      <c r="P1692" s="2" t="s">
        <v>4146</v>
      </c>
      <c r="Q1692" s="253"/>
    </row>
    <row r="1693" spans="1:17" ht="60">
      <c r="A1693" s="2">
        <v>1691</v>
      </c>
      <c r="B1693" s="2" t="s">
        <v>4550</v>
      </c>
      <c r="C1693" s="2" t="s">
        <v>234</v>
      </c>
      <c r="D1693" s="2" t="s">
        <v>3263</v>
      </c>
      <c r="E1693" s="2" t="s">
        <v>4551</v>
      </c>
      <c r="F1693" s="255">
        <v>45104.617361111108</v>
      </c>
      <c r="G1693" s="2" t="s">
        <v>101</v>
      </c>
      <c r="H1693" s="2" t="s">
        <v>132</v>
      </c>
      <c r="I1693" s="2" t="s">
        <v>101</v>
      </c>
      <c r="J1693" s="2" t="s">
        <v>103</v>
      </c>
      <c r="K1693" s="2" t="s">
        <v>103</v>
      </c>
      <c r="L1693" s="2" t="s">
        <v>104</v>
      </c>
      <c r="M1693" s="2" t="s">
        <v>4552</v>
      </c>
      <c r="N1693" s="2">
        <v>20</v>
      </c>
      <c r="O1693" s="2" t="s">
        <v>106</v>
      </c>
      <c r="P1693" s="2" t="s">
        <v>4148</v>
      </c>
      <c r="Q1693" s="253"/>
    </row>
    <row r="1694" spans="1:17" ht="60">
      <c r="A1694" s="2">
        <v>1692</v>
      </c>
      <c r="B1694" s="2" t="s">
        <v>4553</v>
      </c>
      <c r="C1694" s="2" t="s">
        <v>234</v>
      </c>
      <c r="D1694" s="2" t="s">
        <v>3263</v>
      </c>
      <c r="E1694" s="2" t="s">
        <v>941</v>
      </c>
      <c r="F1694" s="255">
        <v>45104.618055555555</v>
      </c>
      <c r="G1694" s="2" t="s">
        <v>101</v>
      </c>
      <c r="H1694" s="2" t="s">
        <v>132</v>
      </c>
      <c r="I1694" s="2" t="s">
        <v>101</v>
      </c>
      <c r="J1694" s="2" t="s">
        <v>103</v>
      </c>
      <c r="K1694" s="2" t="s">
        <v>103</v>
      </c>
      <c r="L1694" s="2" t="s">
        <v>104</v>
      </c>
      <c r="M1694" s="2" t="s">
        <v>942</v>
      </c>
      <c r="N1694" s="2">
        <v>20</v>
      </c>
      <c r="O1694" s="2" t="s">
        <v>106</v>
      </c>
      <c r="P1694" s="2" t="s">
        <v>4148</v>
      </c>
      <c r="Q1694" s="253"/>
    </row>
    <row r="1695" spans="1:17" ht="60">
      <c r="A1695" s="2">
        <v>1693</v>
      </c>
      <c r="B1695" s="2" t="s">
        <v>4554</v>
      </c>
      <c r="C1695" s="2" t="s">
        <v>109</v>
      </c>
      <c r="D1695" s="2" t="s">
        <v>3263</v>
      </c>
      <c r="E1695" s="2" t="s">
        <v>4555</v>
      </c>
      <c r="F1695" s="255">
        <v>45104.618055555555</v>
      </c>
      <c r="G1695" s="2" t="s">
        <v>101</v>
      </c>
      <c r="H1695" s="2" t="s">
        <v>132</v>
      </c>
      <c r="I1695" s="2" t="s">
        <v>101</v>
      </c>
      <c r="J1695" s="2" t="s">
        <v>103</v>
      </c>
      <c r="K1695" s="2" t="s">
        <v>103</v>
      </c>
      <c r="L1695" s="2" t="s">
        <v>104</v>
      </c>
      <c r="M1695" s="2" t="s">
        <v>4556</v>
      </c>
      <c r="N1695" s="2">
        <v>20</v>
      </c>
      <c r="O1695" s="2" t="s">
        <v>106</v>
      </c>
      <c r="P1695" s="2" t="s">
        <v>4146</v>
      </c>
      <c r="Q1695" s="253"/>
    </row>
    <row r="1696" spans="1:17" ht="60">
      <c r="A1696" s="2">
        <v>1694</v>
      </c>
      <c r="B1696" s="2" t="s">
        <v>4557</v>
      </c>
      <c r="C1696" s="2" t="s">
        <v>234</v>
      </c>
      <c r="D1696" s="2" t="s">
        <v>3263</v>
      </c>
      <c r="E1696" s="2" t="s">
        <v>2944</v>
      </c>
      <c r="F1696" s="255">
        <v>45104.618055555555</v>
      </c>
      <c r="G1696" s="2" t="s">
        <v>101</v>
      </c>
      <c r="H1696" s="2" t="s">
        <v>102</v>
      </c>
      <c r="I1696" s="2" t="s">
        <v>101</v>
      </c>
      <c r="J1696" s="2" t="s">
        <v>103</v>
      </c>
      <c r="K1696" s="2" t="s">
        <v>103</v>
      </c>
      <c r="L1696" s="2" t="s">
        <v>104</v>
      </c>
      <c r="M1696" s="2" t="s">
        <v>2945</v>
      </c>
      <c r="N1696" s="2">
        <v>20</v>
      </c>
      <c r="O1696" s="2" t="s">
        <v>106</v>
      </c>
      <c r="P1696" s="2" t="s">
        <v>4148</v>
      </c>
      <c r="Q1696" s="253"/>
    </row>
    <row r="1697" spans="1:17" ht="60">
      <c r="A1697" s="2">
        <v>1695</v>
      </c>
      <c r="B1697" s="2" t="s">
        <v>4558</v>
      </c>
      <c r="C1697" s="2" t="s">
        <v>234</v>
      </c>
      <c r="D1697" s="2" t="s">
        <v>3263</v>
      </c>
      <c r="E1697" s="2" t="s">
        <v>947</v>
      </c>
      <c r="F1697" s="255">
        <v>45104.618055555555</v>
      </c>
      <c r="G1697" s="2" t="s">
        <v>101</v>
      </c>
      <c r="H1697" s="2" t="s">
        <v>132</v>
      </c>
      <c r="I1697" s="2" t="s">
        <v>101</v>
      </c>
      <c r="J1697" s="2" t="s">
        <v>103</v>
      </c>
      <c r="K1697" s="2" t="s">
        <v>103</v>
      </c>
      <c r="L1697" s="2" t="s">
        <v>104</v>
      </c>
      <c r="M1697" s="2" t="s">
        <v>948</v>
      </c>
      <c r="N1697" s="2">
        <v>20</v>
      </c>
      <c r="O1697" s="2" t="s">
        <v>106</v>
      </c>
      <c r="P1697" s="2" t="s">
        <v>4148</v>
      </c>
      <c r="Q1697" s="253"/>
    </row>
    <row r="1698" spans="1:17" ht="60">
      <c r="A1698" s="2">
        <v>1696</v>
      </c>
      <c r="B1698" s="2" t="s">
        <v>4559</v>
      </c>
      <c r="C1698" s="2" t="s">
        <v>109</v>
      </c>
      <c r="D1698" s="2" t="s">
        <v>3263</v>
      </c>
      <c r="E1698" s="2" t="s">
        <v>4434</v>
      </c>
      <c r="F1698" s="255">
        <v>45104.618750000001</v>
      </c>
      <c r="G1698" s="2" t="s">
        <v>101</v>
      </c>
      <c r="H1698" s="2" t="s">
        <v>132</v>
      </c>
      <c r="I1698" s="2" t="s">
        <v>101</v>
      </c>
      <c r="J1698" s="2" t="s">
        <v>103</v>
      </c>
      <c r="K1698" s="2" t="s">
        <v>103</v>
      </c>
      <c r="L1698" s="2" t="s">
        <v>104</v>
      </c>
      <c r="M1698" s="2" t="s">
        <v>4435</v>
      </c>
      <c r="N1698" s="2">
        <v>20</v>
      </c>
      <c r="O1698" s="2" t="s">
        <v>106</v>
      </c>
      <c r="P1698" s="2" t="s">
        <v>4146</v>
      </c>
      <c r="Q1698" s="253"/>
    </row>
    <row r="1699" spans="1:17" ht="60">
      <c r="A1699" s="2">
        <v>1697</v>
      </c>
      <c r="B1699" s="2" t="s">
        <v>4560</v>
      </c>
      <c r="C1699" s="2" t="s">
        <v>234</v>
      </c>
      <c r="D1699" s="2" t="s">
        <v>3263</v>
      </c>
      <c r="E1699" s="2" t="s">
        <v>1416</v>
      </c>
      <c r="F1699" s="255">
        <v>45104.618750000001</v>
      </c>
      <c r="G1699" s="2" t="s">
        <v>101</v>
      </c>
      <c r="H1699" s="2" t="s">
        <v>132</v>
      </c>
      <c r="I1699" s="2" t="s">
        <v>101</v>
      </c>
      <c r="J1699" s="2" t="s">
        <v>103</v>
      </c>
      <c r="K1699" s="2" t="s">
        <v>103</v>
      </c>
      <c r="L1699" s="2" t="s">
        <v>104</v>
      </c>
      <c r="M1699" s="2" t="s">
        <v>1417</v>
      </c>
      <c r="N1699" s="2">
        <v>20</v>
      </c>
      <c r="O1699" s="2" t="s">
        <v>106</v>
      </c>
      <c r="P1699" s="2" t="s">
        <v>4148</v>
      </c>
      <c r="Q1699" s="253"/>
    </row>
    <row r="1700" spans="1:17" ht="60">
      <c r="A1700" s="2">
        <v>1698</v>
      </c>
      <c r="B1700" s="2" t="s">
        <v>4561</v>
      </c>
      <c r="C1700" s="2" t="s">
        <v>109</v>
      </c>
      <c r="D1700" s="2" t="s">
        <v>3263</v>
      </c>
      <c r="E1700" s="2" t="s">
        <v>3525</v>
      </c>
      <c r="F1700" s="255">
        <v>45104.618750000001</v>
      </c>
      <c r="G1700" s="2" t="s">
        <v>101</v>
      </c>
      <c r="H1700" s="2" t="s">
        <v>132</v>
      </c>
      <c r="I1700" s="2" t="s">
        <v>101</v>
      </c>
      <c r="J1700" s="2" t="s">
        <v>103</v>
      </c>
      <c r="K1700" s="2" t="s">
        <v>103</v>
      </c>
      <c r="L1700" s="2" t="s">
        <v>104</v>
      </c>
      <c r="M1700" s="2" t="s">
        <v>3526</v>
      </c>
      <c r="N1700" s="2">
        <v>30</v>
      </c>
      <c r="O1700" s="2" t="s">
        <v>106</v>
      </c>
      <c r="P1700" s="2" t="s">
        <v>4146</v>
      </c>
      <c r="Q1700" s="253"/>
    </row>
    <row r="1701" spans="1:17" ht="60">
      <c r="A1701" s="2">
        <v>1699</v>
      </c>
      <c r="B1701" s="2" t="s">
        <v>4562</v>
      </c>
      <c r="C1701" s="2" t="s">
        <v>120</v>
      </c>
      <c r="D1701" s="2" t="s">
        <v>3263</v>
      </c>
      <c r="E1701" s="2" t="s">
        <v>4563</v>
      </c>
      <c r="F1701" s="255">
        <v>45104.618750000001</v>
      </c>
      <c r="G1701" s="2" t="s">
        <v>101</v>
      </c>
      <c r="H1701" s="2" t="s">
        <v>132</v>
      </c>
      <c r="I1701" s="2" t="s">
        <v>101</v>
      </c>
      <c r="J1701" s="2" t="s">
        <v>103</v>
      </c>
      <c r="K1701" s="2" t="s">
        <v>103</v>
      </c>
      <c r="L1701" s="2" t="s">
        <v>104</v>
      </c>
      <c r="M1701" s="2" t="s">
        <v>4564</v>
      </c>
      <c r="N1701" s="2">
        <v>20</v>
      </c>
      <c r="O1701" s="2" t="s">
        <v>106</v>
      </c>
      <c r="P1701" s="2" t="s">
        <v>4150</v>
      </c>
      <c r="Q1701" s="253"/>
    </row>
    <row r="1702" spans="1:17" ht="60">
      <c r="A1702" s="2">
        <v>1700</v>
      </c>
      <c r="B1702" s="2" t="s">
        <v>4565</v>
      </c>
      <c r="C1702" s="2" t="s">
        <v>109</v>
      </c>
      <c r="D1702" s="2" t="s">
        <v>3263</v>
      </c>
      <c r="E1702" s="2" t="s">
        <v>3040</v>
      </c>
      <c r="F1702" s="255">
        <v>45104.618750000001</v>
      </c>
      <c r="G1702" s="2" t="s">
        <v>101</v>
      </c>
      <c r="H1702" s="2" t="s">
        <v>132</v>
      </c>
      <c r="I1702" s="2" t="s">
        <v>101</v>
      </c>
      <c r="J1702" s="2" t="s">
        <v>103</v>
      </c>
      <c r="K1702" s="2" t="s">
        <v>103</v>
      </c>
      <c r="L1702" s="2" t="s">
        <v>104</v>
      </c>
      <c r="M1702" s="2" t="s">
        <v>3041</v>
      </c>
      <c r="N1702" s="2">
        <v>20</v>
      </c>
      <c r="O1702" s="2" t="s">
        <v>106</v>
      </c>
      <c r="P1702" s="2" t="s">
        <v>4146</v>
      </c>
      <c r="Q1702" s="253"/>
    </row>
    <row r="1703" spans="1:17" ht="60">
      <c r="A1703" s="2">
        <v>1701</v>
      </c>
      <c r="B1703" s="2" t="s">
        <v>4566</v>
      </c>
      <c r="C1703" s="2" t="s">
        <v>234</v>
      </c>
      <c r="D1703" s="2" t="s">
        <v>3263</v>
      </c>
      <c r="E1703" s="2" t="s">
        <v>4567</v>
      </c>
      <c r="F1703" s="255">
        <v>45104.618750000001</v>
      </c>
      <c r="G1703" s="2" t="s">
        <v>101</v>
      </c>
      <c r="H1703" s="2" t="s">
        <v>102</v>
      </c>
      <c r="I1703" s="2" t="s">
        <v>101</v>
      </c>
      <c r="J1703" s="2" t="s">
        <v>103</v>
      </c>
      <c r="K1703" s="2" t="s">
        <v>103</v>
      </c>
      <c r="L1703" s="2" t="s">
        <v>104</v>
      </c>
      <c r="M1703" s="2" t="s">
        <v>4568</v>
      </c>
      <c r="N1703" s="2">
        <v>20</v>
      </c>
      <c r="O1703" s="2" t="s">
        <v>106</v>
      </c>
      <c r="P1703" s="2" t="s">
        <v>4148</v>
      </c>
      <c r="Q1703" s="253"/>
    </row>
    <row r="1704" spans="1:17" ht="60">
      <c r="A1704" s="2">
        <v>1702</v>
      </c>
      <c r="B1704" s="2" t="s">
        <v>4569</v>
      </c>
      <c r="C1704" s="2" t="s">
        <v>120</v>
      </c>
      <c r="D1704" s="2" t="s">
        <v>3263</v>
      </c>
      <c r="E1704" s="2" t="s">
        <v>4570</v>
      </c>
      <c r="F1704" s="255">
        <v>45104.619444444441</v>
      </c>
      <c r="G1704" s="2" t="s">
        <v>101</v>
      </c>
      <c r="H1704" s="2" t="s">
        <v>132</v>
      </c>
      <c r="I1704" s="2" t="s">
        <v>101</v>
      </c>
      <c r="J1704" s="2" t="s">
        <v>103</v>
      </c>
      <c r="K1704" s="2" t="s">
        <v>103</v>
      </c>
      <c r="L1704" s="2" t="s">
        <v>104</v>
      </c>
      <c r="M1704" s="2" t="s">
        <v>4571</v>
      </c>
      <c r="N1704" s="2">
        <v>20</v>
      </c>
      <c r="O1704" s="2" t="s">
        <v>106</v>
      </c>
      <c r="P1704" s="2" t="s">
        <v>4150</v>
      </c>
      <c r="Q1704" s="253"/>
    </row>
    <row r="1705" spans="1:17" ht="60">
      <c r="A1705" s="2">
        <v>1703</v>
      </c>
      <c r="B1705" s="2" t="s">
        <v>4572</v>
      </c>
      <c r="C1705" s="2" t="s">
        <v>109</v>
      </c>
      <c r="D1705" s="2" t="s">
        <v>3263</v>
      </c>
      <c r="E1705" s="2" t="s">
        <v>3953</v>
      </c>
      <c r="F1705" s="255">
        <v>45104.620138888888</v>
      </c>
      <c r="G1705" s="2" t="s">
        <v>101</v>
      </c>
      <c r="H1705" s="2" t="s">
        <v>132</v>
      </c>
      <c r="I1705" s="2" t="s">
        <v>101</v>
      </c>
      <c r="J1705" s="2" t="s">
        <v>103</v>
      </c>
      <c r="K1705" s="2" t="s">
        <v>103</v>
      </c>
      <c r="L1705" s="2" t="s">
        <v>104</v>
      </c>
      <c r="M1705" s="2" t="s">
        <v>3954</v>
      </c>
      <c r="N1705" s="2">
        <v>20</v>
      </c>
      <c r="O1705" s="2" t="s">
        <v>106</v>
      </c>
      <c r="P1705" s="2" t="s">
        <v>4146</v>
      </c>
      <c r="Q1705" s="253"/>
    </row>
    <row r="1706" spans="1:17" ht="60">
      <c r="A1706" s="2">
        <v>1704</v>
      </c>
      <c r="B1706" s="2" t="s">
        <v>4573</v>
      </c>
      <c r="C1706" s="2" t="s">
        <v>120</v>
      </c>
      <c r="D1706" s="2" t="s">
        <v>3263</v>
      </c>
      <c r="E1706" s="2" t="s">
        <v>4574</v>
      </c>
      <c r="F1706" s="255">
        <v>45104.620138888888</v>
      </c>
      <c r="G1706" s="2" t="s">
        <v>101</v>
      </c>
      <c r="H1706" s="2" t="s">
        <v>102</v>
      </c>
      <c r="I1706" s="2" t="s">
        <v>101</v>
      </c>
      <c r="J1706" s="2" t="s">
        <v>103</v>
      </c>
      <c r="K1706" s="2" t="s">
        <v>103</v>
      </c>
      <c r="L1706" s="2" t="s">
        <v>104</v>
      </c>
      <c r="M1706" s="2" t="s">
        <v>4575</v>
      </c>
      <c r="N1706" s="2">
        <v>20</v>
      </c>
      <c r="O1706" s="2" t="s">
        <v>106</v>
      </c>
      <c r="P1706" s="2" t="s">
        <v>4150</v>
      </c>
      <c r="Q1706" s="253"/>
    </row>
    <row r="1707" spans="1:17" ht="60">
      <c r="A1707" s="2">
        <v>1705</v>
      </c>
      <c r="B1707" s="2" t="s">
        <v>4576</v>
      </c>
      <c r="C1707" s="2" t="s">
        <v>234</v>
      </c>
      <c r="D1707" s="2" t="s">
        <v>3263</v>
      </c>
      <c r="E1707" s="2" t="s">
        <v>4577</v>
      </c>
      <c r="F1707" s="255">
        <v>45104.620138888888</v>
      </c>
      <c r="G1707" s="2" t="s">
        <v>101</v>
      </c>
      <c r="H1707" s="2" t="s">
        <v>102</v>
      </c>
      <c r="I1707" s="2" t="s">
        <v>101</v>
      </c>
      <c r="J1707" s="2" t="s">
        <v>103</v>
      </c>
      <c r="K1707" s="2" t="s">
        <v>103</v>
      </c>
      <c r="L1707" s="2" t="s">
        <v>104</v>
      </c>
      <c r="M1707" s="2" t="s">
        <v>4578</v>
      </c>
      <c r="N1707" s="2">
        <v>20</v>
      </c>
      <c r="O1707" s="2" t="s">
        <v>106</v>
      </c>
      <c r="P1707" s="2" t="s">
        <v>4148</v>
      </c>
      <c r="Q1707" s="253"/>
    </row>
    <row r="1708" spans="1:17" ht="60">
      <c r="A1708" s="2">
        <v>1706</v>
      </c>
      <c r="B1708" s="2" t="s">
        <v>4579</v>
      </c>
      <c r="C1708" s="2" t="s">
        <v>234</v>
      </c>
      <c r="D1708" s="2" t="s">
        <v>3263</v>
      </c>
      <c r="E1708" s="2" t="s">
        <v>668</v>
      </c>
      <c r="F1708" s="255">
        <v>45104.620833333334</v>
      </c>
      <c r="G1708" s="2" t="s">
        <v>101</v>
      </c>
      <c r="H1708" s="2" t="s">
        <v>102</v>
      </c>
      <c r="I1708" s="2" t="s">
        <v>101</v>
      </c>
      <c r="J1708" s="2" t="s">
        <v>103</v>
      </c>
      <c r="K1708" s="2" t="s">
        <v>103</v>
      </c>
      <c r="L1708" s="2" t="s">
        <v>104</v>
      </c>
      <c r="M1708" s="2" t="s">
        <v>669</v>
      </c>
      <c r="N1708" s="2">
        <v>20</v>
      </c>
      <c r="O1708" s="2" t="s">
        <v>106</v>
      </c>
      <c r="P1708" s="2" t="s">
        <v>4148</v>
      </c>
      <c r="Q1708" s="253"/>
    </row>
    <row r="1709" spans="1:17" ht="60">
      <c r="A1709" s="2">
        <v>1707</v>
      </c>
      <c r="B1709" s="2" t="s">
        <v>4580</v>
      </c>
      <c r="C1709" s="2" t="s">
        <v>98</v>
      </c>
      <c r="D1709" s="2" t="s">
        <v>3263</v>
      </c>
      <c r="E1709" s="2" t="s">
        <v>4581</v>
      </c>
      <c r="F1709" s="255">
        <v>45104.620833333334</v>
      </c>
      <c r="G1709" s="2" t="s">
        <v>101</v>
      </c>
      <c r="H1709" s="2" t="s">
        <v>102</v>
      </c>
      <c r="I1709" s="2" t="s">
        <v>101</v>
      </c>
      <c r="J1709" s="2" t="s">
        <v>103</v>
      </c>
      <c r="K1709" s="2" t="s">
        <v>103</v>
      </c>
      <c r="L1709" s="2" t="s">
        <v>104</v>
      </c>
      <c r="M1709" s="2" t="s">
        <v>4582</v>
      </c>
      <c r="N1709" s="2">
        <v>20</v>
      </c>
      <c r="O1709" s="2" t="s">
        <v>106</v>
      </c>
      <c r="P1709" s="2" t="s">
        <v>4157</v>
      </c>
      <c r="Q1709" s="253"/>
    </row>
    <row r="1710" spans="1:17" ht="60">
      <c r="A1710" s="2">
        <v>1708</v>
      </c>
      <c r="B1710" s="2" t="s">
        <v>4583</v>
      </c>
      <c r="C1710" s="2" t="s">
        <v>98</v>
      </c>
      <c r="D1710" s="2" t="s">
        <v>3263</v>
      </c>
      <c r="E1710" s="2" t="s">
        <v>4584</v>
      </c>
      <c r="F1710" s="255">
        <v>45104.620833333334</v>
      </c>
      <c r="G1710" s="2" t="s">
        <v>101</v>
      </c>
      <c r="H1710" s="2" t="s">
        <v>102</v>
      </c>
      <c r="I1710" s="2" t="s">
        <v>101</v>
      </c>
      <c r="J1710" s="2" t="s">
        <v>103</v>
      </c>
      <c r="K1710" s="2" t="s">
        <v>103</v>
      </c>
      <c r="L1710" s="2" t="s">
        <v>104</v>
      </c>
      <c r="M1710" s="2" t="s">
        <v>4585</v>
      </c>
      <c r="N1710" s="2">
        <v>20</v>
      </c>
      <c r="O1710" s="2" t="s">
        <v>106</v>
      </c>
      <c r="P1710" s="2" t="s">
        <v>4157</v>
      </c>
      <c r="Q1710" s="253"/>
    </row>
    <row r="1711" spans="1:17" ht="60">
      <c r="A1711" s="2">
        <v>1709</v>
      </c>
      <c r="B1711" s="2" t="s">
        <v>4586</v>
      </c>
      <c r="C1711" s="2" t="s">
        <v>98</v>
      </c>
      <c r="D1711" s="2" t="s">
        <v>3263</v>
      </c>
      <c r="E1711" s="2" t="s">
        <v>3993</v>
      </c>
      <c r="F1711" s="255">
        <v>45104.621527777781</v>
      </c>
      <c r="G1711" s="2" t="s">
        <v>101</v>
      </c>
      <c r="H1711" s="2" t="s">
        <v>132</v>
      </c>
      <c r="I1711" s="2" t="s">
        <v>101</v>
      </c>
      <c r="J1711" s="2" t="s">
        <v>103</v>
      </c>
      <c r="K1711" s="2" t="s">
        <v>103</v>
      </c>
      <c r="L1711" s="2" t="s">
        <v>104</v>
      </c>
      <c r="M1711" s="2" t="s">
        <v>3994</v>
      </c>
      <c r="N1711" s="2">
        <v>20</v>
      </c>
      <c r="O1711" s="2" t="s">
        <v>106</v>
      </c>
      <c r="P1711" s="2" t="s">
        <v>4157</v>
      </c>
      <c r="Q1711" s="253"/>
    </row>
    <row r="1712" spans="1:17" ht="60">
      <c r="A1712" s="2">
        <v>1710</v>
      </c>
      <c r="B1712" s="2" t="s">
        <v>4587</v>
      </c>
      <c r="C1712" s="2" t="s">
        <v>109</v>
      </c>
      <c r="D1712" s="2" t="s">
        <v>3263</v>
      </c>
      <c r="E1712" s="2" t="s">
        <v>4588</v>
      </c>
      <c r="F1712" s="255">
        <v>45104.621527777781</v>
      </c>
      <c r="G1712" s="2" t="s">
        <v>101</v>
      </c>
      <c r="H1712" s="2" t="s">
        <v>132</v>
      </c>
      <c r="I1712" s="2" t="s">
        <v>101</v>
      </c>
      <c r="J1712" s="2" t="s">
        <v>103</v>
      </c>
      <c r="K1712" s="2" t="s">
        <v>103</v>
      </c>
      <c r="L1712" s="2" t="s">
        <v>104</v>
      </c>
      <c r="M1712" s="2" t="s">
        <v>4589</v>
      </c>
      <c r="N1712" s="2">
        <v>20</v>
      </c>
      <c r="O1712" s="2" t="s">
        <v>106</v>
      </c>
      <c r="P1712" s="2" t="s">
        <v>4146</v>
      </c>
      <c r="Q1712" s="253"/>
    </row>
    <row r="1713" spans="1:17" ht="60">
      <c r="A1713" s="2">
        <v>1711</v>
      </c>
      <c r="B1713" s="2" t="s">
        <v>4590</v>
      </c>
      <c r="C1713" s="2" t="s">
        <v>109</v>
      </c>
      <c r="D1713" s="2" t="s">
        <v>3263</v>
      </c>
      <c r="E1713" s="2" t="s">
        <v>4591</v>
      </c>
      <c r="F1713" s="255">
        <v>45104.621527777781</v>
      </c>
      <c r="G1713" s="2" t="s">
        <v>101</v>
      </c>
      <c r="H1713" s="2" t="s">
        <v>132</v>
      </c>
      <c r="I1713" s="2" t="s">
        <v>101</v>
      </c>
      <c r="J1713" s="2" t="s">
        <v>112</v>
      </c>
      <c r="K1713" s="2" t="s">
        <v>112</v>
      </c>
      <c r="L1713" s="2" t="s">
        <v>104</v>
      </c>
      <c r="M1713" s="2" t="s">
        <v>4592</v>
      </c>
      <c r="N1713" s="2">
        <v>95</v>
      </c>
      <c r="O1713" s="2" t="s">
        <v>106</v>
      </c>
      <c r="P1713" s="2" t="s">
        <v>4146</v>
      </c>
      <c r="Q1713" s="253"/>
    </row>
    <row r="1714" spans="1:17" ht="60">
      <c r="A1714" s="2">
        <v>1712</v>
      </c>
      <c r="B1714" s="2" t="s">
        <v>4593</v>
      </c>
      <c r="C1714" s="2" t="s">
        <v>98</v>
      </c>
      <c r="D1714" s="2" t="s">
        <v>3263</v>
      </c>
      <c r="E1714" s="2" t="s">
        <v>2836</v>
      </c>
      <c r="F1714" s="255">
        <v>45104.62222222222</v>
      </c>
      <c r="G1714" s="2" t="s">
        <v>101</v>
      </c>
      <c r="H1714" s="2" t="s">
        <v>132</v>
      </c>
      <c r="I1714" s="2" t="s">
        <v>101</v>
      </c>
      <c r="J1714" s="2" t="s">
        <v>103</v>
      </c>
      <c r="K1714" s="2" t="s">
        <v>103</v>
      </c>
      <c r="L1714" s="2" t="s">
        <v>104</v>
      </c>
      <c r="M1714" s="2" t="s">
        <v>2837</v>
      </c>
      <c r="N1714" s="2">
        <v>20</v>
      </c>
      <c r="O1714" s="2" t="s">
        <v>106</v>
      </c>
      <c r="P1714" s="2" t="s">
        <v>4157</v>
      </c>
      <c r="Q1714" s="253"/>
    </row>
    <row r="1715" spans="1:17" ht="60">
      <c r="A1715" s="2">
        <v>1713</v>
      </c>
      <c r="B1715" s="2" t="s">
        <v>4594</v>
      </c>
      <c r="C1715" s="2" t="s">
        <v>120</v>
      </c>
      <c r="D1715" s="2" t="s">
        <v>3263</v>
      </c>
      <c r="E1715" s="2" t="s">
        <v>4595</v>
      </c>
      <c r="F1715" s="255">
        <v>45104.62222222222</v>
      </c>
      <c r="G1715" s="2" t="s">
        <v>101</v>
      </c>
      <c r="H1715" s="2" t="s">
        <v>132</v>
      </c>
      <c r="I1715" s="2" t="s">
        <v>101</v>
      </c>
      <c r="J1715" s="2" t="s">
        <v>103</v>
      </c>
      <c r="K1715" s="2" t="s">
        <v>103</v>
      </c>
      <c r="L1715" s="2" t="s">
        <v>104</v>
      </c>
      <c r="M1715" s="2" t="s">
        <v>4596</v>
      </c>
      <c r="N1715" s="2">
        <v>20</v>
      </c>
      <c r="O1715" s="2" t="s">
        <v>106</v>
      </c>
      <c r="P1715" s="2" t="s">
        <v>4150</v>
      </c>
      <c r="Q1715" s="253"/>
    </row>
    <row r="1716" spans="1:17" ht="60">
      <c r="A1716" s="2">
        <v>1714</v>
      </c>
      <c r="B1716" s="2" t="s">
        <v>4597</v>
      </c>
      <c r="C1716" s="2" t="s">
        <v>120</v>
      </c>
      <c r="D1716" s="2" t="s">
        <v>3263</v>
      </c>
      <c r="E1716" s="2" t="s">
        <v>4598</v>
      </c>
      <c r="F1716" s="255">
        <v>45104.62222222222</v>
      </c>
      <c r="G1716" s="2" t="s">
        <v>474</v>
      </c>
      <c r="H1716" s="2" t="s">
        <v>475</v>
      </c>
      <c r="I1716" s="2" t="s">
        <v>474</v>
      </c>
      <c r="J1716" s="2" t="s">
        <v>56</v>
      </c>
      <c r="K1716" s="2" t="s">
        <v>56</v>
      </c>
      <c r="L1716" s="2" t="s">
        <v>104</v>
      </c>
      <c r="M1716" s="2" t="s">
        <v>4599</v>
      </c>
      <c r="N1716" s="2">
        <v>65</v>
      </c>
      <c r="O1716" s="2" t="s">
        <v>106</v>
      </c>
      <c r="P1716" s="2" t="s">
        <v>4150</v>
      </c>
      <c r="Q1716" s="253"/>
    </row>
    <row r="1717" spans="1:17" ht="60">
      <c r="A1717" s="2">
        <v>1715</v>
      </c>
      <c r="B1717" s="2" t="s">
        <v>4600</v>
      </c>
      <c r="C1717" s="2" t="s">
        <v>120</v>
      </c>
      <c r="D1717" s="2" t="s">
        <v>3263</v>
      </c>
      <c r="E1717" s="2" t="s">
        <v>2738</v>
      </c>
      <c r="F1717" s="255">
        <v>45104.622916666667</v>
      </c>
      <c r="G1717" s="2" t="s">
        <v>101</v>
      </c>
      <c r="H1717" s="2" t="s">
        <v>102</v>
      </c>
      <c r="I1717" s="2" t="s">
        <v>101</v>
      </c>
      <c r="J1717" s="2" t="s">
        <v>103</v>
      </c>
      <c r="K1717" s="2" t="s">
        <v>103</v>
      </c>
      <c r="L1717" s="2" t="s">
        <v>104</v>
      </c>
      <c r="M1717" s="2" t="s">
        <v>2739</v>
      </c>
      <c r="N1717" s="2">
        <v>20</v>
      </c>
      <c r="O1717" s="2" t="s">
        <v>106</v>
      </c>
      <c r="P1717" s="2" t="s">
        <v>4150</v>
      </c>
      <c r="Q1717" s="253"/>
    </row>
    <row r="1718" spans="1:17" ht="60">
      <c r="A1718" s="2">
        <v>1716</v>
      </c>
      <c r="B1718" s="2" t="s">
        <v>4601</v>
      </c>
      <c r="C1718" s="2" t="s">
        <v>234</v>
      </c>
      <c r="D1718" s="2" t="s">
        <v>3263</v>
      </c>
      <c r="E1718" s="2" t="s">
        <v>4602</v>
      </c>
      <c r="F1718" s="255">
        <v>45104.622916666667</v>
      </c>
      <c r="G1718" s="2" t="s">
        <v>101</v>
      </c>
      <c r="H1718" s="2" t="s">
        <v>132</v>
      </c>
      <c r="I1718" s="2" t="s">
        <v>101</v>
      </c>
      <c r="J1718" s="2" t="s">
        <v>56</v>
      </c>
      <c r="K1718" s="2" t="s">
        <v>56</v>
      </c>
      <c r="L1718" s="2" t="s">
        <v>104</v>
      </c>
      <c r="M1718" s="2" t="s">
        <v>4603</v>
      </c>
      <c r="N1718" s="2">
        <v>65</v>
      </c>
      <c r="O1718" s="2" t="s">
        <v>106</v>
      </c>
      <c r="P1718" s="2" t="s">
        <v>4148</v>
      </c>
      <c r="Q1718" s="253"/>
    </row>
    <row r="1719" spans="1:17" ht="60">
      <c r="A1719" s="2">
        <v>1717</v>
      </c>
      <c r="B1719" s="2" t="s">
        <v>4604</v>
      </c>
      <c r="C1719" s="2" t="s">
        <v>109</v>
      </c>
      <c r="D1719" s="2" t="s">
        <v>3263</v>
      </c>
      <c r="E1719" s="2" t="s">
        <v>4605</v>
      </c>
      <c r="F1719" s="255">
        <v>45104.623611111114</v>
      </c>
      <c r="G1719" s="2" t="s">
        <v>101</v>
      </c>
      <c r="H1719" s="2" t="s">
        <v>132</v>
      </c>
      <c r="I1719" s="2" t="s">
        <v>101</v>
      </c>
      <c r="J1719" s="2" t="s">
        <v>103</v>
      </c>
      <c r="K1719" s="2" t="s">
        <v>103</v>
      </c>
      <c r="L1719" s="2" t="s">
        <v>104</v>
      </c>
      <c r="M1719" s="2" t="s">
        <v>4606</v>
      </c>
      <c r="N1719" s="2">
        <v>20</v>
      </c>
      <c r="O1719" s="2" t="s">
        <v>106</v>
      </c>
      <c r="P1719" s="2" t="s">
        <v>4146</v>
      </c>
      <c r="Q1719" s="253"/>
    </row>
    <row r="1720" spans="1:17" ht="60">
      <c r="A1720" s="2">
        <v>1718</v>
      </c>
      <c r="B1720" s="2" t="s">
        <v>4607</v>
      </c>
      <c r="C1720" s="2" t="s">
        <v>109</v>
      </c>
      <c r="D1720" s="2" t="s">
        <v>3263</v>
      </c>
      <c r="E1720" s="2" t="s">
        <v>4608</v>
      </c>
      <c r="F1720" s="255">
        <v>45104.623611111114</v>
      </c>
      <c r="G1720" s="2" t="s">
        <v>101</v>
      </c>
      <c r="H1720" s="2" t="s">
        <v>132</v>
      </c>
      <c r="I1720" s="2" t="s">
        <v>101</v>
      </c>
      <c r="J1720" s="2" t="s">
        <v>103</v>
      </c>
      <c r="K1720" s="2" t="s">
        <v>103</v>
      </c>
      <c r="L1720" s="2" t="s">
        <v>104</v>
      </c>
      <c r="M1720" s="2" t="s">
        <v>4609</v>
      </c>
      <c r="N1720" s="2">
        <v>20</v>
      </c>
      <c r="O1720" s="2" t="s">
        <v>106</v>
      </c>
      <c r="P1720" s="2" t="s">
        <v>4146</v>
      </c>
      <c r="Q1720" s="253"/>
    </row>
    <row r="1721" spans="1:17" ht="60">
      <c r="A1721" s="2">
        <v>1719</v>
      </c>
      <c r="B1721" s="2" t="s">
        <v>4610</v>
      </c>
      <c r="C1721" s="2" t="s">
        <v>234</v>
      </c>
      <c r="D1721" s="2" t="s">
        <v>3263</v>
      </c>
      <c r="E1721" s="2" t="s">
        <v>4611</v>
      </c>
      <c r="F1721" s="255">
        <v>45104.623611111114</v>
      </c>
      <c r="G1721" s="2" t="s">
        <v>101</v>
      </c>
      <c r="H1721" s="2" t="s">
        <v>132</v>
      </c>
      <c r="I1721" s="2" t="s">
        <v>101</v>
      </c>
      <c r="J1721" s="2" t="s">
        <v>103</v>
      </c>
      <c r="K1721" s="2" t="s">
        <v>103</v>
      </c>
      <c r="L1721" s="2" t="s">
        <v>104</v>
      </c>
      <c r="M1721" s="2" t="s">
        <v>4612</v>
      </c>
      <c r="N1721" s="2">
        <v>30</v>
      </c>
      <c r="O1721" s="2" t="s">
        <v>106</v>
      </c>
      <c r="P1721" s="2" t="s">
        <v>4148</v>
      </c>
      <c r="Q1721" s="253"/>
    </row>
    <row r="1722" spans="1:17" ht="60">
      <c r="A1722" s="2">
        <v>1720</v>
      </c>
      <c r="B1722" s="2" t="s">
        <v>4613</v>
      </c>
      <c r="C1722" s="2" t="s">
        <v>109</v>
      </c>
      <c r="D1722" s="2" t="s">
        <v>3263</v>
      </c>
      <c r="E1722" s="2" t="s">
        <v>4614</v>
      </c>
      <c r="F1722" s="255">
        <v>45104.624305555553</v>
      </c>
      <c r="G1722" s="2" t="s">
        <v>101</v>
      </c>
      <c r="H1722" s="2" t="s">
        <v>102</v>
      </c>
      <c r="I1722" s="2" t="s">
        <v>101</v>
      </c>
      <c r="J1722" s="2" t="s">
        <v>12</v>
      </c>
      <c r="K1722" s="2" t="s">
        <v>12</v>
      </c>
      <c r="L1722" s="2" t="s">
        <v>104</v>
      </c>
      <c r="M1722" s="2" t="s">
        <v>4615</v>
      </c>
      <c r="N1722" s="2">
        <v>30</v>
      </c>
      <c r="O1722" s="2" t="s">
        <v>106</v>
      </c>
      <c r="P1722" s="2" t="s">
        <v>4146</v>
      </c>
      <c r="Q1722" s="253"/>
    </row>
    <row r="1723" spans="1:17" ht="60">
      <c r="A1723" s="2">
        <v>1721</v>
      </c>
      <c r="B1723" s="2" t="s">
        <v>4616</v>
      </c>
      <c r="C1723" s="2" t="s">
        <v>120</v>
      </c>
      <c r="D1723" s="2" t="s">
        <v>3263</v>
      </c>
      <c r="E1723" s="2" t="s">
        <v>4617</v>
      </c>
      <c r="F1723" s="255">
        <v>45104.624305555553</v>
      </c>
      <c r="G1723" s="2" t="s">
        <v>101</v>
      </c>
      <c r="H1723" s="2" t="s">
        <v>132</v>
      </c>
      <c r="I1723" s="2" t="s">
        <v>101</v>
      </c>
      <c r="J1723" s="2" t="s">
        <v>103</v>
      </c>
      <c r="K1723" s="2" t="s">
        <v>103</v>
      </c>
      <c r="L1723" s="2" t="s">
        <v>104</v>
      </c>
      <c r="M1723" s="2" t="s">
        <v>4618</v>
      </c>
      <c r="N1723" s="2">
        <v>20</v>
      </c>
      <c r="O1723" s="2" t="s">
        <v>106</v>
      </c>
      <c r="P1723" s="2" t="s">
        <v>4150</v>
      </c>
      <c r="Q1723" s="253"/>
    </row>
    <row r="1724" spans="1:17" ht="60">
      <c r="A1724" s="2">
        <v>1722</v>
      </c>
      <c r="B1724" s="2" t="s">
        <v>4619</v>
      </c>
      <c r="C1724" s="2" t="s">
        <v>234</v>
      </c>
      <c r="D1724" s="2" t="s">
        <v>3263</v>
      </c>
      <c r="E1724" s="2" t="s">
        <v>4620</v>
      </c>
      <c r="F1724" s="255">
        <v>45104.624305555553</v>
      </c>
      <c r="G1724" s="2" t="s">
        <v>101</v>
      </c>
      <c r="H1724" s="2" t="s">
        <v>132</v>
      </c>
      <c r="I1724" s="2" t="s">
        <v>101</v>
      </c>
      <c r="J1724" s="2" t="s">
        <v>103</v>
      </c>
      <c r="K1724" s="2" t="s">
        <v>103</v>
      </c>
      <c r="L1724" s="2" t="s">
        <v>104</v>
      </c>
      <c r="M1724" s="2" t="s">
        <v>4621</v>
      </c>
      <c r="N1724" s="2">
        <v>20</v>
      </c>
      <c r="O1724" s="2" t="s">
        <v>106</v>
      </c>
      <c r="P1724" s="2" t="s">
        <v>4148</v>
      </c>
      <c r="Q1724" s="253"/>
    </row>
    <row r="1725" spans="1:17" ht="60">
      <c r="A1725" s="2">
        <v>1723</v>
      </c>
      <c r="B1725" s="2" t="s">
        <v>4622</v>
      </c>
      <c r="C1725" s="2" t="s">
        <v>98</v>
      </c>
      <c r="D1725" s="2" t="s">
        <v>3263</v>
      </c>
      <c r="E1725" s="2" t="s">
        <v>4379</v>
      </c>
      <c r="F1725" s="255">
        <v>45104.624305555553</v>
      </c>
      <c r="G1725" s="2" t="s">
        <v>101</v>
      </c>
      <c r="H1725" s="2" t="s">
        <v>132</v>
      </c>
      <c r="I1725" s="2" t="s">
        <v>101</v>
      </c>
      <c r="J1725" s="2" t="s">
        <v>103</v>
      </c>
      <c r="K1725" s="2" t="s">
        <v>103</v>
      </c>
      <c r="L1725" s="2" t="s">
        <v>104</v>
      </c>
      <c r="M1725" s="2" t="s">
        <v>4380</v>
      </c>
      <c r="N1725" s="2">
        <v>20</v>
      </c>
      <c r="O1725" s="2" t="s">
        <v>106</v>
      </c>
      <c r="P1725" s="2" t="s">
        <v>4157</v>
      </c>
      <c r="Q1725" s="253"/>
    </row>
    <row r="1726" spans="1:17" ht="60">
      <c r="A1726" s="2">
        <v>1724</v>
      </c>
      <c r="B1726" s="2" t="s">
        <v>4623</v>
      </c>
      <c r="C1726" s="2" t="s">
        <v>109</v>
      </c>
      <c r="D1726" s="2" t="s">
        <v>3263</v>
      </c>
      <c r="E1726" s="2" t="s">
        <v>4624</v>
      </c>
      <c r="F1726" s="255">
        <v>45104.624305555553</v>
      </c>
      <c r="G1726" s="2" t="s">
        <v>101</v>
      </c>
      <c r="H1726" s="2" t="s">
        <v>132</v>
      </c>
      <c r="I1726" s="2" t="s">
        <v>101</v>
      </c>
      <c r="J1726" s="2" t="s">
        <v>103</v>
      </c>
      <c r="K1726" s="2" t="s">
        <v>103</v>
      </c>
      <c r="L1726" s="2" t="s">
        <v>104</v>
      </c>
      <c r="M1726" s="2" t="s">
        <v>4625</v>
      </c>
      <c r="N1726" s="2">
        <v>20</v>
      </c>
      <c r="O1726" s="2" t="s">
        <v>106</v>
      </c>
      <c r="P1726" s="2" t="s">
        <v>4146</v>
      </c>
      <c r="Q1726" s="253"/>
    </row>
    <row r="1727" spans="1:17" ht="60">
      <c r="A1727" s="2">
        <v>1725</v>
      </c>
      <c r="B1727" s="2" t="s">
        <v>4626</v>
      </c>
      <c r="C1727" s="2" t="s">
        <v>120</v>
      </c>
      <c r="D1727" s="2" t="s">
        <v>3263</v>
      </c>
      <c r="E1727" s="2" t="s">
        <v>4627</v>
      </c>
      <c r="F1727" s="255">
        <v>45104.624305555553</v>
      </c>
      <c r="G1727" s="2" t="s">
        <v>101</v>
      </c>
      <c r="H1727" s="2" t="s">
        <v>102</v>
      </c>
      <c r="I1727" s="2" t="s">
        <v>101</v>
      </c>
      <c r="J1727" s="2" t="s">
        <v>103</v>
      </c>
      <c r="K1727" s="2" t="s">
        <v>103</v>
      </c>
      <c r="L1727" s="2" t="s">
        <v>104</v>
      </c>
      <c r="M1727" s="2" t="s">
        <v>4628</v>
      </c>
      <c r="N1727" s="2">
        <v>20</v>
      </c>
      <c r="O1727" s="2" t="s">
        <v>106</v>
      </c>
      <c r="P1727" s="2" t="s">
        <v>4150</v>
      </c>
      <c r="Q1727" s="253"/>
    </row>
    <row r="1728" spans="1:17" ht="60">
      <c r="A1728" s="2">
        <v>1726</v>
      </c>
      <c r="B1728" s="2" t="s">
        <v>4629</v>
      </c>
      <c r="C1728" s="2" t="s">
        <v>234</v>
      </c>
      <c r="D1728" s="2" t="s">
        <v>3263</v>
      </c>
      <c r="E1728" s="2" t="s">
        <v>4261</v>
      </c>
      <c r="F1728" s="255">
        <v>45104.625</v>
      </c>
      <c r="G1728" s="2" t="s">
        <v>101</v>
      </c>
      <c r="H1728" s="2" t="s">
        <v>132</v>
      </c>
      <c r="I1728" s="2" t="s">
        <v>101</v>
      </c>
      <c r="J1728" s="2" t="s">
        <v>103</v>
      </c>
      <c r="K1728" s="2" t="s">
        <v>103</v>
      </c>
      <c r="L1728" s="2" t="s">
        <v>104</v>
      </c>
      <c r="M1728" s="2" t="s">
        <v>4262</v>
      </c>
      <c r="N1728" s="2">
        <v>20</v>
      </c>
      <c r="O1728" s="2" t="s">
        <v>106</v>
      </c>
      <c r="P1728" s="2" t="s">
        <v>4148</v>
      </c>
      <c r="Q1728" s="253"/>
    </row>
    <row r="1729" spans="1:17" ht="60">
      <c r="A1729" s="2">
        <v>1727</v>
      </c>
      <c r="B1729" s="2" t="s">
        <v>4630</v>
      </c>
      <c r="C1729" s="2" t="s">
        <v>98</v>
      </c>
      <c r="D1729" s="2" t="s">
        <v>3263</v>
      </c>
      <c r="E1729" s="2" t="s">
        <v>4631</v>
      </c>
      <c r="F1729" s="255">
        <v>45104.625</v>
      </c>
      <c r="G1729" s="2" t="s">
        <v>101</v>
      </c>
      <c r="H1729" s="2" t="s">
        <v>102</v>
      </c>
      <c r="I1729" s="2" t="s">
        <v>101</v>
      </c>
      <c r="J1729" s="2" t="s">
        <v>103</v>
      </c>
      <c r="K1729" s="2" t="s">
        <v>103</v>
      </c>
      <c r="L1729" s="2" t="s">
        <v>104</v>
      </c>
      <c r="M1729" s="2" t="s">
        <v>4632</v>
      </c>
      <c r="N1729" s="2">
        <v>20</v>
      </c>
      <c r="O1729" s="2" t="s">
        <v>106</v>
      </c>
      <c r="P1729" s="2" t="s">
        <v>4157</v>
      </c>
      <c r="Q1729" s="253"/>
    </row>
    <row r="1730" spans="1:17" ht="60">
      <c r="A1730" s="2">
        <v>1728</v>
      </c>
      <c r="B1730" s="2" t="s">
        <v>4633</v>
      </c>
      <c r="C1730" s="2" t="s">
        <v>109</v>
      </c>
      <c r="D1730" s="2" t="s">
        <v>3263</v>
      </c>
      <c r="E1730" s="2" t="s">
        <v>4634</v>
      </c>
      <c r="F1730" s="255">
        <v>45104.625</v>
      </c>
      <c r="G1730" s="2" t="s">
        <v>101</v>
      </c>
      <c r="H1730" s="2" t="s">
        <v>132</v>
      </c>
      <c r="I1730" s="2" t="s">
        <v>101</v>
      </c>
      <c r="J1730" s="2" t="s">
        <v>103</v>
      </c>
      <c r="K1730" s="2" t="s">
        <v>103</v>
      </c>
      <c r="L1730" s="2" t="s">
        <v>104</v>
      </c>
      <c r="M1730" s="2" t="s">
        <v>4635</v>
      </c>
      <c r="N1730" s="2">
        <v>20</v>
      </c>
      <c r="O1730" s="2" t="s">
        <v>106</v>
      </c>
      <c r="P1730" s="2" t="s">
        <v>4146</v>
      </c>
      <c r="Q1730" s="253"/>
    </row>
    <row r="1731" spans="1:17" ht="60">
      <c r="A1731" s="2">
        <v>1729</v>
      </c>
      <c r="B1731" s="2" t="s">
        <v>4636</v>
      </c>
      <c r="C1731" s="2" t="s">
        <v>120</v>
      </c>
      <c r="D1731" s="2" t="s">
        <v>3263</v>
      </c>
      <c r="E1731" s="2" t="s">
        <v>4637</v>
      </c>
      <c r="F1731" s="255">
        <v>45104.625</v>
      </c>
      <c r="G1731" s="2" t="s">
        <v>101</v>
      </c>
      <c r="H1731" s="2" t="s">
        <v>132</v>
      </c>
      <c r="I1731" s="2" t="s">
        <v>101</v>
      </c>
      <c r="J1731" s="2" t="s">
        <v>103</v>
      </c>
      <c r="K1731" s="2" t="s">
        <v>103</v>
      </c>
      <c r="L1731" s="2" t="s">
        <v>104</v>
      </c>
      <c r="M1731" s="2" t="s">
        <v>4638</v>
      </c>
      <c r="N1731" s="2">
        <v>20</v>
      </c>
      <c r="O1731" s="2" t="s">
        <v>106</v>
      </c>
      <c r="P1731" s="2" t="s">
        <v>4150</v>
      </c>
      <c r="Q1731" s="253"/>
    </row>
    <row r="1732" spans="1:17" ht="60">
      <c r="A1732" s="2">
        <v>1730</v>
      </c>
      <c r="B1732" s="2" t="s">
        <v>4639</v>
      </c>
      <c r="C1732" s="2" t="s">
        <v>109</v>
      </c>
      <c r="D1732" s="2" t="s">
        <v>3263</v>
      </c>
      <c r="E1732" s="2" t="s">
        <v>4640</v>
      </c>
      <c r="F1732" s="255">
        <v>45104.625694444447</v>
      </c>
      <c r="G1732" s="2" t="s">
        <v>101</v>
      </c>
      <c r="H1732" s="2" t="s">
        <v>102</v>
      </c>
      <c r="I1732" s="2" t="s">
        <v>101</v>
      </c>
      <c r="J1732" s="2" t="s">
        <v>103</v>
      </c>
      <c r="K1732" s="2" t="s">
        <v>103</v>
      </c>
      <c r="L1732" s="2" t="s">
        <v>104</v>
      </c>
      <c r="M1732" s="2" t="s">
        <v>4641</v>
      </c>
      <c r="N1732" s="2">
        <v>20</v>
      </c>
      <c r="O1732" s="2" t="s">
        <v>106</v>
      </c>
      <c r="P1732" s="2" t="s">
        <v>4146</v>
      </c>
      <c r="Q1732" s="253"/>
    </row>
    <row r="1733" spans="1:17" ht="60">
      <c r="A1733" s="2">
        <v>1731</v>
      </c>
      <c r="B1733" s="2" t="s">
        <v>4642</v>
      </c>
      <c r="C1733" s="2" t="s">
        <v>234</v>
      </c>
      <c r="D1733" s="2" t="s">
        <v>3263</v>
      </c>
      <c r="E1733" s="2" t="s">
        <v>3561</v>
      </c>
      <c r="F1733" s="255">
        <v>45104.625694444447</v>
      </c>
      <c r="G1733" s="2" t="s">
        <v>101</v>
      </c>
      <c r="H1733" s="2" t="s">
        <v>102</v>
      </c>
      <c r="I1733" s="2" t="s">
        <v>101</v>
      </c>
      <c r="J1733" s="2" t="s">
        <v>103</v>
      </c>
      <c r="K1733" s="2" t="s">
        <v>103</v>
      </c>
      <c r="L1733" s="2" t="s">
        <v>104</v>
      </c>
      <c r="M1733" s="2" t="s">
        <v>3562</v>
      </c>
      <c r="N1733" s="2">
        <v>20</v>
      </c>
      <c r="O1733" s="2" t="s">
        <v>106</v>
      </c>
      <c r="P1733" s="2" t="s">
        <v>4148</v>
      </c>
      <c r="Q1733" s="253"/>
    </row>
    <row r="1734" spans="1:17" ht="60">
      <c r="A1734" s="2">
        <v>1732</v>
      </c>
      <c r="B1734" s="2" t="s">
        <v>4643</v>
      </c>
      <c r="C1734" s="2" t="s">
        <v>120</v>
      </c>
      <c r="D1734" s="2" t="s">
        <v>3263</v>
      </c>
      <c r="E1734" s="2" t="s">
        <v>4644</v>
      </c>
      <c r="F1734" s="255">
        <v>45104.625694444447</v>
      </c>
      <c r="G1734" s="2" t="s">
        <v>101</v>
      </c>
      <c r="H1734" s="2" t="s">
        <v>132</v>
      </c>
      <c r="I1734" s="2" t="s">
        <v>101</v>
      </c>
      <c r="J1734" s="2" t="s">
        <v>103</v>
      </c>
      <c r="K1734" s="2" t="s">
        <v>103</v>
      </c>
      <c r="L1734" s="2" t="s">
        <v>104</v>
      </c>
      <c r="M1734" s="2" t="s">
        <v>4645</v>
      </c>
      <c r="N1734" s="2">
        <v>20</v>
      </c>
      <c r="O1734" s="2" t="s">
        <v>106</v>
      </c>
      <c r="P1734" s="2" t="s">
        <v>4150</v>
      </c>
      <c r="Q1734" s="253"/>
    </row>
    <row r="1735" spans="1:17" ht="60">
      <c r="A1735" s="2">
        <v>1733</v>
      </c>
      <c r="B1735" s="2" t="s">
        <v>4646</v>
      </c>
      <c r="C1735" s="2" t="s">
        <v>109</v>
      </c>
      <c r="D1735" s="2" t="s">
        <v>3263</v>
      </c>
      <c r="E1735" s="2" t="s">
        <v>2205</v>
      </c>
      <c r="F1735" s="255">
        <v>45104.625694444447</v>
      </c>
      <c r="G1735" s="2" t="s">
        <v>101</v>
      </c>
      <c r="H1735" s="2" t="s">
        <v>132</v>
      </c>
      <c r="I1735" s="2" t="s">
        <v>101</v>
      </c>
      <c r="J1735" s="2" t="s">
        <v>103</v>
      </c>
      <c r="K1735" s="2" t="s">
        <v>103</v>
      </c>
      <c r="L1735" s="2" t="s">
        <v>104</v>
      </c>
      <c r="M1735" s="2" t="s">
        <v>2206</v>
      </c>
      <c r="N1735" s="2">
        <v>20</v>
      </c>
      <c r="O1735" s="2" t="s">
        <v>106</v>
      </c>
      <c r="P1735" s="2" t="s">
        <v>4146</v>
      </c>
      <c r="Q1735" s="253"/>
    </row>
    <row r="1736" spans="1:17" ht="60">
      <c r="A1736" s="2">
        <v>1734</v>
      </c>
      <c r="B1736" s="2" t="s">
        <v>4647</v>
      </c>
      <c r="C1736" s="2" t="s">
        <v>120</v>
      </c>
      <c r="D1736" s="2" t="s">
        <v>3263</v>
      </c>
      <c r="E1736" s="2" t="s">
        <v>560</v>
      </c>
      <c r="F1736" s="255">
        <v>45104.625694444447</v>
      </c>
      <c r="G1736" s="2" t="s">
        <v>101</v>
      </c>
      <c r="H1736" s="2" t="s">
        <v>132</v>
      </c>
      <c r="I1736" s="2" t="s">
        <v>101</v>
      </c>
      <c r="J1736" s="2" t="s">
        <v>112</v>
      </c>
      <c r="K1736" s="2" t="s">
        <v>112</v>
      </c>
      <c r="L1736" s="2" t="s">
        <v>104</v>
      </c>
      <c r="M1736" s="2" t="s">
        <v>561</v>
      </c>
      <c r="N1736" s="2">
        <v>95</v>
      </c>
      <c r="O1736" s="2" t="s">
        <v>106</v>
      </c>
      <c r="P1736" s="2" t="s">
        <v>4150</v>
      </c>
      <c r="Q1736" s="253"/>
    </row>
    <row r="1737" spans="1:17" ht="60">
      <c r="A1737" s="2">
        <v>1735</v>
      </c>
      <c r="B1737" s="2" t="s">
        <v>4648</v>
      </c>
      <c r="C1737" s="2" t="s">
        <v>234</v>
      </c>
      <c r="D1737" s="2" t="s">
        <v>3263</v>
      </c>
      <c r="E1737" s="2" t="s">
        <v>2677</v>
      </c>
      <c r="F1737" s="255">
        <v>45104.625694444447</v>
      </c>
      <c r="G1737" s="2" t="s">
        <v>101</v>
      </c>
      <c r="H1737" s="2" t="s">
        <v>132</v>
      </c>
      <c r="I1737" s="2" t="s">
        <v>101</v>
      </c>
      <c r="J1737" s="2" t="s">
        <v>103</v>
      </c>
      <c r="K1737" s="2" t="s">
        <v>103</v>
      </c>
      <c r="L1737" s="2" t="s">
        <v>104</v>
      </c>
      <c r="M1737" s="2" t="s">
        <v>2678</v>
      </c>
      <c r="N1737" s="2">
        <v>20</v>
      </c>
      <c r="O1737" s="2" t="s">
        <v>106</v>
      </c>
      <c r="P1737" s="2" t="s">
        <v>4148</v>
      </c>
      <c r="Q1737" s="253"/>
    </row>
    <row r="1738" spans="1:17" ht="60">
      <c r="A1738" s="2">
        <v>1736</v>
      </c>
      <c r="B1738" s="2" t="s">
        <v>4649</v>
      </c>
      <c r="C1738" s="2" t="s">
        <v>109</v>
      </c>
      <c r="D1738" s="2" t="s">
        <v>3263</v>
      </c>
      <c r="E1738" s="2" t="s">
        <v>327</v>
      </c>
      <c r="F1738" s="255">
        <v>45104.626388888886</v>
      </c>
      <c r="G1738" s="2" t="s">
        <v>101</v>
      </c>
      <c r="H1738" s="2" t="s">
        <v>132</v>
      </c>
      <c r="I1738" s="2" t="s">
        <v>101</v>
      </c>
      <c r="J1738" s="2" t="s">
        <v>103</v>
      </c>
      <c r="K1738" s="2" t="s">
        <v>103</v>
      </c>
      <c r="L1738" s="2" t="s">
        <v>104</v>
      </c>
      <c r="M1738" s="2" t="s">
        <v>328</v>
      </c>
      <c r="N1738" s="2">
        <v>20</v>
      </c>
      <c r="O1738" s="2" t="s">
        <v>106</v>
      </c>
      <c r="P1738" s="2" t="s">
        <v>4146</v>
      </c>
      <c r="Q1738" s="253"/>
    </row>
    <row r="1739" spans="1:17" ht="60">
      <c r="A1739" s="2">
        <v>1737</v>
      </c>
      <c r="B1739" s="2" t="s">
        <v>4650</v>
      </c>
      <c r="C1739" s="2" t="s">
        <v>120</v>
      </c>
      <c r="D1739" s="2" t="s">
        <v>3263</v>
      </c>
      <c r="E1739" s="2" t="s">
        <v>4651</v>
      </c>
      <c r="F1739" s="255">
        <v>45104.626388888886</v>
      </c>
      <c r="G1739" s="2" t="s">
        <v>101</v>
      </c>
      <c r="H1739" s="2" t="s">
        <v>102</v>
      </c>
      <c r="I1739" s="2" t="s">
        <v>101</v>
      </c>
      <c r="J1739" s="2" t="s">
        <v>112</v>
      </c>
      <c r="K1739" s="2" t="s">
        <v>112</v>
      </c>
      <c r="L1739" s="2" t="s">
        <v>104</v>
      </c>
      <c r="M1739" s="2" t="s">
        <v>4652</v>
      </c>
      <c r="N1739" s="2">
        <v>95</v>
      </c>
      <c r="O1739" s="2" t="s">
        <v>106</v>
      </c>
      <c r="P1739" s="2" t="s">
        <v>4150</v>
      </c>
      <c r="Q1739" s="253"/>
    </row>
    <row r="1740" spans="1:17" ht="60">
      <c r="A1740" s="2">
        <v>1738</v>
      </c>
      <c r="B1740" s="2" t="s">
        <v>4653</v>
      </c>
      <c r="C1740" s="2" t="s">
        <v>109</v>
      </c>
      <c r="D1740" s="2" t="s">
        <v>3263</v>
      </c>
      <c r="E1740" s="2" t="s">
        <v>4654</v>
      </c>
      <c r="F1740" s="255">
        <v>45104.626388888886</v>
      </c>
      <c r="G1740" s="2" t="s">
        <v>101</v>
      </c>
      <c r="H1740" s="2" t="s">
        <v>102</v>
      </c>
      <c r="I1740" s="2" t="s">
        <v>101</v>
      </c>
      <c r="J1740" s="2" t="s">
        <v>103</v>
      </c>
      <c r="K1740" s="2" t="s">
        <v>103</v>
      </c>
      <c r="L1740" s="2" t="s">
        <v>104</v>
      </c>
      <c r="M1740" s="2" t="s">
        <v>4655</v>
      </c>
      <c r="N1740" s="2">
        <v>20</v>
      </c>
      <c r="O1740" s="2" t="s">
        <v>106</v>
      </c>
      <c r="P1740" s="2" t="s">
        <v>4146</v>
      </c>
      <c r="Q1740" s="253"/>
    </row>
    <row r="1741" spans="1:17" ht="60">
      <c r="A1741" s="2">
        <v>1739</v>
      </c>
      <c r="B1741" s="2" t="s">
        <v>4656</v>
      </c>
      <c r="C1741" s="2" t="s">
        <v>98</v>
      </c>
      <c r="D1741" s="2" t="s">
        <v>3263</v>
      </c>
      <c r="E1741" s="2" t="s">
        <v>4657</v>
      </c>
      <c r="F1741" s="255">
        <v>45104.626388888886</v>
      </c>
      <c r="G1741" s="2" t="s">
        <v>101</v>
      </c>
      <c r="H1741" s="2" t="s">
        <v>132</v>
      </c>
      <c r="I1741" s="2" t="s">
        <v>101</v>
      </c>
      <c r="J1741" s="2" t="s">
        <v>103</v>
      </c>
      <c r="K1741" s="2" t="s">
        <v>103</v>
      </c>
      <c r="L1741" s="2" t="s">
        <v>104</v>
      </c>
      <c r="M1741" s="2" t="s">
        <v>4658</v>
      </c>
      <c r="N1741" s="2">
        <v>20</v>
      </c>
      <c r="O1741" s="2" t="s">
        <v>106</v>
      </c>
      <c r="P1741" s="2" t="s">
        <v>4157</v>
      </c>
      <c r="Q1741" s="253"/>
    </row>
    <row r="1742" spans="1:17" ht="60">
      <c r="A1742" s="2">
        <v>1740</v>
      </c>
      <c r="B1742" s="2" t="s">
        <v>4659</v>
      </c>
      <c r="C1742" s="2" t="s">
        <v>109</v>
      </c>
      <c r="D1742" s="2" t="s">
        <v>3263</v>
      </c>
      <c r="E1742" s="2" t="s">
        <v>3030</v>
      </c>
      <c r="F1742" s="255">
        <v>45104.626388888886</v>
      </c>
      <c r="G1742" s="2" t="s">
        <v>101</v>
      </c>
      <c r="H1742" s="2" t="s">
        <v>132</v>
      </c>
      <c r="I1742" s="2" t="s">
        <v>101</v>
      </c>
      <c r="J1742" s="2" t="s">
        <v>103</v>
      </c>
      <c r="K1742" s="2" t="s">
        <v>103</v>
      </c>
      <c r="L1742" s="2" t="s">
        <v>104</v>
      </c>
      <c r="M1742" s="2" t="s">
        <v>3031</v>
      </c>
      <c r="N1742" s="2">
        <v>20</v>
      </c>
      <c r="O1742" s="2" t="s">
        <v>106</v>
      </c>
      <c r="P1742" s="2" t="s">
        <v>4146</v>
      </c>
      <c r="Q1742" s="253"/>
    </row>
    <row r="1743" spans="1:17" ht="60">
      <c r="A1743" s="2">
        <v>1741</v>
      </c>
      <c r="B1743" s="2" t="s">
        <v>4660</v>
      </c>
      <c r="C1743" s="2" t="s">
        <v>109</v>
      </c>
      <c r="D1743" s="2" t="s">
        <v>3263</v>
      </c>
      <c r="E1743" s="2" t="s">
        <v>2926</v>
      </c>
      <c r="F1743" s="255">
        <v>45104.627083333333</v>
      </c>
      <c r="G1743" s="2" t="s">
        <v>101</v>
      </c>
      <c r="H1743" s="2" t="s">
        <v>132</v>
      </c>
      <c r="I1743" s="2" t="s">
        <v>101</v>
      </c>
      <c r="J1743" s="2" t="s">
        <v>103</v>
      </c>
      <c r="K1743" s="2" t="s">
        <v>103</v>
      </c>
      <c r="L1743" s="2" t="s">
        <v>104</v>
      </c>
      <c r="M1743" s="2" t="s">
        <v>2927</v>
      </c>
      <c r="N1743" s="2">
        <v>20</v>
      </c>
      <c r="O1743" s="2" t="s">
        <v>106</v>
      </c>
      <c r="P1743" s="2" t="s">
        <v>4146</v>
      </c>
      <c r="Q1743" s="253"/>
    </row>
    <row r="1744" spans="1:17" ht="60">
      <c r="A1744" s="2">
        <v>1742</v>
      </c>
      <c r="B1744" s="2" t="s">
        <v>4661</v>
      </c>
      <c r="C1744" s="2" t="s">
        <v>234</v>
      </c>
      <c r="D1744" s="2" t="s">
        <v>3263</v>
      </c>
      <c r="E1744" s="2" t="s">
        <v>4662</v>
      </c>
      <c r="F1744" s="255">
        <v>45104.627083333333</v>
      </c>
      <c r="G1744" s="2" t="s">
        <v>101</v>
      </c>
      <c r="H1744" s="2" t="s">
        <v>132</v>
      </c>
      <c r="I1744" s="2" t="s">
        <v>101</v>
      </c>
      <c r="J1744" s="2" t="s">
        <v>12</v>
      </c>
      <c r="K1744" s="2" t="s">
        <v>12</v>
      </c>
      <c r="L1744" s="2" t="s">
        <v>104</v>
      </c>
      <c r="M1744" s="2" t="s">
        <v>4663</v>
      </c>
      <c r="N1744" s="2">
        <v>30</v>
      </c>
      <c r="O1744" s="2" t="s">
        <v>106</v>
      </c>
      <c r="P1744" s="2" t="s">
        <v>4148</v>
      </c>
      <c r="Q1744" s="253"/>
    </row>
    <row r="1745" spans="1:17" ht="60">
      <c r="A1745" s="2">
        <v>1743</v>
      </c>
      <c r="B1745" s="2" t="s">
        <v>4664</v>
      </c>
      <c r="C1745" s="2" t="s">
        <v>109</v>
      </c>
      <c r="D1745" s="2" t="s">
        <v>3263</v>
      </c>
      <c r="E1745" s="2" t="s">
        <v>4665</v>
      </c>
      <c r="F1745" s="255">
        <v>45104.627083333333</v>
      </c>
      <c r="G1745" s="2" t="s">
        <v>101</v>
      </c>
      <c r="H1745" s="2" t="s">
        <v>132</v>
      </c>
      <c r="I1745" s="2" t="s">
        <v>101</v>
      </c>
      <c r="J1745" s="2" t="s">
        <v>103</v>
      </c>
      <c r="K1745" s="2" t="s">
        <v>103</v>
      </c>
      <c r="L1745" s="2" t="s">
        <v>104</v>
      </c>
      <c r="M1745" s="2" t="s">
        <v>4666</v>
      </c>
      <c r="N1745" s="2">
        <v>20</v>
      </c>
      <c r="O1745" s="2" t="s">
        <v>106</v>
      </c>
      <c r="P1745" s="2" t="s">
        <v>4146</v>
      </c>
      <c r="Q1745" s="253"/>
    </row>
    <row r="1746" spans="1:17" ht="60">
      <c r="A1746" s="2">
        <v>1744</v>
      </c>
      <c r="B1746" s="2" t="s">
        <v>4667</v>
      </c>
      <c r="C1746" s="2" t="s">
        <v>109</v>
      </c>
      <c r="D1746" s="2" t="s">
        <v>3263</v>
      </c>
      <c r="E1746" s="2" t="s">
        <v>4668</v>
      </c>
      <c r="F1746" s="255">
        <v>45104.627083333333</v>
      </c>
      <c r="G1746" s="2" t="s">
        <v>101</v>
      </c>
      <c r="H1746" s="2" t="s">
        <v>132</v>
      </c>
      <c r="I1746" s="2" t="s">
        <v>101</v>
      </c>
      <c r="J1746" s="2" t="s">
        <v>103</v>
      </c>
      <c r="K1746" s="2" t="s">
        <v>103</v>
      </c>
      <c r="L1746" s="2" t="s">
        <v>104</v>
      </c>
      <c r="M1746" s="2" t="s">
        <v>4669</v>
      </c>
      <c r="N1746" s="2">
        <v>20</v>
      </c>
      <c r="O1746" s="2" t="s">
        <v>106</v>
      </c>
      <c r="P1746" s="2" t="s">
        <v>4146</v>
      </c>
      <c r="Q1746" s="253"/>
    </row>
    <row r="1747" spans="1:17" ht="60">
      <c r="A1747" s="2">
        <v>1745</v>
      </c>
      <c r="B1747" s="2" t="s">
        <v>4670</v>
      </c>
      <c r="C1747" s="2" t="s">
        <v>120</v>
      </c>
      <c r="D1747" s="2" t="s">
        <v>3263</v>
      </c>
      <c r="E1747" s="2" t="s">
        <v>4041</v>
      </c>
      <c r="F1747" s="255">
        <v>45104.62777777778</v>
      </c>
      <c r="G1747" s="2" t="s">
        <v>101</v>
      </c>
      <c r="H1747" s="2" t="s">
        <v>102</v>
      </c>
      <c r="I1747" s="2" t="s">
        <v>101</v>
      </c>
      <c r="J1747" s="2" t="s">
        <v>103</v>
      </c>
      <c r="K1747" s="2" t="s">
        <v>103</v>
      </c>
      <c r="L1747" s="2" t="s">
        <v>104</v>
      </c>
      <c r="M1747" s="2" t="s">
        <v>4671</v>
      </c>
      <c r="N1747" s="2">
        <v>20</v>
      </c>
      <c r="O1747" s="2" t="s">
        <v>106</v>
      </c>
      <c r="P1747" s="2" t="s">
        <v>4150</v>
      </c>
      <c r="Q1747" s="253"/>
    </row>
    <row r="1748" spans="1:17" ht="60">
      <c r="A1748" s="2">
        <v>1746</v>
      </c>
      <c r="B1748" s="2" t="s">
        <v>4672</v>
      </c>
      <c r="C1748" s="2" t="s">
        <v>98</v>
      </c>
      <c r="D1748" s="2" t="s">
        <v>3263</v>
      </c>
      <c r="E1748" s="2" t="s">
        <v>4673</v>
      </c>
      <c r="F1748" s="255">
        <v>45104.628472222219</v>
      </c>
      <c r="G1748" s="2" t="s">
        <v>101</v>
      </c>
      <c r="H1748" s="2" t="s">
        <v>102</v>
      </c>
      <c r="I1748" s="2" t="s">
        <v>101</v>
      </c>
      <c r="J1748" s="2" t="s">
        <v>187</v>
      </c>
      <c r="K1748" s="2" t="s">
        <v>187</v>
      </c>
      <c r="L1748" s="2" t="s">
        <v>104</v>
      </c>
      <c r="M1748" s="2" t="s">
        <v>4674</v>
      </c>
      <c r="N1748" s="2">
        <v>95</v>
      </c>
      <c r="O1748" s="2" t="s">
        <v>106</v>
      </c>
      <c r="P1748" s="2" t="s">
        <v>4157</v>
      </c>
      <c r="Q1748" s="253"/>
    </row>
    <row r="1749" spans="1:17" ht="60">
      <c r="A1749" s="2">
        <v>1747</v>
      </c>
      <c r="B1749" s="2" t="s">
        <v>4675</v>
      </c>
      <c r="C1749" s="2" t="s">
        <v>234</v>
      </c>
      <c r="D1749" s="2" t="s">
        <v>3263</v>
      </c>
      <c r="E1749" s="2" t="s">
        <v>1254</v>
      </c>
      <c r="F1749" s="255">
        <v>45104.628472222219</v>
      </c>
      <c r="G1749" s="2" t="s">
        <v>101</v>
      </c>
      <c r="H1749" s="2" t="s">
        <v>102</v>
      </c>
      <c r="I1749" s="2" t="s">
        <v>101</v>
      </c>
      <c r="J1749" s="2" t="s">
        <v>103</v>
      </c>
      <c r="K1749" s="2" t="s">
        <v>103</v>
      </c>
      <c r="L1749" s="2" t="s">
        <v>104</v>
      </c>
      <c r="M1749" s="2" t="s">
        <v>1255</v>
      </c>
      <c r="N1749" s="2">
        <v>30</v>
      </c>
      <c r="O1749" s="2" t="s">
        <v>106</v>
      </c>
      <c r="P1749" s="2" t="s">
        <v>4148</v>
      </c>
      <c r="Q1749" s="253"/>
    </row>
    <row r="1750" spans="1:17" ht="60">
      <c r="A1750" s="2">
        <v>1748</v>
      </c>
      <c r="B1750" s="2" t="s">
        <v>4676</v>
      </c>
      <c r="C1750" s="2" t="s">
        <v>98</v>
      </c>
      <c r="D1750" s="2" t="s">
        <v>3263</v>
      </c>
      <c r="E1750" s="2" t="s">
        <v>4677</v>
      </c>
      <c r="F1750" s="255">
        <v>45104.628472222219</v>
      </c>
      <c r="G1750" s="2" t="s">
        <v>101</v>
      </c>
      <c r="H1750" s="2" t="s">
        <v>102</v>
      </c>
      <c r="I1750" s="2" t="s">
        <v>101</v>
      </c>
      <c r="J1750" s="2" t="s">
        <v>103</v>
      </c>
      <c r="K1750" s="2" t="s">
        <v>103</v>
      </c>
      <c r="L1750" s="2" t="s">
        <v>104</v>
      </c>
      <c r="M1750" s="2" t="s">
        <v>4678</v>
      </c>
      <c r="N1750" s="2">
        <v>20</v>
      </c>
      <c r="O1750" s="2" t="s">
        <v>106</v>
      </c>
      <c r="P1750" s="2" t="s">
        <v>4157</v>
      </c>
      <c r="Q1750" s="253"/>
    </row>
    <row r="1751" spans="1:17" ht="60">
      <c r="A1751" s="2">
        <v>1749</v>
      </c>
      <c r="B1751" s="2" t="s">
        <v>4679</v>
      </c>
      <c r="C1751" s="2" t="s">
        <v>109</v>
      </c>
      <c r="D1751" s="2" t="s">
        <v>3263</v>
      </c>
      <c r="E1751" s="2" t="s">
        <v>4680</v>
      </c>
      <c r="F1751" s="255">
        <v>45104.629166666666</v>
      </c>
      <c r="G1751" s="2" t="s">
        <v>101</v>
      </c>
      <c r="H1751" s="2" t="s">
        <v>102</v>
      </c>
      <c r="I1751" s="2" t="s">
        <v>101</v>
      </c>
      <c r="J1751" s="2" t="s">
        <v>103</v>
      </c>
      <c r="K1751" s="2" t="s">
        <v>103</v>
      </c>
      <c r="L1751" s="2" t="s">
        <v>104</v>
      </c>
      <c r="M1751" s="2" t="s">
        <v>4681</v>
      </c>
      <c r="N1751" s="2">
        <v>20</v>
      </c>
      <c r="O1751" s="2" t="s">
        <v>106</v>
      </c>
      <c r="P1751" s="2" t="s">
        <v>4146</v>
      </c>
      <c r="Q1751" s="253"/>
    </row>
    <row r="1752" spans="1:17" ht="60">
      <c r="A1752" s="2">
        <v>1750</v>
      </c>
      <c r="B1752" s="2" t="s">
        <v>4682</v>
      </c>
      <c r="C1752" s="2" t="s">
        <v>234</v>
      </c>
      <c r="D1752" s="2" t="s">
        <v>3263</v>
      </c>
      <c r="E1752" s="2" t="s">
        <v>4683</v>
      </c>
      <c r="F1752" s="255">
        <v>45104.629166666666</v>
      </c>
      <c r="G1752" s="2" t="s">
        <v>101</v>
      </c>
      <c r="H1752" s="2" t="s">
        <v>102</v>
      </c>
      <c r="I1752" s="2" t="s">
        <v>101</v>
      </c>
      <c r="J1752" s="2" t="s">
        <v>103</v>
      </c>
      <c r="K1752" s="2" t="s">
        <v>103</v>
      </c>
      <c r="L1752" s="2" t="s">
        <v>104</v>
      </c>
      <c r="M1752" s="2" t="s">
        <v>4684</v>
      </c>
      <c r="N1752" s="2">
        <v>20</v>
      </c>
      <c r="O1752" s="2" t="s">
        <v>106</v>
      </c>
      <c r="P1752" s="2" t="s">
        <v>4148</v>
      </c>
      <c r="Q1752" s="253"/>
    </row>
    <row r="1753" spans="1:17" ht="60">
      <c r="A1753" s="2">
        <v>1751</v>
      </c>
      <c r="B1753" s="2" t="s">
        <v>4685</v>
      </c>
      <c r="C1753" s="2" t="s">
        <v>109</v>
      </c>
      <c r="D1753" s="2" t="s">
        <v>3263</v>
      </c>
      <c r="E1753" s="2" t="s">
        <v>4686</v>
      </c>
      <c r="F1753" s="255">
        <v>45104.629166666666</v>
      </c>
      <c r="G1753" s="2" t="s">
        <v>101</v>
      </c>
      <c r="H1753" s="2" t="s">
        <v>102</v>
      </c>
      <c r="I1753" s="2" t="s">
        <v>101</v>
      </c>
      <c r="J1753" s="2" t="s">
        <v>103</v>
      </c>
      <c r="K1753" s="2" t="s">
        <v>103</v>
      </c>
      <c r="L1753" s="2" t="s">
        <v>104</v>
      </c>
      <c r="M1753" s="2" t="s">
        <v>4687</v>
      </c>
      <c r="N1753" s="2">
        <v>20</v>
      </c>
      <c r="O1753" s="2" t="s">
        <v>106</v>
      </c>
      <c r="P1753" s="2" t="s">
        <v>4146</v>
      </c>
      <c r="Q1753" s="253"/>
    </row>
    <row r="1754" spans="1:17" ht="60">
      <c r="A1754" s="2">
        <v>1752</v>
      </c>
      <c r="B1754" s="2" t="s">
        <v>4688</v>
      </c>
      <c r="C1754" s="2" t="s">
        <v>120</v>
      </c>
      <c r="D1754" s="2" t="s">
        <v>3263</v>
      </c>
      <c r="E1754" s="2" t="s">
        <v>1309</v>
      </c>
      <c r="F1754" s="255">
        <v>45104.629166666666</v>
      </c>
      <c r="G1754" s="2" t="s">
        <v>101</v>
      </c>
      <c r="H1754" s="2" t="s">
        <v>102</v>
      </c>
      <c r="I1754" s="2" t="s">
        <v>101</v>
      </c>
      <c r="J1754" s="2" t="s">
        <v>103</v>
      </c>
      <c r="K1754" s="2" t="s">
        <v>103</v>
      </c>
      <c r="L1754" s="2" t="s">
        <v>104</v>
      </c>
      <c r="M1754" s="2" t="s">
        <v>1310</v>
      </c>
      <c r="N1754" s="2">
        <v>30</v>
      </c>
      <c r="O1754" s="2" t="s">
        <v>106</v>
      </c>
      <c r="P1754" s="2" t="s">
        <v>4150</v>
      </c>
      <c r="Q1754" s="253"/>
    </row>
    <row r="1755" spans="1:17" ht="60">
      <c r="A1755" s="2">
        <v>1753</v>
      </c>
      <c r="B1755" s="2" t="s">
        <v>4689</v>
      </c>
      <c r="C1755" s="2" t="s">
        <v>234</v>
      </c>
      <c r="D1755" s="2" t="s">
        <v>3263</v>
      </c>
      <c r="E1755" s="2" t="s">
        <v>1995</v>
      </c>
      <c r="F1755" s="255">
        <v>45104.629166666666</v>
      </c>
      <c r="G1755" s="2" t="s">
        <v>101</v>
      </c>
      <c r="H1755" s="2" t="s">
        <v>102</v>
      </c>
      <c r="I1755" s="2" t="s">
        <v>101</v>
      </c>
      <c r="J1755" s="2" t="s">
        <v>12</v>
      </c>
      <c r="K1755" s="2" t="s">
        <v>12</v>
      </c>
      <c r="L1755" s="2" t="s">
        <v>104</v>
      </c>
      <c r="M1755" s="2" t="s">
        <v>1996</v>
      </c>
      <c r="N1755" s="2">
        <v>30</v>
      </c>
      <c r="O1755" s="2" t="s">
        <v>106</v>
      </c>
      <c r="P1755" s="2" t="s">
        <v>4148</v>
      </c>
      <c r="Q1755" s="253"/>
    </row>
    <row r="1756" spans="1:17" ht="60">
      <c r="A1756" s="2">
        <v>1754</v>
      </c>
      <c r="B1756" s="2" t="s">
        <v>4690</v>
      </c>
      <c r="C1756" s="2" t="s">
        <v>98</v>
      </c>
      <c r="D1756" s="2" t="s">
        <v>3263</v>
      </c>
      <c r="E1756" s="2" t="s">
        <v>4691</v>
      </c>
      <c r="F1756" s="255">
        <v>45104.629166666666</v>
      </c>
      <c r="G1756" s="2" t="s">
        <v>101</v>
      </c>
      <c r="H1756" s="2" t="s">
        <v>132</v>
      </c>
      <c r="I1756" s="2" t="s">
        <v>101</v>
      </c>
      <c r="J1756" s="2" t="s">
        <v>103</v>
      </c>
      <c r="K1756" s="2" t="s">
        <v>103</v>
      </c>
      <c r="L1756" s="2" t="s">
        <v>104</v>
      </c>
      <c r="M1756" s="2" t="s">
        <v>4692</v>
      </c>
      <c r="N1756" s="2">
        <v>20</v>
      </c>
      <c r="O1756" s="2" t="s">
        <v>106</v>
      </c>
      <c r="P1756" s="2" t="s">
        <v>4157</v>
      </c>
      <c r="Q1756" s="253"/>
    </row>
    <row r="1757" spans="1:17" ht="60">
      <c r="A1757" s="2">
        <v>1755</v>
      </c>
      <c r="B1757" s="2" t="s">
        <v>4693</v>
      </c>
      <c r="C1757" s="2" t="s">
        <v>98</v>
      </c>
      <c r="D1757" s="2" t="s">
        <v>3263</v>
      </c>
      <c r="E1757" s="2" t="s">
        <v>1039</v>
      </c>
      <c r="F1757" s="255">
        <v>45104.629861111112</v>
      </c>
      <c r="G1757" s="2" t="s">
        <v>101</v>
      </c>
      <c r="H1757" s="2" t="s">
        <v>132</v>
      </c>
      <c r="I1757" s="2" t="s">
        <v>101</v>
      </c>
      <c r="J1757" s="2" t="s">
        <v>103</v>
      </c>
      <c r="K1757" s="2" t="s">
        <v>103</v>
      </c>
      <c r="L1757" s="2" t="s">
        <v>104</v>
      </c>
      <c r="M1757" s="2" t="s">
        <v>1040</v>
      </c>
      <c r="N1757" s="2">
        <v>20</v>
      </c>
      <c r="O1757" s="2" t="s">
        <v>106</v>
      </c>
      <c r="P1757" s="2" t="s">
        <v>4157</v>
      </c>
      <c r="Q1757" s="253"/>
    </row>
    <row r="1758" spans="1:17" ht="60">
      <c r="A1758" s="2">
        <v>1756</v>
      </c>
      <c r="B1758" s="2" t="s">
        <v>4694</v>
      </c>
      <c r="C1758" s="2" t="s">
        <v>109</v>
      </c>
      <c r="D1758" s="2" t="s">
        <v>3263</v>
      </c>
      <c r="E1758" s="2" t="s">
        <v>3446</v>
      </c>
      <c r="F1758" s="255">
        <v>45104.630555555559</v>
      </c>
      <c r="G1758" s="2" t="s">
        <v>101</v>
      </c>
      <c r="H1758" s="2" t="s">
        <v>132</v>
      </c>
      <c r="I1758" s="2" t="s">
        <v>101</v>
      </c>
      <c r="J1758" s="2" t="s">
        <v>103</v>
      </c>
      <c r="K1758" s="2" t="s">
        <v>103</v>
      </c>
      <c r="L1758" s="2" t="s">
        <v>104</v>
      </c>
      <c r="M1758" s="2" t="s">
        <v>3447</v>
      </c>
      <c r="N1758" s="2">
        <v>20</v>
      </c>
      <c r="O1758" s="2" t="s">
        <v>106</v>
      </c>
      <c r="P1758" s="2" t="s">
        <v>4146</v>
      </c>
      <c r="Q1758" s="253"/>
    </row>
    <row r="1759" spans="1:17" ht="60">
      <c r="A1759" s="2">
        <v>1757</v>
      </c>
      <c r="B1759" s="2" t="s">
        <v>4695</v>
      </c>
      <c r="C1759" s="2" t="s">
        <v>109</v>
      </c>
      <c r="D1759" s="2" t="s">
        <v>3263</v>
      </c>
      <c r="E1759" s="2" t="s">
        <v>4696</v>
      </c>
      <c r="F1759" s="255">
        <v>45104.630555555559</v>
      </c>
      <c r="G1759" s="2" t="s">
        <v>101</v>
      </c>
      <c r="H1759" s="2" t="s">
        <v>132</v>
      </c>
      <c r="I1759" s="2" t="s">
        <v>101</v>
      </c>
      <c r="J1759" s="2" t="s">
        <v>103</v>
      </c>
      <c r="K1759" s="2" t="s">
        <v>103</v>
      </c>
      <c r="L1759" s="2" t="s">
        <v>104</v>
      </c>
      <c r="M1759" s="2" t="s">
        <v>4697</v>
      </c>
      <c r="N1759" s="2">
        <v>20</v>
      </c>
      <c r="O1759" s="2" t="s">
        <v>106</v>
      </c>
      <c r="P1759" s="2" t="s">
        <v>4146</v>
      </c>
      <c r="Q1759" s="253"/>
    </row>
    <row r="1760" spans="1:17" ht="60">
      <c r="A1760" s="2">
        <v>1758</v>
      </c>
      <c r="B1760" s="2" t="s">
        <v>4698</v>
      </c>
      <c r="C1760" s="2" t="s">
        <v>98</v>
      </c>
      <c r="D1760" s="2" t="s">
        <v>3263</v>
      </c>
      <c r="E1760" s="2" t="s">
        <v>4699</v>
      </c>
      <c r="F1760" s="255">
        <v>45104.630555555559</v>
      </c>
      <c r="G1760" s="2" t="s">
        <v>101</v>
      </c>
      <c r="H1760" s="2" t="s">
        <v>102</v>
      </c>
      <c r="I1760" s="2" t="s">
        <v>101</v>
      </c>
      <c r="J1760" s="2" t="s">
        <v>103</v>
      </c>
      <c r="K1760" s="2" t="s">
        <v>103</v>
      </c>
      <c r="L1760" s="2" t="s">
        <v>104</v>
      </c>
      <c r="M1760" s="2" t="s">
        <v>4700</v>
      </c>
      <c r="N1760" s="2">
        <v>20</v>
      </c>
      <c r="O1760" s="2" t="s">
        <v>106</v>
      </c>
      <c r="P1760" s="2" t="s">
        <v>4157</v>
      </c>
      <c r="Q1760" s="253"/>
    </row>
    <row r="1761" spans="1:17" ht="60">
      <c r="A1761" s="2">
        <v>1759</v>
      </c>
      <c r="B1761" s="2" t="s">
        <v>4701</v>
      </c>
      <c r="C1761" s="2" t="s">
        <v>234</v>
      </c>
      <c r="D1761" s="2" t="s">
        <v>3263</v>
      </c>
      <c r="E1761" s="2" t="s">
        <v>4702</v>
      </c>
      <c r="F1761" s="255">
        <v>45104.630555555559</v>
      </c>
      <c r="G1761" s="2" t="s">
        <v>101</v>
      </c>
      <c r="H1761" s="2" t="s">
        <v>132</v>
      </c>
      <c r="I1761" s="2" t="s">
        <v>101</v>
      </c>
      <c r="J1761" s="2" t="s">
        <v>187</v>
      </c>
      <c r="K1761" s="2" t="s">
        <v>187</v>
      </c>
      <c r="L1761" s="2" t="s">
        <v>104</v>
      </c>
      <c r="M1761" s="2" t="s">
        <v>4703</v>
      </c>
      <c r="N1761" s="2">
        <v>95</v>
      </c>
      <c r="O1761" s="2" t="s">
        <v>106</v>
      </c>
      <c r="P1761" s="2" t="s">
        <v>4148</v>
      </c>
      <c r="Q1761" s="253"/>
    </row>
    <row r="1762" spans="1:17" ht="60">
      <c r="A1762" s="2">
        <v>1760</v>
      </c>
      <c r="B1762" s="2" t="s">
        <v>4704</v>
      </c>
      <c r="C1762" s="2" t="s">
        <v>98</v>
      </c>
      <c r="D1762" s="2" t="s">
        <v>3263</v>
      </c>
      <c r="E1762" s="2" t="s">
        <v>2072</v>
      </c>
      <c r="F1762" s="255">
        <v>45104.630555555559</v>
      </c>
      <c r="G1762" s="2" t="s">
        <v>101</v>
      </c>
      <c r="H1762" s="2" t="s">
        <v>102</v>
      </c>
      <c r="I1762" s="2" t="s">
        <v>101</v>
      </c>
      <c r="J1762" s="2" t="s">
        <v>103</v>
      </c>
      <c r="K1762" s="2" t="s">
        <v>103</v>
      </c>
      <c r="L1762" s="2" t="s">
        <v>104</v>
      </c>
      <c r="M1762" s="2" t="s">
        <v>2073</v>
      </c>
      <c r="N1762" s="2">
        <v>20</v>
      </c>
      <c r="O1762" s="2" t="s">
        <v>106</v>
      </c>
      <c r="P1762" s="2" t="s">
        <v>4157</v>
      </c>
      <c r="Q1762" s="253"/>
    </row>
    <row r="1763" spans="1:17" ht="60">
      <c r="A1763" s="2">
        <v>1761</v>
      </c>
      <c r="B1763" s="2" t="s">
        <v>4705</v>
      </c>
      <c r="C1763" s="2" t="s">
        <v>98</v>
      </c>
      <c r="D1763" s="2" t="s">
        <v>3263</v>
      </c>
      <c r="E1763" s="2" t="s">
        <v>4706</v>
      </c>
      <c r="F1763" s="255">
        <v>45104.630555555559</v>
      </c>
      <c r="G1763" s="2" t="s">
        <v>101</v>
      </c>
      <c r="H1763" s="2" t="s">
        <v>102</v>
      </c>
      <c r="I1763" s="2" t="s">
        <v>101</v>
      </c>
      <c r="J1763" s="2" t="s">
        <v>103</v>
      </c>
      <c r="K1763" s="2" t="s">
        <v>103</v>
      </c>
      <c r="L1763" s="2" t="s">
        <v>104</v>
      </c>
      <c r="M1763" s="2" t="s">
        <v>4707</v>
      </c>
      <c r="N1763" s="2">
        <v>20</v>
      </c>
      <c r="O1763" s="2" t="s">
        <v>106</v>
      </c>
      <c r="P1763" s="2" t="s">
        <v>4157</v>
      </c>
      <c r="Q1763" s="253"/>
    </row>
    <row r="1764" spans="1:17" ht="60">
      <c r="A1764" s="2">
        <v>1762</v>
      </c>
      <c r="B1764" s="2" t="s">
        <v>4708</v>
      </c>
      <c r="C1764" s="2" t="s">
        <v>98</v>
      </c>
      <c r="D1764" s="2" t="s">
        <v>3263</v>
      </c>
      <c r="E1764" s="2" t="s">
        <v>992</v>
      </c>
      <c r="F1764" s="255">
        <v>45104.631249999999</v>
      </c>
      <c r="G1764" s="2" t="s">
        <v>101</v>
      </c>
      <c r="H1764" s="2" t="s">
        <v>102</v>
      </c>
      <c r="I1764" s="2" t="s">
        <v>101</v>
      </c>
      <c r="J1764" s="2" t="s">
        <v>103</v>
      </c>
      <c r="K1764" s="2" t="s">
        <v>103</v>
      </c>
      <c r="L1764" s="2" t="s">
        <v>104</v>
      </c>
      <c r="M1764" s="2" t="s">
        <v>993</v>
      </c>
      <c r="N1764" s="2">
        <v>20</v>
      </c>
      <c r="O1764" s="2" t="s">
        <v>106</v>
      </c>
      <c r="P1764" s="2" t="s">
        <v>4157</v>
      </c>
      <c r="Q1764" s="253"/>
    </row>
    <row r="1765" spans="1:17" ht="60">
      <c r="A1765" s="2">
        <v>1763</v>
      </c>
      <c r="B1765" s="2" t="s">
        <v>4709</v>
      </c>
      <c r="C1765" s="2" t="s">
        <v>120</v>
      </c>
      <c r="D1765" s="2" t="s">
        <v>3263</v>
      </c>
      <c r="E1765" s="2" t="s">
        <v>1735</v>
      </c>
      <c r="F1765" s="255">
        <v>45104.631249999999</v>
      </c>
      <c r="G1765" s="2" t="s">
        <v>101</v>
      </c>
      <c r="H1765" s="2" t="s">
        <v>132</v>
      </c>
      <c r="I1765" s="2" t="s">
        <v>101</v>
      </c>
      <c r="J1765" s="2" t="s">
        <v>103</v>
      </c>
      <c r="K1765" s="2" t="s">
        <v>103</v>
      </c>
      <c r="L1765" s="2" t="s">
        <v>104</v>
      </c>
      <c r="M1765" s="2" t="s">
        <v>1736</v>
      </c>
      <c r="N1765" s="2">
        <v>20</v>
      </c>
      <c r="O1765" s="2" t="s">
        <v>106</v>
      </c>
      <c r="P1765" s="2" t="s">
        <v>4150</v>
      </c>
      <c r="Q1765" s="253"/>
    </row>
    <row r="1766" spans="1:17" ht="60">
      <c r="A1766" s="2">
        <v>1764</v>
      </c>
      <c r="B1766" s="2" t="s">
        <v>4710</v>
      </c>
      <c r="C1766" s="2" t="s">
        <v>234</v>
      </c>
      <c r="D1766" s="2" t="s">
        <v>3263</v>
      </c>
      <c r="E1766" s="2" t="s">
        <v>4711</v>
      </c>
      <c r="F1766" s="255">
        <v>45104.631249999999</v>
      </c>
      <c r="G1766" s="2" t="s">
        <v>101</v>
      </c>
      <c r="H1766" s="2" t="s">
        <v>132</v>
      </c>
      <c r="I1766" s="2" t="s">
        <v>101</v>
      </c>
      <c r="J1766" s="2" t="s">
        <v>56</v>
      </c>
      <c r="K1766" s="2" t="s">
        <v>56</v>
      </c>
      <c r="L1766" s="2" t="s">
        <v>104</v>
      </c>
      <c r="M1766" s="2" t="s">
        <v>4712</v>
      </c>
      <c r="N1766" s="2">
        <v>65</v>
      </c>
      <c r="O1766" s="2" t="s">
        <v>106</v>
      </c>
      <c r="P1766" s="2" t="s">
        <v>4148</v>
      </c>
      <c r="Q1766" s="253"/>
    </row>
    <row r="1767" spans="1:17" ht="60">
      <c r="A1767" s="2">
        <v>1765</v>
      </c>
      <c r="B1767" s="2" t="s">
        <v>4713</v>
      </c>
      <c r="C1767" s="2" t="s">
        <v>120</v>
      </c>
      <c r="D1767" s="2" t="s">
        <v>3263</v>
      </c>
      <c r="E1767" s="2" t="s">
        <v>3867</v>
      </c>
      <c r="F1767" s="255">
        <v>45104.631249999999</v>
      </c>
      <c r="G1767" s="2" t="s">
        <v>101</v>
      </c>
      <c r="H1767" s="2" t="s">
        <v>132</v>
      </c>
      <c r="I1767" s="2" t="s">
        <v>101</v>
      </c>
      <c r="J1767" s="2" t="s">
        <v>103</v>
      </c>
      <c r="K1767" s="2" t="s">
        <v>103</v>
      </c>
      <c r="L1767" s="2" t="s">
        <v>104</v>
      </c>
      <c r="M1767" s="2" t="s">
        <v>3868</v>
      </c>
      <c r="N1767" s="2">
        <v>20</v>
      </c>
      <c r="O1767" s="2" t="s">
        <v>106</v>
      </c>
      <c r="P1767" s="2" t="s">
        <v>4150</v>
      </c>
      <c r="Q1767" s="253"/>
    </row>
    <row r="1768" spans="1:17" ht="60">
      <c r="A1768" s="2">
        <v>1766</v>
      </c>
      <c r="B1768" s="2" t="s">
        <v>4714</v>
      </c>
      <c r="C1768" s="2" t="s">
        <v>234</v>
      </c>
      <c r="D1768" s="2" t="s">
        <v>3263</v>
      </c>
      <c r="E1768" s="2" t="s">
        <v>3300</v>
      </c>
      <c r="F1768" s="255">
        <v>45104.631249999999</v>
      </c>
      <c r="G1768" s="2" t="s">
        <v>101</v>
      </c>
      <c r="H1768" s="2" t="s">
        <v>132</v>
      </c>
      <c r="I1768" s="2" t="s">
        <v>101</v>
      </c>
      <c r="J1768" s="2" t="s">
        <v>112</v>
      </c>
      <c r="K1768" s="2" t="s">
        <v>112</v>
      </c>
      <c r="L1768" s="2" t="s">
        <v>104</v>
      </c>
      <c r="M1768" s="2" t="s">
        <v>3301</v>
      </c>
      <c r="N1768" s="2">
        <v>95</v>
      </c>
      <c r="O1768" s="2" t="s">
        <v>106</v>
      </c>
      <c r="P1768" s="2" t="s">
        <v>4148</v>
      </c>
      <c r="Q1768" s="253"/>
    </row>
    <row r="1769" spans="1:17" ht="60">
      <c r="A1769" s="2">
        <v>1767</v>
      </c>
      <c r="B1769" s="2" t="s">
        <v>4715</v>
      </c>
      <c r="C1769" s="2" t="s">
        <v>98</v>
      </c>
      <c r="D1769" s="2" t="s">
        <v>3263</v>
      </c>
      <c r="E1769" s="2" t="s">
        <v>4716</v>
      </c>
      <c r="F1769" s="255">
        <v>45104.631249999999</v>
      </c>
      <c r="G1769" s="2" t="s">
        <v>101</v>
      </c>
      <c r="H1769" s="2" t="s">
        <v>102</v>
      </c>
      <c r="I1769" s="2" t="s">
        <v>101</v>
      </c>
      <c r="J1769" s="2" t="s">
        <v>103</v>
      </c>
      <c r="K1769" s="2" t="s">
        <v>103</v>
      </c>
      <c r="L1769" s="2" t="s">
        <v>104</v>
      </c>
      <c r="M1769" s="2" t="s">
        <v>4717</v>
      </c>
      <c r="N1769" s="2">
        <v>20</v>
      </c>
      <c r="O1769" s="2" t="s">
        <v>106</v>
      </c>
      <c r="P1769" s="2" t="s">
        <v>4157</v>
      </c>
      <c r="Q1769" s="253"/>
    </row>
    <row r="1770" spans="1:17" ht="60">
      <c r="A1770" s="2">
        <v>1768</v>
      </c>
      <c r="B1770" s="2" t="s">
        <v>4718</v>
      </c>
      <c r="C1770" s="2" t="s">
        <v>234</v>
      </c>
      <c r="D1770" s="2" t="s">
        <v>3263</v>
      </c>
      <c r="E1770" s="2" t="s">
        <v>4165</v>
      </c>
      <c r="F1770" s="255">
        <v>45104.631944444445</v>
      </c>
      <c r="G1770" s="2" t="s">
        <v>101</v>
      </c>
      <c r="H1770" s="2" t="s">
        <v>132</v>
      </c>
      <c r="I1770" s="2" t="s">
        <v>101</v>
      </c>
      <c r="J1770" s="2" t="s">
        <v>103</v>
      </c>
      <c r="K1770" s="2" t="s">
        <v>103</v>
      </c>
      <c r="L1770" s="2" t="s">
        <v>104</v>
      </c>
      <c r="M1770" s="2" t="s">
        <v>4166</v>
      </c>
      <c r="N1770" s="2">
        <v>20</v>
      </c>
      <c r="O1770" s="2" t="s">
        <v>106</v>
      </c>
      <c r="P1770" s="2" t="s">
        <v>4148</v>
      </c>
      <c r="Q1770" s="253"/>
    </row>
    <row r="1771" spans="1:17" ht="60">
      <c r="A1771" s="2">
        <v>1769</v>
      </c>
      <c r="B1771" s="2" t="s">
        <v>4719</v>
      </c>
      <c r="C1771" s="2" t="s">
        <v>120</v>
      </c>
      <c r="D1771" s="2" t="s">
        <v>3263</v>
      </c>
      <c r="E1771" s="2" t="s">
        <v>4720</v>
      </c>
      <c r="F1771" s="255">
        <v>45104.631944444445</v>
      </c>
      <c r="G1771" s="2" t="s">
        <v>101</v>
      </c>
      <c r="H1771" s="2" t="s">
        <v>102</v>
      </c>
      <c r="I1771" s="2" t="s">
        <v>101</v>
      </c>
      <c r="J1771" s="2" t="s">
        <v>187</v>
      </c>
      <c r="K1771" s="2" t="s">
        <v>187</v>
      </c>
      <c r="L1771" s="2" t="s">
        <v>104</v>
      </c>
      <c r="M1771" s="2" t="s">
        <v>4721</v>
      </c>
      <c r="N1771" s="2">
        <v>95</v>
      </c>
      <c r="O1771" s="2" t="s">
        <v>106</v>
      </c>
      <c r="P1771" s="2" t="s">
        <v>4150</v>
      </c>
      <c r="Q1771" s="253"/>
    </row>
    <row r="1772" spans="1:17" ht="60">
      <c r="A1772" s="2">
        <v>1770</v>
      </c>
      <c r="B1772" s="2" t="s">
        <v>4722</v>
      </c>
      <c r="C1772" s="2" t="s">
        <v>120</v>
      </c>
      <c r="D1772" s="2" t="s">
        <v>3263</v>
      </c>
      <c r="E1772" s="2" t="s">
        <v>1925</v>
      </c>
      <c r="F1772" s="255">
        <v>45104.631944444445</v>
      </c>
      <c r="G1772" s="2" t="s">
        <v>101</v>
      </c>
      <c r="H1772" s="2" t="s">
        <v>102</v>
      </c>
      <c r="I1772" s="2" t="s">
        <v>101</v>
      </c>
      <c r="J1772" s="2" t="s">
        <v>187</v>
      </c>
      <c r="K1772" s="2" t="s">
        <v>187</v>
      </c>
      <c r="L1772" s="2" t="s">
        <v>104</v>
      </c>
      <c r="M1772" s="2" t="s">
        <v>1926</v>
      </c>
      <c r="N1772" s="2">
        <v>95</v>
      </c>
      <c r="O1772" s="2" t="s">
        <v>106</v>
      </c>
      <c r="P1772" s="2" t="s">
        <v>4150</v>
      </c>
      <c r="Q1772" s="253"/>
    </row>
    <row r="1773" spans="1:17" ht="60">
      <c r="A1773" s="2">
        <v>1771</v>
      </c>
      <c r="B1773" s="2" t="s">
        <v>4723</v>
      </c>
      <c r="C1773" s="2" t="s">
        <v>234</v>
      </c>
      <c r="D1773" s="2" t="s">
        <v>3263</v>
      </c>
      <c r="E1773" s="2" t="s">
        <v>896</v>
      </c>
      <c r="F1773" s="255">
        <v>45104.632638888892</v>
      </c>
      <c r="G1773" s="2" t="s">
        <v>101</v>
      </c>
      <c r="H1773" s="2" t="s">
        <v>132</v>
      </c>
      <c r="I1773" s="2" t="s">
        <v>101</v>
      </c>
      <c r="J1773" s="2" t="s">
        <v>103</v>
      </c>
      <c r="K1773" s="2" t="s">
        <v>103</v>
      </c>
      <c r="L1773" s="2" t="s">
        <v>104</v>
      </c>
      <c r="M1773" s="2" t="s">
        <v>897</v>
      </c>
      <c r="N1773" s="2">
        <v>20</v>
      </c>
      <c r="O1773" s="2" t="s">
        <v>106</v>
      </c>
      <c r="P1773" s="2" t="s">
        <v>4148</v>
      </c>
      <c r="Q1773" s="253"/>
    </row>
    <row r="1774" spans="1:17" ht="60">
      <c r="A1774" s="2">
        <v>1772</v>
      </c>
      <c r="B1774" s="2" t="s">
        <v>4724</v>
      </c>
      <c r="C1774" s="2" t="s">
        <v>234</v>
      </c>
      <c r="D1774" s="2" t="s">
        <v>3263</v>
      </c>
      <c r="E1774" s="2" t="s">
        <v>2526</v>
      </c>
      <c r="F1774" s="255">
        <v>45104.633333333331</v>
      </c>
      <c r="G1774" s="2" t="s">
        <v>101</v>
      </c>
      <c r="H1774" s="2" t="s">
        <v>132</v>
      </c>
      <c r="I1774" s="2" t="s">
        <v>101</v>
      </c>
      <c r="J1774" s="2" t="s">
        <v>103</v>
      </c>
      <c r="K1774" s="2" t="s">
        <v>103</v>
      </c>
      <c r="L1774" s="2" t="s">
        <v>104</v>
      </c>
      <c r="M1774" s="2" t="s">
        <v>2527</v>
      </c>
      <c r="N1774" s="2">
        <v>30</v>
      </c>
      <c r="O1774" s="2" t="s">
        <v>106</v>
      </c>
      <c r="P1774" s="2" t="s">
        <v>4148</v>
      </c>
      <c r="Q1774" s="253"/>
    </row>
    <row r="1775" spans="1:17" ht="60">
      <c r="A1775" s="2">
        <v>1773</v>
      </c>
      <c r="B1775" s="2" t="s">
        <v>4725</v>
      </c>
      <c r="C1775" s="2" t="s">
        <v>120</v>
      </c>
      <c r="D1775" s="2" t="s">
        <v>3263</v>
      </c>
      <c r="E1775" s="2" t="s">
        <v>4726</v>
      </c>
      <c r="F1775" s="255">
        <v>45104.633333333331</v>
      </c>
      <c r="G1775" s="2" t="s">
        <v>101</v>
      </c>
      <c r="H1775" s="2" t="s">
        <v>102</v>
      </c>
      <c r="I1775" s="2" t="s">
        <v>101</v>
      </c>
      <c r="J1775" s="2" t="s">
        <v>103</v>
      </c>
      <c r="K1775" s="2" t="s">
        <v>103</v>
      </c>
      <c r="L1775" s="2" t="s">
        <v>104</v>
      </c>
      <c r="M1775" s="2" t="s">
        <v>4727</v>
      </c>
      <c r="N1775" s="2">
        <v>20</v>
      </c>
      <c r="O1775" s="2" t="s">
        <v>106</v>
      </c>
      <c r="P1775" s="2" t="s">
        <v>4150</v>
      </c>
      <c r="Q1775" s="253"/>
    </row>
    <row r="1776" spans="1:17" ht="60">
      <c r="A1776" s="2">
        <v>1774</v>
      </c>
      <c r="B1776" s="2" t="s">
        <v>4728</v>
      </c>
      <c r="C1776" s="2" t="s">
        <v>120</v>
      </c>
      <c r="D1776" s="2" t="s">
        <v>3263</v>
      </c>
      <c r="E1776" s="2" t="s">
        <v>4729</v>
      </c>
      <c r="F1776" s="255">
        <v>45104.634027777778</v>
      </c>
      <c r="G1776" s="2" t="s">
        <v>101</v>
      </c>
      <c r="H1776" s="2" t="s">
        <v>102</v>
      </c>
      <c r="I1776" s="2" t="s">
        <v>101</v>
      </c>
      <c r="J1776" s="2" t="s">
        <v>103</v>
      </c>
      <c r="K1776" s="2" t="s">
        <v>103</v>
      </c>
      <c r="L1776" s="2" t="s">
        <v>104</v>
      </c>
      <c r="M1776" s="2" t="s">
        <v>4730</v>
      </c>
      <c r="N1776" s="2">
        <v>30</v>
      </c>
      <c r="O1776" s="2" t="s">
        <v>106</v>
      </c>
      <c r="P1776" s="2" t="s">
        <v>4150</v>
      </c>
      <c r="Q1776" s="253"/>
    </row>
    <row r="1777" spans="1:17" ht="60">
      <c r="A1777" s="2">
        <v>1775</v>
      </c>
      <c r="B1777" s="2" t="s">
        <v>4731</v>
      </c>
      <c r="C1777" s="2" t="s">
        <v>234</v>
      </c>
      <c r="D1777" s="2" t="s">
        <v>3263</v>
      </c>
      <c r="E1777" s="2" t="s">
        <v>4732</v>
      </c>
      <c r="F1777" s="255">
        <v>45104.634027777778</v>
      </c>
      <c r="G1777" s="2" t="s">
        <v>101</v>
      </c>
      <c r="H1777" s="2" t="s">
        <v>102</v>
      </c>
      <c r="I1777" s="2" t="s">
        <v>101</v>
      </c>
      <c r="J1777" s="2" t="s">
        <v>103</v>
      </c>
      <c r="K1777" s="2" t="s">
        <v>103</v>
      </c>
      <c r="L1777" s="2" t="s">
        <v>104</v>
      </c>
      <c r="M1777" s="2" t="s">
        <v>4733</v>
      </c>
      <c r="N1777" s="2">
        <v>20</v>
      </c>
      <c r="O1777" s="2" t="s">
        <v>106</v>
      </c>
      <c r="P1777" s="2" t="s">
        <v>4148</v>
      </c>
      <c r="Q1777" s="253"/>
    </row>
    <row r="1778" spans="1:17" ht="60">
      <c r="A1778" s="2">
        <v>1776</v>
      </c>
      <c r="B1778" s="2" t="s">
        <v>4734</v>
      </c>
      <c r="C1778" s="2" t="s">
        <v>109</v>
      </c>
      <c r="D1778" s="2" t="s">
        <v>3263</v>
      </c>
      <c r="E1778" s="2" t="s">
        <v>4735</v>
      </c>
      <c r="F1778" s="255">
        <v>45104.634722222225</v>
      </c>
      <c r="G1778" s="2" t="s">
        <v>101</v>
      </c>
      <c r="H1778" s="2" t="s">
        <v>102</v>
      </c>
      <c r="I1778" s="2" t="s">
        <v>101</v>
      </c>
      <c r="J1778" s="2" t="s">
        <v>103</v>
      </c>
      <c r="K1778" s="2" t="s">
        <v>103</v>
      </c>
      <c r="L1778" s="2" t="s">
        <v>104</v>
      </c>
      <c r="M1778" s="2" t="s">
        <v>4736</v>
      </c>
      <c r="N1778" s="2">
        <v>20</v>
      </c>
      <c r="O1778" s="2" t="s">
        <v>106</v>
      </c>
      <c r="P1778" s="2" t="s">
        <v>4146</v>
      </c>
      <c r="Q1778" s="253"/>
    </row>
    <row r="1779" spans="1:17" ht="60">
      <c r="A1779" s="2">
        <v>1777</v>
      </c>
      <c r="B1779" s="2" t="s">
        <v>4737</v>
      </c>
      <c r="C1779" s="2" t="s">
        <v>120</v>
      </c>
      <c r="D1779" s="2" t="s">
        <v>3263</v>
      </c>
      <c r="E1779" s="2" t="s">
        <v>4738</v>
      </c>
      <c r="F1779" s="255">
        <v>45104.634722222225</v>
      </c>
      <c r="G1779" s="2" t="s">
        <v>101</v>
      </c>
      <c r="H1779" s="2" t="s">
        <v>132</v>
      </c>
      <c r="I1779" s="2" t="s">
        <v>101</v>
      </c>
      <c r="J1779" s="2" t="s">
        <v>103</v>
      </c>
      <c r="K1779" s="2" t="s">
        <v>103</v>
      </c>
      <c r="L1779" s="2" t="s">
        <v>104</v>
      </c>
      <c r="M1779" s="2" t="s">
        <v>4739</v>
      </c>
      <c r="N1779" s="2">
        <v>20</v>
      </c>
      <c r="O1779" s="2" t="s">
        <v>106</v>
      </c>
      <c r="P1779" s="2" t="s">
        <v>4150</v>
      </c>
      <c r="Q1779" s="253"/>
    </row>
    <row r="1780" spans="1:17" ht="60">
      <c r="A1780" s="2">
        <v>1778</v>
      </c>
      <c r="B1780" s="2" t="s">
        <v>4740</v>
      </c>
      <c r="C1780" s="2" t="s">
        <v>234</v>
      </c>
      <c r="D1780" s="2" t="s">
        <v>3263</v>
      </c>
      <c r="E1780" s="2" t="s">
        <v>4741</v>
      </c>
      <c r="F1780" s="255">
        <v>45104.634722222225</v>
      </c>
      <c r="G1780" s="2" t="s">
        <v>101</v>
      </c>
      <c r="H1780" s="2" t="s">
        <v>102</v>
      </c>
      <c r="I1780" s="2" t="s">
        <v>101</v>
      </c>
      <c r="J1780" s="2" t="s">
        <v>103</v>
      </c>
      <c r="K1780" s="2" t="s">
        <v>103</v>
      </c>
      <c r="L1780" s="2" t="s">
        <v>104</v>
      </c>
      <c r="M1780" s="2" t="s">
        <v>4742</v>
      </c>
      <c r="N1780" s="2">
        <v>30</v>
      </c>
      <c r="O1780" s="2" t="s">
        <v>106</v>
      </c>
      <c r="P1780" s="2" t="s">
        <v>4148</v>
      </c>
      <c r="Q1780" s="253"/>
    </row>
    <row r="1781" spans="1:17" ht="60">
      <c r="A1781" s="2">
        <v>1779</v>
      </c>
      <c r="B1781" s="2" t="s">
        <v>4743</v>
      </c>
      <c r="C1781" s="2" t="s">
        <v>98</v>
      </c>
      <c r="D1781" s="2" t="s">
        <v>3263</v>
      </c>
      <c r="E1781" s="2" t="s">
        <v>4744</v>
      </c>
      <c r="F1781" s="255">
        <v>45104.635416666664</v>
      </c>
      <c r="G1781" s="2" t="s">
        <v>101</v>
      </c>
      <c r="H1781" s="2" t="s">
        <v>132</v>
      </c>
      <c r="I1781" s="2" t="s">
        <v>101</v>
      </c>
      <c r="J1781" s="2" t="s">
        <v>103</v>
      </c>
      <c r="K1781" s="2" t="s">
        <v>103</v>
      </c>
      <c r="L1781" s="2" t="s">
        <v>104</v>
      </c>
      <c r="M1781" s="2" t="s">
        <v>4745</v>
      </c>
      <c r="N1781" s="2">
        <v>20</v>
      </c>
      <c r="O1781" s="2" t="s">
        <v>106</v>
      </c>
      <c r="P1781" s="2" t="s">
        <v>4157</v>
      </c>
      <c r="Q1781" s="253"/>
    </row>
    <row r="1782" spans="1:17" ht="60">
      <c r="A1782" s="2">
        <v>1780</v>
      </c>
      <c r="B1782" s="2" t="s">
        <v>4746</v>
      </c>
      <c r="C1782" s="2" t="s">
        <v>234</v>
      </c>
      <c r="D1782" s="2" t="s">
        <v>3263</v>
      </c>
      <c r="E1782" s="2" t="s">
        <v>2619</v>
      </c>
      <c r="F1782" s="255">
        <v>45104.635416666664</v>
      </c>
      <c r="G1782" s="2" t="s">
        <v>101</v>
      </c>
      <c r="H1782" s="2" t="s">
        <v>102</v>
      </c>
      <c r="I1782" s="2" t="s">
        <v>101</v>
      </c>
      <c r="J1782" s="2" t="s">
        <v>103</v>
      </c>
      <c r="K1782" s="2" t="s">
        <v>103</v>
      </c>
      <c r="L1782" s="2" t="s">
        <v>104</v>
      </c>
      <c r="M1782" s="2" t="s">
        <v>2620</v>
      </c>
      <c r="N1782" s="2">
        <v>20</v>
      </c>
      <c r="O1782" s="2" t="s">
        <v>106</v>
      </c>
      <c r="P1782" s="2" t="s">
        <v>4148</v>
      </c>
      <c r="Q1782" s="253"/>
    </row>
    <row r="1783" spans="1:17" ht="60">
      <c r="A1783" s="2">
        <v>1781</v>
      </c>
      <c r="B1783" s="2" t="s">
        <v>4747</v>
      </c>
      <c r="C1783" s="2" t="s">
        <v>109</v>
      </c>
      <c r="D1783" s="2" t="s">
        <v>3263</v>
      </c>
      <c r="E1783" s="2" t="s">
        <v>4254</v>
      </c>
      <c r="F1783" s="255">
        <v>45104.635416666664</v>
      </c>
      <c r="G1783" s="2" t="s">
        <v>101</v>
      </c>
      <c r="H1783" s="2" t="s">
        <v>102</v>
      </c>
      <c r="I1783" s="2" t="s">
        <v>101</v>
      </c>
      <c r="J1783" s="2" t="s">
        <v>103</v>
      </c>
      <c r="K1783" s="2" t="s">
        <v>103</v>
      </c>
      <c r="L1783" s="2" t="s">
        <v>104</v>
      </c>
      <c r="M1783" s="2" t="s">
        <v>4255</v>
      </c>
      <c r="N1783" s="2">
        <v>20</v>
      </c>
      <c r="O1783" s="2" t="s">
        <v>106</v>
      </c>
      <c r="P1783" s="2" t="s">
        <v>4146</v>
      </c>
      <c r="Q1783" s="253"/>
    </row>
    <row r="1784" spans="1:17" ht="60">
      <c r="A1784" s="2">
        <v>1782</v>
      </c>
      <c r="B1784" s="2" t="s">
        <v>4748</v>
      </c>
      <c r="C1784" s="2" t="s">
        <v>234</v>
      </c>
      <c r="D1784" s="2" t="s">
        <v>3263</v>
      </c>
      <c r="E1784" s="2" t="s">
        <v>4749</v>
      </c>
      <c r="F1784" s="255">
        <v>45104.636111111111</v>
      </c>
      <c r="G1784" s="2" t="s">
        <v>101</v>
      </c>
      <c r="H1784" s="2" t="s">
        <v>102</v>
      </c>
      <c r="I1784" s="2" t="s">
        <v>101</v>
      </c>
      <c r="J1784" s="2" t="s">
        <v>103</v>
      </c>
      <c r="K1784" s="2" t="s">
        <v>103</v>
      </c>
      <c r="L1784" s="2" t="s">
        <v>104</v>
      </c>
      <c r="M1784" s="2" t="s">
        <v>4750</v>
      </c>
      <c r="N1784" s="2">
        <v>20</v>
      </c>
      <c r="O1784" s="2" t="s">
        <v>106</v>
      </c>
      <c r="P1784" s="2" t="s">
        <v>4148</v>
      </c>
      <c r="Q1784" s="253"/>
    </row>
    <row r="1785" spans="1:17" ht="60">
      <c r="A1785" s="2">
        <v>1783</v>
      </c>
      <c r="B1785" s="2" t="s">
        <v>4751</v>
      </c>
      <c r="C1785" s="2" t="s">
        <v>120</v>
      </c>
      <c r="D1785" s="2" t="s">
        <v>3263</v>
      </c>
      <c r="E1785" s="2" t="s">
        <v>4752</v>
      </c>
      <c r="F1785" s="255">
        <v>45104.636805555558</v>
      </c>
      <c r="G1785" s="2" t="s">
        <v>101</v>
      </c>
      <c r="H1785" s="2" t="s">
        <v>102</v>
      </c>
      <c r="I1785" s="2" t="s">
        <v>101</v>
      </c>
      <c r="J1785" s="2" t="s">
        <v>56</v>
      </c>
      <c r="K1785" s="2" t="s">
        <v>56</v>
      </c>
      <c r="L1785" s="2" t="s">
        <v>104</v>
      </c>
      <c r="M1785" s="2" t="s">
        <v>4753</v>
      </c>
      <c r="N1785" s="2">
        <v>65</v>
      </c>
      <c r="O1785" s="2" t="s">
        <v>106</v>
      </c>
      <c r="P1785" s="2" t="s">
        <v>4150</v>
      </c>
      <c r="Q1785" s="253"/>
    </row>
    <row r="1786" spans="1:17" ht="60">
      <c r="A1786" s="2">
        <v>1784</v>
      </c>
      <c r="B1786" s="2" t="s">
        <v>4754</v>
      </c>
      <c r="C1786" s="2" t="s">
        <v>234</v>
      </c>
      <c r="D1786" s="2" t="s">
        <v>3263</v>
      </c>
      <c r="E1786" s="2" t="s">
        <v>2453</v>
      </c>
      <c r="F1786" s="255">
        <v>45104.636805555558</v>
      </c>
      <c r="G1786" s="2" t="s">
        <v>101</v>
      </c>
      <c r="H1786" s="2" t="s">
        <v>132</v>
      </c>
      <c r="I1786" s="2" t="s">
        <v>101</v>
      </c>
      <c r="J1786" s="2" t="s">
        <v>112</v>
      </c>
      <c r="K1786" s="2" t="s">
        <v>112</v>
      </c>
      <c r="L1786" s="2" t="s">
        <v>104</v>
      </c>
      <c r="M1786" s="2" t="s">
        <v>2454</v>
      </c>
      <c r="N1786" s="2">
        <v>95</v>
      </c>
      <c r="O1786" s="2" t="s">
        <v>106</v>
      </c>
      <c r="P1786" s="2" t="s">
        <v>4148</v>
      </c>
      <c r="Q1786" s="253"/>
    </row>
    <row r="1787" spans="1:17" ht="60">
      <c r="A1787" s="2">
        <v>1785</v>
      </c>
      <c r="B1787" s="2" t="s">
        <v>4755</v>
      </c>
      <c r="C1787" s="2" t="s">
        <v>109</v>
      </c>
      <c r="D1787" s="2" t="s">
        <v>3263</v>
      </c>
      <c r="E1787" s="2" t="s">
        <v>4756</v>
      </c>
      <c r="F1787" s="255">
        <v>45104.636805555558</v>
      </c>
      <c r="G1787" s="2" t="s">
        <v>101</v>
      </c>
      <c r="H1787" s="2" t="s">
        <v>102</v>
      </c>
      <c r="I1787" s="2" t="s">
        <v>101</v>
      </c>
      <c r="J1787" s="2" t="s">
        <v>56</v>
      </c>
      <c r="K1787" s="2" t="s">
        <v>56</v>
      </c>
      <c r="L1787" s="2" t="s">
        <v>104</v>
      </c>
      <c r="M1787" s="2" t="s">
        <v>4757</v>
      </c>
      <c r="N1787" s="2">
        <v>65</v>
      </c>
      <c r="O1787" s="2" t="s">
        <v>106</v>
      </c>
      <c r="P1787" s="2" t="s">
        <v>4146</v>
      </c>
      <c r="Q1787" s="253"/>
    </row>
    <row r="1788" spans="1:17" ht="60">
      <c r="A1788" s="2">
        <v>1786</v>
      </c>
      <c r="B1788" s="2" t="s">
        <v>4758</v>
      </c>
      <c r="C1788" s="2" t="s">
        <v>98</v>
      </c>
      <c r="D1788" s="2" t="s">
        <v>3263</v>
      </c>
      <c r="E1788" s="2" t="s">
        <v>4759</v>
      </c>
      <c r="F1788" s="255">
        <v>45104.637499999997</v>
      </c>
      <c r="G1788" s="2" t="s">
        <v>101</v>
      </c>
      <c r="H1788" s="2" t="s">
        <v>132</v>
      </c>
      <c r="I1788" s="2" t="s">
        <v>101</v>
      </c>
      <c r="J1788" s="2" t="s">
        <v>12</v>
      </c>
      <c r="K1788" s="2" t="s">
        <v>12</v>
      </c>
      <c r="L1788" s="2" t="s">
        <v>104</v>
      </c>
      <c r="M1788" s="2" t="s">
        <v>4760</v>
      </c>
      <c r="N1788" s="2">
        <v>30</v>
      </c>
      <c r="O1788" s="2" t="s">
        <v>106</v>
      </c>
      <c r="P1788" s="2" t="s">
        <v>4157</v>
      </c>
      <c r="Q1788" s="253"/>
    </row>
    <row r="1789" spans="1:17" ht="60">
      <c r="A1789" s="2">
        <v>1787</v>
      </c>
      <c r="B1789" s="2" t="s">
        <v>4761</v>
      </c>
      <c r="C1789" s="2" t="s">
        <v>98</v>
      </c>
      <c r="D1789" s="2" t="s">
        <v>3263</v>
      </c>
      <c r="E1789" s="2" t="s">
        <v>4762</v>
      </c>
      <c r="F1789" s="255">
        <v>45104.638194444444</v>
      </c>
      <c r="G1789" s="2" t="s">
        <v>101</v>
      </c>
      <c r="H1789" s="2" t="s">
        <v>102</v>
      </c>
      <c r="I1789" s="2" t="s">
        <v>101</v>
      </c>
      <c r="J1789" s="2" t="s">
        <v>112</v>
      </c>
      <c r="K1789" s="2" t="s">
        <v>112</v>
      </c>
      <c r="L1789" s="2" t="s">
        <v>104</v>
      </c>
      <c r="M1789" s="2" t="s">
        <v>4763</v>
      </c>
      <c r="N1789" s="2">
        <v>95</v>
      </c>
      <c r="O1789" s="2" t="s">
        <v>106</v>
      </c>
      <c r="P1789" s="2" t="s">
        <v>4157</v>
      </c>
      <c r="Q1789" s="253"/>
    </row>
    <row r="1790" spans="1:17" ht="60">
      <c r="A1790" s="2">
        <v>1788</v>
      </c>
      <c r="B1790" s="2" t="s">
        <v>4764</v>
      </c>
      <c r="C1790" s="2" t="s">
        <v>98</v>
      </c>
      <c r="D1790" s="2" t="s">
        <v>3263</v>
      </c>
      <c r="E1790" s="2" t="s">
        <v>235</v>
      </c>
      <c r="F1790" s="255">
        <v>45104.638888888891</v>
      </c>
      <c r="G1790" s="2" t="s">
        <v>101</v>
      </c>
      <c r="H1790" s="2" t="s">
        <v>132</v>
      </c>
      <c r="I1790" s="2" t="s">
        <v>101</v>
      </c>
      <c r="J1790" s="2" t="s">
        <v>112</v>
      </c>
      <c r="K1790" s="2" t="s">
        <v>112</v>
      </c>
      <c r="L1790" s="2" t="s">
        <v>104</v>
      </c>
      <c r="M1790" s="2" t="s">
        <v>236</v>
      </c>
      <c r="N1790" s="2">
        <v>95</v>
      </c>
      <c r="O1790" s="2" t="s">
        <v>106</v>
      </c>
      <c r="P1790" s="2" t="s">
        <v>4157</v>
      </c>
      <c r="Q1790" s="253"/>
    </row>
    <row r="1791" spans="1:17" ht="60">
      <c r="A1791" s="2">
        <v>1789</v>
      </c>
      <c r="B1791" s="2" t="s">
        <v>4765</v>
      </c>
      <c r="C1791" s="2" t="s">
        <v>109</v>
      </c>
      <c r="D1791" s="2" t="s">
        <v>3263</v>
      </c>
      <c r="E1791" s="2" t="s">
        <v>4766</v>
      </c>
      <c r="F1791" s="255">
        <v>45104.638888888891</v>
      </c>
      <c r="G1791" s="2" t="s">
        <v>101</v>
      </c>
      <c r="H1791" s="2" t="s">
        <v>132</v>
      </c>
      <c r="I1791" s="2" t="s">
        <v>101</v>
      </c>
      <c r="J1791" s="2" t="s">
        <v>103</v>
      </c>
      <c r="K1791" s="2" t="s">
        <v>103</v>
      </c>
      <c r="L1791" s="2" t="s">
        <v>104</v>
      </c>
      <c r="M1791" s="2" t="s">
        <v>4767</v>
      </c>
      <c r="N1791" s="2">
        <v>20</v>
      </c>
      <c r="O1791" s="2" t="s">
        <v>106</v>
      </c>
      <c r="P1791" s="2" t="s">
        <v>4146</v>
      </c>
      <c r="Q1791" s="253"/>
    </row>
    <row r="1792" spans="1:17" ht="60">
      <c r="A1792" s="2">
        <v>1790</v>
      </c>
      <c r="B1792" s="2" t="s">
        <v>4768</v>
      </c>
      <c r="C1792" s="2" t="s">
        <v>98</v>
      </c>
      <c r="D1792" s="2" t="s">
        <v>3263</v>
      </c>
      <c r="E1792" s="2" t="s">
        <v>1907</v>
      </c>
      <c r="F1792" s="255">
        <v>45104.638888888891</v>
      </c>
      <c r="G1792" s="2" t="s">
        <v>101</v>
      </c>
      <c r="H1792" s="2" t="s">
        <v>102</v>
      </c>
      <c r="I1792" s="2" t="s">
        <v>101</v>
      </c>
      <c r="J1792" s="2" t="s">
        <v>103</v>
      </c>
      <c r="K1792" s="2" t="s">
        <v>103</v>
      </c>
      <c r="L1792" s="2" t="s">
        <v>104</v>
      </c>
      <c r="M1792" s="2" t="s">
        <v>1908</v>
      </c>
      <c r="N1792" s="2">
        <v>20</v>
      </c>
      <c r="O1792" s="2" t="s">
        <v>106</v>
      </c>
      <c r="P1792" s="2" t="s">
        <v>4157</v>
      </c>
      <c r="Q1792" s="253"/>
    </row>
    <row r="1793" spans="1:17" ht="60">
      <c r="A1793" s="2">
        <v>1791</v>
      </c>
      <c r="B1793" s="2" t="s">
        <v>4769</v>
      </c>
      <c r="C1793" s="2" t="s">
        <v>109</v>
      </c>
      <c r="D1793" s="2" t="s">
        <v>3263</v>
      </c>
      <c r="E1793" s="2" t="s">
        <v>4770</v>
      </c>
      <c r="F1793" s="255">
        <v>45104.63958333333</v>
      </c>
      <c r="G1793" s="2" t="s">
        <v>101</v>
      </c>
      <c r="H1793" s="2" t="s">
        <v>102</v>
      </c>
      <c r="I1793" s="2" t="s">
        <v>101</v>
      </c>
      <c r="J1793" s="2" t="s">
        <v>103</v>
      </c>
      <c r="K1793" s="2" t="s">
        <v>103</v>
      </c>
      <c r="L1793" s="2" t="s">
        <v>104</v>
      </c>
      <c r="M1793" s="2" t="s">
        <v>4771</v>
      </c>
      <c r="N1793" s="2">
        <v>30</v>
      </c>
      <c r="O1793" s="2" t="s">
        <v>106</v>
      </c>
      <c r="P1793" s="2" t="s">
        <v>4146</v>
      </c>
      <c r="Q1793" s="253"/>
    </row>
    <row r="1794" spans="1:17" ht="60">
      <c r="A1794" s="2">
        <v>1792</v>
      </c>
      <c r="B1794" s="2" t="s">
        <v>4772</v>
      </c>
      <c r="C1794" s="2" t="s">
        <v>234</v>
      </c>
      <c r="D1794" s="2" t="s">
        <v>3263</v>
      </c>
      <c r="E1794" s="2" t="s">
        <v>4773</v>
      </c>
      <c r="F1794" s="255">
        <v>45104.63958333333</v>
      </c>
      <c r="G1794" s="2" t="s">
        <v>101</v>
      </c>
      <c r="H1794" s="2" t="s">
        <v>132</v>
      </c>
      <c r="I1794" s="2" t="s">
        <v>101</v>
      </c>
      <c r="J1794" s="2" t="s">
        <v>103</v>
      </c>
      <c r="K1794" s="2" t="s">
        <v>103</v>
      </c>
      <c r="L1794" s="2" t="s">
        <v>104</v>
      </c>
      <c r="M1794" s="2" t="s">
        <v>4774</v>
      </c>
      <c r="N1794" s="2">
        <v>20</v>
      </c>
      <c r="O1794" s="2" t="s">
        <v>106</v>
      </c>
      <c r="P1794" s="2" t="s">
        <v>4148</v>
      </c>
      <c r="Q1794" s="253"/>
    </row>
    <row r="1795" spans="1:17" ht="60">
      <c r="A1795" s="2">
        <v>1793</v>
      </c>
      <c r="B1795" s="2" t="s">
        <v>4775</v>
      </c>
      <c r="C1795" s="2" t="s">
        <v>234</v>
      </c>
      <c r="D1795" s="2" t="s">
        <v>3263</v>
      </c>
      <c r="E1795" s="2" t="s">
        <v>3040</v>
      </c>
      <c r="F1795" s="255">
        <v>45104.640277777777</v>
      </c>
      <c r="G1795" s="2" t="s">
        <v>101</v>
      </c>
      <c r="H1795" s="2" t="s">
        <v>132</v>
      </c>
      <c r="I1795" s="2" t="s">
        <v>101</v>
      </c>
      <c r="J1795" s="2" t="s">
        <v>103</v>
      </c>
      <c r="K1795" s="2" t="s">
        <v>103</v>
      </c>
      <c r="L1795" s="2" t="s">
        <v>104</v>
      </c>
      <c r="M1795" s="2" t="s">
        <v>3041</v>
      </c>
      <c r="N1795" s="2">
        <v>20</v>
      </c>
      <c r="O1795" s="2" t="s">
        <v>106</v>
      </c>
      <c r="P1795" s="2" t="s">
        <v>4148</v>
      </c>
      <c r="Q1795" s="253"/>
    </row>
    <row r="1796" spans="1:17" ht="60">
      <c r="A1796" s="2">
        <v>1794</v>
      </c>
      <c r="B1796" s="2" t="s">
        <v>4776</v>
      </c>
      <c r="C1796" s="2" t="s">
        <v>109</v>
      </c>
      <c r="D1796" s="2" t="s">
        <v>3263</v>
      </c>
      <c r="E1796" s="2" t="s">
        <v>4777</v>
      </c>
      <c r="F1796" s="255">
        <v>45104.640277777777</v>
      </c>
      <c r="G1796" s="2" t="s">
        <v>101</v>
      </c>
      <c r="H1796" s="2" t="s">
        <v>132</v>
      </c>
      <c r="I1796" s="2" t="s">
        <v>101</v>
      </c>
      <c r="J1796" s="2" t="s">
        <v>103</v>
      </c>
      <c r="K1796" s="2" t="s">
        <v>103</v>
      </c>
      <c r="L1796" s="2" t="s">
        <v>104</v>
      </c>
      <c r="M1796" s="2" t="s">
        <v>4778</v>
      </c>
      <c r="N1796" s="2">
        <v>20</v>
      </c>
      <c r="O1796" s="2" t="s">
        <v>106</v>
      </c>
      <c r="P1796" s="2" t="s">
        <v>4146</v>
      </c>
      <c r="Q1796" s="253"/>
    </row>
    <row r="1797" spans="1:17" ht="60">
      <c r="A1797" s="2">
        <v>1795</v>
      </c>
      <c r="B1797" s="2" t="s">
        <v>4779</v>
      </c>
      <c r="C1797" s="2" t="s">
        <v>234</v>
      </c>
      <c r="D1797" s="2" t="s">
        <v>3263</v>
      </c>
      <c r="E1797" s="2" t="s">
        <v>4780</v>
      </c>
      <c r="F1797" s="255">
        <v>45104.640972222223</v>
      </c>
      <c r="G1797" s="2" t="s">
        <v>101</v>
      </c>
      <c r="H1797" s="2" t="s">
        <v>102</v>
      </c>
      <c r="I1797" s="2" t="s">
        <v>101</v>
      </c>
      <c r="J1797" s="2" t="s">
        <v>103</v>
      </c>
      <c r="K1797" s="2" t="s">
        <v>103</v>
      </c>
      <c r="L1797" s="2" t="s">
        <v>104</v>
      </c>
      <c r="M1797" s="2" t="s">
        <v>4781</v>
      </c>
      <c r="N1797" s="2">
        <v>20</v>
      </c>
      <c r="O1797" s="2" t="s">
        <v>106</v>
      </c>
      <c r="P1797" s="2" t="s">
        <v>4148</v>
      </c>
      <c r="Q1797" s="253"/>
    </row>
    <row r="1798" spans="1:17" ht="60">
      <c r="A1798" s="2">
        <v>1796</v>
      </c>
      <c r="B1798" s="2" t="s">
        <v>4782</v>
      </c>
      <c r="C1798" s="2" t="s">
        <v>234</v>
      </c>
      <c r="D1798" s="2" t="s">
        <v>3263</v>
      </c>
      <c r="E1798" s="2" t="s">
        <v>3234</v>
      </c>
      <c r="F1798" s="255">
        <v>45104.640972222223</v>
      </c>
      <c r="G1798" s="2" t="s">
        <v>101</v>
      </c>
      <c r="H1798" s="2" t="s">
        <v>132</v>
      </c>
      <c r="I1798" s="2" t="s">
        <v>101</v>
      </c>
      <c r="J1798" s="2" t="s">
        <v>103</v>
      </c>
      <c r="K1798" s="2" t="s">
        <v>103</v>
      </c>
      <c r="L1798" s="2" t="s">
        <v>104</v>
      </c>
      <c r="M1798" s="2" t="s">
        <v>3235</v>
      </c>
      <c r="N1798" s="2">
        <v>20</v>
      </c>
      <c r="O1798" s="2" t="s">
        <v>106</v>
      </c>
      <c r="P1798" s="2" t="s">
        <v>4148</v>
      </c>
      <c r="Q1798" s="253"/>
    </row>
    <row r="1799" spans="1:17" ht="60">
      <c r="A1799" s="2">
        <v>1797</v>
      </c>
      <c r="B1799" s="2" t="s">
        <v>4783</v>
      </c>
      <c r="C1799" s="2" t="s">
        <v>234</v>
      </c>
      <c r="D1799" s="2" t="s">
        <v>3263</v>
      </c>
      <c r="E1799" s="2" t="s">
        <v>2638</v>
      </c>
      <c r="F1799" s="255">
        <v>45104.64166666667</v>
      </c>
      <c r="G1799" s="2" t="s">
        <v>101</v>
      </c>
      <c r="H1799" s="2" t="s">
        <v>132</v>
      </c>
      <c r="I1799" s="2" t="s">
        <v>101</v>
      </c>
      <c r="J1799" s="2" t="s">
        <v>103</v>
      </c>
      <c r="K1799" s="2" t="s">
        <v>103</v>
      </c>
      <c r="L1799" s="2" t="s">
        <v>104</v>
      </c>
      <c r="M1799" s="2" t="s">
        <v>2639</v>
      </c>
      <c r="N1799" s="2">
        <v>20</v>
      </c>
      <c r="O1799" s="2" t="s">
        <v>106</v>
      </c>
      <c r="P1799" s="2" t="s">
        <v>4148</v>
      </c>
      <c r="Q1799" s="253"/>
    </row>
    <row r="1800" spans="1:17" ht="60">
      <c r="A1800" s="2">
        <v>1798</v>
      </c>
      <c r="B1800" s="2" t="s">
        <v>4784</v>
      </c>
      <c r="C1800" s="2" t="s">
        <v>109</v>
      </c>
      <c r="D1800" s="2" t="s">
        <v>3263</v>
      </c>
      <c r="E1800" s="2" t="s">
        <v>2389</v>
      </c>
      <c r="F1800" s="255">
        <v>45104.64166666667</v>
      </c>
      <c r="G1800" s="2" t="s">
        <v>101</v>
      </c>
      <c r="H1800" s="2" t="s">
        <v>132</v>
      </c>
      <c r="I1800" s="2" t="s">
        <v>101</v>
      </c>
      <c r="J1800" s="2" t="s">
        <v>103</v>
      </c>
      <c r="K1800" s="2" t="s">
        <v>103</v>
      </c>
      <c r="L1800" s="2" t="s">
        <v>104</v>
      </c>
      <c r="M1800" s="2" t="s">
        <v>2390</v>
      </c>
      <c r="N1800" s="2">
        <v>20</v>
      </c>
      <c r="O1800" s="2" t="s">
        <v>106</v>
      </c>
      <c r="P1800" s="2" t="s">
        <v>4146</v>
      </c>
      <c r="Q1800" s="253"/>
    </row>
    <row r="1801" spans="1:17" ht="60">
      <c r="A1801" s="2">
        <v>1799</v>
      </c>
      <c r="B1801" s="2" t="s">
        <v>4785</v>
      </c>
      <c r="C1801" s="2" t="s">
        <v>109</v>
      </c>
      <c r="D1801" s="2" t="s">
        <v>3263</v>
      </c>
      <c r="E1801" s="2" t="s">
        <v>3090</v>
      </c>
      <c r="F1801" s="255">
        <v>45104.642361111109</v>
      </c>
      <c r="G1801" s="2" t="s">
        <v>101</v>
      </c>
      <c r="H1801" s="2" t="s">
        <v>132</v>
      </c>
      <c r="I1801" s="2" t="s">
        <v>101</v>
      </c>
      <c r="J1801" s="2" t="s">
        <v>103</v>
      </c>
      <c r="K1801" s="2" t="s">
        <v>103</v>
      </c>
      <c r="L1801" s="2" t="s">
        <v>104</v>
      </c>
      <c r="M1801" s="2" t="s">
        <v>3091</v>
      </c>
      <c r="N1801" s="2">
        <v>20</v>
      </c>
      <c r="O1801" s="2" t="s">
        <v>106</v>
      </c>
      <c r="P1801" s="2" t="s">
        <v>4146</v>
      </c>
      <c r="Q1801" s="253"/>
    </row>
    <row r="1802" spans="1:17" ht="60">
      <c r="A1802" s="2">
        <v>1800</v>
      </c>
      <c r="B1802" s="2" t="s">
        <v>4786</v>
      </c>
      <c r="C1802" s="2" t="s">
        <v>234</v>
      </c>
      <c r="D1802" s="2" t="s">
        <v>3263</v>
      </c>
      <c r="E1802" s="2" t="s">
        <v>207</v>
      </c>
      <c r="F1802" s="255">
        <v>45104.642361111109</v>
      </c>
      <c r="G1802" s="2" t="s">
        <v>101</v>
      </c>
      <c r="H1802" s="2" t="s">
        <v>132</v>
      </c>
      <c r="I1802" s="2" t="s">
        <v>101</v>
      </c>
      <c r="J1802" s="2" t="s">
        <v>112</v>
      </c>
      <c r="K1802" s="2" t="s">
        <v>112</v>
      </c>
      <c r="L1802" s="2" t="s">
        <v>104</v>
      </c>
      <c r="M1802" s="2" t="s">
        <v>208</v>
      </c>
      <c r="N1802" s="2">
        <v>95</v>
      </c>
      <c r="O1802" s="2" t="s">
        <v>106</v>
      </c>
      <c r="P1802" s="2" t="s">
        <v>4148</v>
      </c>
      <c r="Q1802" s="253"/>
    </row>
    <row r="1803" spans="1:17" ht="60">
      <c r="A1803" s="2">
        <v>1801</v>
      </c>
      <c r="B1803" s="2" t="s">
        <v>4787</v>
      </c>
      <c r="C1803" s="2" t="s">
        <v>109</v>
      </c>
      <c r="D1803" s="2" t="s">
        <v>3263</v>
      </c>
      <c r="E1803" s="2" t="s">
        <v>3853</v>
      </c>
      <c r="F1803" s="255">
        <v>45104.642361111109</v>
      </c>
      <c r="G1803" s="2" t="s">
        <v>101</v>
      </c>
      <c r="H1803" s="2" t="s">
        <v>102</v>
      </c>
      <c r="I1803" s="2" t="s">
        <v>101</v>
      </c>
      <c r="J1803" s="2" t="s">
        <v>103</v>
      </c>
      <c r="K1803" s="2" t="s">
        <v>103</v>
      </c>
      <c r="L1803" s="2" t="s">
        <v>104</v>
      </c>
      <c r="M1803" s="2" t="s">
        <v>3854</v>
      </c>
      <c r="N1803" s="2">
        <v>30</v>
      </c>
      <c r="O1803" s="2" t="s">
        <v>106</v>
      </c>
      <c r="P1803" s="2" t="s">
        <v>4146</v>
      </c>
      <c r="Q1803" s="253"/>
    </row>
    <row r="1804" spans="1:17" ht="60">
      <c r="A1804" s="2">
        <v>1802</v>
      </c>
      <c r="B1804" s="2" t="s">
        <v>4788</v>
      </c>
      <c r="C1804" s="2" t="s">
        <v>98</v>
      </c>
      <c r="D1804" s="2" t="s">
        <v>3263</v>
      </c>
      <c r="E1804" s="2" t="s">
        <v>4777</v>
      </c>
      <c r="F1804" s="255">
        <v>45104.642361111109</v>
      </c>
      <c r="G1804" s="2" t="s">
        <v>191</v>
      </c>
      <c r="H1804" s="2" t="s">
        <v>511</v>
      </c>
      <c r="I1804" s="2" t="s">
        <v>193</v>
      </c>
      <c r="J1804" s="2" t="s">
        <v>103</v>
      </c>
      <c r="K1804" s="2" t="s">
        <v>103</v>
      </c>
      <c r="L1804" s="2" t="s">
        <v>104</v>
      </c>
      <c r="M1804" s="2" t="s">
        <v>194</v>
      </c>
      <c r="N1804" s="2">
        <v>0</v>
      </c>
      <c r="O1804" s="2" t="s">
        <v>106</v>
      </c>
      <c r="P1804" s="2" t="s">
        <v>4157</v>
      </c>
      <c r="Q1804" s="253"/>
    </row>
    <row r="1805" spans="1:17" ht="60">
      <c r="A1805" s="2">
        <v>1803</v>
      </c>
      <c r="B1805" s="2" t="s">
        <v>4789</v>
      </c>
      <c r="C1805" s="2" t="s">
        <v>234</v>
      </c>
      <c r="D1805" s="2" t="s">
        <v>3263</v>
      </c>
      <c r="E1805" s="2" t="s">
        <v>4790</v>
      </c>
      <c r="F1805" s="255">
        <v>45104.643055555556</v>
      </c>
      <c r="G1805" s="2" t="s">
        <v>101</v>
      </c>
      <c r="H1805" s="2" t="s">
        <v>132</v>
      </c>
      <c r="I1805" s="2" t="s">
        <v>101</v>
      </c>
      <c r="J1805" s="2" t="s">
        <v>56</v>
      </c>
      <c r="K1805" s="2" t="s">
        <v>56</v>
      </c>
      <c r="L1805" s="2" t="s">
        <v>104</v>
      </c>
      <c r="M1805" s="2" t="s">
        <v>4791</v>
      </c>
      <c r="N1805" s="2">
        <v>65</v>
      </c>
      <c r="O1805" s="2" t="s">
        <v>106</v>
      </c>
      <c r="P1805" s="2" t="s">
        <v>4148</v>
      </c>
      <c r="Q1805" s="253"/>
    </row>
    <row r="1806" spans="1:17" ht="60">
      <c r="A1806" s="2">
        <v>1804</v>
      </c>
      <c r="B1806" s="2" t="s">
        <v>4792</v>
      </c>
      <c r="C1806" s="2" t="s">
        <v>109</v>
      </c>
      <c r="D1806" s="2" t="s">
        <v>3263</v>
      </c>
      <c r="E1806" s="2" t="s">
        <v>4793</v>
      </c>
      <c r="F1806" s="255">
        <v>45104.643055555556</v>
      </c>
      <c r="G1806" s="2" t="s">
        <v>101</v>
      </c>
      <c r="H1806" s="2" t="s">
        <v>132</v>
      </c>
      <c r="I1806" s="2" t="s">
        <v>101</v>
      </c>
      <c r="J1806" s="2" t="s">
        <v>103</v>
      </c>
      <c r="K1806" s="2" t="s">
        <v>103</v>
      </c>
      <c r="L1806" s="2" t="s">
        <v>104</v>
      </c>
      <c r="M1806" s="2" t="s">
        <v>4794</v>
      </c>
      <c r="N1806" s="2">
        <v>20</v>
      </c>
      <c r="O1806" s="2" t="s">
        <v>106</v>
      </c>
      <c r="P1806" s="2" t="s">
        <v>4146</v>
      </c>
      <c r="Q1806" s="253"/>
    </row>
    <row r="1807" spans="1:17" ht="60">
      <c r="A1807" s="2">
        <v>1805</v>
      </c>
      <c r="B1807" s="2" t="s">
        <v>4795</v>
      </c>
      <c r="C1807" s="2" t="s">
        <v>234</v>
      </c>
      <c r="D1807" s="2" t="s">
        <v>3263</v>
      </c>
      <c r="E1807" s="2" t="s">
        <v>4796</v>
      </c>
      <c r="F1807" s="255">
        <v>45104.643055555556</v>
      </c>
      <c r="G1807" s="2" t="s">
        <v>101</v>
      </c>
      <c r="H1807" s="2" t="s">
        <v>102</v>
      </c>
      <c r="I1807" s="2" t="s">
        <v>101</v>
      </c>
      <c r="J1807" s="2" t="s">
        <v>103</v>
      </c>
      <c r="K1807" s="2" t="s">
        <v>103</v>
      </c>
      <c r="L1807" s="2" t="s">
        <v>104</v>
      </c>
      <c r="M1807" s="2" t="s">
        <v>4797</v>
      </c>
      <c r="N1807" s="2">
        <v>30</v>
      </c>
      <c r="O1807" s="2" t="s">
        <v>106</v>
      </c>
      <c r="P1807" s="2" t="s">
        <v>4148</v>
      </c>
      <c r="Q1807" s="253"/>
    </row>
    <row r="1808" spans="1:17" ht="60">
      <c r="A1808" s="2">
        <v>1806</v>
      </c>
      <c r="B1808" s="2" t="s">
        <v>4798</v>
      </c>
      <c r="C1808" s="2" t="s">
        <v>109</v>
      </c>
      <c r="D1808" s="2" t="s">
        <v>3263</v>
      </c>
      <c r="E1808" s="2" t="s">
        <v>4799</v>
      </c>
      <c r="F1808" s="255">
        <v>45104.643055555556</v>
      </c>
      <c r="G1808" s="2" t="s">
        <v>101</v>
      </c>
      <c r="H1808" s="2" t="s">
        <v>132</v>
      </c>
      <c r="I1808" s="2" t="s">
        <v>101</v>
      </c>
      <c r="J1808" s="2" t="s">
        <v>103</v>
      </c>
      <c r="K1808" s="2" t="s">
        <v>103</v>
      </c>
      <c r="L1808" s="2" t="s">
        <v>104</v>
      </c>
      <c r="M1808" s="2" t="s">
        <v>4800</v>
      </c>
      <c r="N1808" s="2">
        <v>20</v>
      </c>
      <c r="O1808" s="2" t="s">
        <v>106</v>
      </c>
      <c r="P1808" s="2" t="s">
        <v>4146</v>
      </c>
      <c r="Q1808" s="253"/>
    </row>
    <row r="1809" spans="1:17" ht="60">
      <c r="A1809" s="2">
        <v>1807</v>
      </c>
      <c r="B1809" s="2" t="s">
        <v>4801</v>
      </c>
      <c r="C1809" s="2" t="s">
        <v>109</v>
      </c>
      <c r="D1809" s="2" t="s">
        <v>3263</v>
      </c>
      <c r="E1809" s="2" t="s">
        <v>4802</v>
      </c>
      <c r="F1809" s="255">
        <v>45104.643055555556</v>
      </c>
      <c r="G1809" s="2" t="s">
        <v>101</v>
      </c>
      <c r="H1809" s="2" t="s">
        <v>132</v>
      </c>
      <c r="I1809" s="2" t="s">
        <v>101</v>
      </c>
      <c r="J1809" s="2" t="s">
        <v>112</v>
      </c>
      <c r="K1809" s="2" t="s">
        <v>112</v>
      </c>
      <c r="L1809" s="2" t="s">
        <v>104</v>
      </c>
      <c r="M1809" s="2" t="s">
        <v>4803</v>
      </c>
      <c r="N1809" s="2">
        <v>95</v>
      </c>
      <c r="O1809" s="2" t="s">
        <v>106</v>
      </c>
      <c r="P1809" s="2" t="s">
        <v>4146</v>
      </c>
      <c r="Q1809" s="253"/>
    </row>
    <row r="1810" spans="1:17" ht="60">
      <c r="A1810" s="2">
        <v>1808</v>
      </c>
      <c r="B1810" s="2" t="s">
        <v>4804</v>
      </c>
      <c r="C1810" s="2" t="s">
        <v>109</v>
      </c>
      <c r="D1810" s="2" t="s">
        <v>3263</v>
      </c>
      <c r="E1810" s="2" t="s">
        <v>4805</v>
      </c>
      <c r="F1810" s="255">
        <v>45104.643750000003</v>
      </c>
      <c r="G1810" s="2" t="s">
        <v>101</v>
      </c>
      <c r="H1810" s="2" t="s">
        <v>132</v>
      </c>
      <c r="I1810" s="2" t="s">
        <v>101</v>
      </c>
      <c r="J1810" s="2" t="s">
        <v>103</v>
      </c>
      <c r="K1810" s="2" t="s">
        <v>103</v>
      </c>
      <c r="L1810" s="2" t="s">
        <v>104</v>
      </c>
      <c r="M1810" s="2" t="s">
        <v>4806</v>
      </c>
      <c r="N1810" s="2">
        <v>20</v>
      </c>
      <c r="O1810" s="2" t="s">
        <v>106</v>
      </c>
      <c r="P1810" s="2" t="s">
        <v>4146</v>
      </c>
      <c r="Q1810" s="253"/>
    </row>
    <row r="1811" spans="1:17" ht="60">
      <c r="A1811" s="2">
        <v>1809</v>
      </c>
      <c r="B1811" s="2" t="s">
        <v>4807</v>
      </c>
      <c r="C1811" s="2" t="s">
        <v>98</v>
      </c>
      <c r="D1811" s="2" t="s">
        <v>3263</v>
      </c>
      <c r="E1811" s="2" t="s">
        <v>4808</v>
      </c>
      <c r="F1811" s="255">
        <v>45104.643750000003</v>
      </c>
      <c r="G1811" s="2" t="s">
        <v>101</v>
      </c>
      <c r="H1811" s="2" t="s">
        <v>132</v>
      </c>
      <c r="I1811" s="2" t="s">
        <v>101</v>
      </c>
      <c r="J1811" s="2" t="s">
        <v>103</v>
      </c>
      <c r="K1811" s="2" t="s">
        <v>103</v>
      </c>
      <c r="L1811" s="2" t="s">
        <v>104</v>
      </c>
      <c r="M1811" s="2" t="s">
        <v>4809</v>
      </c>
      <c r="N1811" s="2">
        <v>20</v>
      </c>
      <c r="O1811" s="2" t="s">
        <v>106</v>
      </c>
      <c r="P1811" s="2" t="s">
        <v>4157</v>
      </c>
      <c r="Q1811" s="253"/>
    </row>
    <row r="1812" spans="1:17" ht="60">
      <c r="A1812" s="2">
        <v>1810</v>
      </c>
      <c r="B1812" s="2" t="s">
        <v>4810</v>
      </c>
      <c r="C1812" s="2" t="s">
        <v>109</v>
      </c>
      <c r="D1812" s="2" t="s">
        <v>3263</v>
      </c>
      <c r="E1812" s="2" t="s">
        <v>4584</v>
      </c>
      <c r="F1812" s="255">
        <v>45104.643750000003</v>
      </c>
      <c r="G1812" s="2" t="s">
        <v>101</v>
      </c>
      <c r="H1812" s="2" t="s">
        <v>102</v>
      </c>
      <c r="I1812" s="2" t="s">
        <v>101</v>
      </c>
      <c r="J1812" s="2" t="s">
        <v>103</v>
      </c>
      <c r="K1812" s="2" t="s">
        <v>103</v>
      </c>
      <c r="L1812" s="2" t="s">
        <v>104</v>
      </c>
      <c r="M1812" s="2" t="s">
        <v>4585</v>
      </c>
      <c r="N1812" s="2">
        <v>20</v>
      </c>
      <c r="O1812" s="2" t="s">
        <v>106</v>
      </c>
      <c r="P1812" s="2" t="s">
        <v>4146</v>
      </c>
      <c r="Q1812" s="253"/>
    </row>
    <row r="1813" spans="1:17" ht="60">
      <c r="A1813" s="2">
        <v>1811</v>
      </c>
      <c r="B1813" s="2" t="s">
        <v>4811</v>
      </c>
      <c r="C1813" s="2" t="s">
        <v>98</v>
      </c>
      <c r="D1813" s="2" t="s">
        <v>3263</v>
      </c>
      <c r="E1813" s="2" t="s">
        <v>2032</v>
      </c>
      <c r="F1813" s="255">
        <v>45104.643750000003</v>
      </c>
      <c r="G1813" s="2" t="s">
        <v>101</v>
      </c>
      <c r="H1813" s="2" t="s">
        <v>102</v>
      </c>
      <c r="I1813" s="2" t="s">
        <v>101</v>
      </c>
      <c r="J1813" s="2" t="s">
        <v>103</v>
      </c>
      <c r="K1813" s="2" t="s">
        <v>103</v>
      </c>
      <c r="L1813" s="2" t="s">
        <v>104</v>
      </c>
      <c r="M1813" s="2" t="s">
        <v>2033</v>
      </c>
      <c r="N1813" s="2">
        <v>20</v>
      </c>
      <c r="O1813" s="2" t="s">
        <v>106</v>
      </c>
      <c r="P1813" s="2" t="s">
        <v>4157</v>
      </c>
      <c r="Q1813" s="253"/>
    </row>
    <row r="1814" spans="1:17" ht="60">
      <c r="A1814" s="2">
        <v>1812</v>
      </c>
      <c r="B1814" s="2" t="s">
        <v>4812</v>
      </c>
      <c r="C1814" s="2" t="s">
        <v>234</v>
      </c>
      <c r="D1814" s="2" t="s">
        <v>3263</v>
      </c>
      <c r="E1814" s="2" t="s">
        <v>4813</v>
      </c>
      <c r="F1814" s="255">
        <v>45104.644444444442</v>
      </c>
      <c r="G1814" s="2" t="s">
        <v>101</v>
      </c>
      <c r="H1814" s="2" t="s">
        <v>102</v>
      </c>
      <c r="I1814" s="2" t="s">
        <v>101</v>
      </c>
      <c r="J1814" s="2" t="s">
        <v>12</v>
      </c>
      <c r="K1814" s="2" t="s">
        <v>12</v>
      </c>
      <c r="L1814" s="2" t="s">
        <v>104</v>
      </c>
      <c r="M1814" s="2" t="s">
        <v>4814</v>
      </c>
      <c r="N1814" s="2">
        <v>30</v>
      </c>
      <c r="O1814" s="2" t="s">
        <v>106</v>
      </c>
      <c r="P1814" s="2" t="s">
        <v>4148</v>
      </c>
      <c r="Q1814" s="253"/>
    </row>
    <row r="1815" spans="1:17" ht="60">
      <c r="A1815" s="2">
        <v>1813</v>
      </c>
      <c r="B1815" s="2" t="s">
        <v>4815</v>
      </c>
      <c r="C1815" s="2" t="s">
        <v>234</v>
      </c>
      <c r="D1815" s="2" t="s">
        <v>3263</v>
      </c>
      <c r="E1815" s="2" t="s">
        <v>4816</v>
      </c>
      <c r="F1815" s="255">
        <v>45104.644444444442</v>
      </c>
      <c r="G1815" s="2" t="s">
        <v>101</v>
      </c>
      <c r="H1815" s="2" t="s">
        <v>102</v>
      </c>
      <c r="I1815" s="2" t="s">
        <v>101</v>
      </c>
      <c r="J1815" s="2" t="s">
        <v>103</v>
      </c>
      <c r="K1815" s="2" t="s">
        <v>103</v>
      </c>
      <c r="L1815" s="2" t="s">
        <v>104</v>
      </c>
      <c r="M1815" s="2" t="s">
        <v>4817</v>
      </c>
      <c r="N1815" s="2">
        <v>20</v>
      </c>
      <c r="O1815" s="2" t="s">
        <v>106</v>
      </c>
      <c r="P1815" s="2" t="s">
        <v>4148</v>
      </c>
      <c r="Q1815" s="253"/>
    </row>
    <row r="1816" spans="1:17" ht="60">
      <c r="A1816" s="2">
        <v>1814</v>
      </c>
      <c r="B1816" s="2" t="s">
        <v>4818</v>
      </c>
      <c r="C1816" s="2" t="s">
        <v>234</v>
      </c>
      <c r="D1816" s="2" t="s">
        <v>3263</v>
      </c>
      <c r="E1816" s="2" t="s">
        <v>1986</v>
      </c>
      <c r="F1816" s="255">
        <v>45104.645138888889</v>
      </c>
      <c r="G1816" s="2" t="s">
        <v>101</v>
      </c>
      <c r="H1816" s="2" t="s">
        <v>132</v>
      </c>
      <c r="I1816" s="2" t="s">
        <v>101</v>
      </c>
      <c r="J1816" s="2" t="s">
        <v>103</v>
      </c>
      <c r="K1816" s="2" t="s">
        <v>103</v>
      </c>
      <c r="L1816" s="2" t="s">
        <v>104</v>
      </c>
      <c r="M1816" s="2" t="s">
        <v>1987</v>
      </c>
      <c r="N1816" s="2">
        <v>20</v>
      </c>
      <c r="O1816" s="2" t="s">
        <v>106</v>
      </c>
      <c r="P1816" s="2" t="s">
        <v>4148</v>
      </c>
      <c r="Q1816" s="253"/>
    </row>
    <row r="1817" spans="1:17" ht="60">
      <c r="A1817" s="2">
        <v>1815</v>
      </c>
      <c r="B1817" s="2" t="s">
        <v>4819</v>
      </c>
      <c r="C1817" s="2" t="s">
        <v>234</v>
      </c>
      <c r="D1817" s="2" t="s">
        <v>3263</v>
      </c>
      <c r="E1817" s="2" t="s">
        <v>2796</v>
      </c>
      <c r="F1817" s="255">
        <v>45104.645138888889</v>
      </c>
      <c r="G1817" s="2" t="s">
        <v>101</v>
      </c>
      <c r="H1817" s="2" t="s">
        <v>102</v>
      </c>
      <c r="I1817" s="2" t="s">
        <v>101</v>
      </c>
      <c r="J1817" s="2" t="s">
        <v>103</v>
      </c>
      <c r="K1817" s="2" t="s">
        <v>103</v>
      </c>
      <c r="L1817" s="2" t="s">
        <v>104</v>
      </c>
      <c r="M1817" s="2" t="s">
        <v>2797</v>
      </c>
      <c r="N1817" s="2">
        <v>20</v>
      </c>
      <c r="O1817" s="2" t="s">
        <v>106</v>
      </c>
      <c r="P1817" s="2" t="s">
        <v>4148</v>
      </c>
      <c r="Q1817" s="253"/>
    </row>
    <row r="1818" spans="1:17" ht="60">
      <c r="A1818" s="2">
        <v>1816</v>
      </c>
      <c r="B1818" s="2" t="s">
        <v>4820</v>
      </c>
      <c r="C1818" s="2" t="s">
        <v>98</v>
      </c>
      <c r="D1818" s="2" t="s">
        <v>3263</v>
      </c>
      <c r="E1818" s="2" t="s">
        <v>4821</v>
      </c>
      <c r="F1818" s="255">
        <v>45104.645138888889</v>
      </c>
      <c r="G1818" s="2" t="s">
        <v>101</v>
      </c>
      <c r="H1818" s="2" t="s">
        <v>132</v>
      </c>
      <c r="I1818" s="2" t="s">
        <v>101</v>
      </c>
      <c r="J1818" s="2" t="s">
        <v>103</v>
      </c>
      <c r="K1818" s="2" t="s">
        <v>103</v>
      </c>
      <c r="L1818" s="2" t="s">
        <v>104</v>
      </c>
      <c r="M1818" s="2" t="s">
        <v>4822</v>
      </c>
      <c r="N1818" s="2">
        <v>20</v>
      </c>
      <c r="O1818" s="2" t="s">
        <v>106</v>
      </c>
      <c r="P1818" s="2" t="s">
        <v>4157</v>
      </c>
      <c r="Q1818" s="253"/>
    </row>
    <row r="1819" spans="1:17" ht="60">
      <c r="A1819" s="2">
        <v>1817</v>
      </c>
      <c r="B1819" s="2" t="s">
        <v>4823</v>
      </c>
      <c r="C1819" s="2" t="s">
        <v>234</v>
      </c>
      <c r="D1819" s="2" t="s">
        <v>3263</v>
      </c>
      <c r="E1819" s="2" t="s">
        <v>3284</v>
      </c>
      <c r="F1819" s="255">
        <v>45104.646527777775</v>
      </c>
      <c r="G1819" s="2" t="s">
        <v>101</v>
      </c>
      <c r="H1819" s="2" t="s">
        <v>102</v>
      </c>
      <c r="I1819" s="2" t="s">
        <v>101</v>
      </c>
      <c r="J1819" s="2" t="s">
        <v>103</v>
      </c>
      <c r="K1819" s="2" t="s">
        <v>103</v>
      </c>
      <c r="L1819" s="2" t="s">
        <v>104</v>
      </c>
      <c r="M1819" s="2" t="s">
        <v>3285</v>
      </c>
      <c r="N1819" s="2">
        <v>30</v>
      </c>
      <c r="O1819" s="2" t="s">
        <v>106</v>
      </c>
      <c r="P1819" s="2" t="s">
        <v>4148</v>
      </c>
      <c r="Q1819" s="253"/>
    </row>
    <row r="1820" spans="1:17" ht="60">
      <c r="A1820" s="2">
        <v>1818</v>
      </c>
      <c r="B1820" s="2" t="s">
        <v>4824</v>
      </c>
      <c r="C1820" s="2" t="s">
        <v>234</v>
      </c>
      <c r="D1820" s="2" t="s">
        <v>3263</v>
      </c>
      <c r="E1820" s="2" t="s">
        <v>4825</v>
      </c>
      <c r="F1820" s="255">
        <v>45104.646527777775</v>
      </c>
      <c r="G1820" s="2" t="s">
        <v>101</v>
      </c>
      <c r="H1820" s="2" t="s">
        <v>102</v>
      </c>
      <c r="I1820" s="2" t="s">
        <v>101</v>
      </c>
      <c r="J1820" s="2" t="s">
        <v>56</v>
      </c>
      <c r="K1820" s="2" t="s">
        <v>56</v>
      </c>
      <c r="L1820" s="2" t="s">
        <v>104</v>
      </c>
      <c r="M1820" s="2" t="s">
        <v>4826</v>
      </c>
      <c r="N1820" s="2">
        <v>65</v>
      </c>
      <c r="O1820" s="2" t="s">
        <v>106</v>
      </c>
      <c r="P1820" s="2" t="s">
        <v>4148</v>
      </c>
      <c r="Q1820" s="253"/>
    </row>
    <row r="1821" spans="1:17" ht="60">
      <c r="A1821" s="2">
        <v>1819</v>
      </c>
      <c r="B1821" s="2" t="s">
        <v>4827</v>
      </c>
      <c r="C1821" s="2" t="s">
        <v>98</v>
      </c>
      <c r="D1821" s="2" t="s">
        <v>3263</v>
      </c>
      <c r="E1821" s="2" t="s">
        <v>3077</v>
      </c>
      <c r="F1821" s="255">
        <v>45104.646527777775</v>
      </c>
      <c r="G1821" s="2" t="s">
        <v>101</v>
      </c>
      <c r="H1821" s="2" t="s">
        <v>132</v>
      </c>
      <c r="I1821" s="2" t="s">
        <v>101</v>
      </c>
      <c r="J1821" s="2" t="s">
        <v>103</v>
      </c>
      <c r="K1821" s="2" t="s">
        <v>103</v>
      </c>
      <c r="L1821" s="2" t="s">
        <v>104</v>
      </c>
      <c r="M1821" s="2" t="s">
        <v>3078</v>
      </c>
      <c r="N1821" s="2">
        <v>20</v>
      </c>
      <c r="O1821" s="2" t="s">
        <v>106</v>
      </c>
      <c r="P1821" s="2" t="s">
        <v>4157</v>
      </c>
      <c r="Q1821" s="253"/>
    </row>
    <row r="1822" spans="1:17" ht="60">
      <c r="A1822" s="2">
        <v>1820</v>
      </c>
      <c r="B1822" s="2" t="s">
        <v>4828</v>
      </c>
      <c r="C1822" s="2" t="s">
        <v>120</v>
      </c>
      <c r="D1822" s="2" t="s">
        <v>3263</v>
      </c>
      <c r="E1822" s="2" t="s">
        <v>4829</v>
      </c>
      <c r="F1822" s="255">
        <v>45104.647222222222</v>
      </c>
      <c r="G1822" s="2" t="s">
        <v>101</v>
      </c>
      <c r="H1822" s="2" t="s">
        <v>132</v>
      </c>
      <c r="I1822" s="2" t="s">
        <v>101</v>
      </c>
      <c r="J1822" s="2" t="s">
        <v>112</v>
      </c>
      <c r="K1822" s="2" t="s">
        <v>112</v>
      </c>
      <c r="L1822" s="2" t="s">
        <v>104</v>
      </c>
      <c r="M1822" s="2" t="s">
        <v>4830</v>
      </c>
      <c r="N1822" s="2">
        <v>95</v>
      </c>
      <c r="O1822" s="2" t="s">
        <v>106</v>
      </c>
      <c r="P1822" s="2" t="s">
        <v>4150</v>
      </c>
      <c r="Q1822" s="253"/>
    </row>
    <row r="1823" spans="1:17" ht="60">
      <c r="A1823" s="2">
        <v>1821</v>
      </c>
      <c r="B1823" s="2" t="s">
        <v>4831</v>
      </c>
      <c r="C1823" s="2" t="s">
        <v>98</v>
      </c>
      <c r="D1823" s="2" t="s">
        <v>3263</v>
      </c>
      <c r="E1823" s="2" t="s">
        <v>4832</v>
      </c>
      <c r="F1823" s="255">
        <v>45104.647222222222</v>
      </c>
      <c r="G1823" s="2" t="s">
        <v>101</v>
      </c>
      <c r="H1823" s="2" t="s">
        <v>132</v>
      </c>
      <c r="I1823" s="2" t="s">
        <v>101</v>
      </c>
      <c r="J1823" s="2" t="s">
        <v>103</v>
      </c>
      <c r="K1823" s="2" t="s">
        <v>103</v>
      </c>
      <c r="L1823" s="2" t="s">
        <v>104</v>
      </c>
      <c r="M1823" s="2" t="s">
        <v>4833</v>
      </c>
      <c r="N1823" s="2">
        <v>20</v>
      </c>
      <c r="O1823" s="2" t="s">
        <v>106</v>
      </c>
      <c r="P1823" s="2" t="s">
        <v>4157</v>
      </c>
      <c r="Q1823" s="253"/>
    </row>
    <row r="1824" spans="1:17" ht="60">
      <c r="A1824" s="2">
        <v>1822</v>
      </c>
      <c r="B1824" s="2" t="s">
        <v>4834</v>
      </c>
      <c r="C1824" s="2" t="s">
        <v>98</v>
      </c>
      <c r="D1824" s="2" t="s">
        <v>3263</v>
      </c>
      <c r="E1824" s="2" t="s">
        <v>4835</v>
      </c>
      <c r="F1824" s="255">
        <v>45104.647222222222</v>
      </c>
      <c r="G1824" s="2" t="s">
        <v>101</v>
      </c>
      <c r="H1824" s="2" t="s">
        <v>132</v>
      </c>
      <c r="I1824" s="2" t="s">
        <v>101</v>
      </c>
      <c r="J1824" s="2" t="s">
        <v>103</v>
      </c>
      <c r="K1824" s="2" t="s">
        <v>103</v>
      </c>
      <c r="L1824" s="2" t="s">
        <v>104</v>
      </c>
      <c r="M1824" s="2" t="s">
        <v>4836</v>
      </c>
      <c r="N1824" s="2">
        <v>20</v>
      </c>
      <c r="O1824" s="2" t="s">
        <v>106</v>
      </c>
      <c r="P1824" s="2" t="s">
        <v>4157</v>
      </c>
      <c r="Q1824" s="253"/>
    </row>
    <row r="1825" spans="1:17" ht="60">
      <c r="A1825" s="2">
        <v>1823</v>
      </c>
      <c r="B1825" s="2" t="s">
        <v>4837</v>
      </c>
      <c r="C1825" s="2" t="s">
        <v>120</v>
      </c>
      <c r="D1825" s="2" t="s">
        <v>3263</v>
      </c>
      <c r="E1825" s="2" t="s">
        <v>4838</v>
      </c>
      <c r="F1825" s="255">
        <v>45104.647222222222</v>
      </c>
      <c r="G1825" s="2" t="s">
        <v>101</v>
      </c>
      <c r="H1825" s="2" t="s">
        <v>132</v>
      </c>
      <c r="I1825" s="2" t="s">
        <v>101</v>
      </c>
      <c r="J1825" s="2" t="s">
        <v>112</v>
      </c>
      <c r="K1825" s="2" t="s">
        <v>112</v>
      </c>
      <c r="L1825" s="2" t="s">
        <v>104</v>
      </c>
      <c r="M1825" s="2" t="s">
        <v>4839</v>
      </c>
      <c r="N1825" s="2">
        <v>95</v>
      </c>
      <c r="O1825" s="2" t="s">
        <v>106</v>
      </c>
      <c r="P1825" s="2" t="s">
        <v>4150</v>
      </c>
      <c r="Q1825" s="253"/>
    </row>
    <row r="1826" spans="1:17" ht="60">
      <c r="A1826" s="2">
        <v>1824</v>
      </c>
      <c r="B1826" s="2" t="s">
        <v>4840</v>
      </c>
      <c r="C1826" s="2" t="s">
        <v>98</v>
      </c>
      <c r="D1826" s="2" t="s">
        <v>3263</v>
      </c>
      <c r="E1826" s="2" t="s">
        <v>4841</v>
      </c>
      <c r="F1826" s="255">
        <v>45104.647222222222</v>
      </c>
      <c r="G1826" s="2" t="s">
        <v>101</v>
      </c>
      <c r="H1826" s="2" t="s">
        <v>102</v>
      </c>
      <c r="I1826" s="2" t="s">
        <v>101</v>
      </c>
      <c r="J1826" s="2" t="s">
        <v>103</v>
      </c>
      <c r="K1826" s="2" t="s">
        <v>103</v>
      </c>
      <c r="L1826" s="2" t="s">
        <v>104</v>
      </c>
      <c r="M1826" s="2" t="s">
        <v>4842</v>
      </c>
      <c r="N1826" s="2">
        <v>20</v>
      </c>
      <c r="O1826" s="2" t="s">
        <v>106</v>
      </c>
      <c r="P1826" s="2" t="s">
        <v>4157</v>
      </c>
      <c r="Q1826" s="253"/>
    </row>
    <row r="1827" spans="1:17" ht="60">
      <c r="A1827" s="2">
        <v>1825</v>
      </c>
      <c r="B1827" s="2" t="s">
        <v>4843</v>
      </c>
      <c r="C1827" s="2" t="s">
        <v>98</v>
      </c>
      <c r="D1827" s="2" t="s">
        <v>3263</v>
      </c>
      <c r="E1827" s="2" t="s">
        <v>4844</v>
      </c>
      <c r="F1827" s="255">
        <v>45104.647222222222</v>
      </c>
      <c r="G1827" s="2" t="s">
        <v>101</v>
      </c>
      <c r="H1827" s="2" t="s">
        <v>132</v>
      </c>
      <c r="I1827" s="2" t="s">
        <v>101</v>
      </c>
      <c r="J1827" s="2" t="s">
        <v>12</v>
      </c>
      <c r="K1827" s="2" t="s">
        <v>12</v>
      </c>
      <c r="L1827" s="2" t="s">
        <v>104</v>
      </c>
      <c r="M1827" s="2" t="s">
        <v>4845</v>
      </c>
      <c r="N1827" s="2">
        <v>30</v>
      </c>
      <c r="O1827" s="2" t="s">
        <v>106</v>
      </c>
      <c r="P1827" s="2" t="s">
        <v>4157</v>
      </c>
      <c r="Q1827" s="253"/>
    </row>
    <row r="1828" spans="1:17" ht="60">
      <c r="A1828" s="2">
        <v>1826</v>
      </c>
      <c r="B1828" s="2" t="s">
        <v>4846</v>
      </c>
      <c r="C1828" s="2" t="s">
        <v>234</v>
      </c>
      <c r="D1828" s="2" t="s">
        <v>3263</v>
      </c>
      <c r="E1828" s="2" t="s">
        <v>165</v>
      </c>
      <c r="F1828" s="255">
        <v>45104.647916666669</v>
      </c>
      <c r="G1828" s="2" t="s">
        <v>101</v>
      </c>
      <c r="H1828" s="2" t="s">
        <v>132</v>
      </c>
      <c r="I1828" s="2" t="s">
        <v>101</v>
      </c>
      <c r="J1828" s="2" t="s">
        <v>112</v>
      </c>
      <c r="K1828" s="2" t="s">
        <v>112</v>
      </c>
      <c r="L1828" s="2" t="s">
        <v>104</v>
      </c>
      <c r="M1828" s="2" t="s">
        <v>166</v>
      </c>
      <c r="N1828" s="2">
        <v>95</v>
      </c>
      <c r="O1828" s="2" t="s">
        <v>106</v>
      </c>
      <c r="P1828" s="2" t="s">
        <v>4148</v>
      </c>
      <c r="Q1828" s="253"/>
    </row>
    <row r="1829" spans="1:17" ht="60">
      <c r="A1829" s="2">
        <v>1827</v>
      </c>
      <c r="B1829" s="2" t="s">
        <v>4847</v>
      </c>
      <c r="C1829" s="2" t="s">
        <v>234</v>
      </c>
      <c r="D1829" s="2" t="s">
        <v>3263</v>
      </c>
      <c r="E1829" s="2" t="s">
        <v>4848</v>
      </c>
      <c r="F1829" s="255">
        <v>45104.647916666669</v>
      </c>
      <c r="G1829" s="2" t="s">
        <v>101</v>
      </c>
      <c r="H1829" s="2" t="s">
        <v>132</v>
      </c>
      <c r="I1829" s="2" t="s">
        <v>101</v>
      </c>
      <c r="J1829" s="2" t="s">
        <v>112</v>
      </c>
      <c r="K1829" s="2" t="s">
        <v>112</v>
      </c>
      <c r="L1829" s="2" t="s">
        <v>104</v>
      </c>
      <c r="M1829" s="2" t="s">
        <v>4849</v>
      </c>
      <c r="N1829" s="2">
        <v>95</v>
      </c>
      <c r="O1829" s="2" t="s">
        <v>106</v>
      </c>
      <c r="P1829" s="2" t="s">
        <v>4148</v>
      </c>
      <c r="Q1829" s="253"/>
    </row>
    <row r="1830" spans="1:17" ht="60">
      <c r="A1830" s="2">
        <v>1828</v>
      </c>
      <c r="B1830" s="2" t="s">
        <v>4850</v>
      </c>
      <c r="C1830" s="2" t="s">
        <v>109</v>
      </c>
      <c r="D1830" s="2" t="s">
        <v>3263</v>
      </c>
      <c r="E1830" s="2" t="s">
        <v>4851</v>
      </c>
      <c r="F1830" s="255">
        <v>45104.647916666669</v>
      </c>
      <c r="G1830" s="2" t="s">
        <v>101</v>
      </c>
      <c r="H1830" s="2" t="s">
        <v>132</v>
      </c>
      <c r="I1830" s="2" t="s">
        <v>101</v>
      </c>
      <c r="J1830" s="2" t="s">
        <v>103</v>
      </c>
      <c r="K1830" s="2" t="s">
        <v>103</v>
      </c>
      <c r="L1830" s="2" t="s">
        <v>104</v>
      </c>
      <c r="M1830" s="2" t="s">
        <v>4852</v>
      </c>
      <c r="N1830" s="2">
        <v>20</v>
      </c>
      <c r="O1830" s="2" t="s">
        <v>106</v>
      </c>
      <c r="P1830" s="2" t="s">
        <v>4146</v>
      </c>
      <c r="Q1830" s="253"/>
    </row>
    <row r="1831" spans="1:17" ht="60">
      <c r="A1831" s="2">
        <v>1829</v>
      </c>
      <c r="B1831" s="2" t="s">
        <v>4853</v>
      </c>
      <c r="C1831" s="2" t="s">
        <v>120</v>
      </c>
      <c r="D1831" s="2" t="s">
        <v>3263</v>
      </c>
      <c r="E1831" s="2" t="s">
        <v>4854</v>
      </c>
      <c r="F1831" s="255">
        <v>45104.648611111108</v>
      </c>
      <c r="G1831" s="2" t="s">
        <v>101</v>
      </c>
      <c r="H1831" s="2" t="s">
        <v>132</v>
      </c>
      <c r="I1831" s="2" t="s">
        <v>101</v>
      </c>
      <c r="J1831" s="2" t="s">
        <v>103</v>
      </c>
      <c r="K1831" s="2" t="s">
        <v>103</v>
      </c>
      <c r="L1831" s="2" t="s">
        <v>104</v>
      </c>
      <c r="M1831" s="2" t="s">
        <v>4855</v>
      </c>
      <c r="N1831" s="2">
        <v>20</v>
      </c>
      <c r="O1831" s="2" t="s">
        <v>106</v>
      </c>
      <c r="P1831" s="2" t="s">
        <v>4150</v>
      </c>
      <c r="Q1831" s="253"/>
    </row>
    <row r="1832" spans="1:17" ht="60">
      <c r="A1832" s="2">
        <v>1830</v>
      </c>
      <c r="B1832" s="2" t="s">
        <v>4856</v>
      </c>
      <c r="C1832" s="2" t="s">
        <v>98</v>
      </c>
      <c r="D1832" s="2" t="s">
        <v>3263</v>
      </c>
      <c r="E1832" s="2" t="s">
        <v>4857</v>
      </c>
      <c r="F1832" s="255">
        <v>45104.648611111108</v>
      </c>
      <c r="G1832" s="2" t="s">
        <v>101</v>
      </c>
      <c r="H1832" s="2" t="s">
        <v>102</v>
      </c>
      <c r="I1832" s="2" t="s">
        <v>101</v>
      </c>
      <c r="J1832" s="2" t="s">
        <v>103</v>
      </c>
      <c r="K1832" s="2" t="s">
        <v>103</v>
      </c>
      <c r="L1832" s="2" t="s">
        <v>104</v>
      </c>
      <c r="M1832" s="2" t="s">
        <v>4858</v>
      </c>
      <c r="N1832" s="2">
        <v>20</v>
      </c>
      <c r="O1832" s="2" t="s">
        <v>106</v>
      </c>
      <c r="P1832" s="2" t="s">
        <v>4157</v>
      </c>
      <c r="Q1832" s="253"/>
    </row>
    <row r="1833" spans="1:17" ht="60">
      <c r="A1833" s="2">
        <v>1831</v>
      </c>
      <c r="B1833" s="2" t="s">
        <v>4859</v>
      </c>
      <c r="C1833" s="2" t="s">
        <v>109</v>
      </c>
      <c r="D1833" s="2" t="s">
        <v>3263</v>
      </c>
      <c r="E1833" s="2" t="s">
        <v>1611</v>
      </c>
      <c r="F1833" s="255">
        <v>45104.648611111108</v>
      </c>
      <c r="G1833" s="2" t="s">
        <v>101</v>
      </c>
      <c r="H1833" s="2" t="s">
        <v>132</v>
      </c>
      <c r="I1833" s="2" t="s">
        <v>101</v>
      </c>
      <c r="J1833" s="2" t="s">
        <v>103</v>
      </c>
      <c r="K1833" s="2" t="s">
        <v>103</v>
      </c>
      <c r="L1833" s="2" t="s">
        <v>104</v>
      </c>
      <c r="M1833" s="2" t="s">
        <v>1612</v>
      </c>
      <c r="N1833" s="2">
        <v>30</v>
      </c>
      <c r="O1833" s="2" t="s">
        <v>106</v>
      </c>
      <c r="P1833" s="2" t="s">
        <v>4146</v>
      </c>
      <c r="Q1833" s="253"/>
    </row>
    <row r="1834" spans="1:17" ht="60">
      <c r="A1834" s="2">
        <v>1832</v>
      </c>
      <c r="B1834" s="2" t="s">
        <v>4860</v>
      </c>
      <c r="C1834" s="2" t="s">
        <v>120</v>
      </c>
      <c r="D1834" s="2" t="s">
        <v>3263</v>
      </c>
      <c r="E1834" s="2" t="s">
        <v>2677</v>
      </c>
      <c r="F1834" s="255">
        <v>45104.648611111108</v>
      </c>
      <c r="G1834" s="2" t="s">
        <v>101</v>
      </c>
      <c r="H1834" s="2" t="s">
        <v>132</v>
      </c>
      <c r="I1834" s="2" t="s">
        <v>101</v>
      </c>
      <c r="J1834" s="2" t="s">
        <v>103</v>
      </c>
      <c r="K1834" s="2" t="s">
        <v>103</v>
      </c>
      <c r="L1834" s="2" t="s">
        <v>104</v>
      </c>
      <c r="M1834" s="2" t="s">
        <v>2678</v>
      </c>
      <c r="N1834" s="2">
        <v>20</v>
      </c>
      <c r="O1834" s="2" t="s">
        <v>106</v>
      </c>
      <c r="P1834" s="2" t="s">
        <v>4150</v>
      </c>
      <c r="Q1834" s="253"/>
    </row>
    <row r="1835" spans="1:17" ht="60">
      <c r="A1835" s="2">
        <v>1833</v>
      </c>
      <c r="B1835" s="2" t="s">
        <v>4861</v>
      </c>
      <c r="C1835" s="2" t="s">
        <v>98</v>
      </c>
      <c r="D1835" s="2" t="s">
        <v>3263</v>
      </c>
      <c r="E1835" s="2" t="s">
        <v>4862</v>
      </c>
      <c r="F1835" s="255">
        <v>45104.649305555555</v>
      </c>
      <c r="G1835" s="2" t="s">
        <v>101</v>
      </c>
      <c r="H1835" s="2" t="s">
        <v>132</v>
      </c>
      <c r="I1835" s="2" t="s">
        <v>101</v>
      </c>
      <c r="J1835" s="2" t="s">
        <v>112</v>
      </c>
      <c r="K1835" s="2" t="s">
        <v>112</v>
      </c>
      <c r="L1835" s="2" t="s">
        <v>104</v>
      </c>
      <c r="M1835" s="2" t="s">
        <v>4863</v>
      </c>
      <c r="N1835" s="2">
        <v>95</v>
      </c>
      <c r="O1835" s="2" t="s">
        <v>106</v>
      </c>
      <c r="P1835" s="2" t="s">
        <v>4157</v>
      </c>
      <c r="Q1835" s="253"/>
    </row>
    <row r="1836" spans="1:17" ht="60">
      <c r="A1836" s="2">
        <v>1834</v>
      </c>
      <c r="B1836" s="2" t="s">
        <v>4864</v>
      </c>
      <c r="C1836" s="2" t="s">
        <v>120</v>
      </c>
      <c r="D1836" s="2" t="s">
        <v>3263</v>
      </c>
      <c r="E1836" s="2" t="s">
        <v>4865</v>
      </c>
      <c r="F1836" s="255">
        <v>45104.649305555555</v>
      </c>
      <c r="G1836" s="2" t="s">
        <v>101</v>
      </c>
      <c r="H1836" s="2" t="s">
        <v>132</v>
      </c>
      <c r="I1836" s="2" t="s">
        <v>101</v>
      </c>
      <c r="J1836" s="2" t="s">
        <v>56</v>
      </c>
      <c r="K1836" s="2" t="s">
        <v>56</v>
      </c>
      <c r="L1836" s="2" t="s">
        <v>104</v>
      </c>
      <c r="M1836" s="2" t="s">
        <v>4866</v>
      </c>
      <c r="N1836" s="2">
        <v>65</v>
      </c>
      <c r="O1836" s="2" t="s">
        <v>106</v>
      </c>
      <c r="P1836" s="2" t="s">
        <v>4150</v>
      </c>
      <c r="Q1836" s="253"/>
    </row>
    <row r="1837" spans="1:17" ht="60">
      <c r="A1837" s="2">
        <v>1835</v>
      </c>
      <c r="B1837" s="2" t="s">
        <v>4867</v>
      </c>
      <c r="C1837" s="2" t="s">
        <v>98</v>
      </c>
      <c r="D1837" s="2" t="s">
        <v>3263</v>
      </c>
      <c r="E1837" s="2" t="s">
        <v>4868</v>
      </c>
      <c r="F1837" s="255">
        <v>45104.649305555555</v>
      </c>
      <c r="G1837" s="2" t="s">
        <v>101</v>
      </c>
      <c r="H1837" s="2" t="s">
        <v>132</v>
      </c>
      <c r="I1837" s="2" t="s">
        <v>101</v>
      </c>
      <c r="J1837" s="2" t="s">
        <v>103</v>
      </c>
      <c r="K1837" s="2" t="s">
        <v>103</v>
      </c>
      <c r="L1837" s="2" t="s">
        <v>104</v>
      </c>
      <c r="M1837" s="2" t="s">
        <v>4869</v>
      </c>
      <c r="N1837" s="2">
        <v>20</v>
      </c>
      <c r="O1837" s="2" t="s">
        <v>106</v>
      </c>
      <c r="P1837" s="2" t="s">
        <v>4157</v>
      </c>
      <c r="Q1837" s="253"/>
    </row>
    <row r="1838" spans="1:17" ht="60">
      <c r="A1838" s="2">
        <v>1836</v>
      </c>
      <c r="B1838" s="2" t="s">
        <v>4870</v>
      </c>
      <c r="C1838" s="2" t="s">
        <v>120</v>
      </c>
      <c r="D1838" s="2" t="s">
        <v>3263</v>
      </c>
      <c r="E1838" s="2" t="s">
        <v>4871</v>
      </c>
      <c r="F1838" s="255">
        <v>45104.65</v>
      </c>
      <c r="G1838" s="2" t="s">
        <v>101</v>
      </c>
      <c r="H1838" s="2" t="s">
        <v>132</v>
      </c>
      <c r="I1838" s="2" t="s">
        <v>101</v>
      </c>
      <c r="J1838" s="2" t="s">
        <v>112</v>
      </c>
      <c r="K1838" s="2" t="s">
        <v>112</v>
      </c>
      <c r="L1838" s="2" t="s">
        <v>104</v>
      </c>
      <c r="M1838" s="2" t="s">
        <v>4872</v>
      </c>
      <c r="N1838" s="2">
        <v>95</v>
      </c>
      <c r="O1838" s="2" t="s">
        <v>106</v>
      </c>
      <c r="P1838" s="2" t="s">
        <v>4150</v>
      </c>
      <c r="Q1838" s="253"/>
    </row>
    <row r="1839" spans="1:17" ht="60">
      <c r="A1839" s="2">
        <v>1837</v>
      </c>
      <c r="B1839" s="2" t="s">
        <v>4873</v>
      </c>
      <c r="C1839" s="2" t="s">
        <v>109</v>
      </c>
      <c r="D1839" s="2" t="s">
        <v>3263</v>
      </c>
      <c r="E1839" s="2" t="s">
        <v>4874</v>
      </c>
      <c r="F1839" s="255">
        <v>45104.65</v>
      </c>
      <c r="G1839" s="2" t="s">
        <v>101</v>
      </c>
      <c r="H1839" s="2" t="s">
        <v>132</v>
      </c>
      <c r="I1839" s="2" t="s">
        <v>101</v>
      </c>
      <c r="J1839" s="2" t="s">
        <v>103</v>
      </c>
      <c r="K1839" s="2" t="s">
        <v>103</v>
      </c>
      <c r="L1839" s="2" t="s">
        <v>104</v>
      </c>
      <c r="M1839" s="2" t="s">
        <v>4875</v>
      </c>
      <c r="N1839" s="2">
        <v>20</v>
      </c>
      <c r="O1839" s="2" t="s">
        <v>106</v>
      </c>
      <c r="P1839" s="2" t="s">
        <v>4146</v>
      </c>
      <c r="Q1839" s="253"/>
    </row>
    <row r="1840" spans="1:17" ht="60">
      <c r="A1840" s="2">
        <v>1838</v>
      </c>
      <c r="B1840" s="2" t="s">
        <v>4876</v>
      </c>
      <c r="C1840" s="2" t="s">
        <v>234</v>
      </c>
      <c r="D1840" s="2" t="s">
        <v>3263</v>
      </c>
      <c r="E1840" s="2" t="s">
        <v>4877</v>
      </c>
      <c r="F1840" s="255">
        <v>45104.65</v>
      </c>
      <c r="G1840" s="2" t="s">
        <v>101</v>
      </c>
      <c r="H1840" s="2" t="s">
        <v>102</v>
      </c>
      <c r="I1840" s="2" t="s">
        <v>101</v>
      </c>
      <c r="J1840" s="2" t="s">
        <v>56</v>
      </c>
      <c r="K1840" s="2" t="s">
        <v>56</v>
      </c>
      <c r="L1840" s="2" t="s">
        <v>104</v>
      </c>
      <c r="M1840" s="2" t="s">
        <v>4878</v>
      </c>
      <c r="N1840" s="2">
        <v>65</v>
      </c>
      <c r="O1840" s="2" t="s">
        <v>106</v>
      </c>
      <c r="P1840" s="2" t="s">
        <v>4148</v>
      </c>
      <c r="Q1840" s="253"/>
    </row>
    <row r="1841" spans="1:17" ht="60">
      <c r="A1841" s="2">
        <v>1839</v>
      </c>
      <c r="B1841" s="2" t="s">
        <v>4879</v>
      </c>
      <c r="C1841" s="2" t="s">
        <v>109</v>
      </c>
      <c r="D1841" s="2" t="s">
        <v>3263</v>
      </c>
      <c r="E1841" s="2" t="s">
        <v>647</v>
      </c>
      <c r="F1841" s="255">
        <v>45104.650694444441</v>
      </c>
      <c r="G1841" s="2" t="s">
        <v>101</v>
      </c>
      <c r="H1841" s="2" t="s">
        <v>132</v>
      </c>
      <c r="I1841" s="2" t="s">
        <v>101</v>
      </c>
      <c r="J1841" s="2" t="s">
        <v>112</v>
      </c>
      <c r="K1841" s="2" t="s">
        <v>112</v>
      </c>
      <c r="L1841" s="2" t="s">
        <v>104</v>
      </c>
      <c r="M1841" s="2" t="s">
        <v>648</v>
      </c>
      <c r="N1841" s="2">
        <v>95</v>
      </c>
      <c r="O1841" s="2" t="s">
        <v>106</v>
      </c>
      <c r="P1841" s="2" t="s">
        <v>4146</v>
      </c>
      <c r="Q1841" s="253"/>
    </row>
    <row r="1842" spans="1:17" ht="60">
      <c r="A1842" s="2">
        <v>1840</v>
      </c>
      <c r="B1842" s="2" t="s">
        <v>4880</v>
      </c>
      <c r="C1842" s="2" t="s">
        <v>98</v>
      </c>
      <c r="D1842" s="2" t="s">
        <v>3263</v>
      </c>
      <c r="E1842" s="2" t="s">
        <v>4881</v>
      </c>
      <c r="F1842" s="255">
        <v>45104.650694444441</v>
      </c>
      <c r="G1842" s="2" t="s">
        <v>101</v>
      </c>
      <c r="H1842" s="2" t="s">
        <v>132</v>
      </c>
      <c r="I1842" s="2" t="s">
        <v>101</v>
      </c>
      <c r="J1842" s="2" t="s">
        <v>103</v>
      </c>
      <c r="K1842" s="2" t="s">
        <v>103</v>
      </c>
      <c r="L1842" s="2" t="s">
        <v>104</v>
      </c>
      <c r="M1842" s="2" t="s">
        <v>4882</v>
      </c>
      <c r="N1842" s="2">
        <v>20</v>
      </c>
      <c r="O1842" s="2" t="s">
        <v>106</v>
      </c>
      <c r="P1842" s="2" t="s">
        <v>4157</v>
      </c>
      <c r="Q1842" s="253"/>
    </row>
    <row r="1843" spans="1:17" ht="60">
      <c r="A1843" s="2">
        <v>1841</v>
      </c>
      <c r="B1843" s="2" t="s">
        <v>4883</v>
      </c>
      <c r="C1843" s="2" t="s">
        <v>98</v>
      </c>
      <c r="D1843" s="2" t="s">
        <v>3263</v>
      </c>
      <c r="E1843" s="2" t="s">
        <v>4499</v>
      </c>
      <c r="F1843" s="255">
        <v>45104.650694444441</v>
      </c>
      <c r="G1843" s="2" t="s">
        <v>101</v>
      </c>
      <c r="H1843" s="2" t="s">
        <v>132</v>
      </c>
      <c r="I1843" s="2" t="s">
        <v>101</v>
      </c>
      <c r="J1843" s="2" t="s">
        <v>103</v>
      </c>
      <c r="K1843" s="2" t="s">
        <v>103</v>
      </c>
      <c r="L1843" s="2" t="s">
        <v>104</v>
      </c>
      <c r="M1843" s="2" t="s">
        <v>4500</v>
      </c>
      <c r="N1843" s="2">
        <v>20</v>
      </c>
      <c r="O1843" s="2" t="s">
        <v>106</v>
      </c>
      <c r="P1843" s="2" t="s">
        <v>4157</v>
      </c>
      <c r="Q1843" s="253"/>
    </row>
    <row r="1844" spans="1:17" ht="60">
      <c r="A1844" s="2">
        <v>1842</v>
      </c>
      <c r="B1844" s="2" t="s">
        <v>4884</v>
      </c>
      <c r="C1844" s="2" t="s">
        <v>120</v>
      </c>
      <c r="D1844" s="2" t="s">
        <v>3263</v>
      </c>
      <c r="E1844" s="2" t="s">
        <v>4885</v>
      </c>
      <c r="F1844" s="255">
        <v>45104.650694444441</v>
      </c>
      <c r="G1844" s="2" t="s">
        <v>101</v>
      </c>
      <c r="H1844" s="2" t="s">
        <v>102</v>
      </c>
      <c r="I1844" s="2" t="s">
        <v>101</v>
      </c>
      <c r="J1844" s="2" t="s">
        <v>103</v>
      </c>
      <c r="K1844" s="2" t="s">
        <v>103</v>
      </c>
      <c r="L1844" s="2" t="s">
        <v>104</v>
      </c>
      <c r="M1844" s="2" t="s">
        <v>4886</v>
      </c>
      <c r="N1844" s="2">
        <v>20</v>
      </c>
      <c r="O1844" s="2" t="s">
        <v>106</v>
      </c>
      <c r="P1844" s="2" t="s">
        <v>4150</v>
      </c>
      <c r="Q1844" s="253"/>
    </row>
    <row r="1845" spans="1:17" ht="60">
      <c r="A1845" s="2">
        <v>1843</v>
      </c>
      <c r="B1845" s="2" t="s">
        <v>4887</v>
      </c>
      <c r="C1845" s="2" t="s">
        <v>234</v>
      </c>
      <c r="D1845" s="2" t="s">
        <v>3263</v>
      </c>
      <c r="E1845" s="2" t="s">
        <v>4515</v>
      </c>
      <c r="F1845" s="255">
        <v>45104.650694444441</v>
      </c>
      <c r="G1845" s="2" t="s">
        <v>101</v>
      </c>
      <c r="H1845" s="2" t="s">
        <v>132</v>
      </c>
      <c r="I1845" s="2" t="s">
        <v>101</v>
      </c>
      <c r="J1845" s="2" t="s">
        <v>103</v>
      </c>
      <c r="K1845" s="2" t="s">
        <v>103</v>
      </c>
      <c r="L1845" s="2" t="s">
        <v>104</v>
      </c>
      <c r="M1845" s="2" t="s">
        <v>4516</v>
      </c>
      <c r="N1845" s="2">
        <v>20</v>
      </c>
      <c r="O1845" s="2" t="s">
        <v>106</v>
      </c>
      <c r="P1845" s="2" t="s">
        <v>4148</v>
      </c>
      <c r="Q1845" s="253"/>
    </row>
    <row r="1846" spans="1:17" ht="60">
      <c r="A1846" s="2">
        <v>1844</v>
      </c>
      <c r="B1846" s="2" t="s">
        <v>4888</v>
      </c>
      <c r="C1846" s="2" t="s">
        <v>98</v>
      </c>
      <c r="D1846" s="2" t="s">
        <v>3263</v>
      </c>
      <c r="E1846" s="2" t="s">
        <v>4889</v>
      </c>
      <c r="F1846" s="255">
        <v>45104.650694444441</v>
      </c>
      <c r="G1846" s="2" t="s">
        <v>101</v>
      </c>
      <c r="H1846" s="2" t="s">
        <v>102</v>
      </c>
      <c r="I1846" s="2" t="s">
        <v>101</v>
      </c>
      <c r="J1846" s="2" t="s">
        <v>103</v>
      </c>
      <c r="K1846" s="2" t="s">
        <v>103</v>
      </c>
      <c r="L1846" s="2" t="s">
        <v>104</v>
      </c>
      <c r="M1846" s="2" t="s">
        <v>4890</v>
      </c>
      <c r="N1846" s="2">
        <v>20</v>
      </c>
      <c r="O1846" s="2" t="s">
        <v>106</v>
      </c>
      <c r="P1846" s="2" t="s">
        <v>4157</v>
      </c>
      <c r="Q1846" s="253"/>
    </row>
    <row r="1847" spans="1:17" ht="60">
      <c r="A1847" s="2">
        <v>1845</v>
      </c>
      <c r="B1847" s="2" t="s">
        <v>4891</v>
      </c>
      <c r="C1847" s="2" t="s">
        <v>109</v>
      </c>
      <c r="D1847" s="2" t="s">
        <v>3263</v>
      </c>
      <c r="E1847" s="2" t="s">
        <v>4892</v>
      </c>
      <c r="F1847" s="255">
        <v>45104.651388888888</v>
      </c>
      <c r="G1847" s="2" t="s">
        <v>101</v>
      </c>
      <c r="H1847" s="2" t="s">
        <v>132</v>
      </c>
      <c r="I1847" s="2" t="s">
        <v>101</v>
      </c>
      <c r="J1847" s="2" t="s">
        <v>103</v>
      </c>
      <c r="K1847" s="2" t="s">
        <v>103</v>
      </c>
      <c r="L1847" s="2" t="s">
        <v>104</v>
      </c>
      <c r="M1847" s="2" t="s">
        <v>4893</v>
      </c>
      <c r="N1847" s="2">
        <v>20</v>
      </c>
      <c r="O1847" s="2" t="s">
        <v>106</v>
      </c>
      <c r="P1847" s="2" t="s">
        <v>4146</v>
      </c>
      <c r="Q1847" s="253"/>
    </row>
    <row r="1848" spans="1:17" ht="60">
      <c r="A1848" s="2">
        <v>1846</v>
      </c>
      <c r="B1848" s="2" t="s">
        <v>4894</v>
      </c>
      <c r="C1848" s="2" t="s">
        <v>98</v>
      </c>
      <c r="D1848" s="2" t="s">
        <v>3263</v>
      </c>
      <c r="E1848" s="2" t="s">
        <v>4895</v>
      </c>
      <c r="F1848" s="255">
        <v>45104.651388888888</v>
      </c>
      <c r="G1848" s="2" t="s">
        <v>101</v>
      </c>
      <c r="H1848" s="2" t="s">
        <v>132</v>
      </c>
      <c r="I1848" s="2" t="s">
        <v>101</v>
      </c>
      <c r="J1848" s="2" t="s">
        <v>103</v>
      </c>
      <c r="K1848" s="2" t="s">
        <v>103</v>
      </c>
      <c r="L1848" s="2" t="s">
        <v>104</v>
      </c>
      <c r="M1848" s="2" t="s">
        <v>4896</v>
      </c>
      <c r="N1848" s="2">
        <v>20</v>
      </c>
      <c r="O1848" s="2" t="s">
        <v>106</v>
      </c>
      <c r="P1848" s="2" t="s">
        <v>4157</v>
      </c>
      <c r="Q1848" s="253"/>
    </row>
    <row r="1849" spans="1:17" ht="60">
      <c r="A1849" s="2">
        <v>1847</v>
      </c>
      <c r="B1849" s="2" t="s">
        <v>4897</v>
      </c>
      <c r="C1849" s="2" t="s">
        <v>234</v>
      </c>
      <c r="D1849" s="2" t="s">
        <v>3263</v>
      </c>
      <c r="E1849" s="2" t="s">
        <v>2495</v>
      </c>
      <c r="F1849" s="255">
        <v>45104.652777777781</v>
      </c>
      <c r="G1849" s="2" t="s">
        <v>101</v>
      </c>
      <c r="H1849" s="2" t="s">
        <v>132</v>
      </c>
      <c r="I1849" s="2" t="s">
        <v>101</v>
      </c>
      <c r="J1849" s="2" t="s">
        <v>103</v>
      </c>
      <c r="K1849" s="2" t="s">
        <v>103</v>
      </c>
      <c r="L1849" s="2" t="s">
        <v>104</v>
      </c>
      <c r="M1849" s="2" t="s">
        <v>2496</v>
      </c>
      <c r="N1849" s="2">
        <v>20</v>
      </c>
      <c r="O1849" s="2" t="s">
        <v>106</v>
      </c>
      <c r="P1849" s="2" t="s">
        <v>4148</v>
      </c>
      <c r="Q1849" s="253"/>
    </row>
    <row r="1850" spans="1:17" ht="60">
      <c r="A1850" s="2">
        <v>1848</v>
      </c>
      <c r="B1850" s="2" t="s">
        <v>4898</v>
      </c>
      <c r="C1850" s="2" t="s">
        <v>234</v>
      </c>
      <c r="D1850" s="2" t="s">
        <v>3263</v>
      </c>
      <c r="E1850" s="2" t="s">
        <v>3378</v>
      </c>
      <c r="F1850" s="255">
        <v>45104.652777777781</v>
      </c>
      <c r="G1850" s="2" t="s">
        <v>101</v>
      </c>
      <c r="H1850" s="2" t="s">
        <v>132</v>
      </c>
      <c r="I1850" s="2" t="s">
        <v>101</v>
      </c>
      <c r="J1850" s="2" t="s">
        <v>103</v>
      </c>
      <c r="K1850" s="2" t="s">
        <v>103</v>
      </c>
      <c r="L1850" s="2" t="s">
        <v>104</v>
      </c>
      <c r="M1850" s="2" t="s">
        <v>3379</v>
      </c>
      <c r="N1850" s="2">
        <v>20</v>
      </c>
      <c r="O1850" s="2" t="s">
        <v>106</v>
      </c>
      <c r="P1850" s="2" t="s">
        <v>4148</v>
      </c>
      <c r="Q1850" s="253"/>
    </row>
    <row r="1851" spans="1:17" ht="60">
      <c r="A1851" s="2">
        <v>1849</v>
      </c>
      <c r="B1851" s="2" t="s">
        <v>4899</v>
      </c>
      <c r="C1851" s="2" t="s">
        <v>109</v>
      </c>
      <c r="D1851" s="2" t="s">
        <v>3263</v>
      </c>
      <c r="E1851" s="2" t="s">
        <v>4900</v>
      </c>
      <c r="F1851" s="255">
        <v>45104.654166666667</v>
      </c>
      <c r="G1851" s="2" t="s">
        <v>101</v>
      </c>
      <c r="H1851" s="2" t="s">
        <v>132</v>
      </c>
      <c r="I1851" s="2" t="s">
        <v>101</v>
      </c>
      <c r="J1851" s="2" t="s">
        <v>103</v>
      </c>
      <c r="K1851" s="2" t="s">
        <v>103</v>
      </c>
      <c r="L1851" s="2" t="s">
        <v>104</v>
      </c>
      <c r="M1851" s="2" t="s">
        <v>4901</v>
      </c>
      <c r="N1851" s="2">
        <v>20</v>
      </c>
      <c r="O1851" s="2" t="s">
        <v>106</v>
      </c>
      <c r="P1851" s="2" t="s">
        <v>4146</v>
      </c>
      <c r="Q1851" s="253"/>
    </row>
    <row r="1852" spans="1:17" ht="60">
      <c r="A1852" s="2">
        <v>1850</v>
      </c>
      <c r="B1852" s="2" t="s">
        <v>4902</v>
      </c>
      <c r="C1852" s="2" t="s">
        <v>234</v>
      </c>
      <c r="D1852" s="2" t="s">
        <v>3263</v>
      </c>
      <c r="E1852" s="2" t="s">
        <v>4493</v>
      </c>
      <c r="F1852" s="255">
        <v>45104.654166666667</v>
      </c>
      <c r="G1852" s="2" t="s">
        <v>101</v>
      </c>
      <c r="H1852" s="2" t="s">
        <v>102</v>
      </c>
      <c r="I1852" s="2" t="s">
        <v>101</v>
      </c>
      <c r="J1852" s="2" t="s">
        <v>103</v>
      </c>
      <c r="K1852" s="2" t="s">
        <v>103</v>
      </c>
      <c r="L1852" s="2" t="s">
        <v>104</v>
      </c>
      <c r="M1852" s="2" t="s">
        <v>4494</v>
      </c>
      <c r="N1852" s="2">
        <v>20</v>
      </c>
      <c r="O1852" s="2" t="s">
        <v>106</v>
      </c>
      <c r="P1852" s="2" t="s">
        <v>4148</v>
      </c>
      <c r="Q1852" s="253"/>
    </row>
    <row r="1853" spans="1:17" ht="60">
      <c r="A1853" s="2">
        <v>1851</v>
      </c>
      <c r="B1853" s="2" t="s">
        <v>4903</v>
      </c>
      <c r="C1853" s="2" t="s">
        <v>98</v>
      </c>
      <c r="D1853" s="2" t="s">
        <v>3263</v>
      </c>
      <c r="E1853" s="2" t="s">
        <v>4904</v>
      </c>
      <c r="F1853" s="255">
        <v>45104.654166666667</v>
      </c>
      <c r="G1853" s="2" t="s">
        <v>101</v>
      </c>
      <c r="H1853" s="2" t="s">
        <v>132</v>
      </c>
      <c r="I1853" s="2" t="s">
        <v>101</v>
      </c>
      <c r="J1853" s="2" t="s">
        <v>103</v>
      </c>
      <c r="K1853" s="2" t="s">
        <v>103</v>
      </c>
      <c r="L1853" s="2" t="s">
        <v>104</v>
      </c>
      <c r="M1853" s="2" t="s">
        <v>4905</v>
      </c>
      <c r="N1853" s="2">
        <v>20</v>
      </c>
      <c r="O1853" s="2" t="s">
        <v>106</v>
      </c>
      <c r="P1853" s="2" t="s">
        <v>4157</v>
      </c>
      <c r="Q1853" s="253"/>
    </row>
    <row r="1854" spans="1:17" ht="60">
      <c r="A1854" s="2">
        <v>1852</v>
      </c>
      <c r="B1854" s="2" t="s">
        <v>4906</v>
      </c>
      <c r="C1854" s="2" t="s">
        <v>120</v>
      </c>
      <c r="D1854" s="2" t="s">
        <v>3263</v>
      </c>
      <c r="E1854" s="2" t="s">
        <v>4907</v>
      </c>
      <c r="F1854" s="255">
        <v>45104.654166666667</v>
      </c>
      <c r="G1854" s="2" t="s">
        <v>101</v>
      </c>
      <c r="H1854" s="2" t="s">
        <v>102</v>
      </c>
      <c r="I1854" s="2" t="s">
        <v>101</v>
      </c>
      <c r="J1854" s="2" t="s">
        <v>103</v>
      </c>
      <c r="K1854" s="2" t="s">
        <v>103</v>
      </c>
      <c r="L1854" s="2" t="s">
        <v>104</v>
      </c>
      <c r="M1854" s="2" t="s">
        <v>4908</v>
      </c>
      <c r="N1854" s="2">
        <v>20</v>
      </c>
      <c r="O1854" s="2" t="s">
        <v>106</v>
      </c>
      <c r="P1854" s="2" t="s">
        <v>4150</v>
      </c>
      <c r="Q1854" s="253"/>
    </row>
    <row r="1855" spans="1:17" ht="60">
      <c r="A1855" s="2">
        <v>1853</v>
      </c>
      <c r="B1855" s="2" t="s">
        <v>4909</v>
      </c>
      <c r="C1855" s="2" t="s">
        <v>234</v>
      </c>
      <c r="D1855" s="2" t="s">
        <v>3263</v>
      </c>
      <c r="E1855" s="2" t="s">
        <v>4910</v>
      </c>
      <c r="F1855" s="255">
        <v>45104.654166666667</v>
      </c>
      <c r="G1855" s="2" t="s">
        <v>101</v>
      </c>
      <c r="H1855" s="2" t="s">
        <v>132</v>
      </c>
      <c r="I1855" s="2" t="s">
        <v>101</v>
      </c>
      <c r="J1855" s="2" t="s">
        <v>112</v>
      </c>
      <c r="K1855" s="2" t="s">
        <v>112</v>
      </c>
      <c r="L1855" s="2" t="s">
        <v>104</v>
      </c>
      <c r="M1855" s="2" t="s">
        <v>4911</v>
      </c>
      <c r="N1855" s="2">
        <v>95</v>
      </c>
      <c r="O1855" s="2" t="s">
        <v>106</v>
      </c>
      <c r="P1855" s="2" t="s">
        <v>4148</v>
      </c>
      <c r="Q1855" s="253"/>
    </row>
    <row r="1856" spans="1:17" ht="60">
      <c r="A1856" s="2">
        <v>1854</v>
      </c>
      <c r="B1856" s="2" t="s">
        <v>4912</v>
      </c>
      <c r="C1856" s="2" t="s">
        <v>109</v>
      </c>
      <c r="D1856" s="2" t="s">
        <v>3263</v>
      </c>
      <c r="E1856" s="2" t="s">
        <v>2108</v>
      </c>
      <c r="F1856" s="255">
        <v>45104.654166666667</v>
      </c>
      <c r="G1856" s="2" t="s">
        <v>101</v>
      </c>
      <c r="H1856" s="2" t="s">
        <v>102</v>
      </c>
      <c r="I1856" s="2" t="s">
        <v>101</v>
      </c>
      <c r="J1856" s="2" t="s">
        <v>103</v>
      </c>
      <c r="K1856" s="2" t="s">
        <v>103</v>
      </c>
      <c r="L1856" s="2" t="s">
        <v>104</v>
      </c>
      <c r="M1856" s="2" t="s">
        <v>2109</v>
      </c>
      <c r="N1856" s="2">
        <v>20</v>
      </c>
      <c r="O1856" s="2" t="s">
        <v>106</v>
      </c>
      <c r="P1856" s="2" t="s">
        <v>4146</v>
      </c>
      <c r="Q1856" s="253"/>
    </row>
    <row r="1857" spans="1:17" ht="60">
      <c r="A1857" s="2">
        <v>1855</v>
      </c>
      <c r="B1857" s="2" t="s">
        <v>4913</v>
      </c>
      <c r="C1857" s="2" t="s">
        <v>120</v>
      </c>
      <c r="D1857" s="2" t="s">
        <v>3263</v>
      </c>
      <c r="E1857" s="2" t="s">
        <v>1689</v>
      </c>
      <c r="F1857" s="255">
        <v>45104.654166666667</v>
      </c>
      <c r="G1857" s="2" t="s">
        <v>101</v>
      </c>
      <c r="H1857" s="2" t="s">
        <v>102</v>
      </c>
      <c r="I1857" s="2" t="s">
        <v>101</v>
      </c>
      <c r="J1857" s="2" t="s">
        <v>187</v>
      </c>
      <c r="K1857" s="2" t="s">
        <v>187</v>
      </c>
      <c r="L1857" s="2" t="s">
        <v>104</v>
      </c>
      <c r="M1857" s="2" t="s">
        <v>1690</v>
      </c>
      <c r="N1857" s="2">
        <v>95</v>
      </c>
      <c r="O1857" s="2" t="s">
        <v>106</v>
      </c>
      <c r="P1857" s="2" t="s">
        <v>4150</v>
      </c>
      <c r="Q1857" s="253"/>
    </row>
    <row r="1858" spans="1:17" ht="60">
      <c r="A1858" s="2">
        <v>1856</v>
      </c>
      <c r="B1858" s="2" t="s">
        <v>4914</v>
      </c>
      <c r="C1858" s="2" t="s">
        <v>109</v>
      </c>
      <c r="D1858" s="2" t="s">
        <v>3263</v>
      </c>
      <c r="E1858" s="2" t="s">
        <v>4907</v>
      </c>
      <c r="F1858" s="255">
        <v>45104.654861111114</v>
      </c>
      <c r="G1858" s="2" t="s">
        <v>191</v>
      </c>
      <c r="H1858" s="2" t="s">
        <v>558</v>
      </c>
      <c r="I1858" s="2" t="s">
        <v>193</v>
      </c>
      <c r="J1858" s="2" t="s">
        <v>103</v>
      </c>
      <c r="K1858" s="2" t="s">
        <v>103</v>
      </c>
      <c r="L1858" s="2" t="s">
        <v>104</v>
      </c>
      <c r="M1858" s="2" t="s">
        <v>194</v>
      </c>
      <c r="N1858" s="2">
        <v>0</v>
      </c>
      <c r="O1858" s="2" t="s">
        <v>106</v>
      </c>
      <c r="P1858" s="2" t="s">
        <v>4146</v>
      </c>
      <c r="Q1858" s="253"/>
    </row>
    <row r="1859" spans="1:17" ht="60">
      <c r="A1859" s="2">
        <v>1857</v>
      </c>
      <c r="B1859" s="2" t="s">
        <v>4915</v>
      </c>
      <c r="C1859" s="2" t="s">
        <v>98</v>
      </c>
      <c r="D1859" s="2" t="s">
        <v>3263</v>
      </c>
      <c r="E1859" s="2" t="s">
        <v>1032</v>
      </c>
      <c r="F1859" s="255">
        <v>45104.654861111114</v>
      </c>
      <c r="G1859" s="2" t="s">
        <v>101</v>
      </c>
      <c r="H1859" s="2" t="s">
        <v>102</v>
      </c>
      <c r="I1859" s="2" t="s">
        <v>101</v>
      </c>
      <c r="J1859" s="2" t="s">
        <v>103</v>
      </c>
      <c r="K1859" s="2" t="s">
        <v>103</v>
      </c>
      <c r="L1859" s="2" t="s">
        <v>104</v>
      </c>
      <c r="M1859" s="2" t="s">
        <v>1033</v>
      </c>
      <c r="N1859" s="2">
        <v>20</v>
      </c>
      <c r="O1859" s="2" t="s">
        <v>106</v>
      </c>
      <c r="P1859" s="2" t="s">
        <v>4157</v>
      </c>
      <c r="Q1859" s="253"/>
    </row>
    <row r="1860" spans="1:17" ht="60">
      <c r="A1860" s="2">
        <v>1858</v>
      </c>
      <c r="B1860" s="2" t="s">
        <v>4916</v>
      </c>
      <c r="C1860" s="2" t="s">
        <v>120</v>
      </c>
      <c r="D1860" s="2" t="s">
        <v>3263</v>
      </c>
      <c r="E1860" s="2" t="s">
        <v>4917</v>
      </c>
      <c r="F1860" s="255">
        <v>45104.654861111114</v>
      </c>
      <c r="G1860" s="2" t="s">
        <v>101</v>
      </c>
      <c r="H1860" s="2" t="s">
        <v>102</v>
      </c>
      <c r="I1860" s="2" t="s">
        <v>101</v>
      </c>
      <c r="J1860" s="2" t="s">
        <v>112</v>
      </c>
      <c r="K1860" s="2" t="s">
        <v>112</v>
      </c>
      <c r="L1860" s="2" t="s">
        <v>104</v>
      </c>
      <c r="M1860" s="2" t="s">
        <v>4918</v>
      </c>
      <c r="N1860" s="2">
        <v>95</v>
      </c>
      <c r="O1860" s="2" t="s">
        <v>106</v>
      </c>
      <c r="P1860" s="2" t="s">
        <v>4150</v>
      </c>
      <c r="Q1860" s="253"/>
    </row>
    <row r="1861" spans="1:17" ht="60">
      <c r="A1861" s="2">
        <v>1859</v>
      </c>
      <c r="B1861" s="2" t="s">
        <v>4919</v>
      </c>
      <c r="C1861" s="2" t="s">
        <v>98</v>
      </c>
      <c r="D1861" s="2" t="s">
        <v>3263</v>
      </c>
      <c r="E1861" s="2" t="s">
        <v>4920</v>
      </c>
      <c r="F1861" s="255">
        <v>45104.655555555553</v>
      </c>
      <c r="G1861" s="2" t="s">
        <v>101</v>
      </c>
      <c r="H1861" s="2" t="s">
        <v>102</v>
      </c>
      <c r="I1861" s="2" t="s">
        <v>101</v>
      </c>
      <c r="J1861" s="2" t="s">
        <v>103</v>
      </c>
      <c r="K1861" s="2" t="s">
        <v>103</v>
      </c>
      <c r="L1861" s="2" t="s">
        <v>104</v>
      </c>
      <c r="M1861" s="2" t="s">
        <v>4921</v>
      </c>
      <c r="N1861" s="2">
        <v>20</v>
      </c>
      <c r="O1861" s="2" t="s">
        <v>106</v>
      </c>
      <c r="P1861" s="2" t="s">
        <v>4157</v>
      </c>
      <c r="Q1861" s="253"/>
    </row>
    <row r="1862" spans="1:17" ht="60">
      <c r="A1862" s="2">
        <v>1860</v>
      </c>
      <c r="B1862" s="2" t="s">
        <v>4922</v>
      </c>
      <c r="C1862" s="2" t="s">
        <v>98</v>
      </c>
      <c r="D1862" s="2" t="s">
        <v>3263</v>
      </c>
      <c r="E1862" s="2" t="s">
        <v>4923</v>
      </c>
      <c r="F1862" s="255">
        <v>45104.655555555553</v>
      </c>
      <c r="G1862" s="2" t="s">
        <v>101</v>
      </c>
      <c r="H1862" s="2" t="s">
        <v>102</v>
      </c>
      <c r="I1862" s="2" t="s">
        <v>101</v>
      </c>
      <c r="J1862" s="2" t="s">
        <v>103</v>
      </c>
      <c r="K1862" s="2" t="s">
        <v>103</v>
      </c>
      <c r="L1862" s="2" t="s">
        <v>104</v>
      </c>
      <c r="M1862" s="2" t="s">
        <v>4924</v>
      </c>
      <c r="N1862" s="2">
        <v>30</v>
      </c>
      <c r="O1862" s="2" t="s">
        <v>106</v>
      </c>
      <c r="P1862" s="2" t="s">
        <v>4157</v>
      </c>
      <c r="Q1862" s="253"/>
    </row>
    <row r="1863" spans="1:17" ht="60">
      <c r="A1863" s="2">
        <v>1861</v>
      </c>
      <c r="B1863" s="2" t="s">
        <v>4925</v>
      </c>
      <c r="C1863" s="2" t="s">
        <v>234</v>
      </c>
      <c r="D1863" s="2" t="s">
        <v>3263</v>
      </c>
      <c r="E1863" s="2" t="s">
        <v>4926</v>
      </c>
      <c r="F1863" s="255">
        <v>45104.655555555553</v>
      </c>
      <c r="G1863" s="2" t="s">
        <v>101</v>
      </c>
      <c r="H1863" s="2" t="s">
        <v>102</v>
      </c>
      <c r="I1863" s="2" t="s">
        <v>101</v>
      </c>
      <c r="J1863" s="2" t="s">
        <v>103</v>
      </c>
      <c r="K1863" s="2" t="s">
        <v>103</v>
      </c>
      <c r="L1863" s="2" t="s">
        <v>104</v>
      </c>
      <c r="M1863" s="2" t="s">
        <v>4927</v>
      </c>
      <c r="N1863" s="2">
        <v>20</v>
      </c>
      <c r="O1863" s="2" t="s">
        <v>106</v>
      </c>
      <c r="P1863" s="2" t="s">
        <v>4148</v>
      </c>
      <c r="Q1863" s="253"/>
    </row>
    <row r="1864" spans="1:17" ht="60">
      <c r="A1864" s="2">
        <v>1862</v>
      </c>
      <c r="B1864" s="2" t="s">
        <v>4928</v>
      </c>
      <c r="C1864" s="2" t="s">
        <v>234</v>
      </c>
      <c r="D1864" s="2" t="s">
        <v>3263</v>
      </c>
      <c r="E1864" s="2" t="s">
        <v>4929</v>
      </c>
      <c r="F1864" s="255">
        <v>45104.656944444447</v>
      </c>
      <c r="G1864" s="2" t="s">
        <v>101</v>
      </c>
      <c r="H1864" s="2" t="s">
        <v>132</v>
      </c>
      <c r="I1864" s="2" t="s">
        <v>101</v>
      </c>
      <c r="J1864" s="2" t="s">
        <v>103</v>
      </c>
      <c r="K1864" s="2" t="s">
        <v>103</v>
      </c>
      <c r="L1864" s="2" t="s">
        <v>104</v>
      </c>
      <c r="M1864" s="2" t="s">
        <v>4930</v>
      </c>
      <c r="N1864" s="2">
        <v>20</v>
      </c>
      <c r="O1864" s="2" t="s">
        <v>106</v>
      </c>
      <c r="P1864" s="2" t="s">
        <v>4148</v>
      </c>
      <c r="Q1864" s="253"/>
    </row>
    <row r="1865" spans="1:17" ht="60">
      <c r="A1865" s="2">
        <v>1863</v>
      </c>
      <c r="B1865" s="2" t="s">
        <v>4931</v>
      </c>
      <c r="C1865" s="2" t="s">
        <v>234</v>
      </c>
      <c r="D1865" s="2" t="s">
        <v>3263</v>
      </c>
      <c r="E1865" s="2" t="s">
        <v>4932</v>
      </c>
      <c r="F1865" s="255">
        <v>45104.656944444447</v>
      </c>
      <c r="G1865" s="2" t="s">
        <v>101</v>
      </c>
      <c r="H1865" s="2" t="s">
        <v>102</v>
      </c>
      <c r="I1865" s="2" t="s">
        <v>101</v>
      </c>
      <c r="J1865" s="2" t="s">
        <v>112</v>
      </c>
      <c r="K1865" s="2" t="s">
        <v>112</v>
      </c>
      <c r="L1865" s="2" t="s">
        <v>104</v>
      </c>
      <c r="M1865" s="2" t="s">
        <v>4933</v>
      </c>
      <c r="N1865" s="2">
        <v>95</v>
      </c>
      <c r="O1865" s="2" t="s">
        <v>106</v>
      </c>
      <c r="P1865" s="2" t="s">
        <v>4148</v>
      </c>
      <c r="Q1865" s="253"/>
    </row>
    <row r="1866" spans="1:17" ht="60">
      <c r="A1866" s="2">
        <v>1864</v>
      </c>
      <c r="B1866" s="2" t="s">
        <v>4934</v>
      </c>
      <c r="C1866" s="2" t="s">
        <v>98</v>
      </c>
      <c r="D1866" s="2" t="s">
        <v>3263</v>
      </c>
      <c r="E1866" s="2" t="s">
        <v>910</v>
      </c>
      <c r="F1866" s="255">
        <v>45104.656944444447</v>
      </c>
      <c r="G1866" s="2" t="s">
        <v>101</v>
      </c>
      <c r="H1866" s="2" t="s">
        <v>102</v>
      </c>
      <c r="I1866" s="2" t="s">
        <v>101</v>
      </c>
      <c r="J1866" s="2" t="s">
        <v>112</v>
      </c>
      <c r="K1866" s="2" t="s">
        <v>112</v>
      </c>
      <c r="L1866" s="2" t="s">
        <v>104</v>
      </c>
      <c r="M1866" s="2" t="s">
        <v>911</v>
      </c>
      <c r="N1866" s="2">
        <v>95</v>
      </c>
      <c r="O1866" s="2" t="s">
        <v>106</v>
      </c>
      <c r="P1866" s="2" t="s">
        <v>4157</v>
      </c>
      <c r="Q1866" s="253"/>
    </row>
    <row r="1867" spans="1:17" ht="60">
      <c r="A1867" s="2">
        <v>1865</v>
      </c>
      <c r="B1867" s="2" t="s">
        <v>4935</v>
      </c>
      <c r="C1867" s="2" t="s">
        <v>120</v>
      </c>
      <c r="D1867" s="2" t="s">
        <v>3263</v>
      </c>
      <c r="E1867" s="2" t="s">
        <v>4936</v>
      </c>
      <c r="F1867" s="255">
        <v>45104.656944444447</v>
      </c>
      <c r="G1867" s="2" t="s">
        <v>101</v>
      </c>
      <c r="H1867" s="2" t="s">
        <v>132</v>
      </c>
      <c r="I1867" s="2" t="s">
        <v>101</v>
      </c>
      <c r="J1867" s="2" t="s">
        <v>103</v>
      </c>
      <c r="K1867" s="2" t="s">
        <v>103</v>
      </c>
      <c r="L1867" s="2" t="s">
        <v>104</v>
      </c>
      <c r="M1867" s="2" t="s">
        <v>4937</v>
      </c>
      <c r="N1867" s="2">
        <v>20</v>
      </c>
      <c r="O1867" s="2" t="s">
        <v>106</v>
      </c>
      <c r="P1867" s="2" t="s">
        <v>4150</v>
      </c>
      <c r="Q1867" s="253"/>
    </row>
    <row r="1868" spans="1:17" ht="60">
      <c r="A1868" s="2">
        <v>1866</v>
      </c>
      <c r="B1868" s="2" t="s">
        <v>4938</v>
      </c>
      <c r="C1868" s="2" t="s">
        <v>234</v>
      </c>
      <c r="D1868" s="2" t="s">
        <v>3263</v>
      </c>
      <c r="E1868" s="2" t="s">
        <v>4939</v>
      </c>
      <c r="F1868" s="255">
        <v>45104.656944444447</v>
      </c>
      <c r="G1868" s="2" t="s">
        <v>101</v>
      </c>
      <c r="H1868" s="2" t="s">
        <v>102</v>
      </c>
      <c r="I1868" s="2" t="s">
        <v>101</v>
      </c>
      <c r="J1868" s="2" t="s">
        <v>103</v>
      </c>
      <c r="K1868" s="2" t="s">
        <v>103</v>
      </c>
      <c r="L1868" s="2" t="s">
        <v>104</v>
      </c>
      <c r="M1868" s="2" t="s">
        <v>4940</v>
      </c>
      <c r="N1868" s="2">
        <v>30</v>
      </c>
      <c r="O1868" s="2" t="s">
        <v>106</v>
      </c>
      <c r="P1868" s="2" t="s">
        <v>4148</v>
      </c>
      <c r="Q1868" s="253"/>
    </row>
    <row r="1869" spans="1:17" ht="60">
      <c r="A1869" s="2">
        <v>1867</v>
      </c>
      <c r="B1869" s="2" t="s">
        <v>4941</v>
      </c>
      <c r="C1869" s="2" t="s">
        <v>109</v>
      </c>
      <c r="D1869" s="2" t="s">
        <v>3263</v>
      </c>
      <c r="E1869" s="2" t="s">
        <v>4942</v>
      </c>
      <c r="F1869" s="255">
        <v>45104.657638888886</v>
      </c>
      <c r="G1869" s="2" t="s">
        <v>101</v>
      </c>
      <c r="H1869" s="2" t="s">
        <v>132</v>
      </c>
      <c r="I1869" s="2" t="s">
        <v>101</v>
      </c>
      <c r="J1869" s="2" t="s">
        <v>112</v>
      </c>
      <c r="K1869" s="2" t="s">
        <v>112</v>
      </c>
      <c r="L1869" s="2" t="s">
        <v>104</v>
      </c>
      <c r="M1869" s="2" t="s">
        <v>4943</v>
      </c>
      <c r="N1869" s="2">
        <v>95</v>
      </c>
      <c r="O1869" s="2" t="s">
        <v>106</v>
      </c>
      <c r="P1869" s="2" t="s">
        <v>4146</v>
      </c>
      <c r="Q1869" s="253"/>
    </row>
    <row r="1870" spans="1:17" ht="60">
      <c r="A1870" s="2">
        <v>1868</v>
      </c>
      <c r="B1870" s="2" t="s">
        <v>4944</v>
      </c>
      <c r="C1870" s="2" t="s">
        <v>120</v>
      </c>
      <c r="D1870" s="2" t="s">
        <v>3263</v>
      </c>
      <c r="E1870" s="2" t="s">
        <v>4945</v>
      </c>
      <c r="F1870" s="255">
        <v>45104.657638888886</v>
      </c>
      <c r="G1870" s="2" t="s">
        <v>101</v>
      </c>
      <c r="H1870" s="2" t="s">
        <v>102</v>
      </c>
      <c r="I1870" s="2" t="s">
        <v>101</v>
      </c>
      <c r="J1870" s="2" t="s">
        <v>112</v>
      </c>
      <c r="K1870" s="2" t="s">
        <v>112</v>
      </c>
      <c r="L1870" s="2" t="s">
        <v>104</v>
      </c>
      <c r="M1870" s="2" t="s">
        <v>4946</v>
      </c>
      <c r="N1870" s="2">
        <v>95</v>
      </c>
      <c r="O1870" s="2" t="s">
        <v>106</v>
      </c>
      <c r="P1870" s="2" t="s">
        <v>4150</v>
      </c>
      <c r="Q1870" s="253"/>
    </row>
    <row r="1871" spans="1:17" ht="60">
      <c r="A1871" s="2">
        <v>1869</v>
      </c>
      <c r="B1871" s="2" t="s">
        <v>4947</v>
      </c>
      <c r="C1871" s="2" t="s">
        <v>234</v>
      </c>
      <c r="D1871" s="2" t="s">
        <v>3263</v>
      </c>
      <c r="E1871" s="2" t="s">
        <v>3125</v>
      </c>
      <c r="F1871" s="255">
        <v>45104.657638888886</v>
      </c>
      <c r="G1871" s="2" t="s">
        <v>101</v>
      </c>
      <c r="H1871" s="2" t="s">
        <v>132</v>
      </c>
      <c r="I1871" s="2" t="s">
        <v>101</v>
      </c>
      <c r="J1871" s="2" t="s">
        <v>103</v>
      </c>
      <c r="K1871" s="2" t="s">
        <v>103</v>
      </c>
      <c r="L1871" s="2" t="s">
        <v>104</v>
      </c>
      <c r="M1871" s="2" t="s">
        <v>3126</v>
      </c>
      <c r="N1871" s="2">
        <v>20</v>
      </c>
      <c r="O1871" s="2" t="s">
        <v>106</v>
      </c>
      <c r="P1871" s="2" t="s">
        <v>4148</v>
      </c>
      <c r="Q1871" s="253"/>
    </row>
    <row r="1872" spans="1:17" ht="60">
      <c r="A1872" s="2">
        <v>1870</v>
      </c>
      <c r="B1872" s="2" t="s">
        <v>4948</v>
      </c>
      <c r="C1872" s="2" t="s">
        <v>109</v>
      </c>
      <c r="D1872" s="2" t="s">
        <v>3263</v>
      </c>
      <c r="E1872" s="2" t="s">
        <v>4949</v>
      </c>
      <c r="F1872" s="255">
        <v>45104.657638888886</v>
      </c>
      <c r="G1872" s="2" t="s">
        <v>101</v>
      </c>
      <c r="H1872" s="2" t="s">
        <v>102</v>
      </c>
      <c r="I1872" s="2" t="s">
        <v>101</v>
      </c>
      <c r="J1872" s="2" t="s">
        <v>103</v>
      </c>
      <c r="K1872" s="2" t="s">
        <v>103</v>
      </c>
      <c r="L1872" s="2" t="s">
        <v>104</v>
      </c>
      <c r="M1872" s="2" t="s">
        <v>4950</v>
      </c>
      <c r="N1872" s="2">
        <v>20</v>
      </c>
      <c r="O1872" s="2" t="s">
        <v>106</v>
      </c>
      <c r="P1872" s="2" t="s">
        <v>4146</v>
      </c>
      <c r="Q1872" s="253"/>
    </row>
    <row r="1873" spans="1:17" ht="60">
      <c r="A1873" s="2">
        <v>1871</v>
      </c>
      <c r="B1873" s="2" t="s">
        <v>4951</v>
      </c>
      <c r="C1873" s="2" t="s">
        <v>120</v>
      </c>
      <c r="D1873" s="2" t="s">
        <v>3263</v>
      </c>
      <c r="E1873" s="2" t="s">
        <v>4952</v>
      </c>
      <c r="F1873" s="255">
        <v>45104.65902777778</v>
      </c>
      <c r="G1873" s="2" t="s">
        <v>101</v>
      </c>
      <c r="H1873" s="2" t="s">
        <v>132</v>
      </c>
      <c r="I1873" s="2" t="s">
        <v>101</v>
      </c>
      <c r="J1873" s="2" t="s">
        <v>12</v>
      </c>
      <c r="K1873" s="2" t="s">
        <v>12</v>
      </c>
      <c r="L1873" s="2" t="s">
        <v>104</v>
      </c>
      <c r="M1873" s="2" t="s">
        <v>4953</v>
      </c>
      <c r="N1873" s="2">
        <v>30</v>
      </c>
      <c r="O1873" s="2" t="s">
        <v>106</v>
      </c>
      <c r="P1873" s="2" t="s">
        <v>4150</v>
      </c>
      <c r="Q1873" s="253"/>
    </row>
    <row r="1874" spans="1:17" ht="60">
      <c r="A1874" s="2">
        <v>1872</v>
      </c>
      <c r="B1874" s="2" t="s">
        <v>4954</v>
      </c>
      <c r="C1874" s="2" t="s">
        <v>234</v>
      </c>
      <c r="D1874" s="2" t="s">
        <v>3263</v>
      </c>
      <c r="E1874" s="2" t="s">
        <v>4519</v>
      </c>
      <c r="F1874" s="255">
        <v>45104.65902777778</v>
      </c>
      <c r="G1874" s="2" t="s">
        <v>101</v>
      </c>
      <c r="H1874" s="2" t="s">
        <v>132</v>
      </c>
      <c r="I1874" s="2" t="s">
        <v>101</v>
      </c>
      <c r="J1874" s="2" t="s">
        <v>103</v>
      </c>
      <c r="K1874" s="2" t="s">
        <v>103</v>
      </c>
      <c r="L1874" s="2" t="s">
        <v>104</v>
      </c>
      <c r="M1874" s="2" t="s">
        <v>4520</v>
      </c>
      <c r="N1874" s="2">
        <v>20</v>
      </c>
      <c r="O1874" s="2" t="s">
        <v>106</v>
      </c>
      <c r="P1874" s="2" t="s">
        <v>4148</v>
      </c>
      <c r="Q1874" s="253"/>
    </row>
    <row r="1875" spans="1:17" ht="60">
      <c r="A1875" s="2">
        <v>1873</v>
      </c>
      <c r="B1875" s="2" t="s">
        <v>4955</v>
      </c>
      <c r="C1875" s="2" t="s">
        <v>234</v>
      </c>
      <c r="D1875" s="2" t="s">
        <v>3263</v>
      </c>
      <c r="E1875" s="2" t="s">
        <v>4956</v>
      </c>
      <c r="F1875" s="255">
        <v>45104.65902777778</v>
      </c>
      <c r="G1875" s="2" t="s">
        <v>101</v>
      </c>
      <c r="H1875" s="2" t="s">
        <v>102</v>
      </c>
      <c r="I1875" s="2" t="s">
        <v>101</v>
      </c>
      <c r="J1875" s="2" t="s">
        <v>56</v>
      </c>
      <c r="K1875" s="2" t="s">
        <v>56</v>
      </c>
      <c r="L1875" s="2" t="s">
        <v>104</v>
      </c>
      <c r="M1875" s="2" t="s">
        <v>4957</v>
      </c>
      <c r="N1875" s="2">
        <v>65</v>
      </c>
      <c r="O1875" s="2" t="s">
        <v>106</v>
      </c>
      <c r="P1875" s="2" t="s">
        <v>4148</v>
      </c>
      <c r="Q1875" s="253"/>
    </row>
    <row r="1876" spans="1:17" ht="60">
      <c r="A1876" s="2">
        <v>1874</v>
      </c>
      <c r="B1876" s="2" t="s">
        <v>4958</v>
      </c>
      <c r="C1876" s="2" t="s">
        <v>98</v>
      </c>
      <c r="D1876" s="2" t="s">
        <v>3263</v>
      </c>
      <c r="E1876" s="2" t="s">
        <v>2894</v>
      </c>
      <c r="F1876" s="255">
        <v>45104.65902777778</v>
      </c>
      <c r="G1876" s="2" t="s">
        <v>101</v>
      </c>
      <c r="H1876" s="2" t="s">
        <v>132</v>
      </c>
      <c r="I1876" s="2" t="s">
        <v>101</v>
      </c>
      <c r="J1876" s="2" t="s">
        <v>103</v>
      </c>
      <c r="K1876" s="2" t="s">
        <v>103</v>
      </c>
      <c r="L1876" s="2" t="s">
        <v>104</v>
      </c>
      <c r="M1876" s="2" t="s">
        <v>2895</v>
      </c>
      <c r="N1876" s="2">
        <v>20</v>
      </c>
      <c r="O1876" s="2" t="s">
        <v>106</v>
      </c>
      <c r="P1876" s="2" t="s">
        <v>4157</v>
      </c>
      <c r="Q1876" s="253"/>
    </row>
    <row r="1877" spans="1:17" ht="60">
      <c r="A1877" s="2">
        <v>1875</v>
      </c>
      <c r="B1877" s="2" t="s">
        <v>4959</v>
      </c>
      <c r="C1877" s="2" t="s">
        <v>98</v>
      </c>
      <c r="D1877" s="2" t="s">
        <v>3263</v>
      </c>
      <c r="E1877" s="2" t="s">
        <v>2111</v>
      </c>
      <c r="F1877" s="255">
        <v>45104.659722222219</v>
      </c>
      <c r="G1877" s="2" t="s">
        <v>101</v>
      </c>
      <c r="H1877" s="2" t="s">
        <v>132</v>
      </c>
      <c r="I1877" s="2" t="s">
        <v>101</v>
      </c>
      <c r="J1877" s="2" t="s">
        <v>103</v>
      </c>
      <c r="K1877" s="2" t="s">
        <v>103</v>
      </c>
      <c r="L1877" s="2" t="s">
        <v>104</v>
      </c>
      <c r="M1877" s="2" t="s">
        <v>2112</v>
      </c>
      <c r="N1877" s="2">
        <v>20</v>
      </c>
      <c r="O1877" s="2" t="s">
        <v>106</v>
      </c>
      <c r="P1877" s="2" t="s">
        <v>4157</v>
      </c>
      <c r="Q1877" s="253"/>
    </row>
    <row r="1878" spans="1:17" ht="60">
      <c r="A1878" s="2">
        <v>1876</v>
      </c>
      <c r="B1878" s="2" t="s">
        <v>4960</v>
      </c>
      <c r="C1878" s="2" t="s">
        <v>234</v>
      </c>
      <c r="D1878" s="2" t="s">
        <v>3263</v>
      </c>
      <c r="E1878" s="2" t="s">
        <v>3257</v>
      </c>
      <c r="F1878" s="255">
        <v>45104.659722222219</v>
      </c>
      <c r="G1878" s="2" t="s">
        <v>101</v>
      </c>
      <c r="H1878" s="2" t="s">
        <v>132</v>
      </c>
      <c r="I1878" s="2" t="s">
        <v>101</v>
      </c>
      <c r="J1878" s="2" t="s">
        <v>103</v>
      </c>
      <c r="K1878" s="2" t="s">
        <v>103</v>
      </c>
      <c r="L1878" s="2" t="s">
        <v>104</v>
      </c>
      <c r="M1878" s="2" t="s">
        <v>3258</v>
      </c>
      <c r="N1878" s="2">
        <v>20</v>
      </c>
      <c r="O1878" s="2" t="s">
        <v>106</v>
      </c>
      <c r="P1878" s="2" t="s">
        <v>4148</v>
      </c>
      <c r="Q1878" s="253"/>
    </row>
    <row r="1879" spans="1:17" ht="60">
      <c r="A1879" s="2">
        <v>1877</v>
      </c>
      <c r="B1879" s="2" t="s">
        <v>4961</v>
      </c>
      <c r="C1879" s="2" t="s">
        <v>234</v>
      </c>
      <c r="D1879" s="2" t="s">
        <v>3263</v>
      </c>
      <c r="E1879" s="2" t="s">
        <v>3890</v>
      </c>
      <c r="F1879" s="255">
        <v>45104.659722222219</v>
      </c>
      <c r="G1879" s="2" t="s">
        <v>101</v>
      </c>
      <c r="H1879" s="2" t="s">
        <v>102</v>
      </c>
      <c r="I1879" s="2" t="s">
        <v>101</v>
      </c>
      <c r="J1879" s="2" t="s">
        <v>103</v>
      </c>
      <c r="K1879" s="2" t="s">
        <v>103</v>
      </c>
      <c r="L1879" s="2" t="s">
        <v>104</v>
      </c>
      <c r="M1879" s="2" t="s">
        <v>3891</v>
      </c>
      <c r="N1879" s="2">
        <v>20</v>
      </c>
      <c r="O1879" s="2" t="s">
        <v>106</v>
      </c>
      <c r="P1879" s="2" t="s">
        <v>4148</v>
      </c>
      <c r="Q1879" s="253"/>
    </row>
    <row r="1880" spans="1:17" ht="60">
      <c r="A1880" s="2">
        <v>1878</v>
      </c>
      <c r="B1880" s="2" t="s">
        <v>4962</v>
      </c>
      <c r="C1880" s="2" t="s">
        <v>234</v>
      </c>
      <c r="D1880" s="2" t="s">
        <v>3263</v>
      </c>
      <c r="E1880" s="2" t="s">
        <v>3609</v>
      </c>
      <c r="F1880" s="255">
        <v>45104.660416666666</v>
      </c>
      <c r="G1880" s="2" t="s">
        <v>101</v>
      </c>
      <c r="H1880" s="2" t="s">
        <v>132</v>
      </c>
      <c r="I1880" s="2" t="s">
        <v>101</v>
      </c>
      <c r="J1880" s="2" t="s">
        <v>103</v>
      </c>
      <c r="K1880" s="2" t="s">
        <v>103</v>
      </c>
      <c r="L1880" s="2" t="s">
        <v>104</v>
      </c>
      <c r="M1880" s="2" t="s">
        <v>3610</v>
      </c>
      <c r="N1880" s="2">
        <v>20</v>
      </c>
      <c r="O1880" s="2" t="s">
        <v>106</v>
      </c>
      <c r="P1880" s="2" t="s">
        <v>4148</v>
      </c>
      <c r="Q1880" s="253"/>
    </row>
    <row r="1881" spans="1:17" ht="60">
      <c r="A1881" s="2">
        <v>1879</v>
      </c>
      <c r="B1881" s="2" t="s">
        <v>4963</v>
      </c>
      <c r="C1881" s="2" t="s">
        <v>120</v>
      </c>
      <c r="D1881" s="2" t="s">
        <v>3263</v>
      </c>
      <c r="E1881" s="2" t="s">
        <v>4964</v>
      </c>
      <c r="F1881" s="255">
        <v>45104.661111111112</v>
      </c>
      <c r="G1881" s="2" t="s">
        <v>101</v>
      </c>
      <c r="H1881" s="2" t="s">
        <v>102</v>
      </c>
      <c r="I1881" s="2" t="s">
        <v>101</v>
      </c>
      <c r="J1881" s="2" t="s">
        <v>56</v>
      </c>
      <c r="K1881" s="2" t="s">
        <v>56</v>
      </c>
      <c r="L1881" s="2" t="s">
        <v>104</v>
      </c>
      <c r="M1881" s="2" t="s">
        <v>4965</v>
      </c>
      <c r="N1881" s="2">
        <v>65</v>
      </c>
      <c r="O1881" s="2" t="s">
        <v>106</v>
      </c>
      <c r="P1881" s="2" t="s">
        <v>4150</v>
      </c>
      <c r="Q1881" s="253"/>
    </row>
    <row r="1882" spans="1:17" ht="60">
      <c r="A1882" s="2">
        <v>1880</v>
      </c>
      <c r="B1882" s="2" t="s">
        <v>4966</v>
      </c>
      <c r="C1882" s="2" t="s">
        <v>120</v>
      </c>
      <c r="D1882" s="2" t="s">
        <v>3263</v>
      </c>
      <c r="E1882" s="2" t="s">
        <v>3384</v>
      </c>
      <c r="F1882" s="255">
        <v>45104.661111111112</v>
      </c>
      <c r="G1882" s="2" t="s">
        <v>101</v>
      </c>
      <c r="H1882" s="2" t="s">
        <v>132</v>
      </c>
      <c r="I1882" s="2" t="s">
        <v>101</v>
      </c>
      <c r="J1882" s="2" t="s">
        <v>103</v>
      </c>
      <c r="K1882" s="2" t="s">
        <v>103</v>
      </c>
      <c r="L1882" s="2" t="s">
        <v>104</v>
      </c>
      <c r="M1882" s="2" t="s">
        <v>3385</v>
      </c>
      <c r="N1882" s="2">
        <v>20</v>
      </c>
      <c r="O1882" s="2" t="s">
        <v>106</v>
      </c>
      <c r="P1882" s="2" t="s">
        <v>4150</v>
      </c>
      <c r="Q1882" s="253"/>
    </row>
    <row r="1883" spans="1:17" ht="60">
      <c r="A1883" s="2">
        <v>1881</v>
      </c>
      <c r="B1883" s="2" t="s">
        <v>4967</v>
      </c>
      <c r="C1883" s="2" t="s">
        <v>120</v>
      </c>
      <c r="D1883" s="2" t="s">
        <v>3263</v>
      </c>
      <c r="E1883" s="2" t="s">
        <v>4968</v>
      </c>
      <c r="F1883" s="255">
        <v>45104.661805555559</v>
      </c>
      <c r="G1883" s="2" t="s">
        <v>101</v>
      </c>
      <c r="H1883" s="2" t="s">
        <v>132</v>
      </c>
      <c r="I1883" s="2" t="s">
        <v>101</v>
      </c>
      <c r="J1883" s="2" t="s">
        <v>103</v>
      </c>
      <c r="K1883" s="2" t="s">
        <v>103</v>
      </c>
      <c r="L1883" s="2" t="s">
        <v>104</v>
      </c>
      <c r="M1883" s="2" t="s">
        <v>4969</v>
      </c>
      <c r="N1883" s="2">
        <v>20</v>
      </c>
      <c r="O1883" s="2" t="s">
        <v>106</v>
      </c>
      <c r="P1883" s="2" t="s">
        <v>4150</v>
      </c>
      <c r="Q1883" s="253"/>
    </row>
    <row r="1884" spans="1:17" ht="60">
      <c r="A1884" s="2">
        <v>1882</v>
      </c>
      <c r="B1884" s="2" t="s">
        <v>4970</v>
      </c>
      <c r="C1884" s="2" t="s">
        <v>120</v>
      </c>
      <c r="D1884" s="2" t="s">
        <v>3263</v>
      </c>
      <c r="E1884" s="2" t="s">
        <v>4971</v>
      </c>
      <c r="F1884" s="255">
        <v>45104.661805555559</v>
      </c>
      <c r="G1884" s="2" t="s">
        <v>101</v>
      </c>
      <c r="H1884" s="2" t="s">
        <v>132</v>
      </c>
      <c r="I1884" s="2" t="s">
        <v>101</v>
      </c>
      <c r="J1884" s="2" t="s">
        <v>103</v>
      </c>
      <c r="K1884" s="2" t="s">
        <v>103</v>
      </c>
      <c r="L1884" s="2" t="s">
        <v>104</v>
      </c>
      <c r="M1884" s="2" t="s">
        <v>4972</v>
      </c>
      <c r="N1884" s="2">
        <v>20</v>
      </c>
      <c r="O1884" s="2" t="s">
        <v>106</v>
      </c>
      <c r="P1884" s="2" t="s">
        <v>4150</v>
      </c>
      <c r="Q1884" s="253"/>
    </row>
    <row r="1885" spans="1:17" ht="60">
      <c r="A1885" s="2">
        <v>1883</v>
      </c>
      <c r="B1885" s="2" t="s">
        <v>4973</v>
      </c>
      <c r="C1885" s="2" t="s">
        <v>109</v>
      </c>
      <c r="D1885" s="2" t="s">
        <v>3263</v>
      </c>
      <c r="E1885" s="2" t="s">
        <v>4974</v>
      </c>
      <c r="F1885" s="255">
        <v>45104.661805555559</v>
      </c>
      <c r="G1885" s="2" t="s">
        <v>101</v>
      </c>
      <c r="H1885" s="2" t="s">
        <v>132</v>
      </c>
      <c r="I1885" s="2" t="s">
        <v>101</v>
      </c>
      <c r="J1885" s="2" t="s">
        <v>56</v>
      </c>
      <c r="K1885" s="2" t="s">
        <v>56</v>
      </c>
      <c r="L1885" s="2" t="s">
        <v>104</v>
      </c>
      <c r="M1885" s="2" t="s">
        <v>4975</v>
      </c>
      <c r="N1885" s="2">
        <v>65</v>
      </c>
      <c r="O1885" s="2" t="s">
        <v>106</v>
      </c>
      <c r="P1885" s="2" t="s">
        <v>4146</v>
      </c>
      <c r="Q1885" s="253"/>
    </row>
    <row r="1886" spans="1:17" ht="60">
      <c r="A1886" s="2">
        <v>1884</v>
      </c>
      <c r="B1886" s="2" t="s">
        <v>4976</v>
      </c>
      <c r="C1886" s="2" t="s">
        <v>98</v>
      </c>
      <c r="D1886" s="2" t="s">
        <v>3263</v>
      </c>
      <c r="E1886" s="2" t="s">
        <v>4977</v>
      </c>
      <c r="F1886" s="255">
        <v>45104.661805555559</v>
      </c>
      <c r="G1886" s="2" t="s">
        <v>101</v>
      </c>
      <c r="H1886" s="2" t="s">
        <v>132</v>
      </c>
      <c r="I1886" s="2" t="s">
        <v>101</v>
      </c>
      <c r="J1886" s="2" t="s">
        <v>12</v>
      </c>
      <c r="K1886" s="2" t="s">
        <v>12</v>
      </c>
      <c r="L1886" s="2" t="s">
        <v>104</v>
      </c>
      <c r="M1886" s="2" t="s">
        <v>4978</v>
      </c>
      <c r="N1886" s="2">
        <v>30</v>
      </c>
      <c r="O1886" s="2" t="s">
        <v>106</v>
      </c>
      <c r="P1886" s="2" t="s">
        <v>4157</v>
      </c>
      <c r="Q1886" s="253"/>
    </row>
    <row r="1887" spans="1:17" ht="60">
      <c r="A1887" s="2">
        <v>1885</v>
      </c>
      <c r="B1887" s="2" t="s">
        <v>4979</v>
      </c>
      <c r="C1887" s="2" t="s">
        <v>120</v>
      </c>
      <c r="D1887" s="2" t="s">
        <v>3263</v>
      </c>
      <c r="E1887" s="2" t="s">
        <v>4213</v>
      </c>
      <c r="F1887" s="255">
        <v>45104.661805555559</v>
      </c>
      <c r="G1887" s="2" t="s">
        <v>101</v>
      </c>
      <c r="H1887" s="2" t="s">
        <v>132</v>
      </c>
      <c r="I1887" s="2" t="s">
        <v>101</v>
      </c>
      <c r="J1887" s="2" t="s">
        <v>103</v>
      </c>
      <c r="K1887" s="2" t="s">
        <v>103</v>
      </c>
      <c r="L1887" s="2" t="s">
        <v>104</v>
      </c>
      <c r="M1887" s="2" t="s">
        <v>4214</v>
      </c>
      <c r="N1887" s="2">
        <v>20</v>
      </c>
      <c r="O1887" s="2" t="s">
        <v>106</v>
      </c>
      <c r="P1887" s="2" t="s">
        <v>4150</v>
      </c>
      <c r="Q1887" s="253"/>
    </row>
    <row r="1888" spans="1:17" ht="60">
      <c r="A1888" s="2">
        <v>1886</v>
      </c>
      <c r="B1888" s="2" t="s">
        <v>4980</v>
      </c>
      <c r="C1888" s="2" t="s">
        <v>109</v>
      </c>
      <c r="D1888" s="2" t="s">
        <v>3263</v>
      </c>
      <c r="E1888" s="2" t="s">
        <v>4981</v>
      </c>
      <c r="F1888" s="255">
        <v>45104.661805555559</v>
      </c>
      <c r="G1888" s="2" t="s">
        <v>101</v>
      </c>
      <c r="H1888" s="2" t="s">
        <v>102</v>
      </c>
      <c r="I1888" s="2" t="s">
        <v>101</v>
      </c>
      <c r="J1888" s="2" t="s">
        <v>112</v>
      </c>
      <c r="K1888" s="2" t="s">
        <v>112</v>
      </c>
      <c r="L1888" s="2" t="s">
        <v>104</v>
      </c>
      <c r="M1888" s="2" t="s">
        <v>4982</v>
      </c>
      <c r="N1888" s="2">
        <v>95</v>
      </c>
      <c r="O1888" s="2" t="s">
        <v>106</v>
      </c>
      <c r="P1888" s="2" t="s">
        <v>4146</v>
      </c>
      <c r="Q1888" s="253"/>
    </row>
    <row r="1889" spans="1:17" ht="60">
      <c r="A1889" s="2">
        <v>1887</v>
      </c>
      <c r="B1889" s="2" t="s">
        <v>4983</v>
      </c>
      <c r="C1889" s="2" t="s">
        <v>120</v>
      </c>
      <c r="D1889" s="2" t="s">
        <v>3263</v>
      </c>
      <c r="E1889" s="2" t="s">
        <v>4984</v>
      </c>
      <c r="F1889" s="255">
        <v>45104.661805555559</v>
      </c>
      <c r="G1889" s="2" t="s">
        <v>101</v>
      </c>
      <c r="H1889" s="2" t="s">
        <v>132</v>
      </c>
      <c r="I1889" s="2" t="s">
        <v>101</v>
      </c>
      <c r="J1889" s="2" t="s">
        <v>103</v>
      </c>
      <c r="K1889" s="2" t="s">
        <v>103</v>
      </c>
      <c r="L1889" s="2" t="s">
        <v>104</v>
      </c>
      <c r="M1889" s="2" t="s">
        <v>4985</v>
      </c>
      <c r="N1889" s="2">
        <v>20</v>
      </c>
      <c r="O1889" s="2" t="s">
        <v>106</v>
      </c>
      <c r="P1889" s="2" t="s">
        <v>4150</v>
      </c>
      <c r="Q1889" s="253"/>
    </row>
    <row r="1890" spans="1:17" ht="60">
      <c r="A1890" s="2">
        <v>1888</v>
      </c>
      <c r="B1890" s="2" t="s">
        <v>4986</v>
      </c>
      <c r="C1890" s="2" t="s">
        <v>98</v>
      </c>
      <c r="D1890" s="2" t="s">
        <v>3263</v>
      </c>
      <c r="E1890" s="2" t="s">
        <v>4987</v>
      </c>
      <c r="F1890" s="255">
        <v>45104.661805555559</v>
      </c>
      <c r="G1890" s="2" t="s">
        <v>101</v>
      </c>
      <c r="H1890" s="2" t="s">
        <v>132</v>
      </c>
      <c r="I1890" s="2" t="s">
        <v>101</v>
      </c>
      <c r="J1890" s="2" t="s">
        <v>103</v>
      </c>
      <c r="K1890" s="2" t="s">
        <v>103</v>
      </c>
      <c r="L1890" s="2" t="s">
        <v>104</v>
      </c>
      <c r="M1890" s="2" t="s">
        <v>4988</v>
      </c>
      <c r="N1890" s="2">
        <v>20</v>
      </c>
      <c r="O1890" s="2" t="s">
        <v>106</v>
      </c>
      <c r="P1890" s="2" t="s">
        <v>4157</v>
      </c>
      <c r="Q1890" s="253"/>
    </row>
    <row r="1891" spans="1:17" ht="60">
      <c r="A1891" s="2">
        <v>1889</v>
      </c>
      <c r="B1891" s="2" t="s">
        <v>4989</v>
      </c>
      <c r="C1891" s="2" t="s">
        <v>120</v>
      </c>
      <c r="D1891" s="2" t="s">
        <v>3263</v>
      </c>
      <c r="E1891" s="2" t="s">
        <v>3040</v>
      </c>
      <c r="F1891" s="255">
        <v>45104.661805555559</v>
      </c>
      <c r="G1891" s="2" t="s">
        <v>101</v>
      </c>
      <c r="H1891" s="2" t="s">
        <v>132</v>
      </c>
      <c r="I1891" s="2" t="s">
        <v>101</v>
      </c>
      <c r="J1891" s="2" t="s">
        <v>103</v>
      </c>
      <c r="K1891" s="2" t="s">
        <v>103</v>
      </c>
      <c r="L1891" s="2" t="s">
        <v>104</v>
      </c>
      <c r="M1891" s="2" t="s">
        <v>3041</v>
      </c>
      <c r="N1891" s="2">
        <v>20</v>
      </c>
      <c r="O1891" s="2" t="s">
        <v>106</v>
      </c>
      <c r="P1891" s="2" t="s">
        <v>4150</v>
      </c>
      <c r="Q1891" s="253"/>
    </row>
    <row r="1892" spans="1:17" ht="60">
      <c r="A1892" s="2">
        <v>1890</v>
      </c>
      <c r="B1892" s="2" t="s">
        <v>4990</v>
      </c>
      <c r="C1892" s="2" t="s">
        <v>98</v>
      </c>
      <c r="D1892" s="2" t="s">
        <v>3263</v>
      </c>
      <c r="E1892" s="2" t="s">
        <v>4991</v>
      </c>
      <c r="F1892" s="255">
        <v>45104.662499999999</v>
      </c>
      <c r="G1892" s="2" t="s">
        <v>101</v>
      </c>
      <c r="H1892" s="2" t="s">
        <v>132</v>
      </c>
      <c r="I1892" s="2" t="s">
        <v>101</v>
      </c>
      <c r="J1892" s="2" t="s">
        <v>112</v>
      </c>
      <c r="K1892" s="2" t="s">
        <v>112</v>
      </c>
      <c r="L1892" s="2" t="s">
        <v>104</v>
      </c>
      <c r="M1892" s="2" t="s">
        <v>4992</v>
      </c>
      <c r="N1892" s="2">
        <v>95</v>
      </c>
      <c r="O1892" s="2" t="s">
        <v>106</v>
      </c>
      <c r="P1892" s="2" t="s">
        <v>4157</v>
      </c>
      <c r="Q1892" s="253"/>
    </row>
    <row r="1893" spans="1:17" ht="60">
      <c r="A1893" s="2">
        <v>1891</v>
      </c>
      <c r="B1893" s="2" t="s">
        <v>4993</v>
      </c>
      <c r="C1893" s="2" t="s">
        <v>234</v>
      </c>
      <c r="D1893" s="2" t="s">
        <v>3263</v>
      </c>
      <c r="E1893" s="2" t="s">
        <v>857</v>
      </c>
      <c r="F1893" s="255">
        <v>45104.663194444445</v>
      </c>
      <c r="G1893" s="2" t="s">
        <v>101</v>
      </c>
      <c r="H1893" s="2" t="s">
        <v>132</v>
      </c>
      <c r="I1893" s="2" t="s">
        <v>101</v>
      </c>
      <c r="J1893" s="2" t="s">
        <v>103</v>
      </c>
      <c r="K1893" s="2" t="s">
        <v>103</v>
      </c>
      <c r="L1893" s="2" t="s">
        <v>104</v>
      </c>
      <c r="M1893" s="2" t="s">
        <v>858</v>
      </c>
      <c r="N1893" s="2">
        <v>20</v>
      </c>
      <c r="O1893" s="2" t="s">
        <v>106</v>
      </c>
      <c r="P1893" s="2" t="s">
        <v>4148</v>
      </c>
      <c r="Q1893" s="253"/>
    </row>
    <row r="1894" spans="1:17" ht="60">
      <c r="A1894" s="2">
        <v>1892</v>
      </c>
      <c r="B1894" s="2" t="s">
        <v>4994</v>
      </c>
      <c r="C1894" s="2" t="s">
        <v>109</v>
      </c>
      <c r="D1894" s="2" t="s">
        <v>3263</v>
      </c>
      <c r="E1894" s="2" t="s">
        <v>4995</v>
      </c>
      <c r="F1894" s="255">
        <v>45104.663194444445</v>
      </c>
      <c r="G1894" s="2" t="s">
        <v>101</v>
      </c>
      <c r="H1894" s="2" t="s">
        <v>132</v>
      </c>
      <c r="I1894" s="2" t="s">
        <v>101</v>
      </c>
      <c r="J1894" s="2" t="s">
        <v>112</v>
      </c>
      <c r="K1894" s="2" t="s">
        <v>112</v>
      </c>
      <c r="L1894" s="2" t="s">
        <v>104</v>
      </c>
      <c r="M1894" s="2" t="s">
        <v>4996</v>
      </c>
      <c r="N1894" s="2">
        <v>95</v>
      </c>
      <c r="O1894" s="2" t="s">
        <v>106</v>
      </c>
      <c r="P1894" s="2" t="s">
        <v>4146</v>
      </c>
      <c r="Q1894" s="253"/>
    </row>
    <row r="1895" spans="1:17" ht="60">
      <c r="A1895" s="2">
        <v>1893</v>
      </c>
      <c r="B1895" s="2" t="s">
        <v>4997</v>
      </c>
      <c r="C1895" s="2" t="s">
        <v>120</v>
      </c>
      <c r="D1895" s="2" t="s">
        <v>3263</v>
      </c>
      <c r="E1895" s="2" t="s">
        <v>693</v>
      </c>
      <c r="F1895" s="255">
        <v>45104.663194444445</v>
      </c>
      <c r="G1895" s="2" t="s">
        <v>101</v>
      </c>
      <c r="H1895" s="2" t="s">
        <v>132</v>
      </c>
      <c r="I1895" s="2" t="s">
        <v>101</v>
      </c>
      <c r="J1895" s="2" t="s">
        <v>103</v>
      </c>
      <c r="K1895" s="2" t="s">
        <v>103</v>
      </c>
      <c r="L1895" s="2" t="s">
        <v>104</v>
      </c>
      <c r="M1895" s="2" t="s">
        <v>694</v>
      </c>
      <c r="N1895" s="2">
        <v>20</v>
      </c>
      <c r="O1895" s="2" t="s">
        <v>106</v>
      </c>
      <c r="P1895" s="2" t="s">
        <v>4150</v>
      </c>
      <c r="Q1895" s="253"/>
    </row>
    <row r="1896" spans="1:17" ht="60">
      <c r="A1896" s="2">
        <v>1894</v>
      </c>
      <c r="B1896" s="2" t="s">
        <v>4998</v>
      </c>
      <c r="C1896" s="2" t="s">
        <v>120</v>
      </c>
      <c r="D1896" s="2" t="s">
        <v>3263</v>
      </c>
      <c r="E1896" s="2" t="s">
        <v>2930</v>
      </c>
      <c r="F1896" s="255">
        <v>45104.663888888892</v>
      </c>
      <c r="G1896" s="2" t="s">
        <v>101</v>
      </c>
      <c r="H1896" s="2" t="s">
        <v>132</v>
      </c>
      <c r="I1896" s="2" t="s">
        <v>101</v>
      </c>
      <c r="J1896" s="2" t="s">
        <v>103</v>
      </c>
      <c r="K1896" s="2" t="s">
        <v>103</v>
      </c>
      <c r="L1896" s="2" t="s">
        <v>104</v>
      </c>
      <c r="M1896" s="2" t="s">
        <v>2931</v>
      </c>
      <c r="N1896" s="2">
        <v>20</v>
      </c>
      <c r="O1896" s="2" t="s">
        <v>106</v>
      </c>
      <c r="P1896" s="2" t="s">
        <v>4150</v>
      </c>
      <c r="Q1896" s="253"/>
    </row>
    <row r="1897" spans="1:17" ht="60">
      <c r="A1897" s="2">
        <v>1895</v>
      </c>
      <c r="B1897" s="2" t="s">
        <v>4999</v>
      </c>
      <c r="C1897" s="2" t="s">
        <v>109</v>
      </c>
      <c r="D1897" s="2" t="s">
        <v>3263</v>
      </c>
      <c r="E1897" s="2" t="s">
        <v>5000</v>
      </c>
      <c r="F1897" s="255">
        <v>45104.663888888892</v>
      </c>
      <c r="G1897" s="2" t="s">
        <v>101</v>
      </c>
      <c r="H1897" s="2" t="s">
        <v>102</v>
      </c>
      <c r="I1897" s="2" t="s">
        <v>101</v>
      </c>
      <c r="J1897" s="2" t="s">
        <v>103</v>
      </c>
      <c r="K1897" s="2" t="s">
        <v>103</v>
      </c>
      <c r="L1897" s="2" t="s">
        <v>104</v>
      </c>
      <c r="M1897" s="2" t="s">
        <v>5001</v>
      </c>
      <c r="N1897" s="2">
        <v>20</v>
      </c>
      <c r="O1897" s="2" t="s">
        <v>106</v>
      </c>
      <c r="P1897" s="2" t="s">
        <v>4146</v>
      </c>
      <c r="Q1897" s="253"/>
    </row>
    <row r="1898" spans="1:17" ht="60">
      <c r="A1898" s="2">
        <v>1896</v>
      </c>
      <c r="B1898" s="2" t="s">
        <v>5002</v>
      </c>
      <c r="C1898" s="2" t="s">
        <v>120</v>
      </c>
      <c r="D1898" s="2" t="s">
        <v>3263</v>
      </c>
      <c r="E1898" s="2" t="s">
        <v>5003</v>
      </c>
      <c r="F1898" s="255">
        <v>45104.663888888892</v>
      </c>
      <c r="G1898" s="2" t="s">
        <v>101</v>
      </c>
      <c r="H1898" s="2" t="s">
        <v>102</v>
      </c>
      <c r="I1898" s="2" t="s">
        <v>101</v>
      </c>
      <c r="J1898" s="2" t="s">
        <v>103</v>
      </c>
      <c r="K1898" s="2" t="s">
        <v>103</v>
      </c>
      <c r="L1898" s="2" t="s">
        <v>104</v>
      </c>
      <c r="M1898" s="2" t="s">
        <v>5004</v>
      </c>
      <c r="N1898" s="2">
        <v>30</v>
      </c>
      <c r="O1898" s="2" t="s">
        <v>106</v>
      </c>
      <c r="P1898" s="2" t="s">
        <v>4150</v>
      </c>
      <c r="Q1898" s="253"/>
    </row>
    <row r="1899" spans="1:17" ht="60">
      <c r="A1899" s="2">
        <v>1897</v>
      </c>
      <c r="B1899" s="2" t="s">
        <v>5005</v>
      </c>
      <c r="C1899" s="2" t="s">
        <v>98</v>
      </c>
      <c r="D1899" s="2" t="s">
        <v>3263</v>
      </c>
      <c r="E1899" s="2" t="s">
        <v>5006</v>
      </c>
      <c r="F1899" s="255">
        <v>45104.664583333331</v>
      </c>
      <c r="G1899" s="2" t="s">
        <v>101</v>
      </c>
      <c r="H1899" s="2" t="s">
        <v>132</v>
      </c>
      <c r="I1899" s="2" t="s">
        <v>101</v>
      </c>
      <c r="J1899" s="2" t="s">
        <v>103</v>
      </c>
      <c r="K1899" s="2" t="s">
        <v>103</v>
      </c>
      <c r="L1899" s="2" t="s">
        <v>104</v>
      </c>
      <c r="M1899" s="2" t="s">
        <v>5007</v>
      </c>
      <c r="N1899" s="2">
        <v>20</v>
      </c>
      <c r="O1899" s="2" t="s">
        <v>106</v>
      </c>
      <c r="P1899" s="2" t="s">
        <v>4157</v>
      </c>
      <c r="Q1899" s="253"/>
    </row>
    <row r="1900" spans="1:17" ht="60">
      <c r="A1900" s="2">
        <v>1898</v>
      </c>
      <c r="B1900" s="2" t="s">
        <v>5008</v>
      </c>
      <c r="C1900" s="2" t="s">
        <v>234</v>
      </c>
      <c r="D1900" s="2" t="s">
        <v>3263</v>
      </c>
      <c r="E1900" s="2" t="s">
        <v>4086</v>
      </c>
      <c r="F1900" s="255">
        <v>45104.664583333331</v>
      </c>
      <c r="G1900" s="2" t="s">
        <v>101</v>
      </c>
      <c r="H1900" s="2" t="s">
        <v>102</v>
      </c>
      <c r="I1900" s="2" t="s">
        <v>101</v>
      </c>
      <c r="J1900" s="2" t="s">
        <v>12</v>
      </c>
      <c r="K1900" s="2" t="s">
        <v>12</v>
      </c>
      <c r="L1900" s="2" t="s">
        <v>104</v>
      </c>
      <c r="M1900" s="2" t="s">
        <v>4087</v>
      </c>
      <c r="N1900" s="2">
        <v>30</v>
      </c>
      <c r="O1900" s="2" t="s">
        <v>106</v>
      </c>
      <c r="P1900" s="2" t="s">
        <v>4148</v>
      </c>
      <c r="Q1900" s="253"/>
    </row>
    <row r="1901" spans="1:17" ht="60">
      <c r="A1901" s="2">
        <v>1899</v>
      </c>
      <c r="B1901" s="2" t="s">
        <v>5009</v>
      </c>
      <c r="C1901" s="2" t="s">
        <v>234</v>
      </c>
      <c r="D1901" s="2" t="s">
        <v>3263</v>
      </c>
      <c r="E1901" s="2" t="s">
        <v>5010</v>
      </c>
      <c r="F1901" s="255">
        <v>45104.664583333331</v>
      </c>
      <c r="G1901" s="2" t="s">
        <v>101</v>
      </c>
      <c r="H1901" s="2" t="s">
        <v>132</v>
      </c>
      <c r="I1901" s="2" t="s">
        <v>101</v>
      </c>
      <c r="J1901" s="2" t="s">
        <v>112</v>
      </c>
      <c r="K1901" s="2" t="s">
        <v>112</v>
      </c>
      <c r="L1901" s="2" t="s">
        <v>104</v>
      </c>
      <c r="M1901" s="2" t="s">
        <v>5011</v>
      </c>
      <c r="N1901" s="2">
        <v>95</v>
      </c>
      <c r="O1901" s="2" t="s">
        <v>106</v>
      </c>
      <c r="P1901" s="2" t="s">
        <v>4148</v>
      </c>
      <c r="Q1901" s="253"/>
    </row>
    <row r="1902" spans="1:17" ht="60">
      <c r="A1902" s="2">
        <v>1900</v>
      </c>
      <c r="B1902" s="2" t="s">
        <v>5012</v>
      </c>
      <c r="C1902" s="2" t="s">
        <v>98</v>
      </c>
      <c r="D1902" s="2" t="s">
        <v>3263</v>
      </c>
      <c r="E1902" s="2" t="s">
        <v>5013</v>
      </c>
      <c r="F1902" s="255">
        <v>45104.664583333331</v>
      </c>
      <c r="G1902" s="2" t="s">
        <v>101</v>
      </c>
      <c r="H1902" s="2" t="s">
        <v>102</v>
      </c>
      <c r="I1902" s="2" t="s">
        <v>101</v>
      </c>
      <c r="J1902" s="2" t="s">
        <v>112</v>
      </c>
      <c r="K1902" s="2" t="s">
        <v>112</v>
      </c>
      <c r="L1902" s="2" t="s">
        <v>104</v>
      </c>
      <c r="M1902" s="2" t="s">
        <v>5014</v>
      </c>
      <c r="N1902" s="2">
        <v>95</v>
      </c>
      <c r="O1902" s="2" t="s">
        <v>106</v>
      </c>
      <c r="P1902" s="2" t="s">
        <v>4157</v>
      </c>
      <c r="Q1902" s="253"/>
    </row>
    <row r="1903" spans="1:17" ht="60">
      <c r="A1903" s="2">
        <v>1901</v>
      </c>
      <c r="B1903" s="2" t="s">
        <v>5015</v>
      </c>
      <c r="C1903" s="2" t="s">
        <v>98</v>
      </c>
      <c r="D1903" s="2" t="s">
        <v>3263</v>
      </c>
      <c r="E1903" s="2" t="s">
        <v>5016</v>
      </c>
      <c r="F1903" s="255">
        <v>45104.665277777778</v>
      </c>
      <c r="G1903" s="2" t="s">
        <v>101</v>
      </c>
      <c r="H1903" s="2" t="s">
        <v>102</v>
      </c>
      <c r="I1903" s="2" t="s">
        <v>101</v>
      </c>
      <c r="J1903" s="2" t="s">
        <v>103</v>
      </c>
      <c r="K1903" s="2" t="s">
        <v>103</v>
      </c>
      <c r="L1903" s="2" t="s">
        <v>104</v>
      </c>
      <c r="M1903" s="2" t="s">
        <v>5017</v>
      </c>
      <c r="N1903" s="2">
        <v>20</v>
      </c>
      <c r="O1903" s="2" t="s">
        <v>106</v>
      </c>
      <c r="P1903" s="2" t="s">
        <v>4157</v>
      </c>
      <c r="Q1903" s="253"/>
    </row>
    <row r="1904" spans="1:17" ht="60">
      <c r="A1904" s="2">
        <v>1902</v>
      </c>
      <c r="B1904" s="2" t="s">
        <v>5018</v>
      </c>
      <c r="C1904" s="2" t="s">
        <v>234</v>
      </c>
      <c r="D1904" s="2" t="s">
        <v>3263</v>
      </c>
      <c r="E1904" s="2" t="s">
        <v>2576</v>
      </c>
      <c r="F1904" s="255">
        <v>45104.665277777778</v>
      </c>
      <c r="G1904" s="2" t="s">
        <v>101</v>
      </c>
      <c r="H1904" s="2" t="s">
        <v>132</v>
      </c>
      <c r="I1904" s="2" t="s">
        <v>101</v>
      </c>
      <c r="J1904" s="2" t="s">
        <v>103</v>
      </c>
      <c r="K1904" s="2" t="s">
        <v>103</v>
      </c>
      <c r="L1904" s="2" t="s">
        <v>104</v>
      </c>
      <c r="M1904" s="2" t="s">
        <v>2577</v>
      </c>
      <c r="N1904" s="2">
        <v>20</v>
      </c>
      <c r="O1904" s="2" t="s">
        <v>106</v>
      </c>
      <c r="P1904" s="2" t="s">
        <v>4148</v>
      </c>
      <c r="Q1904" s="253"/>
    </row>
    <row r="1905" spans="1:17" ht="60">
      <c r="A1905" s="2">
        <v>1903</v>
      </c>
      <c r="B1905" s="2" t="s">
        <v>5019</v>
      </c>
      <c r="C1905" s="2" t="s">
        <v>109</v>
      </c>
      <c r="D1905" s="2" t="s">
        <v>3263</v>
      </c>
      <c r="E1905" s="2" t="s">
        <v>393</v>
      </c>
      <c r="F1905" s="255">
        <v>45104.665277777778</v>
      </c>
      <c r="G1905" s="2" t="s">
        <v>101</v>
      </c>
      <c r="H1905" s="2" t="s">
        <v>102</v>
      </c>
      <c r="I1905" s="2" t="s">
        <v>101</v>
      </c>
      <c r="J1905" s="2" t="s">
        <v>112</v>
      </c>
      <c r="K1905" s="2" t="s">
        <v>112</v>
      </c>
      <c r="L1905" s="2" t="s">
        <v>104</v>
      </c>
      <c r="M1905" s="2" t="s">
        <v>394</v>
      </c>
      <c r="N1905" s="2">
        <v>95</v>
      </c>
      <c r="O1905" s="2" t="s">
        <v>106</v>
      </c>
      <c r="P1905" s="2" t="s">
        <v>4146</v>
      </c>
      <c r="Q1905" s="253"/>
    </row>
    <row r="1906" spans="1:17" ht="60">
      <c r="A1906" s="2">
        <v>1904</v>
      </c>
      <c r="B1906" s="2" t="s">
        <v>5020</v>
      </c>
      <c r="C1906" s="2" t="s">
        <v>98</v>
      </c>
      <c r="D1906" s="2" t="s">
        <v>3263</v>
      </c>
      <c r="E1906" s="2" t="s">
        <v>5021</v>
      </c>
      <c r="F1906" s="255">
        <v>45104.665277777778</v>
      </c>
      <c r="G1906" s="2" t="s">
        <v>101</v>
      </c>
      <c r="H1906" s="2" t="s">
        <v>132</v>
      </c>
      <c r="I1906" s="2" t="s">
        <v>101</v>
      </c>
      <c r="J1906" s="2" t="s">
        <v>103</v>
      </c>
      <c r="K1906" s="2" t="s">
        <v>103</v>
      </c>
      <c r="L1906" s="2" t="s">
        <v>104</v>
      </c>
      <c r="M1906" s="2" t="s">
        <v>5022</v>
      </c>
      <c r="N1906" s="2">
        <v>20</v>
      </c>
      <c r="O1906" s="2" t="s">
        <v>106</v>
      </c>
      <c r="P1906" s="2" t="s">
        <v>4157</v>
      </c>
      <c r="Q1906" s="253"/>
    </row>
    <row r="1907" spans="1:17" ht="60">
      <c r="A1907" s="2">
        <v>1905</v>
      </c>
      <c r="B1907" s="2" t="s">
        <v>5023</v>
      </c>
      <c r="C1907" s="2" t="s">
        <v>234</v>
      </c>
      <c r="D1907" s="2" t="s">
        <v>3263</v>
      </c>
      <c r="E1907" s="2" t="s">
        <v>5024</v>
      </c>
      <c r="F1907" s="255">
        <v>45104.665277777778</v>
      </c>
      <c r="G1907" s="2" t="s">
        <v>101</v>
      </c>
      <c r="H1907" s="2" t="s">
        <v>102</v>
      </c>
      <c r="I1907" s="2" t="s">
        <v>101</v>
      </c>
      <c r="J1907" s="2" t="s">
        <v>56</v>
      </c>
      <c r="K1907" s="2" t="s">
        <v>56</v>
      </c>
      <c r="L1907" s="2" t="s">
        <v>104</v>
      </c>
      <c r="M1907" s="2" t="s">
        <v>5025</v>
      </c>
      <c r="N1907" s="2">
        <v>65</v>
      </c>
      <c r="O1907" s="2" t="s">
        <v>106</v>
      </c>
      <c r="P1907" s="2" t="s">
        <v>4148</v>
      </c>
      <c r="Q1907" s="253"/>
    </row>
    <row r="1908" spans="1:17" ht="60">
      <c r="A1908" s="2">
        <v>1906</v>
      </c>
      <c r="B1908" s="2" t="s">
        <v>5026</v>
      </c>
      <c r="C1908" s="2" t="s">
        <v>98</v>
      </c>
      <c r="D1908" s="2" t="s">
        <v>3263</v>
      </c>
      <c r="E1908" s="2" t="s">
        <v>5027</v>
      </c>
      <c r="F1908" s="255">
        <v>45104.665972222225</v>
      </c>
      <c r="G1908" s="2" t="s">
        <v>474</v>
      </c>
      <c r="H1908" s="2" t="s">
        <v>475</v>
      </c>
      <c r="I1908" s="2" t="s">
        <v>474</v>
      </c>
      <c r="J1908" s="2" t="s">
        <v>103</v>
      </c>
      <c r="K1908" s="2" t="s">
        <v>103</v>
      </c>
      <c r="L1908" s="2" t="s">
        <v>104</v>
      </c>
      <c r="M1908" s="2"/>
      <c r="N1908" s="2">
        <v>0</v>
      </c>
      <c r="O1908" s="2" t="s">
        <v>106</v>
      </c>
      <c r="P1908" s="2" t="s">
        <v>4157</v>
      </c>
      <c r="Q1908" s="253"/>
    </row>
    <row r="1909" spans="1:17" ht="60">
      <c r="A1909" s="2">
        <v>1907</v>
      </c>
      <c r="B1909" s="2" t="s">
        <v>5028</v>
      </c>
      <c r="C1909" s="2" t="s">
        <v>120</v>
      </c>
      <c r="D1909" s="2" t="s">
        <v>3263</v>
      </c>
      <c r="E1909" s="2" t="s">
        <v>4857</v>
      </c>
      <c r="F1909" s="255">
        <v>45104.665972222225</v>
      </c>
      <c r="G1909" s="2" t="s">
        <v>474</v>
      </c>
      <c r="H1909" s="2" t="s">
        <v>475</v>
      </c>
      <c r="I1909" s="2" t="s">
        <v>474</v>
      </c>
      <c r="J1909" s="2" t="s">
        <v>103</v>
      </c>
      <c r="K1909" s="2" t="s">
        <v>103</v>
      </c>
      <c r="L1909" s="2" t="s">
        <v>104</v>
      </c>
      <c r="M1909" s="2" t="s">
        <v>4858</v>
      </c>
      <c r="N1909" s="2">
        <v>20</v>
      </c>
      <c r="O1909" s="2" t="s">
        <v>106</v>
      </c>
      <c r="P1909" s="2" t="s">
        <v>4150</v>
      </c>
      <c r="Q1909" s="253"/>
    </row>
    <row r="1910" spans="1:17" ht="60">
      <c r="A1910" s="2">
        <v>1908</v>
      </c>
      <c r="B1910" s="2" t="s">
        <v>5029</v>
      </c>
      <c r="C1910" s="2" t="s">
        <v>234</v>
      </c>
      <c r="D1910" s="2" t="s">
        <v>3263</v>
      </c>
      <c r="E1910" s="2" t="s">
        <v>2263</v>
      </c>
      <c r="F1910" s="255">
        <v>45104.665972222225</v>
      </c>
      <c r="G1910" s="2" t="s">
        <v>101</v>
      </c>
      <c r="H1910" s="2" t="s">
        <v>132</v>
      </c>
      <c r="I1910" s="2" t="s">
        <v>101</v>
      </c>
      <c r="J1910" s="2" t="s">
        <v>187</v>
      </c>
      <c r="K1910" s="2" t="s">
        <v>187</v>
      </c>
      <c r="L1910" s="2" t="s">
        <v>104</v>
      </c>
      <c r="M1910" s="2" t="s">
        <v>2264</v>
      </c>
      <c r="N1910" s="2">
        <v>95</v>
      </c>
      <c r="O1910" s="2" t="s">
        <v>106</v>
      </c>
      <c r="P1910" s="2" t="s">
        <v>4148</v>
      </c>
      <c r="Q1910" s="253"/>
    </row>
    <row r="1911" spans="1:17" ht="60">
      <c r="A1911" s="2">
        <v>1909</v>
      </c>
      <c r="B1911" s="2" t="s">
        <v>5030</v>
      </c>
      <c r="C1911" s="2" t="s">
        <v>120</v>
      </c>
      <c r="D1911" s="2" t="s">
        <v>3263</v>
      </c>
      <c r="E1911" s="2" t="s">
        <v>5031</v>
      </c>
      <c r="F1911" s="255">
        <v>45104.666666666664</v>
      </c>
      <c r="G1911" s="2" t="s">
        <v>474</v>
      </c>
      <c r="H1911" s="2" t="s">
        <v>475</v>
      </c>
      <c r="I1911" s="2" t="s">
        <v>474</v>
      </c>
      <c r="J1911" s="2" t="s">
        <v>112</v>
      </c>
      <c r="K1911" s="2" t="s">
        <v>112</v>
      </c>
      <c r="L1911" s="2" t="s">
        <v>104</v>
      </c>
      <c r="M1911" s="2" t="s">
        <v>5032</v>
      </c>
      <c r="N1911" s="2">
        <v>95</v>
      </c>
      <c r="O1911" s="2" t="s">
        <v>106</v>
      </c>
      <c r="P1911" s="2" t="s">
        <v>4150</v>
      </c>
      <c r="Q1911" s="253"/>
    </row>
    <row r="1912" spans="1:17" ht="60">
      <c r="A1912" s="2">
        <v>1910</v>
      </c>
      <c r="B1912" s="2" t="s">
        <v>5033</v>
      </c>
      <c r="C1912" s="2" t="s">
        <v>109</v>
      </c>
      <c r="D1912" s="2" t="s">
        <v>3263</v>
      </c>
      <c r="E1912" s="2" t="s">
        <v>5034</v>
      </c>
      <c r="F1912" s="255">
        <v>45104.666666666664</v>
      </c>
      <c r="G1912" s="2" t="s">
        <v>101</v>
      </c>
      <c r="H1912" s="2" t="s">
        <v>132</v>
      </c>
      <c r="I1912" s="2" t="s">
        <v>101</v>
      </c>
      <c r="J1912" s="2" t="s">
        <v>103</v>
      </c>
      <c r="K1912" s="2" t="s">
        <v>103</v>
      </c>
      <c r="L1912" s="2" t="s">
        <v>104</v>
      </c>
      <c r="M1912" s="2" t="s">
        <v>5035</v>
      </c>
      <c r="N1912" s="2">
        <v>30</v>
      </c>
      <c r="O1912" s="2" t="s">
        <v>106</v>
      </c>
      <c r="P1912" s="2" t="s">
        <v>4146</v>
      </c>
      <c r="Q1912" s="253"/>
    </row>
    <row r="1913" spans="1:17" ht="60">
      <c r="A1913" s="2">
        <v>1911</v>
      </c>
      <c r="B1913" s="2" t="s">
        <v>5036</v>
      </c>
      <c r="C1913" s="2" t="s">
        <v>120</v>
      </c>
      <c r="D1913" s="2" t="s">
        <v>3263</v>
      </c>
      <c r="E1913" s="2" t="s">
        <v>5037</v>
      </c>
      <c r="F1913" s="255">
        <v>45104.666666666664</v>
      </c>
      <c r="G1913" s="2" t="s">
        <v>101</v>
      </c>
      <c r="H1913" s="2" t="s">
        <v>102</v>
      </c>
      <c r="I1913" s="2" t="s">
        <v>101</v>
      </c>
      <c r="J1913" s="2" t="s">
        <v>12</v>
      </c>
      <c r="K1913" s="2" t="s">
        <v>12</v>
      </c>
      <c r="L1913" s="2" t="s">
        <v>104</v>
      </c>
      <c r="M1913" s="2" t="s">
        <v>5038</v>
      </c>
      <c r="N1913" s="2">
        <v>30</v>
      </c>
      <c r="O1913" s="2" t="s">
        <v>106</v>
      </c>
      <c r="P1913" s="2" t="s">
        <v>4150</v>
      </c>
      <c r="Q1913" s="253"/>
    </row>
    <row r="1914" spans="1:17" ht="60">
      <c r="A1914" s="2">
        <v>1912</v>
      </c>
      <c r="B1914" s="2" t="s">
        <v>5039</v>
      </c>
      <c r="C1914" s="2" t="s">
        <v>120</v>
      </c>
      <c r="D1914" s="2" t="s">
        <v>3263</v>
      </c>
      <c r="E1914" s="2" t="s">
        <v>5040</v>
      </c>
      <c r="F1914" s="255">
        <v>45104.666666666664</v>
      </c>
      <c r="G1914" s="2" t="s">
        <v>101</v>
      </c>
      <c r="H1914" s="2" t="s">
        <v>132</v>
      </c>
      <c r="I1914" s="2" t="s">
        <v>101</v>
      </c>
      <c r="J1914" s="2" t="s">
        <v>103</v>
      </c>
      <c r="K1914" s="2" t="s">
        <v>103</v>
      </c>
      <c r="L1914" s="2" t="s">
        <v>104</v>
      </c>
      <c r="M1914" s="2" t="s">
        <v>5041</v>
      </c>
      <c r="N1914" s="2">
        <v>30</v>
      </c>
      <c r="O1914" s="2" t="s">
        <v>106</v>
      </c>
      <c r="P1914" s="2" t="s">
        <v>4150</v>
      </c>
      <c r="Q1914" s="253"/>
    </row>
    <row r="1915" spans="1:17" ht="60">
      <c r="A1915" s="2">
        <v>1913</v>
      </c>
      <c r="B1915" s="2" t="s">
        <v>5042</v>
      </c>
      <c r="C1915" s="2" t="s">
        <v>109</v>
      </c>
      <c r="D1915" s="2" t="s">
        <v>3263</v>
      </c>
      <c r="E1915" s="2" t="s">
        <v>5021</v>
      </c>
      <c r="F1915" s="255">
        <v>45104.666666666664</v>
      </c>
      <c r="G1915" s="2" t="s">
        <v>191</v>
      </c>
      <c r="H1915" s="2" t="s">
        <v>511</v>
      </c>
      <c r="I1915" s="2" t="s">
        <v>193</v>
      </c>
      <c r="J1915" s="2" t="s">
        <v>103</v>
      </c>
      <c r="K1915" s="2" t="s">
        <v>103</v>
      </c>
      <c r="L1915" s="2" t="s">
        <v>104</v>
      </c>
      <c r="M1915" s="2" t="s">
        <v>194</v>
      </c>
      <c r="N1915" s="2">
        <v>0</v>
      </c>
      <c r="O1915" s="2" t="s">
        <v>106</v>
      </c>
      <c r="P1915" s="2" t="s">
        <v>4146</v>
      </c>
      <c r="Q1915" s="253"/>
    </row>
    <row r="1916" spans="1:17" ht="60">
      <c r="A1916" s="2">
        <v>1914</v>
      </c>
      <c r="B1916" s="2" t="s">
        <v>5043</v>
      </c>
      <c r="C1916" s="2" t="s">
        <v>109</v>
      </c>
      <c r="D1916" s="2" t="s">
        <v>3263</v>
      </c>
      <c r="E1916" s="2" t="s">
        <v>5044</v>
      </c>
      <c r="F1916" s="255">
        <v>45104.668055555558</v>
      </c>
      <c r="G1916" s="2" t="s">
        <v>101</v>
      </c>
      <c r="H1916" s="2" t="s">
        <v>132</v>
      </c>
      <c r="I1916" s="2" t="s">
        <v>101</v>
      </c>
      <c r="J1916" s="2" t="s">
        <v>103</v>
      </c>
      <c r="K1916" s="2" t="s">
        <v>103</v>
      </c>
      <c r="L1916" s="2" t="s">
        <v>104</v>
      </c>
      <c r="M1916" s="2" t="s">
        <v>5045</v>
      </c>
      <c r="N1916" s="2">
        <v>20</v>
      </c>
      <c r="O1916" s="2" t="s">
        <v>106</v>
      </c>
      <c r="P1916" s="2" t="s">
        <v>4146</v>
      </c>
      <c r="Q1916" s="253"/>
    </row>
    <row r="1917" spans="1:17" ht="60">
      <c r="A1917" s="2">
        <v>1915</v>
      </c>
      <c r="B1917" s="2" t="s">
        <v>5046</v>
      </c>
      <c r="C1917" s="2" t="s">
        <v>234</v>
      </c>
      <c r="D1917" s="2" t="s">
        <v>3263</v>
      </c>
      <c r="E1917" s="2" t="s">
        <v>5047</v>
      </c>
      <c r="F1917" s="255">
        <v>45104.668055555558</v>
      </c>
      <c r="G1917" s="2" t="s">
        <v>101</v>
      </c>
      <c r="H1917" s="2" t="s">
        <v>102</v>
      </c>
      <c r="I1917" s="2" t="s">
        <v>101</v>
      </c>
      <c r="J1917" s="2" t="s">
        <v>103</v>
      </c>
      <c r="K1917" s="2" t="s">
        <v>103</v>
      </c>
      <c r="L1917" s="2" t="s">
        <v>104</v>
      </c>
      <c r="M1917" s="2" t="s">
        <v>5048</v>
      </c>
      <c r="N1917" s="2">
        <v>30</v>
      </c>
      <c r="O1917" s="2" t="s">
        <v>106</v>
      </c>
      <c r="P1917" s="2" t="s">
        <v>4148</v>
      </c>
      <c r="Q1917" s="253"/>
    </row>
    <row r="1918" spans="1:17" ht="60">
      <c r="A1918" s="2">
        <v>1916</v>
      </c>
      <c r="B1918" s="2" t="s">
        <v>5049</v>
      </c>
      <c r="C1918" s="2" t="s">
        <v>120</v>
      </c>
      <c r="D1918" s="2" t="s">
        <v>3263</v>
      </c>
      <c r="E1918" s="2" t="s">
        <v>5050</v>
      </c>
      <c r="F1918" s="255">
        <v>45104.668055555558</v>
      </c>
      <c r="G1918" s="2" t="s">
        <v>101</v>
      </c>
      <c r="H1918" s="2" t="s">
        <v>132</v>
      </c>
      <c r="I1918" s="2" t="s">
        <v>101</v>
      </c>
      <c r="J1918" s="2" t="s">
        <v>56</v>
      </c>
      <c r="K1918" s="2" t="s">
        <v>56</v>
      </c>
      <c r="L1918" s="2" t="s">
        <v>104</v>
      </c>
      <c r="M1918" s="2" t="s">
        <v>5051</v>
      </c>
      <c r="N1918" s="2">
        <v>65</v>
      </c>
      <c r="O1918" s="2" t="s">
        <v>106</v>
      </c>
      <c r="P1918" s="2" t="s">
        <v>4150</v>
      </c>
      <c r="Q1918" s="253"/>
    </row>
    <row r="1919" spans="1:17" ht="60">
      <c r="A1919" s="2">
        <v>1917</v>
      </c>
      <c r="B1919" s="2" t="s">
        <v>5052</v>
      </c>
      <c r="C1919" s="2" t="s">
        <v>234</v>
      </c>
      <c r="D1919" s="2" t="s">
        <v>3263</v>
      </c>
      <c r="E1919" s="2" t="s">
        <v>5053</v>
      </c>
      <c r="F1919" s="255">
        <v>45104.668055555558</v>
      </c>
      <c r="G1919" s="2" t="s">
        <v>101</v>
      </c>
      <c r="H1919" s="2" t="s">
        <v>132</v>
      </c>
      <c r="I1919" s="2" t="s">
        <v>101</v>
      </c>
      <c r="J1919" s="2" t="s">
        <v>112</v>
      </c>
      <c r="K1919" s="2" t="s">
        <v>112</v>
      </c>
      <c r="L1919" s="2" t="s">
        <v>104</v>
      </c>
      <c r="M1919" s="2" t="s">
        <v>5054</v>
      </c>
      <c r="N1919" s="2">
        <v>95</v>
      </c>
      <c r="O1919" s="2" t="s">
        <v>106</v>
      </c>
      <c r="P1919" s="2" t="s">
        <v>4148</v>
      </c>
      <c r="Q1919" s="253"/>
    </row>
    <row r="1920" spans="1:17" ht="60">
      <c r="A1920" s="2">
        <v>1918</v>
      </c>
      <c r="B1920" s="2" t="s">
        <v>5055</v>
      </c>
      <c r="C1920" s="2" t="s">
        <v>109</v>
      </c>
      <c r="D1920" s="2" t="s">
        <v>3263</v>
      </c>
      <c r="E1920" s="2" t="s">
        <v>5056</v>
      </c>
      <c r="F1920" s="255">
        <v>45104.668749999997</v>
      </c>
      <c r="G1920" s="2" t="s">
        <v>101</v>
      </c>
      <c r="H1920" s="2" t="s">
        <v>102</v>
      </c>
      <c r="I1920" s="2" t="s">
        <v>101</v>
      </c>
      <c r="J1920" s="2" t="s">
        <v>103</v>
      </c>
      <c r="K1920" s="2" t="s">
        <v>103</v>
      </c>
      <c r="L1920" s="2" t="s">
        <v>104</v>
      </c>
      <c r="M1920" s="2" t="s">
        <v>5057</v>
      </c>
      <c r="N1920" s="2">
        <v>20</v>
      </c>
      <c r="O1920" s="2" t="s">
        <v>106</v>
      </c>
      <c r="P1920" s="2" t="s">
        <v>4146</v>
      </c>
      <c r="Q1920" s="253"/>
    </row>
    <row r="1921" spans="1:17" ht="60">
      <c r="A1921" s="2">
        <v>1919</v>
      </c>
      <c r="B1921" s="2" t="s">
        <v>5058</v>
      </c>
      <c r="C1921" s="2" t="s">
        <v>109</v>
      </c>
      <c r="D1921" s="2" t="s">
        <v>3263</v>
      </c>
      <c r="E1921" s="2" t="s">
        <v>4054</v>
      </c>
      <c r="F1921" s="255">
        <v>45104.668749999997</v>
      </c>
      <c r="G1921" s="2" t="s">
        <v>101</v>
      </c>
      <c r="H1921" s="2" t="s">
        <v>132</v>
      </c>
      <c r="I1921" s="2" t="s">
        <v>101</v>
      </c>
      <c r="J1921" s="2" t="s">
        <v>103</v>
      </c>
      <c r="K1921" s="2" t="s">
        <v>103</v>
      </c>
      <c r="L1921" s="2" t="s">
        <v>104</v>
      </c>
      <c r="M1921" s="2" t="s">
        <v>4055</v>
      </c>
      <c r="N1921" s="2">
        <v>20</v>
      </c>
      <c r="O1921" s="2" t="s">
        <v>106</v>
      </c>
      <c r="P1921" s="2" t="s">
        <v>4146</v>
      </c>
      <c r="Q1921" s="253"/>
    </row>
    <row r="1922" spans="1:17" ht="60">
      <c r="A1922" s="2">
        <v>1920</v>
      </c>
      <c r="B1922" s="2" t="s">
        <v>5059</v>
      </c>
      <c r="C1922" s="2" t="s">
        <v>120</v>
      </c>
      <c r="D1922" s="2" t="s">
        <v>3263</v>
      </c>
      <c r="E1922" s="2" t="s">
        <v>5060</v>
      </c>
      <c r="F1922" s="255">
        <v>45104.668749999997</v>
      </c>
      <c r="G1922" s="2" t="s">
        <v>101</v>
      </c>
      <c r="H1922" s="2" t="s">
        <v>102</v>
      </c>
      <c r="I1922" s="2" t="s">
        <v>101</v>
      </c>
      <c r="J1922" s="2" t="s">
        <v>103</v>
      </c>
      <c r="K1922" s="2" t="s">
        <v>103</v>
      </c>
      <c r="L1922" s="2" t="s">
        <v>104</v>
      </c>
      <c r="M1922" s="2" t="s">
        <v>5061</v>
      </c>
      <c r="N1922" s="2">
        <v>20</v>
      </c>
      <c r="O1922" s="2" t="s">
        <v>106</v>
      </c>
      <c r="P1922" s="2" t="s">
        <v>4150</v>
      </c>
      <c r="Q1922" s="253"/>
    </row>
    <row r="1923" spans="1:17" ht="60">
      <c r="A1923" s="2">
        <v>1921</v>
      </c>
      <c r="B1923" s="2" t="s">
        <v>5062</v>
      </c>
      <c r="C1923" s="2" t="s">
        <v>234</v>
      </c>
      <c r="D1923" s="2" t="s">
        <v>3263</v>
      </c>
      <c r="E1923" s="2" t="s">
        <v>1220</v>
      </c>
      <c r="F1923" s="255">
        <v>45104.668749999997</v>
      </c>
      <c r="G1923" s="2" t="s">
        <v>101</v>
      </c>
      <c r="H1923" s="2" t="s">
        <v>102</v>
      </c>
      <c r="I1923" s="2" t="s">
        <v>101</v>
      </c>
      <c r="J1923" s="2" t="s">
        <v>103</v>
      </c>
      <c r="K1923" s="2" t="s">
        <v>103</v>
      </c>
      <c r="L1923" s="2" t="s">
        <v>104</v>
      </c>
      <c r="M1923" s="2" t="s">
        <v>1221</v>
      </c>
      <c r="N1923" s="2">
        <v>20</v>
      </c>
      <c r="O1923" s="2" t="s">
        <v>106</v>
      </c>
      <c r="P1923" s="2" t="s">
        <v>4148</v>
      </c>
      <c r="Q1923" s="253"/>
    </row>
    <row r="1924" spans="1:17" ht="60">
      <c r="A1924" s="2">
        <v>1922</v>
      </c>
      <c r="B1924" s="2" t="s">
        <v>5063</v>
      </c>
      <c r="C1924" s="2" t="s">
        <v>98</v>
      </c>
      <c r="D1924" s="2" t="s">
        <v>3263</v>
      </c>
      <c r="E1924" s="2" t="s">
        <v>4563</v>
      </c>
      <c r="F1924" s="255">
        <v>45104.668749999997</v>
      </c>
      <c r="G1924" s="2" t="s">
        <v>101</v>
      </c>
      <c r="H1924" s="2" t="s">
        <v>132</v>
      </c>
      <c r="I1924" s="2" t="s">
        <v>101</v>
      </c>
      <c r="J1924" s="2" t="s">
        <v>103</v>
      </c>
      <c r="K1924" s="2" t="s">
        <v>103</v>
      </c>
      <c r="L1924" s="2" t="s">
        <v>104</v>
      </c>
      <c r="M1924" s="2" t="s">
        <v>4564</v>
      </c>
      <c r="N1924" s="2">
        <v>20</v>
      </c>
      <c r="O1924" s="2" t="s">
        <v>106</v>
      </c>
      <c r="P1924" s="2" t="s">
        <v>4157</v>
      </c>
      <c r="Q1924" s="253"/>
    </row>
    <row r="1925" spans="1:17" ht="60">
      <c r="A1925" s="2">
        <v>1923</v>
      </c>
      <c r="B1925" s="2" t="s">
        <v>5064</v>
      </c>
      <c r="C1925" s="2" t="s">
        <v>234</v>
      </c>
      <c r="D1925" s="2" t="s">
        <v>3263</v>
      </c>
      <c r="E1925" s="2" t="s">
        <v>5065</v>
      </c>
      <c r="F1925" s="255">
        <v>45104.668749999997</v>
      </c>
      <c r="G1925" s="2" t="s">
        <v>101</v>
      </c>
      <c r="H1925" s="2" t="s">
        <v>132</v>
      </c>
      <c r="I1925" s="2" t="s">
        <v>101</v>
      </c>
      <c r="J1925" s="2" t="s">
        <v>103</v>
      </c>
      <c r="K1925" s="2" t="s">
        <v>103</v>
      </c>
      <c r="L1925" s="2" t="s">
        <v>104</v>
      </c>
      <c r="M1925" s="2" t="s">
        <v>5066</v>
      </c>
      <c r="N1925" s="2">
        <v>20</v>
      </c>
      <c r="O1925" s="2" t="s">
        <v>106</v>
      </c>
      <c r="P1925" s="2" t="s">
        <v>4148</v>
      </c>
      <c r="Q1925" s="253"/>
    </row>
    <row r="1926" spans="1:17" ht="60">
      <c r="A1926" s="2">
        <v>1924</v>
      </c>
      <c r="B1926" s="2" t="s">
        <v>5067</v>
      </c>
      <c r="C1926" s="2" t="s">
        <v>98</v>
      </c>
      <c r="D1926" s="2" t="s">
        <v>3263</v>
      </c>
      <c r="E1926" s="2" t="s">
        <v>5068</v>
      </c>
      <c r="F1926" s="255">
        <v>45104.668749999997</v>
      </c>
      <c r="G1926" s="2" t="s">
        <v>101</v>
      </c>
      <c r="H1926" s="2" t="s">
        <v>102</v>
      </c>
      <c r="I1926" s="2" t="s">
        <v>101</v>
      </c>
      <c r="J1926" s="2" t="s">
        <v>103</v>
      </c>
      <c r="K1926" s="2" t="s">
        <v>103</v>
      </c>
      <c r="L1926" s="2" t="s">
        <v>104</v>
      </c>
      <c r="M1926" s="2" t="s">
        <v>5069</v>
      </c>
      <c r="N1926" s="2">
        <v>20</v>
      </c>
      <c r="O1926" s="2" t="s">
        <v>106</v>
      </c>
      <c r="P1926" s="2" t="s">
        <v>4157</v>
      </c>
      <c r="Q1926" s="253"/>
    </row>
    <row r="1927" spans="1:17" ht="60">
      <c r="A1927" s="2">
        <v>1925</v>
      </c>
      <c r="B1927" s="2" t="s">
        <v>5070</v>
      </c>
      <c r="C1927" s="2" t="s">
        <v>234</v>
      </c>
      <c r="D1927" s="2" t="s">
        <v>3263</v>
      </c>
      <c r="E1927" s="2" t="s">
        <v>4387</v>
      </c>
      <c r="F1927" s="255">
        <v>45104.668749999997</v>
      </c>
      <c r="G1927" s="2" t="s">
        <v>101</v>
      </c>
      <c r="H1927" s="2" t="s">
        <v>132</v>
      </c>
      <c r="I1927" s="2" t="s">
        <v>101</v>
      </c>
      <c r="J1927" s="2" t="s">
        <v>103</v>
      </c>
      <c r="K1927" s="2" t="s">
        <v>103</v>
      </c>
      <c r="L1927" s="2" t="s">
        <v>104</v>
      </c>
      <c r="M1927" s="2" t="s">
        <v>4388</v>
      </c>
      <c r="N1927" s="2">
        <v>20</v>
      </c>
      <c r="O1927" s="2" t="s">
        <v>106</v>
      </c>
      <c r="P1927" s="2" t="s">
        <v>4148</v>
      </c>
      <c r="Q1927" s="253"/>
    </row>
    <row r="1928" spans="1:17" ht="60">
      <c r="A1928" s="2">
        <v>1926</v>
      </c>
      <c r="B1928" s="2" t="s">
        <v>5071</v>
      </c>
      <c r="C1928" s="2" t="s">
        <v>98</v>
      </c>
      <c r="D1928" s="2" t="s">
        <v>3263</v>
      </c>
      <c r="E1928" s="2" t="s">
        <v>3264</v>
      </c>
      <c r="F1928" s="255">
        <v>45104.669444444444</v>
      </c>
      <c r="G1928" s="2" t="s">
        <v>101</v>
      </c>
      <c r="H1928" s="2" t="s">
        <v>132</v>
      </c>
      <c r="I1928" s="2" t="s">
        <v>101</v>
      </c>
      <c r="J1928" s="2" t="s">
        <v>103</v>
      </c>
      <c r="K1928" s="2" t="s">
        <v>103</v>
      </c>
      <c r="L1928" s="2" t="s">
        <v>104</v>
      </c>
      <c r="M1928" s="2" t="s">
        <v>3265</v>
      </c>
      <c r="N1928" s="2">
        <v>20</v>
      </c>
      <c r="O1928" s="2" t="s">
        <v>106</v>
      </c>
      <c r="P1928" s="2" t="s">
        <v>3266</v>
      </c>
      <c r="Q1928" s="253"/>
    </row>
    <row r="1929" spans="1:17" ht="60">
      <c r="A1929" s="2">
        <v>1927</v>
      </c>
      <c r="B1929" s="2" t="s">
        <v>5072</v>
      </c>
      <c r="C1929" s="2" t="s">
        <v>234</v>
      </c>
      <c r="D1929" s="2" t="s">
        <v>3263</v>
      </c>
      <c r="E1929" s="2" t="s">
        <v>2317</v>
      </c>
      <c r="F1929" s="255">
        <v>45104.669444444444</v>
      </c>
      <c r="G1929" s="2" t="s">
        <v>101</v>
      </c>
      <c r="H1929" s="2" t="s">
        <v>132</v>
      </c>
      <c r="I1929" s="2" t="s">
        <v>101</v>
      </c>
      <c r="J1929" s="2" t="s">
        <v>103</v>
      </c>
      <c r="K1929" s="2" t="s">
        <v>103</v>
      </c>
      <c r="L1929" s="2" t="s">
        <v>104</v>
      </c>
      <c r="M1929" s="2" t="s">
        <v>2318</v>
      </c>
      <c r="N1929" s="2">
        <v>30</v>
      </c>
      <c r="O1929" s="2" t="s">
        <v>106</v>
      </c>
      <c r="P1929" s="2" t="s">
        <v>4148</v>
      </c>
      <c r="Q1929" s="253"/>
    </row>
    <row r="1930" spans="1:17" ht="60">
      <c r="A1930" s="2">
        <v>1928</v>
      </c>
      <c r="B1930" s="2" t="s">
        <v>5073</v>
      </c>
      <c r="C1930" s="2" t="s">
        <v>234</v>
      </c>
      <c r="D1930" s="2" t="s">
        <v>3263</v>
      </c>
      <c r="E1930" s="2" t="s">
        <v>5074</v>
      </c>
      <c r="F1930" s="255">
        <v>45104.669444444444</v>
      </c>
      <c r="G1930" s="2" t="s">
        <v>101</v>
      </c>
      <c r="H1930" s="2" t="s">
        <v>102</v>
      </c>
      <c r="I1930" s="2" t="s">
        <v>101</v>
      </c>
      <c r="J1930" s="2" t="s">
        <v>112</v>
      </c>
      <c r="K1930" s="2" t="s">
        <v>112</v>
      </c>
      <c r="L1930" s="2" t="s">
        <v>104</v>
      </c>
      <c r="M1930" s="2" t="s">
        <v>5075</v>
      </c>
      <c r="N1930" s="2">
        <v>95</v>
      </c>
      <c r="O1930" s="2" t="s">
        <v>106</v>
      </c>
      <c r="P1930" s="2" t="s">
        <v>4148</v>
      </c>
      <c r="Q1930" s="253"/>
    </row>
    <row r="1931" spans="1:17" ht="60">
      <c r="A1931" s="2">
        <v>1929</v>
      </c>
      <c r="B1931" s="2" t="s">
        <v>5076</v>
      </c>
      <c r="C1931" s="2" t="s">
        <v>98</v>
      </c>
      <c r="D1931" s="2" t="s">
        <v>3263</v>
      </c>
      <c r="E1931" s="2" t="s">
        <v>5077</v>
      </c>
      <c r="F1931" s="255">
        <v>45104.669444444444</v>
      </c>
      <c r="G1931" s="2" t="s">
        <v>101</v>
      </c>
      <c r="H1931" s="2" t="s">
        <v>102</v>
      </c>
      <c r="I1931" s="2" t="s">
        <v>101</v>
      </c>
      <c r="J1931" s="2" t="s">
        <v>12</v>
      </c>
      <c r="K1931" s="2" t="s">
        <v>12</v>
      </c>
      <c r="L1931" s="2" t="s">
        <v>104</v>
      </c>
      <c r="M1931" s="2" t="s">
        <v>5078</v>
      </c>
      <c r="N1931" s="2">
        <v>30</v>
      </c>
      <c r="O1931" s="2" t="s">
        <v>106</v>
      </c>
      <c r="P1931" s="2" t="s">
        <v>4157</v>
      </c>
      <c r="Q1931" s="253"/>
    </row>
    <row r="1932" spans="1:17" ht="60">
      <c r="A1932" s="2">
        <v>1930</v>
      </c>
      <c r="B1932" s="2" t="s">
        <v>5079</v>
      </c>
      <c r="C1932" s="2" t="s">
        <v>120</v>
      </c>
      <c r="D1932" s="2" t="s">
        <v>3263</v>
      </c>
      <c r="E1932" s="2" t="s">
        <v>1791</v>
      </c>
      <c r="F1932" s="255">
        <v>45104.670138888891</v>
      </c>
      <c r="G1932" s="2" t="s">
        <v>101</v>
      </c>
      <c r="H1932" s="2" t="s">
        <v>102</v>
      </c>
      <c r="I1932" s="2" t="s">
        <v>101</v>
      </c>
      <c r="J1932" s="2" t="s">
        <v>103</v>
      </c>
      <c r="K1932" s="2" t="s">
        <v>103</v>
      </c>
      <c r="L1932" s="2" t="s">
        <v>104</v>
      </c>
      <c r="M1932" s="2" t="s">
        <v>1792</v>
      </c>
      <c r="N1932" s="2">
        <v>20</v>
      </c>
      <c r="O1932" s="2" t="s">
        <v>106</v>
      </c>
      <c r="P1932" s="2" t="s">
        <v>4150</v>
      </c>
      <c r="Q1932" s="253"/>
    </row>
    <row r="1933" spans="1:17" ht="60">
      <c r="A1933" s="2">
        <v>1931</v>
      </c>
      <c r="B1933" s="2" t="s">
        <v>5080</v>
      </c>
      <c r="C1933" s="2" t="s">
        <v>98</v>
      </c>
      <c r="D1933" s="2" t="s">
        <v>3263</v>
      </c>
      <c r="E1933" s="2" t="s">
        <v>5081</v>
      </c>
      <c r="F1933" s="255">
        <v>45104.670138888891</v>
      </c>
      <c r="G1933" s="2" t="s">
        <v>101</v>
      </c>
      <c r="H1933" s="2" t="s">
        <v>132</v>
      </c>
      <c r="I1933" s="2" t="s">
        <v>101</v>
      </c>
      <c r="J1933" s="2" t="s">
        <v>103</v>
      </c>
      <c r="K1933" s="2" t="s">
        <v>103</v>
      </c>
      <c r="L1933" s="2" t="s">
        <v>104</v>
      </c>
      <c r="M1933" s="2" t="s">
        <v>5082</v>
      </c>
      <c r="N1933" s="2">
        <v>20</v>
      </c>
      <c r="O1933" s="2" t="s">
        <v>106</v>
      </c>
      <c r="P1933" s="2" t="s">
        <v>4157</v>
      </c>
      <c r="Q1933" s="253"/>
    </row>
    <row r="1934" spans="1:17" ht="60">
      <c r="A1934" s="2">
        <v>1932</v>
      </c>
      <c r="B1934" s="2" t="s">
        <v>5083</v>
      </c>
      <c r="C1934" s="2" t="s">
        <v>234</v>
      </c>
      <c r="D1934" s="2" t="s">
        <v>3263</v>
      </c>
      <c r="E1934" s="2" t="s">
        <v>5084</v>
      </c>
      <c r="F1934" s="255">
        <v>45104.67083333333</v>
      </c>
      <c r="G1934" s="2" t="s">
        <v>101</v>
      </c>
      <c r="H1934" s="2" t="s">
        <v>132</v>
      </c>
      <c r="I1934" s="2" t="s">
        <v>101</v>
      </c>
      <c r="J1934" s="2" t="s">
        <v>103</v>
      </c>
      <c r="K1934" s="2" t="s">
        <v>103</v>
      </c>
      <c r="L1934" s="2" t="s">
        <v>104</v>
      </c>
      <c r="M1934" s="2" t="s">
        <v>5085</v>
      </c>
      <c r="N1934" s="2">
        <v>20</v>
      </c>
      <c r="O1934" s="2" t="s">
        <v>106</v>
      </c>
      <c r="P1934" s="2" t="s">
        <v>4148</v>
      </c>
      <c r="Q1934" s="253"/>
    </row>
    <row r="1935" spans="1:17" ht="60">
      <c r="A1935" s="2">
        <v>1933</v>
      </c>
      <c r="B1935" s="2" t="s">
        <v>5086</v>
      </c>
      <c r="C1935" s="2" t="s">
        <v>98</v>
      </c>
      <c r="D1935" s="2" t="s">
        <v>3263</v>
      </c>
      <c r="E1935" s="2" t="s">
        <v>5087</v>
      </c>
      <c r="F1935" s="255">
        <v>45104.67083333333</v>
      </c>
      <c r="G1935" s="2" t="s">
        <v>101</v>
      </c>
      <c r="H1935" s="2" t="s">
        <v>102</v>
      </c>
      <c r="I1935" s="2" t="s">
        <v>101</v>
      </c>
      <c r="J1935" s="2" t="s">
        <v>103</v>
      </c>
      <c r="K1935" s="2" t="s">
        <v>103</v>
      </c>
      <c r="L1935" s="2" t="s">
        <v>104</v>
      </c>
      <c r="M1935" s="2" t="s">
        <v>5088</v>
      </c>
      <c r="N1935" s="2">
        <v>20</v>
      </c>
      <c r="O1935" s="2" t="s">
        <v>106</v>
      </c>
      <c r="P1935" s="2" t="s">
        <v>4157</v>
      </c>
      <c r="Q1935" s="253"/>
    </row>
    <row r="1936" spans="1:17" ht="60">
      <c r="A1936" s="2">
        <v>1934</v>
      </c>
      <c r="B1936" s="2" t="s">
        <v>5089</v>
      </c>
      <c r="C1936" s="2" t="s">
        <v>234</v>
      </c>
      <c r="D1936" s="2" t="s">
        <v>3263</v>
      </c>
      <c r="E1936" s="2" t="s">
        <v>3372</v>
      </c>
      <c r="F1936" s="255">
        <v>45104.671527777777</v>
      </c>
      <c r="G1936" s="2" t="s">
        <v>101</v>
      </c>
      <c r="H1936" s="2" t="s">
        <v>132</v>
      </c>
      <c r="I1936" s="2" t="s">
        <v>101</v>
      </c>
      <c r="J1936" s="2" t="s">
        <v>103</v>
      </c>
      <c r="K1936" s="2" t="s">
        <v>103</v>
      </c>
      <c r="L1936" s="2" t="s">
        <v>104</v>
      </c>
      <c r="M1936" s="2" t="s">
        <v>3373</v>
      </c>
      <c r="N1936" s="2">
        <v>20</v>
      </c>
      <c r="O1936" s="2" t="s">
        <v>106</v>
      </c>
      <c r="P1936" s="2" t="s">
        <v>4148</v>
      </c>
      <c r="Q1936" s="253"/>
    </row>
    <row r="1937" spans="1:17" ht="60">
      <c r="A1937" s="2">
        <v>1935</v>
      </c>
      <c r="B1937" s="2" t="s">
        <v>5090</v>
      </c>
      <c r="C1937" s="2" t="s">
        <v>109</v>
      </c>
      <c r="D1937" s="2" t="s">
        <v>3263</v>
      </c>
      <c r="E1937" s="2" t="s">
        <v>5091</v>
      </c>
      <c r="F1937" s="255">
        <v>45104.671527777777</v>
      </c>
      <c r="G1937" s="2" t="s">
        <v>101</v>
      </c>
      <c r="H1937" s="2" t="s">
        <v>132</v>
      </c>
      <c r="I1937" s="2" t="s">
        <v>101</v>
      </c>
      <c r="J1937" s="2" t="s">
        <v>112</v>
      </c>
      <c r="K1937" s="2" t="s">
        <v>112</v>
      </c>
      <c r="L1937" s="2" t="s">
        <v>104</v>
      </c>
      <c r="M1937" s="2" t="s">
        <v>5092</v>
      </c>
      <c r="N1937" s="2">
        <v>95</v>
      </c>
      <c r="O1937" s="2" t="s">
        <v>106</v>
      </c>
      <c r="P1937" s="2" t="s">
        <v>4146</v>
      </c>
      <c r="Q1937" s="253"/>
    </row>
    <row r="1938" spans="1:17" ht="60">
      <c r="A1938" s="2">
        <v>1936</v>
      </c>
      <c r="B1938" s="2" t="s">
        <v>5093</v>
      </c>
      <c r="C1938" s="2" t="s">
        <v>109</v>
      </c>
      <c r="D1938" s="2" t="s">
        <v>3263</v>
      </c>
      <c r="E1938" s="2" t="s">
        <v>4437</v>
      </c>
      <c r="F1938" s="255">
        <v>45104.672222222223</v>
      </c>
      <c r="G1938" s="2" t="s">
        <v>101</v>
      </c>
      <c r="H1938" s="2" t="s">
        <v>132</v>
      </c>
      <c r="I1938" s="2" t="s">
        <v>101</v>
      </c>
      <c r="J1938" s="2" t="s">
        <v>103</v>
      </c>
      <c r="K1938" s="2" t="s">
        <v>103</v>
      </c>
      <c r="L1938" s="2" t="s">
        <v>104</v>
      </c>
      <c r="M1938" s="2" t="s">
        <v>4438</v>
      </c>
      <c r="N1938" s="2">
        <v>20</v>
      </c>
      <c r="O1938" s="2" t="s">
        <v>106</v>
      </c>
      <c r="P1938" s="2" t="s">
        <v>4146</v>
      </c>
      <c r="Q1938" s="253"/>
    </row>
    <row r="1939" spans="1:17" ht="60">
      <c r="A1939" s="2">
        <v>1937</v>
      </c>
      <c r="B1939" s="2" t="s">
        <v>5094</v>
      </c>
      <c r="C1939" s="2" t="s">
        <v>109</v>
      </c>
      <c r="D1939" s="2" t="s">
        <v>3263</v>
      </c>
      <c r="E1939" s="2" t="s">
        <v>5095</v>
      </c>
      <c r="F1939" s="255">
        <v>45104.672222222223</v>
      </c>
      <c r="G1939" s="2" t="s">
        <v>101</v>
      </c>
      <c r="H1939" s="2" t="s">
        <v>132</v>
      </c>
      <c r="I1939" s="2" t="s">
        <v>101</v>
      </c>
      <c r="J1939" s="2" t="s">
        <v>112</v>
      </c>
      <c r="K1939" s="2" t="s">
        <v>112</v>
      </c>
      <c r="L1939" s="2" t="s">
        <v>104</v>
      </c>
      <c r="M1939" s="2" t="s">
        <v>5096</v>
      </c>
      <c r="N1939" s="2">
        <v>95</v>
      </c>
      <c r="O1939" s="2" t="s">
        <v>106</v>
      </c>
      <c r="P1939" s="2" t="s">
        <v>4146</v>
      </c>
      <c r="Q1939" s="253"/>
    </row>
    <row r="1940" spans="1:17" ht="60">
      <c r="A1940" s="2">
        <v>1938</v>
      </c>
      <c r="B1940" s="2" t="s">
        <v>5097</v>
      </c>
      <c r="C1940" s="2" t="s">
        <v>109</v>
      </c>
      <c r="D1940" s="2" t="s">
        <v>3263</v>
      </c>
      <c r="E1940" s="2" t="s">
        <v>5098</v>
      </c>
      <c r="F1940" s="255">
        <v>45104.67291666667</v>
      </c>
      <c r="G1940" s="2" t="s">
        <v>101</v>
      </c>
      <c r="H1940" s="2" t="s">
        <v>102</v>
      </c>
      <c r="I1940" s="2" t="s">
        <v>101</v>
      </c>
      <c r="J1940" s="2" t="s">
        <v>112</v>
      </c>
      <c r="K1940" s="2" t="s">
        <v>112</v>
      </c>
      <c r="L1940" s="2" t="s">
        <v>104</v>
      </c>
      <c r="M1940" s="2" t="s">
        <v>5099</v>
      </c>
      <c r="N1940" s="2">
        <v>95</v>
      </c>
      <c r="O1940" s="2" t="s">
        <v>106</v>
      </c>
      <c r="P1940" s="2" t="s">
        <v>4146</v>
      </c>
      <c r="Q1940" s="253"/>
    </row>
    <row r="1941" spans="1:17" ht="60">
      <c r="A1941" s="2">
        <v>1939</v>
      </c>
      <c r="B1941" s="2" t="s">
        <v>5100</v>
      </c>
      <c r="C1941" s="2" t="s">
        <v>109</v>
      </c>
      <c r="D1941" s="2" t="s">
        <v>3263</v>
      </c>
      <c r="E1941" s="2" t="s">
        <v>5101</v>
      </c>
      <c r="F1941" s="255">
        <v>45104.67291666667</v>
      </c>
      <c r="G1941" s="2" t="s">
        <v>101</v>
      </c>
      <c r="H1941" s="2" t="s">
        <v>132</v>
      </c>
      <c r="I1941" s="2" t="s">
        <v>101</v>
      </c>
      <c r="J1941" s="2" t="s">
        <v>103</v>
      </c>
      <c r="K1941" s="2" t="s">
        <v>103</v>
      </c>
      <c r="L1941" s="2" t="s">
        <v>104</v>
      </c>
      <c r="M1941" s="2" t="s">
        <v>5102</v>
      </c>
      <c r="N1941" s="2">
        <v>20</v>
      </c>
      <c r="O1941" s="2" t="s">
        <v>106</v>
      </c>
      <c r="P1941" s="2" t="s">
        <v>4146</v>
      </c>
      <c r="Q1941" s="253"/>
    </row>
    <row r="1942" spans="1:17" ht="60">
      <c r="A1942" s="2">
        <v>1940</v>
      </c>
      <c r="B1942" s="2" t="s">
        <v>5103</v>
      </c>
      <c r="C1942" s="2" t="s">
        <v>98</v>
      </c>
      <c r="D1942" s="2" t="s">
        <v>3263</v>
      </c>
      <c r="E1942" s="2" t="s">
        <v>3206</v>
      </c>
      <c r="F1942" s="255">
        <v>45104.673611111109</v>
      </c>
      <c r="G1942" s="2" t="s">
        <v>101</v>
      </c>
      <c r="H1942" s="2" t="s">
        <v>132</v>
      </c>
      <c r="I1942" s="2" t="s">
        <v>101</v>
      </c>
      <c r="J1942" s="2" t="s">
        <v>187</v>
      </c>
      <c r="K1942" s="2" t="s">
        <v>187</v>
      </c>
      <c r="L1942" s="2" t="s">
        <v>288</v>
      </c>
      <c r="M1942" s="2" t="s">
        <v>3207</v>
      </c>
      <c r="N1942" s="2">
        <v>0</v>
      </c>
      <c r="O1942" s="2" t="s">
        <v>106</v>
      </c>
      <c r="P1942" s="2" t="s">
        <v>4157</v>
      </c>
      <c r="Q1942" s="253"/>
    </row>
    <row r="1943" spans="1:17" ht="60">
      <c r="A1943" s="2">
        <v>1941</v>
      </c>
      <c r="B1943" s="2" t="s">
        <v>5104</v>
      </c>
      <c r="C1943" s="2" t="s">
        <v>98</v>
      </c>
      <c r="D1943" s="2" t="s">
        <v>3263</v>
      </c>
      <c r="E1943" s="2" t="s">
        <v>5105</v>
      </c>
      <c r="F1943" s="255">
        <v>45104.673611111109</v>
      </c>
      <c r="G1943" s="2" t="s">
        <v>101</v>
      </c>
      <c r="H1943" s="2" t="s">
        <v>102</v>
      </c>
      <c r="I1943" s="2" t="s">
        <v>101</v>
      </c>
      <c r="J1943" s="2" t="s">
        <v>103</v>
      </c>
      <c r="K1943" s="2" t="s">
        <v>103</v>
      </c>
      <c r="L1943" s="2" t="s">
        <v>104</v>
      </c>
      <c r="M1943" s="2" t="s">
        <v>5106</v>
      </c>
      <c r="N1943" s="2">
        <v>20</v>
      </c>
      <c r="O1943" s="2" t="s">
        <v>106</v>
      </c>
      <c r="P1943" s="2" t="s">
        <v>4157</v>
      </c>
      <c r="Q1943" s="253"/>
    </row>
    <row r="1944" spans="1:17" ht="60">
      <c r="A1944" s="2">
        <v>1942</v>
      </c>
      <c r="B1944" s="2" t="s">
        <v>5107</v>
      </c>
      <c r="C1944" s="2" t="s">
        <v>234</v>
      </c>
      <c r="D1944" s="2" t="s">
        <v>3263</v>
      </c>
      <c r="E1944" s="2" t="s">
        <v>2425</v>
      </c>
      <c r="F1944" s="255">
        <v>45104.674305555556</v>
      </c>
      <c r="G1944" s="2" t="s">
        <v>101</v>
      </c>
      <c r="H1944" s="2" t="s">
        <v>132</v>
      </c>
      <c r="I1944" s="2" t="s">
        <v>101</v>
      </c>
      <c r="J1944" s="2" t="s">
        <v>103</v>
      </c>
      <c r="K1944" s="2" t="s">
        <v>103</v>
      </c>
      <c r="L1944" s="2" t="s">
        <v>104</v>
      </c>
      <c r="M1944" s="2" t="s">
        <v>2426</v>
      </c>
      <c r="N1944" s="2">
        <v>20</v>
      </c>
      <c r="O1944" s="2" t="s">
        <v>106</v>
      </c>
      <c r="P1944" s="2" t="s">
        <v>4148</v>
      </c>
      <c r="Q1944" s="253"/>
    </row>
    <row r="1945" spans="1:17" ht="60">
      <c r="A1945" s="2">
        <v>1943</v>
      </c>
      <c r="B1945" s="2" t="s">
        <v>5108</v>
      </c>
      <c r="C1945" s="2" t="s">
        <v>120</v>
      </c>
      <c r="D1945" s="2" t="s">
        <v>3263</v>
      </c>
      <c r="E1945" s="2" t="s">
        <v>5109</v>
      </c>
      <c r="F1945" s="255">
        <v>45104.674305555556</v>
      </c>
      <c r="G1945" s="2" t="s">
        <v>101</v>
      </c>
      <c r="H1945" s="2" t="s">
        <v>132</v>
      </c>
      <c r="I1945" s="2" t="s">
        <v>101</v>
      </c>
      <c r="J1945" s="2" t="s">
        <v>112</v>
      </c>
      <c r="K1945" s="2" t="s">
        <v>112</v>
      </c>
      <c r="L1945" s="2" t="s">
        <v>104</v>
      </c>
      <c r="M1945" s="2" t="s">
        <v>5110</v>
      </c>
      <c r="N1945" s="2">
        <v>95</v>
      </c>
      <c r="O1945" s="2" t="s">
        <v>106</v>
      </c>
      <c r="P1945" s="2" t="s">
        <v>4150</v>
      </c>
      <c r="Q1945" s="253"/>
    </row>
    <row r="1946" spans="1:17" ht="60">
      <c r="A1946" s="2">
        <v>1944</v>
      </c>
      <c r="B1946" s="2" t="s">
        <v>5111</v>
      </c>
      <c r="C1946" s="2" t="s">
        <v>98</v>
      </c>
      <c r="D1946" s="2" t="s">
        <v>3263</v>
      </c>
      <c r="E1946" s="2" t="s">
        <v>4530</v>
      </c>
      <c r="F1946" s="255">
        <v>45104.674305555556</v>
      </c>
      <c r="G1946" s="2" t="s">
        <v>101</v>
      </c>
      <c r="H1946" s="2" t="s">
        <v>102</v>
      </c>
      <c r="I1946" s="2" t="s">
        <v>101</v>
      </c>
      <c r="J1946" s="2" t="s">
        <v>103</v>
      </c>
      <c r="K1946" s="2" t="s">
        <v>103</v>
      </c>
      <c r="L1946" s="2" t="s">
        <v>104</v>
      </c>
      <c r="M1946" s="2" t="s">
        <v>4531</v>
      </c>
      <c r="N1946" s="2">
        <v>20</v>
      </c>
      <c r="O1946" s="2" t="s">
        <v>106</v>
      </c>
      <c r="P1946" s="2" t="s">
        <v>4157</v>
      </c>
      <c r="Q1946" s="253"/>
    </row>
    <row r="1947" spans="1:17" ht="60">
      <c r="A1947" s="2">
        <v>1945</v>
      </c>
      <c r="B1947" s="2" t="s">
        <v>5112</v>
      </c>
      <c r="C1947" s="2" t="s">
        <v>120</v>
      </c>
      <c r="D1947" s="2" t="s">
        <v>3263</v>
      </c>
      <c r="E1947" s="2" t="s">
        <v>5113</v>
      </c>
      <c r="F1947" s="255">
        <v>45104.675000000003</v>
      </c>
      <c r="G1947" s="2" t="s">
        <v>101</v>
      </c>
      <c r="H1947" s="2" t="s">
        <v>132</v>
      </c>
      <c r="I1947" s="2" t="s">
        <v>101</v>
      </c>
      <c r="J1947" s="2" t="s">
        <v>103</v>
      </c>
      <c r="K1947" s="2" t="s">
        <v>103</v>
      </c>
      <c r="L1947" s="2" t="s">
        <v>104</v>
      </c>
      <c r="M1947" s="2" t="s">
        <v>5114</v>
      </c>
      <c r="N1947" s="2">
        <v>20</v>
      </c>
      <c r="O1947" s="2" t="s">
        <v>106</v>
      </c>
      <c r="P1947" s="2" t="s">
        <v>4150</v>
      </c>
      <c r="Q1947" s="253"/>
    </row>
    <row r="1948" spans="1:17" ht="60">
      <c r="A1948" s="2">
        <v>1946</v>
      </c>
      <c r="B1948" s="2" t="s">
        <v>5115</v>
      </c>
      <c r="C1948" s="2" t="s">
        <v>109</v>
      </c>
      <c r="D1948" s="2" t="s">
        <v>3263</v>
      </c>
      <c r="E1948" s="2" t="s">
        <v>5116</v>
      </c>
      <c r="F1948" s="255">
        <v>45104.675000000003</v>
      </c>
      <c r="G1948" s="2" t="s">
        <v>101</v>
      </c>
      <c r="H1948" s="2" t="s">
        <v>132</v>
      </c>
      <c r="I1948" s="2" t="s">
        <v>101</v>
      </c>
      <c r="J1948" s="2" t="s">
        <v>187</v>
      </c>
      <c r="K1948" s="2" t="s">
        <v>187</v>
      </c>
      <c r="L1948" s="2" t="s">
        <v>104</v>
      </c>
      <c r="M1948" s="2" t="s">
        <v>5117</v>
      </c>
      <c r="N1948" s="2">
        <v>95</v>
      </c>
      <c r="O1948" s="2" t="s">
        <v>106</v>
      </c>
      <c r="P1948" s="2" t="s">
        <v>4146</v>
      </c>
      <c r="Q1948" s="253"/>
    </row>
    <row r="1949" spans="1:17" ht="60">
      <c r="A1949" s="2">
        <v>1947</v>
      </c>
      <c r="B1949" s="2" t="s">
        <v>5118</v>
      </c>
      <c r="C1949" s="2" t="s">
        <v>98</v>
      </c>
      <c r="D1949" s="2" t="s">
        <v>3263</v>
      </c>
      <c r="E1949" s="2" t="s">
        <v>1849</v>
      </c>
      <c r="F1949" s="255">
        <v>45104.675000000003</v>
      </c>
      <c r="G1949" s="2" t="s">
        <v>101</v>
      </c>
      <c r="H1949" s="2" t="s">
        <v>102</v>
      </c>
      <c r="I1949" s="2" t="s">
        <v>101</v>
      </c>
      <c r="J1949" s="2" t="s">
        <v>103</v>
      </c>
      <c r="K1949" s="2" t="s">
        <v>103</v>
      </c>
      <c r="L1949" s="2" t="s">
        <v>104</v>
      </c>
      <c r="M1949" s="2" t="s">
        <v>1850</v>
      </c>
      <c r="N1949" s="2">
        <v>20</v>
      </c>
      <c r="O1949" s="2" t="s">
        <v>106</v>
      </c>
      <c r="P1949" s="2" t="s">
        <v>4157</v>
      </c>
      <c r="Q1949" s="253"/>
    </row>
    <row r="1950" spans="1:17" ht="60">
      <c r="A1950" s="2">
        <v>1948</v>
      </c>
      <c r="B1950" s="2" t="s">
        <v>5119</v>
      </c>
      <c r="C1950" s="2" t="s">
        <v>120</v>
      </c>
      <c r="D1950" s="2" t="s">
        <v>3263</v>
      </c>
      <c r="E1950" s="2" t="s">
        <v>5120</v>
      </c>
      <c r="F1950" s="255">
        <v>45104.675694444442</v>
      </c>
      <c r="G1950" s="2" t="s">
        <v>101</v>
      </c>
      <c r="H1950" s="2" t="s">
        <v>132</v>
      </c>
      <c r="I1950" s="2" t="s">
        <v>101</v>
      </c>
      <c r="J1950" s="2" t="s">
        <v>103</v>
      </c>
      <c r="K1950" s="2" t="s">
        <v>103</v>
      </c>
      <c r="L1950" s="2" t="s">
        <v>104</v>
      </c>
      <c r="M1950" s="2" t="s">
        <v>5121</v>
      </c>
      <c r="N1950" s="2">
        <v>20</v>
      </c>
      <c r="O1950" s="2" t="s">
        <v>106</v>
      </c>
      <c r="P1950" s="2" t="s">
        <v>4150</v>
      </c>
      <c r="Q1950" s="253"/>
    </row>
    <row r="1951" spans="1:17" ht="60">
      <c r="A1951" s="2">
        <v>1949</v>
      </c>
      <c r="B1951" s="2" t="s">
        <v>5122</v>
      </c>
      <c r="C1951" s="2" t="s">
        <v>98</v>
      </c>
      <c r="D1951" s="2" t="s">
        <v>3263</v>
      </c>
      <c r="E1951" s="2" t="s">
        <v>1206</v>
      </c>
      <c r="F1951" s="255">
        <v>45104.675694444442</v>
      </c>
      <c r="G1951" s="2" t="s">
        <v>101</v>
      </c>
      <c r="H1951" s="2" t="s">
        <v>132</v>
      </c>
      <c r="I1951" s="2" t="s">
        <v>101</v>
      </c>
      <c r="J1951" s="2" t="s">
        <v>103</v>
      </c>
      <c r="K1951" s="2" t="s">
        <v>103</v>
      </c>
      <c r="L1951" s="2" t="s">
        <v>104</v>
      </c>
      <c r="M1951" s="2" t="s">
        <v>1207</v>
      </c>
      <c r="N1951" s="2">
        <v>20</v>
      </c>
      <c r="O1951" s="2" t="s">
        <v>106</v>
      </c>
      <c r="P1951" s="2" t="s">
        <v>4157</v>
      </c>
      <c r="Q1951" s="253"/>
    </row>
    <row r="1952" spans="1:17" ht="60">
      <c r="A1952" s="2">
        <v>1950</v>
      </c>
      <c r="B1952" s="2" t="s">
        <v>5123</v>
      </c>
      <c r="C1952" s="2" t="s">
        <v>98</v>
      </c>
      <c r="D1952" s="2" t="s">
        <v>3263</v>
      </c>
      <c r="E1952" s="2" t="s">
        <v>5021</v>
      </c>
      <c r="F1952" s="255">
        <v>45104.675694444442</v>
      </c>
      <c r="G1952" s="2" t="s">
        <v>101</v>
      </c>
      <c r="H1952" s="2" t="s">
        <v>132</v>
      </c>
      <c r="I1952" s="2" t="s">
        <v>101</v>
      </c>
      <c r="J1952" s="2" t="s">
        <v>103</v>
      </c>
      <c r="K1952" s="2" t="s">
        <v>103</v>
      </c>
      <c r="L1952" s="2" t="s">
        <v>104</v>
      </c>
      <c r="M1952" s="2" t="s">
        <v>5022</v>
      </c>
      <c r="N1952" s="2">
        <v>20</v>
      </c>
      <c r="O1952" s="2" t="s">
        <v>106</v>
      </c>
      <c r="P1952" s="2" t="s">
        <v>4157</v>
      </c>
      <c r="Q1952" s="253"/>
    </row>
    <row r="1953" spans="1:17" ht="60">
      <c r="A1953" s="2">
        <v>1951</v>
      </c>
      <c r="B1953" s="2" t="s">
        <v>5124</v>
      </c>
      <c r="C1953" s="2" t="s">
        <v>109</v>
      </c>
      <c r="D1953" s="2" t="s">
        <v>3263</v>
      </c>
      <c r="E1953" s="2" t="s">
        <v>5125</v>
      </c>
      <c r="F1953" s="255">
        <v>45104.676388888889</v>
      </c>
      <c r="G1953" s="2" t="s">
        <v>101</v>
      </c>
      <c r="H1953" s="2" t="s">
        <v>132</v>
      </c>
      <c r="I1953" s="2" t="s">
        <v>101</v>
      </c>
      <c r="J1953" s="2" t="s">
        <v>112</v>
      </c>
      <c r="K1953" s="2" t="s">
        <v>112</v>
      </c>
      <c r="L1953" s="2" t="s">
        <v>104</v>
      </c>
      <c r="M1953" s="2" t="s">
        <v>5126</v>
      </c>
      <c r="N1953" s="2">
        <v>95</v>
      </c>
      <c r="O1953" s="2" t="s">
        <v>106</v>
      </c>
      <c r="P1953" s="2" t="s">
        <v>4146</v>
      </c>
      <c r="Q1953" s="253"/>
    </row>
    <row r="1954" spans="1:17" ht="60">
      <c r="A1954" s="2">
        <v>1952</v>
      </c>
      <c r="B1954" s="2" t="s">
        <v>5127</v>
      </c>
      <c r="C1954" s="2" t="s">
        <v>120</v>
      </c>
      <c r="D1954" s="2" t="s">
        <v>3263</v>
      </c>
      <c r="E1954" s="2" t="s">
        <v>5128</v>
      </c>
      <c r="F1954" s="255">
        <v>45104.676388888889</v>
      </c>
      <c r="G1954" s="2" t="s">
        <v>101</v>
      </c>
      <c r="H1954" s="2" t="s">
        <v>102</v>
      </c>
      <c r="I1954" s="2" t="s">
        <v>101</v>
      </c>
      <c r="J1954" s="2" t="s">
        <v>103</v>
      </c>
      <c r="K1954" s="2" t="s">
        <v>103</v>
      </c>
      <c r="L1954" s="2" t="s">
        <v>104</v>
      </c>
      <c r="M1954" s="2" t="s">
        <v>5129</v>
      </c>
      <c r="N1954" s="2">
        <v>20</v>
      </c>
      <c r="O1954" s="2" t="s">
        <v>106</v>
      </c>
      <c r="P1954" s="2" t="s">
        <v>4150</v>
      </c>
      <c r="Q1954" s="253"/>
    </row>
    <row r="1955" spans="1:17" ht="60">
      <c r="A1955" s="2">
        <v>1953</v>
      </c>
      <c r="B1955" s="2" t="s">
        <v>5130</v>
      </c>
      <c r="C1955" s="2" t="s">
        <v>98</v>
      </c>
      <c r="D1955" s="2" t="s">
        <v>3263</v>
      </c>
      <c r="E1955" s="2" t="s">
        <v>3149</v>
      </c>
      <c r="F1955" s="255">
        <v>45104.676388888889</v>
      </c>
      <c r="G1955" s="2" t="s">
        <v>101</v>
      </c>
      <c r="H1955" s="2" t="s">
        <v>102</v>
      </c>
      <c r="I1955" s="2" t="s">
        <v>101</v>
      </c>
      <c r="J1955" s="2" t="s">
        <v>103</v>
      </c>
      <c r="K1955" s="2" t="s">
        <v>103</v>
      </c>
      <c r="L1955" s="2" t="s">
        <v>104</v>
      </c>
      <c r="M1955" s="2" t="s">
        <v>3150</v>
      </c>
      <c r="N1955" s="2">
        <v>20</v>
      </c>
      <c r="O1955" s="2" t="s">
        <v>106</v>
      </c>
      <c r="P1955" s="2" t="s">
        <v>4157</v>
      </c>
      <c r="Q1955" s="253"/>
    </row>
    <row r="1956" spans="1:17" ht="60">
      <c r="A1956" s="2">
        <v>1954</v>
      </c>
      <c r="B1956" s="2" t="s">
        <v>5131</v>
      </c>
      <c r="C1956" s="2" t="s">
        <v>109</v>
      </c>
      <c r="D1956" s="2" t="s">
        <v>3263</v>
      </c>
      <c r="E1956" s="2" t="s">
        <v>5132</v>
      </c>
      <c r="F1956" s="255">
        <v>45104.676388888889</v>
      </c>
      <c r="G1956" s="2" t="s">
        <v>101</v>
      </c>
      <c r="H1956" s="2" t="s">
        <v>132</v>
      </c>
      <c r="I1956" s="2" t="s">
        <v>101</v>
      </c>
      <c r="J1956" s="2" t="s">
        <v>112</v>
      </c>
      <c r="K1956" s="2" t="s">
        <v>112</v>
      </c>
      <c r="L1956" s="2" t="s">
        <v>104</v>
      </c>
      <c r="M1956" s="2" t="s">
        <v>5133</v>
      </c>
      <c r="N1956" s="2">
        <v>95</v>
      </c>
      <c r="O1956" s="2" t="s">
        <v>106</v>
      </c>
      <c r="P1956" s="2" t="s">
        <v>4146</v>
      </c>
      <c r="Q1956" s="253"/>
    </row>
    <row r="1957" spans="1:17" ht="60">
      <c r="A1957" s="2">
        <v>1955</v>
      </c>
      <c r="B1957" s="2" t="s">
        <v>5134</v>
      </c>
      <c r="C1957" s="2" t="s">
        <v>98</v>
      </c>
      <c r="D1957" s="2" t="s">
        <v>3263</v>
      </c>
      <c r="E1957" s="2" t="s">
        <v>5135</v>
      </c>
      <c r="F1957" s="255">
        <v>45104.676388888889</v>
      </c>
      <c r="G1957" s="2" t="s">
        <v>101</v>
      </c>
      <c r="H1957" s="2" t="s">
        <v>102</v>
      </c>
      <c r="I1957" s="2" t="s">
        <v>101</v>
      </c>
      <c r="J1957" s="2" t="s">
        <v>103</v>
      </c>
      <c r="K1957" s="2" t="s">
        <v>103</v>
      </c>
      <c r="L1957" s="2" t="s">
        <v>104</v>
      </c>
      <c r="M1957" s="2" t="s">
        <v>5136</v>
      </c>
      <c r="N1957" s="2">
        <v>20</v>
      </c>
      <c r="O1957" s="2" t="s">
        <v>106</v>
      </c>
      <c r="P1957" s="2" t="s">
        <v>4157</v>
      </c>
      <c r="Q1957" s="253"/>
    </row>
    <row r="1958" spans="1:17" ht="60">
      <c r="A1958" s="2">
        <v>1956</v>
      </c>
      <c r="B1958" s="2" t="s">
        <v>5137</v>
      </c>
      <c r="C1958" s="2" t="s">
        <v>109</v>
      </c>
      <c r="D1958" s="2" t="s">
        <v>3263</v>
      </c>
      <c r="E1958" s="2" t="s">
        <v>1019</v>
      </c>
      <c r="F1958" s="255">
        <v>45104.677083333336</v>
      </c>
      <c r="G1958" s="2" t="s">
        <v>101</v>
      </c>
      <c r="H1958" s="2" t="s">
        <v>102</v>
      </c>
      <c r="I1958" s="2" t="s">
        <v>101</v>
      </c>
      <c r="J1958" s="2" t="s">
        <v>103</v>
      </c>
      <c r="K1958" s="2" t="s">
        <v>103</v>
      </c>
      <c r="L1958" s="2" t="s">
        <v>104</v>
      </c>
      <c r="M1958" s="2" t="s">
        <v>1020</v>
      </c>
      <c r="N1958" s="2">
        <v>20</v>
      </c>
      <c r="O1958" s="2" t="s">
        <v>106</v>
      </c>
      <c r="P1958" s="2" t="s">
        <v>4146</v>
      </c>
      <c r="Q1958" s="253"/>
    </row>
    <row r="1959" spans="1:17" ht="60">
      <c r="A1959" s="2">
        <v>1957</v>
      </c>
      <c r="B1959" s="2" t="s">
        <v>5138</v>
      </c>
      <c r="C1959" s="2" t="s">
        <v>98</v>
      </c>
      <c r="D1959" s="2" t="s">
        <v>3263</v>
      </c>
      <c r="E1959" s="2" t="s">
        <v>1063</v>
      </c>
      <c r="F1959" s="255">
        <v>45104.677083333336</v>
      </c>
      <c r="G1959" s="2" t="s">
        <v>101</v>
      </c>
      <c r="H1959" s="2" t="s">
        <v>102</v>
      </c>
      <c r="I1959" s="2" t="s">
        <v>101</v>
      </c>
      <c r="J1959" s="2" t="s">
        <v>103</v>
      </c>
      <c r="K1959" s="2" t="s">
        <v>103</v>
      </c>
      <c r="L1959" s="2" t="s">
        <v>104</v>
      </c>
      <c r="M1959" s="2" t="s">
        <v>1064</v>
      </c>
      <c r="N1959" s="2">
        <v>20</v>
      </c>
      <c r="O1959" s="2" t="s">
        <v>106</v>
      </c>
      <c r="P1959" s="2" t="s">
        <v>4157</v>
      </c>
      <c r="Q1959" s="253"/>
    </row>
    <row r="1960" spans="1:17" ht="60">
      <c r="A1960" s="2">
        <v>1958</v>
      </c>
      <c r="B1960" s="2" t="s">
        <v>5139</v>
      </c>
      <c r="C1960" s="2" t="s">
        <v>98</v>
      </c>
      <c r="D1960" s="2" t="s">
        <v>3263</v>
      </c>
      <c r="E1960" s="2" t="s">
        <v>5140</v>
      </c>
      <c r="F1960" s="255">
        <v>45104.677083333336</v>
      </c>
      <c r="G1960" s="2" t="s">
        <v>101</v>
      </c>
      <c r="H1960" s="2" t="s">
        <v>102</v>
      </c>
      <c r="I1960" s="2" t="s">
        <v>101</v>
      </c>
      <c r="J1960" s="2" t="s">
        <v>112</v>
      </c>
      <c r="K1960" s="2" t="s">
        <v>112</v>
      </c>
      <c r="L1960" s="2" t="s">
        <v>104</v>
      </c>
      <c r="M1960" s="2" t="s">
        <v>5141</v>
      </c>
      <c r="N1960" s="2">
        <v>95</v>
      </c>
      <c r="O1960" s="2" t="s">
        <v>106</v>
      </c>
      <c r="P1960" s="2" t="s">
        <v>4157</v>
      </c>
      <c r="Q1960" s="253"/>
    </row>
    <row r="1961" spans="1:17" ht="60">
      <c r="A1961" s="2">
        <v>1959</v>
      </c>
      <c r="B1961" s="2" t="s">
        <v>5142</v>
      </c>
      <c r="C1961" s="2" t="s">
        <v>109</v>
      </c>
      <c r="D1961" s="2" t="s">
        <v>3263</v>
      </c>
      <c r="E1961" s="2" t="s">
        <v>5143</v>
      </c>
      <c r="F1961" s="255">
        <v>45104.677083333336</v>
      </c>
      <c r="G1961" s="2" t="s">
        <v>101</v>
      </c>
      <c r="H1961" s="2" t="s">
        <v>132</v>
      </c>
      <c r="I1961" s="2" t="s">
        <v>101</v>
      </c>
      <c r="J1961" s="2" t="s">
        <v>103</v>
      </c>
      <c r="K1961" s="2" t="s">
        <v>103</v>
      </c>
      <c r="L1961" s="2" t="s">
        <v>104</v>
      </c>
      <c r="M1961" s="2" t="s">
        <v>5144</v>
      </c>
      <c r="N1961" s="2">
        <v>20</v>
      </c>
      <c r="O1961" s="2" t="s">
        <v>106</v>
      </c>
      <c r="P1961" s="2" t="s">
        <v>4146</v>
      </c>
      <c r="Q1961" s="253"/>
    </row>
    <row r="1962" spans="1:17" ht="60">
      <c r="A1962" s="2">
        <v>1960</v>
      </c>
      <c r="B1962" s="2" t="s">
        <v>5145</v>
      </c>
      <c r="C1962" s="2" t="s">
        <v>120</v>
      </c>
      <c r="D1962" s="2" t="s">
        <v>3263</v>
      </c>
      <c r="E1962" s="2" t="s">
        <v>5146</v>
      </c>
      <c r="F1962" s="255">
        <v>45104.677083333336</v>
      </c>
      <c r="G1962" s="2" t="s">
        <v>101</v>
      </c>
      <c r="H1962" s="2" t="s">
        <v>132</v>
      </c>
      <c r="I1962" s="2" t="s">
        <v>101</v>
      </c>
      <c r="J1962" s="2" t="s">
        <v>56</v>
      </c>
      <c r="K1962" s="2" t="s">
        <v>56</v>
      </c>
      <c r="L1962" s="2" t="s">
        <v>104</v>
      </c>
      <c r="M1962" s="2" t="s">
        <v>5147</v>
      </c>
      <c r="N1962" s="2">
        <v>65</v>
      </c>
      <c r="O1962" s="2" t="s">
        <v>106</v>
      </c>
      <c r="P1962" s="2" t="s">
        <v>4150</v>
      </c>
      <c r="Q1962" s="253"/>
    </row>
    <row r="1963" spans="1:17" ht="60">
      <c r="A1963" s="2">
        <v>1961</v>
      </c>
      <c r="B1963" s="2" t="s">
        <v>5148</v>
      </c>
      <c r="C1963" s="2" t="s">
        <v>234</v>
      </c>
      <c r="D1963" s="2" t="s">
        <v>3263</v>
      </c>
      <c r="E1963" s="2" t="s">
        <v>3184</v>
      </c>
      <c r="F1963" s="255">
        <v>45104.678472222222</v>
      </c>
      <c r="G1963" s="2" t="s">
        <v>101</v>
      </c>
      <c r="H1963" s="2" t="s">
        <v>102</v>
      </c>
      <c r="I1963" s="2" t="s">
        <v>101</v>
      </c>
      <c r="J1963" s="2" t="s">
        <v>103</v>
      </c>
      <c r="K1963" s="2" t="s">
        <v>103</v>
      </c>
      <c r="L1963" s="2" t="s">
        <v>104</v>
      </c>
      <c r="M1963" s="2" t="s">
        <v>3185</v>
      </c>
      <c r="N1963" s="2">
        <v>20</v>
      </c>
      <c r="O1963" s="2" t="s">
        <v>106</v>
      </c>
      <c r="P1963" s="2" t="s">
        <v>4148</v>
      </c>
      <c r="Q1963" s="253"/>
    </row>
    <row r="1964" spans="1:17" ht="60">
      <c r="A1964" s="2">
        <v>1962</v>
      </c>
      <c r="B1964" s="2" t="s">
        <v>5149</v>
      </c>
      <c r="C1964" s="2" t="s">
        <v>234</v>
      </c>
      <c r="D1964" s="2" t="s">
        <v>3263</v>
      </c>
      <c r="E1964" s="2" t="s">
        <v>5150</v>
      </c>
      <c r="F1964" s="255">
        <v>45104.678472222222</v>
      </c>
      <c r="G1964" s="2" t="s">
        <v>101</v>
      </c>
      <c r="H1964" s="2" t="s">
        <v>102</v>
      </c>
      <c r="I1964" s="2" t="s">
        <v>101</v>
      </c>
      <c r="J1964" s="2" t="s">
        <v>103</v>
      </c>
      <c r="K1964" s="2" t="s">
        <v>103</v>
      </c>
      <c r="L1964" s="2" t="s">
        <v>104</v>
      </c>
      <c r="M1964" s="2" t="s">
        <v>5151</v>
      </c>
      <c r="N1964" s="2">
        <v>20</v>
      </c>
      <c r="O1964" s="2" t="s">
        <v>106</v>
      </c>
      <c r="P1964" s="2" t="s">
        <v>4148</v>
      </c>
      <c r="Q1964" s="253"/>
    </row>
    <row r="1965" spans="1:17" ht="60">
      <c r="A1965" s="2">
        <v>1963</v>
      </c>
      <c r="B1965" s="2" t="s">
        <v>5152</v>
      </c>
      <c r="C1965" s="2" t="s">
        <v>234</v>
      </c>
      <c r="D1965" s="2" t="s">
        <v>3263</v>
      </c>
      <c r="E1965" s="2" t="s">
        <v>4874</v>
      </c>
      <c r="F1965" s="255">
        <v>45104.678472222222</v>
      </c>
      <c r="G1965" s="2" t="s">
        <v>101</v>
      </c>
      <c r="H1965" s="2" t="s">
        <v>132</v>
      </c>
      <c r="I1965" s="2" t="s">
        <v>101</v>
      </c>
      <c r="J1965" s="2" t="s">
        <v>103</v>
      </c>
      <c r="K1965" s="2" t="s">
        <v>103</v>
      </c>
      <c r="L1965" s="2" t="s">
        <v>104</v>
      </c>
      <c r="M1965" s="2" t="s">
        <v>4875</v>
      </c>
      <c r="N1965" s="2">
        <v>20</v>
      </c>
      <c r="O1965" s="2" t="s">
        <v>106</v>
      </c>
      <c r="P1965" s="2" t="s">
        <v>4148</v>
      </c>
      <c r="Q1965" s="253"/>
    </row>
    <row r="1966" spans="1:17" ht="60">
      <c r="A1966" s="2">
        <v>1964</v>
      </c>
      <c r="B1966" s="2" t="s">
        <v>5153</v>
      </c>
      <c r="C1966" s="2" t="s">
        <v>109</v>
      </c>
      <c r="D1966" s="2" t="s">
        <v>3263</v>
      </c>
      <c r="E1966" s="2" t="s">
        <v>5154</v>
      </c>
      <c r="F1966" s="255">
        <v>45104.679166666669</v>
      </c>
      <c r="G1966" s="2" t="s">
        <v>101</v>
      </c>
      <c r="H1966" s="2" t="s">
        <v>102</v>
      </c>
      <c r="I1966" s="2" t="s">
        <v>101</v>
      </c>
      <c r="J1966" s="2" t="s">
        <v>103</v>
      </c>
      <c r="K1966" s="2" t="s">
        <v>103</v>
      </c>
      <c r="L1966" s="2" t="s">
        <v>104</v>
      </c>
      <c r="M1966" s="2" t="s">
        <v>5155</v>
      </c>
      <c r="N1966" s="2">
        <v>20</v>
      </c>
      <c r="O1966" s="2" t="s">
        <v>106</v>
      </c>
      <c r="P1966" s="2" t="s">
        <v>4146</v>
      </c>
      <c r="Q1966" s="253"/>
    </row>
    <row r="1967" spans="1:17" ht="60">
      <c r="A1967" s="2">
        <v>1965</v>
      </c>
      <c r="B1967" s="2" t="s">
        <v>5156</v>
      </c>
      <c r="C1967" s="2" t="s">
        <v>234</v>
      </c>
      <c r="D1967" s="2" t="s">
        <v>3263</v>
      </c>
      <c r="E1967" s="2" t="s">
        <v>5157</v>
      </c>
      <c r="F1967" s="255">
        <v>45104.679861111108</v>
      </c>
      <c r="G1967" s="2" t="s">
        <v>101</v>
      </c>
      <c r="H1967" s="2" t="s">
        <v>132</v>
      </c>
      <c r="I1967" s="2" t="s">
        <v>101</v>
      </c>
      <c r="J1967" s="2" t="s">
        <v>56</v>
      </c>
      <c r="K1967" s="2" t="s">
        <v>56</v>
      </c>
      <c r="L1967" s="2" t="s">
        <v>104</v>
      </c>
      <c r="M1967" s="2" t="s">
        <v>5158</v>
      </c>
      <c r="N1967" s="2">
        <v>65</v>
      </c>
      <c r="O1967" s="2" t="s">
        <v>106</v>
      </c>
      <c r="P1967" s="2" t="s">
        <v>4148</v>
      </c>
      <c r="Q1967" s="253"/>
    </row>
    <row r="1968" spans="1:17" ht="60">
      <c r="A1968" s="2">
        <v>1966</v>
      </c>
      <c r="B1968" s="2" t="s">
        <v>5159</v>
      </c>
      <c r="C1968" s="2" t="s">
        <v>98</v>
      </c>
      <c r="D1968" s="2" t="s">
        <v>3263</v>
      </c>
      <c r="E1968" s="2" t="s">
        <v>4017</v>
      </c>
      <c r="F1968" s="255">
        <v>45104.679861111108</v>
      </c>
      <c r="G1968" s="2" t="s">
        <v>101</v>
      </c>
      <c r="H1968" s="2" t="s">
        <v>132</v>
      </c>
      <c r="I1968" s="2" t="s">
        <v>101</v>
      </c>
      <c r="J1968" s="2" t="s">
        <v>103</v>
      </c>
      <c r="K1968" s="2" t="s">
        <v>103</v>
      </c>
      <c r="L1968" s="2" t="s">
        <v>104</v>
      </c>
      <c r="M1968" s="2" t="s">
        <v>4018</v>
      </c>
      <c r="N1968" s="2">
        <v>20</v>
      </c>
      <c r="O1968" s="2" t="s">
        <v>106</v>
      </c>
      <c r="P1968" s="2" t="s">
        <v>4157</v>
      </c>
      <c r="Q1968" s="253"/>
    </row>
    <row r="1969" spans="1:17" ht="60">
      <c r="A1969" s="2">
        <v>1967</v>
      </c>
      <c r="B1969" s="2" t="s">
        <v>5160</v>
      </c>
      <c r="C1969" s="2" t="s">
        <v>234</v>
      </c>
      <c r="D1969" s="2" t="s">
        <v>3263</v>
      </c>
      <c r="E1969" s="2" t="s">
        <v>5161</v>
      </c>
      <c r="F1969" s="255">
        <v>45104.679861111108</v>
      </c>
      <c r="G1969" s="2" t="s">
        <v>101</v>
      </c>
      <c r="H1969" s="2" t="s">
        <v>132</v>
      </c>
      <c r="I1969" s="2" t="s">
        <v>101</v>
      </c>
      <c r="J1969" s="2" t="s">
        <v>112</v>
      </c>
      <c r="K1969" s="2" t="s">
        <v>112</v>
      </c>
      <c r="L1969" s="2" t="s">
        <v>104</v>
      </c>
      <c r="M1969" s="2" t="s">
        <v>5162</v>
      </c>
      <c r="N1969" s="2">
        <v>95</v>
      </c>
      <c r="O1969" s="2" t="s">
        <v>106</v>
      </c>
      <c r="P1969" s="2" t="s">
        <v>4148</v>
      </c>
      <c r="Q1969" s="253"/>
    </row>
    <row r="1970" spans="1:17" ht="60">
      <c r="A1970" s="2">
        <v>1968</v>
      </c>
      <c r="B1970" s="2" t="s">
        <v>5163</v>
      </c>
      <c r="C1970" s="2" t="s">
        <v>98</v>
      </c>
      <c r="D1970" s="2" t="s">
        <v>3263</v>
      </c>
      <c r="E1970" s="2" t="s">
        <v>5164</v>
      </c>
      <c r="F1970" s="255">
        <v>45104.679861111108</v>
      </c>
      <c r="G1970" s="2" t="s">
        <v>191</v>
      </c>
      <c r="H1970" s="2" t="s">
        <v>471</v>
      </c>
      <c r="I1970" s="2" t="s">
        <v>193</v>
      </c>
      <c r="J1970" s="2" t="s">
        <v>103</v>
      </c>
      <c r="K1970" s="2" t="s">
        <v>103</v>
      </c>
      <c r="L1970" s="2" t="s">
        <v>104</v>
      </c>
      <c r="M1970" s="2" t="s">
        <v>194</v>
      </c>
      <c r="N1970" s="2">
        <v>0</v>
      </c>
      <c r="O1970" s="2" t="s">
        <v>106</v>
      </c>
      <c r="P1970" s="2" t="s">
        <v>4157</v>
      </c>
      <c r="Q1970" s="253"/>
    </row>
    <row r="1971" spans="1:17" ht="60">
      <c r="A1971" s="2">
        <v>1969</v>
      </c>
      <c r="B1971" s="2" t="s">
        <v>5165</v>
      </c>
      <c r="C1971" s="2" t="s">
        <v>234</v>
      </c>
      <c r="D1971" s="2" t="s">
        <v>3263</v>
      </c>
      <c r="E1971" s="2" t="s">
        <v>5166</v>
      </c>
      <c r="F1971" s="255">
        <v>45104.679861111108</v>
      </c>
      <c r="G1971" s="2" t="s">
        <v>191</v>
      </c>
      <c r="H1971" s="2" t="s">
        <v>471</v>
      </c>
      <c r="I1971" s="2" t="s">
        <v>193</v>
      </c>
      <c r="J1971" s="2" t="s">
        <v>103</v>
      </c>
      <c r="K1971" s="2" t="s">
        <v>103</v>
      </c>
      <c r="L1971" s="2" t="s">
        <v>104</v>
      </c>
      <c r="M1971" s="2" t="s">
        <v>194</v>
      </c>
      <c r="N1971" s="2">
        <v>0</v>
      </c>
      <c r="O1971" s="2" t="s">
        <v>106</v>
      </c>
      <c r="P1971" s="2" t="s">
        <v>4148</v>
      </c>
      <c r="Q1971" s="253"/>
    </row>
    <row r="1972" spans="1:17" ht="60">
      <c r="A1972" s="2">
        <v>1970</v>
      </c>
      <c r="B1972" s="2" t="s">
        <v>5167</v>
      </c>
      <c r="C1972" s="2" t="s">
        <v>234</v>
      </c>
      <c r="D1972" s="2" t="s">
        <v>3263</v>
      </c>
      <c r="E1972" s="2" t="s">
        <v>5128</v>
      </c>
      <c r="F1972" s="255">
        <v>45104.679861111108</v>
      </c>
      <c r="G1972" s="2" t="s">
        <v>191</v>
      </c>
      <c r="H1972" s="2" t="s">
        <v>511</v>
      </c>
      <c r="I1972" s="2" t="s">
        <v>193</v>
      </c>
      <c r="J1972" s="2" t="s">
        <v>103</v>
      </c>
      <c r="K1972" s="2" t="s">
        <v>103</v>
      </c>
      <c r="L1972" s="2" t="s">
        <v>104</v>
      </c>
      <c r="M1972" s="2" t="s">
        <v>194</v>
      </c>
      <c r="N1972" s="2">
        <v>0</v>
      </c>
      <c r="O1972" s="2" t="s">
        <v>106</v>
      </c>
      <c r="P1972" s="2" t="s">
        <v>4148</v>
      </c>
      <c r="Q1972" s="253"/>
    </row>
    <row r="1973" spans="1:17" ht="60">
      <c r="A1973" s="2">
        <v>1971</v>
      </c>
      <c r="B1973" s="2" t="s">
        <v>5168</v>
      </c>
      <c r="C1973" s="2" t="s">
        <v>98</v>
      </c>
      <c r="D1973" s="2" t="s">
        <v>3263</v>
      </c>
      <c r="E1973" s="2" t="s">
        <v>5169</v>
      </c>
      <c r="F1973" s="255">
        <v>45104.680555555555</v>
      </c>
      <c r="G1973" s="2" t="s">
        <v>101</v>
      </c>
      <c r="H1973" s="2" t="s">
        <v>132</v>
      </c>
      <c r="I1973" s="2" t="s">
        <v>101</v>
      </c>
      <c r="J1973" s="2" t="s">
        <v>112</v>
      </c>
      <c r="K1973" s="2" t="s">
        <v>112</v>
      </c>
      <c r="L1973" s="2" t="s">
        <v>104</v>
      </c>
      <c r="M1973" s="2" t="s">
        <v>5170</v>
      </c>
      <c r="N1973" s="2">
        <v>95</v>
      </c>
      <c r="O1973" s="2" t="s">
        <v>106</v>
      </c>
      <c r="P1973" s="2" t="s">
        <v>4157</v>
      </c>
      <c r="Q1973" s="253"/>
    </row>
    <row r="1974" spans="1:17" ht="60">
      <c r="A1974" s="2">
        <v>1972</v>
      </c>
      <c r="B1974" s="2" t="s">
        <v>5171</v>
      </c>
      <c r="C1974" s="2" t="s">
        <v>109</v>
      </c>
      <c r="D1974" s="2" t="s">
        <v>3263</v>
      </c>
      <c r="E1974" s="2" t="s">
        <v>5172</v>
      </c>
      <c r="F1974" s="255">
        <v>45104.680555555555</v>
      </c>
      <c r="G1974" s="2" t="s">
        <v>101</v>
      </c>
      <c r="H1974" s="2" t="s">
        <v>132</v>
      </c>
      <c r="I1974" s="2" t="s">
        <v>101</v>
      </c>
      <c r="J1974" s="2" t="s">
        <v>103</v>
      </c>
      <c r="K1974" s="2" t="s">
        <v>103</v>
      </c>
      <c r="L1974" s="2" t="s">
        <v>104</v>
      </c>
      <c r="M1974" s="2" t="s">
        <v>5173</v>
      </c>
      <c r="N1974" s="2">
        <v>20</v>
      </c>
      <c r="O1974" s="2" t="s">
        <v>106</v>
      </c>
      <c r="P1974" s="2" t="s">
        <v>4146</v>
      </c>
      <c r="Q1974" s="253"/>
    </row>
    <row r="1975" spans="1:17" ht="60">
      <c r="A1975" s="2">
        <v>1973</v>
      </c>
      <c r="B1975" s="2" t="s">
        <v>5174</v>
      </c>
      <c r="C1975" s="2" t="s">
        <v>120</v>
      </c>
      <c r="D1975" s="2" t="s">
        <v>3263</v>
      </c>
      <c r="E1975" s="2" t="s">
        <v>3046</v>
      </c>
      <c r="F1975" s="255">
        <v>45104.681250000001</v>
      </c>
      <c r="G1975" s="2" t="s">
        <v>101</v>
      </c>
      <c r="H1975" s="2" t="s">
        <v>132</v>
      </c>
      <c r="I1975" s="2" t="s">
        <v>101</v>
      </c>
      <c r="J1975" s="2" t="s">
        <v>103</v>
      </c>
      <c r="K1975" s="2" t="s">
        <v>103</v>
      </c>
      <c r="L1975" s="2" t="s">
        <v>104</v>
      </c>
      <c r="M1975" s="2" t="s">
        <v>3047</v>
      </c>
      <c r="N1975" s="2">
        <v>20</v>
      </c>
      <c r="O1975" s="2" t="s">
        <v>106</v>
      </c>
      <c r="P1975" s="2" t="s">
        <v>4150</v>
      </c>
      <c r="Q1975" s="253"/>
    </row>
    <row r="1976" spans="1:17" ht="60">
      <c r="A1976" s="2">
        <v>1974</v>
      </c>
      <c r="B1976" s="2" t="s">
        <v>5175</v>
      </c>
      <c r="C1976" s="2" t="s">
        <v>234</v>
      </c>
      <c r="D1976" s="2" t="s">
        <v>3263</v>
      </c>
      <c r="E1976" s="2" t="s">
        <v>5176</v>
      </c>
      <c r="F1976" s="255">
        <v>45104.681250000001</v>
      </c>
      <c r="G1976" s="2" t="s">
        <v>101</v>
      </c>
      <c r="H1976" s="2" t="s">
        <v>102</v>
      </c>
      <c r="I1976" s="2" t="s">
        <v>101</v>
      </c>
      <c r="J1976" s="2" t="s">
        <v>112</v>
      </c>
      <c r="K1976" s="2" t="s">
        <v>112</v>
      </c>
      <c r="L1976" s="2" t="s">
        <v>104</v>
      </c>
      <c r="M1976" s="2" t="s">
        <v>5177</v>
      </c>
      <c r="N1976" s="2">
        <v>95</v>
      </c>
      <c r="O1976" s="2" t="s">
        <v>106</v>
      </c>
      <c r="P1976" s="2" t="s">
        <v>4148</v>
      </c>
      <c r="Q1976" s="253"/>
    </row>
    <row r="1977" spans="1:17" ht="60">
      <c r="A1977" s="2">
        <v>1975</v>
      </c>
      <c r="B1977" s="2" t="s">
        <v>5178</v>
      </c>
      <c r="C1977" s="2" t="s">
        <v>234</v>
      </c>
      <c r="D1977" s="2" t="s">
        <v>3263</v>
      </c>
      <c r="E1977" s="2" t="s">
        <v>5179</v>
      </c>
      <c r="F1977" s="255">
        <v>45104.681250000001</v>
      </c>
      <c r="G1977" s="2" t="s">
        <v>101</v>
      </c>
      <c r="H1977" s="2" t="s">
        <v>132</v>
      </c>
      <c r="I1977" s="2" t="s">
        <v>101</v>
      </c>
      <c r="J1977" s="2" t="s">
        <v>112</v>
      </c>
      <c r="K1977" s="2" t="s">
        <v>112</v>
      </c>
      <c r="L1977" s="2" t="s">
        <v>104</v>
      </c>
      <c r="M1977" s="2" t="s">
        <v>5180</v>
      </c>
      <c r="N1977" s="2">
        <v>95</v>
      </c>
      <c r="O1977" s="2" t="s">
        <v>106</v>
      </c>
      <c r="P1977" s="2" t="s">
        <v>4148</v>
      </c>
      <c r="Q1977" s="253"/>
    </row>
    <row r="1978" spans="1:17" ht="60">
      <c r="A1978" s="2">
        <v>1976</v>
      </c>
      <c r="B1978" s="2" t="s">
        <v>5181</v>
      </c>
      <c r="C1978" s="2" t="s">
        <v>109</v>
      </c>
      <c r="D1978" s="2" t="s">
        <v>3263</v>
      </c>
      <c r="E1978" s="2" t="s">
        <v>4777</v>
      </c>
      <c r="F1978" s="255">
        <v>45104.681944444441</v>
      </c>
      <c r="G1978" s="2" t="s">
        <v>101</v>
      </c>
      <c r="H1978" s="2" t="s">
        <v>132</v>
      </c>
      <c r="I1978" s="2" t="s">
        <v>101</v>
      </c>
      <c r="J1978" s="2" t="s">
        <v>103</v>
      </c>
      <c r="K1978" s="2" t="s">
        <v>103</v>
      </c>
      <c r="L1978" s="2" t="s">
        <v>104</v>
      </c>
      <c r="M1978" s="2" t="s">
        <v>4778</v>
      </c>
      <c r="N1978" s="2">
        <v>20</v>
      </c>
      <c r="O1978" s="2" t="s">
        <v>106</v>
      </c>
      <c r="P1978" s="2" t="s">
        <v>4146</v>
      </c>
      <c r="Q1978" s="253"/>
    </row>
    <row r="1979" spans="1:17" ht="60">
      <c r="A1979" s="2">
        <v>1977</v>
      </c>
      <c r="B1979" s="2" t="s">
        <v>5182</v>
      </c>
      <c r="C1979" s="2" t="s">
        <v>98</v>
      </c>
      <c r="D1979" s="2" t="s">
        <v>3263</v>
      </c>
      <c r="E1979" s="2" t="s">
        <v>5183</v>
      </c>
      <c r="F1979" s="255">
        <v>45104.681944444441</v>
      </c>
      <c r="G1979" s="2" t="s">
        <v>101</v>
      </c>
      <c r="H1979" s="2" t="s">
        <v>102</v>
      </c>
      <c r="I1979" s="2" t="s">
        <v>101</v>
      </c>
      <c r="J1979" s="2" t="s">
        <v>103</v>
      </c>
      <c r="K1979" s="2" t="s">
        <v>103</v>
      </c>
      <c r="L1979" s="2" t="s">
        <v>104</v>
      </c>
      <c r="M1979" s="2" t="s">
        <v>5184</v>
      </c>
      <c r="N1979" s="2">
        <v>20</v>
      </c>
      <c r="O1979" s="2" t="s">
        <v>106</v>
      </c>
      <c r="P1979" s="2" t="s">
        <v>4157</v>
      </c>
      <c r="Q1979" s="253"/>
    </row>
    <row r="1980" spans="1:17" ht="60">
      <c r="A1980" s="2">
        <v>1978</v>
      </c>
      <c r="B1980" s="2" t="s">
        <v>5185</v>
      </c>
      <c r="C1980" s="2" t="s">
        <v>234</v>
      </c>
      <c r="D1980" s="2" t="s">
        <v>3263</v>
      </c>
      <c r="E1980" s="2" t="s">
        <v>5186</v>
      </c>
      <c r="F1980" s="255">
        <v>45104.681944444441</v>
      </c>
      <c r="G1980" s="2" t="s">
        <v>101</v>
      </c>
      <c r="H1980" s="2" t="s">
        <v>132</v>
      </c>
      <c r="I1980" s="2" t="s">
        <v>101</v>
      </c>
      <c r="J1980" s="2" t="s">
        <v>112</v>
      </c>
      <c r="K1980" s="2" t="s">
        <v>112</v>
      </c>
      <c r="L1980" s="2" t="s">
        <v>104</v>
      </c>
      <c r="M1980" s="2" t="s">
        <v>5187</v>
      </c>
      <c r="N1980" s="2">
        <v>95</v>
      </c>
      <c r="O1980" s="2" t="s">
        <v>106</v>
      </c>
      <c r="P1980" s="2" t="s">
        <v>4148</v>
      </c>
      <c r="Q1980" s="253"/>
    </row>
    <row r="1981" spans="1:17" ht="60">
      <c r="A1981" s="2">
        <v>1979</v>
      </c>
      <c r="B1981" s="2" t="s">
        <v>5188</v>
      </c>
      <c r="C1981" s="2" t="s">
        <v>109</v>
      </c>
      <c r="D1981" s="2" t="s">
        <v>3263</v>
      </c>
      <c r="E1981" s="2" t="s">
        <v>5189</v>
      </c>
      <c r="F1981" s="255">
        <v>45104.681944444441</v>
      </c>
      <c r="G1981" s="2" t="s">
        <v>101</v>
      </c>
      <c r="H1981" s="2" t="s">
        <v>132</v>
      </c>
      <c r="I1981" s="2" t="s">
        <v>101</v>
      </c>
      <c r="J1981" s="2" t="s">
        <v>103</v>
      </c>
      <c r="K1981" s="2" t="s">
        <v>103</v>
      </c>
      <c r="L1981" s="2" t="s">
        <v>104</v>
      </c>
      <c r="M1981" s="2" t="s">
        <v>5190</v>
      </c>
      <c r="N1981" s="2">
        <v>20</v>
      </c>
      <c r="O1981" s="2" t="s">
        <v>106</v>
      </c>
      <c r="P1981" s="2" t="s">
        <v>4146</v>
      </c>
      <c r="Q1981" s="253"/>
    </row>
    <row r="1982" spans="1:17" ht="60">
      <c r="A1982" s="2">
        <v>1980</v>
      </c>
      <c r="B1982" s="2" t="s">
        <v>5191</v>
      </c>
      <c r="C1982" s="2" t="s">
        <v>98</v>
      </c>
      <c r="D1982" s="2" t="s">
        <v>3263</v>
      </c>
      <c r="E1982" s="2" t="s">
        <v>5192</v>
      </c>
      <c r="F1982" s="255">
        <v>45104.682638888888</v>
      </c>
      <c r="G1982" s="2" t="s">
        <v>101</v>
      </c>
      <c r="H1982" s="2" t="s">
        <v>102</v>
      </c>
      <c r="I1982" s="2" t="s">
        <v>101</v>
      </c>
      <c r="J1982" s="2" t="s">
        <v>103</v>
      </c>
      <c r="K1982" s="2" t="s">
        <v>103</v>
      </c>
      <c r="L1982" s="2" t="s">
        <v>104</v>
      </c>
      <c r="M1982" s="2" t="s">
        <v>5193</v>
      </c>
      <c r="N1982" s="2">
        <v>20</v>
      </c>
      <c r="O1982" s="2" t="s">
        <v>106</v>
      </c>
      <c r="P1982" s="2" t="s">
        <v>4157</v>
      </c>
      <c r="Q1982" s="253"/>
    </row>
    <row r="1983" spans="1:17" ht="60">
      <c r="A1983" s="2">
        <v>1981</v>
      </c>
      <c r="B1983" s="2" t="s">
        <v>5194</v>
      </c>
      <c r="C1983" s="2" t="s">
        <v>98</v>
      </c>
      <c r="D1983" s="2" t="s">
        <v>3263</v>
      </c>
      <c r="E1983" s="2" t="s">
        <v>3061</v>
      </c>
      <c r="F1983" s="255">
        <v>45104.683333333334</v>
      </c>
      <c r="G1983" s="2" t="s">
        <v>101</v>
      </c>
      <c r="H1983" s="2" t="s">
        <v>102</v>
      </c>
      <c r="I1983" s="2" t="s">
        <v>101</v>
      </c>
      <c r="J1983" s="2" t="s">
        <v>56</v>
      </c>
      <c r="K1983" s="2" t="s">
        <v>56</v>
      </c>
      <c r="L1983" s="2" t="s">
        <v>104</v>
      </c>
      <c r="M1983" s="2" t="s">
        <v>3062</v>
      </c>
      <c r="N1983" s="2">
        <v>65</v>
      </c>
      <c r="O1983" s="2" t="s">
        <v>106</v>
      </c>
      <c r="P1983" s="2" t="s">
        <v>4157</v>
      </c>
      <c r="Q1983" s="253"/>
    </row>
    <row r="1984" spans="1:17" ht="60">
      <c r="A1984" s="2">
        <v>1982</v>
      </c>
      <c r="B1984" s="2" t="s">
        <v>5195</v>
      </c>
      <c r="C1984" s="2" t="s">
        <v>109</v>
      </c>
      <c r="D1984" s="2" t="s">
        <v>3263</v>
      </c>
      <c r="E1984" s="2" t="s">
        <v>5196</v>
      </c>
      <c r="F1984" s="255">
        <v>45104.683333333334</v>
      </c>
      <c r="G1984" s="2" t="s">
        <v>101</v>
      </c>
      <c r="H1984" s="2" t="s">
        <v>102</v>
      </c>
      <c r="I1984" s="2" t="s">
        <v>101</v>
      </c>
      <c r="J1984" s="2" t="s">
        <v>112</v>
      </c>
      <c r="K1984" s="2" t="s">
        <v>112</v>
      </c>
      <c r="L1984" s="2" t="s">
        <v>104</v>
      </c>
      <c r="M1984" s="2" t="s">
        <v>5197</v>
      </c>
      <c r="N1984" s="2">
        <v>95</v>
      </c>
      <c r="O1984" s="2" t="s">
        <v>106</v>
      </c>
      <c r="P1984" s="2" t="s">
        <v>4146</v>
      </c>
      <c r="Q1984" s="253"/>
    </row>
    <row r="1985" spans="1:17" ht="60">
      <c r="A1985" s="2">
        <v>1983</v>
      </c>
      <c r="B1985" s="2" t="s">
        <v>5198</v>
      </c>
      <c r="C1985" s="2" t="s">
        <v>234</v>
      </c>
      <c r="D1985" s="2" t="s">
        <v>3263</v>
      </c>
      <c r="E1985" s="2" t="s">
        <v>5199</v>
      </c>
      <c r="F1985" s="255">
        <v>45104.683333333334</v>
      </c>
      <c r="G1985" s="2" t="s">
        <v>101</v>
      </c>
      <c r="H1985" s="2" t="s">
        <v>132</v>
      </c>
      <c r="I1985" s="2" t="s">
        <v>101</v>
      </c>
      <c r="J1985" s="2" t="s">
        <v>112</v>
      </c>
      <c r="K1985" s="2" t="s">
        <v>112</v>
      </c>
      <c r="L1985" s="2" t="s">
        <v>104</v>
      </c>
      <c r="M1985" s="2" t="s">
        <v>5200</v>
      </c>
      <c r="N1985" s="2">
        <v>95</v>
      </c>
      <c r="O1985" s="2" t="s">
        <v>106</v>
      </c>
      <c r="P1985" s="2" t="s">
        <v>4148</v>
      </c>
      <c r="Q1985" s="253"/>
    </row>
    <row r="1986" spans="1:17" ht="60">
      <c r="A1986" s="2">
        <v>1984</v>
      </c>
      <c r="B1986" s="2" t="s">
        <v>5201</v>
      </c>
      <c r="C1986" s="2" t="s">
        <v>98</v>
      </c>
      <c r="D1986" s="2" t="s">
        <v>3263</v>
      </c>
      <c r="E1986" s="2" t="s">
        <v>5202</v>
      </c>
      <c r="F1986" s="255">
        <v>45104.683333333334</v>
      </c>
      <c r="G1986" s="2" t="s">
        <v>101</v>
      </c>
      <c r="H1986" s="2" t="s">
        <v>102</v>
      </c>
      <c r="I1986" s="2" t="s">
        <v>101</v>
      </c>
      <c r="J1986" s="2" t="s">
        <v>103</v>
      </c>
      <c r="K1986" s="2" t="s">
        <v>103</v>
      </c>
      <c r="L1986" s="2" t="s">
        <v>104</v>
      </c>
      <c r="M1986" s="2" t="s">
        <v>5203</v>
      </c>
      <c r="N1986" s="2">
        <v>20</v>
      </c>
      <c r="O1986" s="2" t="s">
        <v>106</v>
      </c>
      <c r="P1986" s="2" t="s">
        <v>4157</v>
      </c>
      <c r="Q1986" s="253"/>
    </row>
    <row r="1987" spans="1:17" ht="60">
      <c r="A1987" s="2">
        <v>1985</v>
      </c>
      <c r="B1987" s="2" t="s">
        <v>5204</v>
      </c>
      <c r="C1987" s="2" t="s">
        <v>120</v>
      </c>
      <c r="D1987" s="2" t="s">
        <v>3263</v>
      </c>
      <c r="E1987" s="2" t="s">
        <v>5205</v>
      </c>
      <c r="F1987" s="255">
        <v>45104.683333333334</v>
      </c>
      <c r="G1987" s="2" t="s">
        <v>101</v>
      </c>
      <c r="H1987" s="2" t="s">
        <v>102</v>
      </c>
      <c r="I1987" s="2" t="s">
        <v>101</v>
      </c>
      <c r="J1987" s="2" t="s">
        <v>103</v>
      </c>
      <c r="K1987" s="2" t="s">
        <v>103</v>
      </c>
      <c r="L1987" s="2" t="s">
        <v>104</v>
      </c>
      <c r="M1987" s="2" t="s">
        <v>5206</v>
      </c>
      <c r="N1987" s="2">
        <v>20</v>
      </c>
      <c r="O1987" s="2" t="s">
        <v>106</v>
      </c>
      <c r="P1987" s="2" t="s">
        <v>4150</v>
      </c>
      <c r="Q1987" s="253"/>
    </row>
    <row r="1988" spans="1:17" ht="60">
      <c r="A1988" s="2">
        <v>1986</v>
      </c>
      <c r="B1988" s="2" t="s">
        <v>5207</v>
      </c>
      <c r="C1988" s="2" t="s">
        <v>98</v>
      </c>
      <c r="D1988" s="2" t="s">
        <v>3263</v>
      </c>
      <c r="E1988" s="2" t="s">
        <v>5208</v>
      </c>
      <c r="F1988" s="255">
        <v>45104.684027777781</v>
      </c>
      <c r="G1988" s="2" t="s">
        <v>101</v>
      </c>
      <c r="H1988" s="2" t="s">
        <v>132</v>
      </c>
      <c r="I1988" s="2" t="s">
        <v>101</v>
      </c>
      <c r="J1988" s="2" t="s">
        <v>103</v>
      </c>
      <c r="K1988" s="2" t="s">
        <v>103</v>
      </c>
      <c r="L1988" s="2" t="s">
        <v>104</v>
      </c>
      <c r="M1988" s="2" t="s">
        <v>5209</v>
      </c>
      <c r="N1988" s="2">
        <v>20</v>
      </c>
      <c r="O1988" s="2" t="s">
        <v>106</v>
      </c>
      <c r="P1988" s="2" t="s">
        <v>4157</v>
      </c>
      <c r="Q1988" s="253"/>
    </row>
    <row r="1989" spans="1:17" ht="60">
      <c r="A1989" s="2">
        <v>1987</v>
      </c>
      <c r="B1989" s="2" t="s">
        <v>5210</v>
      </c>
      <c r="C1989" s="2" t="s">
        <v>109</v>
      </c>
      <c r="D1989" s="2" t="s">
        <v>3263</v>
      </c>
      <c r="E1989" s="2" t="s">
        <v>1039</v>
      </c>
      <c r="F1989" s="255">
        <v>45104.684027777781</v>
      </c>
      <c r="G1989" s="2" t="s">
        <v>101</v>
      </c>
      <c r="H1989" s="2" t="s">
        <v>132</v>
      </c>
      <c r="I1989" s="2" t="s">
        <v>101</v>
      </c>
      <c r="J1989" s="2" t="s">
        <v>103</v>
      </c>
      <c r="K1989" s="2" t="s">
        <v>103</v>
      </c>
      <c r="L1989" s="2" t="s">
        <v>104</v>
      </c>
      <c r="M1989" s="2" t="s">
        <v>1040</v>
      </c>
      <c r="N1989" s="2">
        <v>20</v>
      </c>
      <c r="O1989" s="2" t="s">
        <v>106</v>
      </c>
      <c r="P1989" s="2" t="s">
        <v>4146</v>
      </c>
      <c r="Q1989" s="253"/>
    </row>
    <row r="1990" spans="1:17" ht="60">
      <c r="A1990" s="2">
        <v>1988</v>
      </c>
      <c r="B1990" s="2" t="s">
        <v>5211</v>
      </c>
      <c r="C1990" s="2" t="s">
        <v>109</v>
      </c>
      <c r="D1990" s="2" t="s">
        <v>3263</v>
      </c>
      <c r="E1990" s="2" t="s">
        <v>5212</v>
      </c>
      <c r="F1990" s="255">
        <v>45104.684027777781</v>
      </c>
      <c r="G1990" s="2" t="s">
        <v>101</v>
      </c>
      <c r="H1990" s="2" t="s">
        <v>132</v>
      </c>
      <c r="I1990" s="2" t="s">
        <v>101</v>
      </c>
      <c r="J1990" s="2" t="s">
        <v>103</v>
      </c>
      <c r="K1990" s="2" t="s">
        <v>103</v>
      </c>
      <c r="L1990" s="2" t="s">
        <v>104</v>
      </c>
      <c r="M1990" s="2" t="s">
        <v>5213</v>
      </c>
      <c r="N1990" s="2">
        <v>30</v>
      </c>
      <c r="O1990" s="2" t="s">
        <v>106</v>
      </c>
      <c r="P1990" s="2" t="s">
        <v>4146</v>
      </c>
      <c r="Q1990" s="253"/>
    </row>
    <row r="1991" spans="1:17" ht="60">
      <c r="A1991" s="2">
        <v>1989</v>
      </c>
      <c r="B1991" s="2" t="s">
        <v>5214</v>
      </c>
      <c r="C1991" s="2" t="s">
        <v>98</v>
      </c>
      <c r="D1991" s="2" t="s">
        <v>3263</v>
      </c>
      <c r="E1991" s="2" t="s">
        <v>3980</v>
      </c>
      <c r="F1991" s="255">
        <v>45104.68472222222</v>
      </c>
      <c r="G1991" s="2" t="s">
        <v>101</v>
      </c>
      <c r="H1991" s="2" t="s">
        <v>132</v>
      </c>
      <c r="I1991" s="2" t="s">
        <v>101</v>
      </c>
      <c r="J1991" s="2" t="s">
        <v>103</v>
      </c>
      <c r="K1991" s="2" t="s">
        <v>103</v>
      </c>
      <c r="L1991" s="2" t="s">
        <v>104</v>
      </c>
      <c r="M1991" s="2" t="s">
        <v>3981</v>
      </c>
      <c r="N1991" s="2">
        <v>20</v>
      </c>
      <c r="O1991" s="2" t="s">
        <v>106</v>
      </c>
      <c r="P1991" s="2" t="s">
        <v>4157</v>
      </c>
      <c r="Q1991" s="253"/>
    </row>
    <row r="1992" spans="1:17" ht="60">
      <c r="A1992" s="2">
        <v>1990</v>
      </c>
      <c r="B1992" s="2" t="s">
        <v>5215</v>
      </c>
      <c r="C1992" s="2" t="s">
        <v>98</v>
      </c>
      <c r="D1992" s="2" t="s">
        <v>3263</v>
      </c>
      <c r="E1992" s="2" t="s">
        <v>1269</v>
      </c>
      <c r="F1992" s="255">
        <v>45104.68472222222</v>
      </c>
      <c r="G1992" s="2" t="s">
        <v>101</v>
      </c>
      <c r="H1992" s="2" t="s">
        <v>102</v>
      </c>
      <c r="I1992" s="2" t="s">
        <v>101</v>
      </c>
      <c r="J1992" s="2" t="s">
        <v>103</v>
      </c>
      <c r="K1992" s="2" t="s">
        <v>103</v>
      </c>
      <c r="L1992" s="2" t="s">
        <v>104</v>
      </c>
      <c r="M1992" s="2" t="s">
        <v>1270</v>
      </c>
      <c r="N1992" s="2">
        <v>20</v>
      </c>
      <c r="O1992" s="2" t="s">
        <v>106</v>
      </c>
      <c r="P1992" s="2" t="s">
        <v>4157</v>
      </c>
      <c r="Q1992" s="253"/>
    </row>
    <row r="1993" spans="1:17" ht="60">
      <c r="A1993" s="2">
        <v>1991</v>
      </c>
      <c r="B1993" s="2" t="s">
        <v>5216</v>
      </c>
      <c r="C1993" s="2" t="s">
        <v>98</v>
      </c>
      <c r="D1993" s="2" t="s">
        <v>3263</v>
      </c>
      <c r="E1993" s="2" t="s">
        <v>5217</v>
      </c>
      <c r="F1993" s="255">
        <v>45104.685416666667</v>
      </c>
      <c r="G1993" s="2" t="s">
        <v>101</v>
      </c>
      <c r="H1993" s="2" t="s">
        <v>102</v>
      </c>
      <c r="I1993" s="2" t="s">
        <v>101</v>
      </c>
      <c r="J1993" s="2" t="s">
        <v>103</v>
      </c>
      <c r="K1993" s="2" t="s">
        <v>103</v>
      </c>
      <c r="L1993" s="2" t="s">
        <v>104</v>
      </c>
      <c r="M1993" s="2" t="s">
        <v>5218</v>
      </c>
      <c r="N1993" s="2">
        <v>20</v>
      </c>
      <c r="O1993" s="2" t="s">
        <v>106</v>
      </c>
      <c r="P1993" s="2" t="s">
        <v>4157</v>
      </c>
      <c r="Q1993" s="253"/>
    </row>
    <row r="1994" spans="1:17" ht="60">
      <c r="A1994" s="2">
        <v>1992</v>
      </c>
      <c r="B1994" s="2" t="s">
        <v>5219</v>
      </c>
      <c r="C1994" s="2" t="s">
        <v>234</v>
      </c>
      <c r="D1994" s="2" t="s">
        <v>3263</v>
      </c>
      <c r="E1994" s="2" t="s">
        <v>5220</v>
      </c>
      <c r="F1994" s="255">
        <v>45104.685416666667</v>
      </c>
      <c r="G1994" s="2" t="s">
        <v>191</v>
      </c>
      <c r="H1994" s="2" t="s">
        <v>471</v>
      </c>
      <c r="I1994" s="2" t="s">
        <v>193</v>
      </c>
      <c r="J1994" s="2" t="s">
        <v>103</v>
      </c>
      <c r="K1994" s="2" t="s">
        <v>103</v>
      </c>
      <c r="L1994" s="2" t="s">
        <v>104</v>
      </c>
      <c r="M1994" s="2" t="s">
        <v>194</v>
      </c>
      <c r="N1994" s="2">
        <v>0</v>
      </c>
      <c r="O1994" s="2" t="s">
        <v>106</v>
      </c>
      <c r="P1994" s="2" t="s">
        <v>4148</v>
      </c>
      <c r="Q1994" s="253"/>
    </row>
    <row r="1995" spans="1:17" ht="60">
      <c r="A1995" s="2">
        <v>1993</v>
      </c>
      <c r="B1995" s="2" t="s">
        <v>5221</v>
      </c>
      <c r="C1995" s="2" t="s">
        <v>98</v>
      </c>
      <c r="D1995" s="2" t="s">
        <v>3263</v>
      </c>
      <c r="E1995" s="2" t="s">
        <v>4213</v>
      </c>
      <c r="F1995" s="255">
        <v>45104.686111111114</v>
      </c>
      <c r="G1995" s="2" t="s">
        <v>101</v>
      </c>
      <c r="H1995" s="2" t="s">
        <v>132</v>
      </c>
      <c r="I1995" s="2" t="s">
        <v>101</v>
      </c>
      <c r="J1995" s="2" t="s">
        <v>103</v>
      </c>
      <c r="K1995" s="2" t="s">
        <v>103</v>
      </c>
      <c r="L1995" s="2" t="s">
        <v>104</v>
      </c>
      <c r="M1995" s="2" t="s">
        <v>4214</v>
      </c>
      <c r="N1995" s="2">
        <v>20</v>
      </c>
      <c r="O1995" s="2" t="s">
        <v>106</v>
      </c>
      <c r="P1995" s="2" t="s">
        <v>4157</v>
      </c>
      <c r="Q1995" s="253"/>
    </row>
    <row r="1996" spans="1:17" ht="60">
      <c r="A1996" s="2">
        <v>1994</v>
      </c>
      <c r="B1996" s="2" t="s">
        <v>5222</v>
      </c>
      <c r="C1996" s="2" t="s">
        <v>109</v>
      </c>
      <c r="D1996" s="2" t="s">
        <v>3263</v>
      </c>
      <c r="E1996" s="2" t="s">
        <v>5223</v>
      </c>
      <c r="F1996" s="255">
        <v>45104.686805555553</v>
      </c>
      <c r="G1996" s="2" t="s">
        <v>101</v>
      </c>
      <c r="H1996" s="2" t="s">
        <v>132</v>
      </c>
      <c r="I1996" s="2" t="s">
        <v>101</v>
      </c>
      <c r="J1996" s="2" t="s">
        <v>56</v>
      </c>
      <c r="K1996" s="2" t="s">
        <v>56</v>
      </c>
      <c r="L1996" s="2" t="s">
        <v>104</v>
      </c>
      <c r="M1996" s="2" t="s">
        <v>5224</v>
      </c>
      <c r="N1996" s="2">
        <v>65</v>
      </c>
      <c r="O1996" s="2" t="s">
        <v>106</v>
      </c>
      <c r="P1996" s="2" t="s">
        <v>4146</v>
      </c>
      <c r="Q1996" s="253"/>
    </row>
    <row r="1997" spans="1:17" ht="60">
      <c r="A1997" s="2">
        <v>1995</v>
      </c>
      <c r="B1997" s="2" t="s">
        <v>5225</v>
      </c>
      <c r="C1997" s="2" t="s">
        <v>109</v>
      </c>
      <c r="D1997" s="2" t="s">
        <v>3263</v>
      </c>
      <c r="E1997" s="2" t="s">
        <v>5226</v>
      </c>
      <c r="F1997" s="255">
        <v>45104.6875</v>
      </c>
      <c r="G1997" s="2" t="s">
        <v>101</v>
      </c>
      <c r="H1997" s="2" t="s">
        <v>132</v>
      </c>
      <c r="I1997" s="2" t="s">
        <v>101</v>
      </c>
      <c r="J1997" s="2" t="s">
        <v>187</v>
      </c>
      <c r="K1997" s="2" t="s">
        <v>187</v>
      </c>
      <c r="L1997" s="2" t="s">
        <v>104</v>
      </c>
      <c r="M1997" s="2" t="s">
        <v>5227</v>
      </c>
      <c r="N1997" s="2">
        <v>95</v>
      </c>
      <c r="O1997" s="2" t="s">
        <v>106</v>
      </c>
      <c r="P1997" s="2" t="s">
        <v>4146</v>
      </c>
      <c r="Q1997" s="253"/>
    </row>
    <row r="1998" spans="1:17" ht="60">
      <c r="A1998" s="2">
        <v>1996</v>
      </c>
      <c r="B1998" s="2" t="s">
        <v>5228</v>
      </c>
      <c r="C1998" s="2" t="s">
        <v>234</v>
      </c>
      <c r="D1998" s="2" t="s">
        <v>3263</v>
      </c>
      <c r="E1998" s="2" t="s">
        <v>5229</v>
      </c>
      <c r="F1998" s="255">
        <v>45104.6875</v>
      </c>
      <c r="G1998" s="2" t="s">
        <v>101</v>
      </c>
      <c r="H1998" s="2" t="s">
        <v>132</v>
      </c>
      <c r="I1998" s="2" t="s">
        <v>101</v>
      </c>
      <c r="J1998" s="2" t="s">
        <v>112</v>
      </c>
      <c r="K1998" s="2" t="s">
        <v>112</v>
      </c>
      <c r="L1998" s="2" t="s">
        <v>104</v>
      </c>
      <c r="M1998" s="2" t="s">
        <v>5230</v>
      </c>
      <c r="N1998" s="2">
        <v>95</v>
      </c>
      <c r="O1998" s="2" t="s">
        <v>106</v>
      </c>
      <c r="P1998" s="2" t="s">
        <v>4148</v>
      </c>
      <c r="Q1998" s="253"/>
    </row>
    <row r="1999" spans="1:17" ht="60">
      <c r="A1999" s="2">
        <v>1997</v>
      </c>
      <c r="B1999" s="2" t="s">
        <v>5231</v>
      </c>
      <c r="C1999" s="2" t="s">
        <v>109</v>
      </c>
      <c r="D1999" s="2" t="s">
        <v>3263</v>
      </c>
      <c r="E1999" s="2" t="s">
        <v>4904</v>
      </c>
      <c r="F1999" s="255">
        <v>45104.688194444447</v>
      </c>
      <c r="G1999" s="2" t="s">
        <v>101</v>
      </c>
      <c r="H1999" s="2" t="s">
        <v>132</v>
      </c>
      <c r="I1999" s="2" t="s">
        <v>101</v>
      </c>
      <c r="J1999" s="2" t="s">
        <v>103</v>
      </c>
      <c r="K1999" s="2" t="s">
        <v>103</v>
      </c>
      <c r="L1999" s="2" t="s">
        <v>104</v>
      </c>
      <c r="M1999" s="2" t="s">
        <v>4905</v>
      </c>
      <c r="N1999" s="2">
        <v>20</v>
      </c>
      <c r="O1999" s="2" t="s">
        <v>106</v>
      </c>
      <c r="P1999" s="2" t="s">
        <v>4146</v>
      </c>
      <c r="Q1999" s="253"/>
    </row>
    <row r="2000" spans="1:17" ht="60">
      <c r="A2000" s="2">
        <v>1998</v>
      </c>
      <c r="B2000" s="2" t="s">
        <v>5232</v>
      </c>
      <c r="C2000" s="2" t="s">
        <v>109</v>
      </c>
      <c r="D2000" s="2" t="s">
        <v>3263</v>
      </c>
      <c r="E2000" s="2" t="s">
        <v>5233</v>
      </c>
      <c r="F2000" s="255">
        <v>45104.688194444447</v>
      </c>
      <c r="G2000" s="2" t="s">
        <v>101</v>
      </c>
      <c r="H2000" s="2" t="s">
        <v>132</v>
      </c>
      <c r="I2000" s="2" t="s">
        <v>101</v>
      </c>
      <c r="J2000" s="2" t="s">
        <v>103</v>
      </c>
      <c r="K2000" s="2" t="s">
        <v>103</v>
      </c>
      <c r="L2000" s="2" t="s">
        <v>104</v>
      </c>
      <c r="M2000" s="2" t="s">
        <v>5234</v>
      </c>
      <c r="N2000" s="2">
        <v>20</v>
      </c>
      <c r="O2000" s="2" t="s">
        <v>106</v>
      </c>
      <c r="P2000" s="2" t="s">
        <v>4146</v>
      </c>
      <c r="Q2000" s="253"/>
    </row>
    <row r="2001" spans="1:17" ht="60">
      <c r="A2001" s="2">
        <v>1999</v>
      </c>
      <c r="B2001" s="2" t="s">
        <v>5235</v>
      </c>
      <c r="C2001" s="2" t="s">
        <v>120</v>
      </c>
      <c r="D2001" s="2" t="s">
        <v>3263</v>
      </c>
      <c r="E2001" s="2" t="s">
        <v>5236</v>
      </c>
      <c r="F2001" s="255">
        <v>45104.688194444447</v>
      </c>
      <c r="G2001" s="2" t="s">
        <v>101</v>
      </c>
      <c r="H2001" s="2" t="s">
        <v>102</v>
      </c>
      <c r="I2001" s="2" t="s">
        <v>101</v>
      </c>
      <c r="J2001" s="2" t="s">
        <v>103</v>
      </c>
      <c r="K2001" s="2" t="s">
        <v>103</v>
      </c>
      <c r="L2001" s="2" t="s">
        <v>104</v>
      </c>
      <c r="M2001" s="2" t="s">
        <v>5237</v>
      </c>
      <c r="N2001" s="2">
        <v>20</v>
      </c>
      <c r="O2001" s="2" t="s">
        <v>106</v>
      </c>
      <c r="P2001" s="2" t="s">
        <v>4150</v>
      </c>
      <c r="Q2001" s="253"/>
    </row>
    <row r="2002" spans="1:17" ht="60">
      <c r="A2002" s="2">
        <v>2000</v>
      </c>
      <c r="B2002" s="2" t="s">
        <v>5238</v>
      </c>
      <c r="C2002" s="2" t="s">
        <v>234</v>
      </c>
      <c r="D2002" s="2" t="s">
        <v>3263</v>
      </c>
      <c r="E2002" s="2" t="s">
        <v>1137</v>
      </c>
      <c r="F2002" s="255">
        <v>45104.688194444447</v>
      </c>
      <c r="G2002" s="2" t="s">
        <v>101</v>
      </c>
      <c r="H2002" s="2" t="s">
        <v>132</v>
      </c>
      <c r="I2002" s="2" t="s">
        <v>101</v>
      </c>
      <c r="J2002" s="2" t="s">
        <v>103</v>
      </c>
      <c r="K2002" s="2" t="s">
        <v>103</v>
      </c>
      <c r="L2002" s="2" t="s">
        <v>104</v>
      </c>
      <c r="M2002" s="2" t="s">
        <v>1138</v>
      </c>
      <c r="N2002" s="2">
        <v>20</v>
      </c>
      <c r="O2002" s="2" t="s">
        <v>106</v>
      </c>
      <c r="P2002" s="2" t="s">
        <v>4148</v>
      </c>
      <c r="Q2002" s="253"/>
    </row>
    <row r="2003" spans="1:17" ht="60">
      <c r="A2003" s="2">
        <v>2001</v>
      </c>
      <c r="B2003" s="2" t="s">
        <v>5239</v>
      </c>
      <c r="C2003" s="2" t="s">
        <v>234</v>
      </c>
      <c r="D2003" s="2" t="s">
        <v>3263</v>
      </c>
      <c r="E2003" s="2" t="s">
        <v>2573</v>
      </c>
      <c r="F2003" s="255">
        <v>45104.688194444447</v>
      </c>
      <c r="G2003" s="2" t="s">
        <v>101</v>
      </c>
      <c r="H2003" s="2" t="s">
        <v>102</v>
      </c>
      <c r="I2003" s="2" t="s">
        <v>101</v>
      </c>
      <c r="J2003" s="2" t="s">
        <v>103</v>
      </c>
      <c r="K2003" s="2" t="s">
        <v>103</v>
      </c>
      <c r="L2003" s="2" t="s">
        <v>104</v>
      </c>
      <c r="M2003" s="2" t="s">
        <v>2574</v>
      </c>
      <c r="N2003" s="2">
        <v>20</v>
      </c>
      <c r="O2003" s="2" t="s">
        <v>106</v>
      </c>
      <c r="P2003" s="2" t="s">
        <v>4148</v>
      </c>
      <c r="Q2003" s="253"/>
    </row>
    <row r="2004" spans="1:17" ht="60">
      <c r="A2004" s="2">
        <v>2002</v>
      </c>
      <c r="B2004" s="2" t="s">
        <v>5240</v>
      </c>
      <c r="C2004" s="2" t="s">
        <v>234</v>
      </c>
      <c r="D2004" s="2" t="s">
        <v>3263</v>
      </c>
      <c r="E2004" s="2" t="s">
        <v>5241</v>
      </c>
      <c r="F2004" s="255">
        <v>45104.688194444447</v>
      </c>
      <c r="G2004" s="2" t="s">
        <v>101</v>
      </c>
      <c r="H2004" s="2" t="s">
        <v>102</v>
      </c>
      <c r="I2004" s="2" t="s">
        <v>101</v>
      </c>
      <c r="J2004" s="2" t="s">
        <v>103</v>
      </c>
      <c r="K2004" s="2" t="s">
        <v>103</v>
      </c>
      <c r="L2004" s="2" t="s">
        <v>104</v>
      </c>
      <c r="M2004" s="2" t="s">
        <v>5242</v>
      </c>
      <c r="N2004" s="2">
        <v>20</v>
      </c>
      <c r="O2004" s="2" t="s">
        <v>106</v>
      </c>
      <c r="P2004" s="2" t="s">
        <v>4148</v>
      </c>
      <c r="Q2004" s="253"/>
    </row>
    <row r="2005" spans="1:17" ht="60">
      <c r="A2005" s="2">
        <v>2003</v>
      </c>
      <c r="B2005" s="2" t="s">
        <v>5243</v>
      </c>
      <c r="C2005" s="2" t="s">
        <v>234</v>
      </c>
      <c r="D2005" s="2" t="s">
        <v>3263</v>
      </c>
      <c r="E2005" s="2" t="s">
        <v>5244</v>
      </c>
      <c r="F2005" s="255">
        <v>45104.688888888886</v>
      </c>
      <c r="G2005" s="2" t="s">
        <v>101</v>
      </c>
      <c r="H2005" s="2" t="s">
        <v>132</v>
      </c>
      <c r="I2005" s="2" t="s">
        <v>101</v>
      </c>
      <c r="J2005" s="2" t="s">
        <v>103</v>
      </c>
      <c r="K2005" s="2" t="s">
        <v>103</v>
      </c>
      <c r="L2005" s="2" t="s">
        <v>104</v>
      </c>
      <c r="M2005" s="2" t="s">
        <v>5245</v>
      </c>
      <c r="N2005" s="2">
        <v>20</v>
      </c>
      <c r="O2005" s="2" t="s">
        <v>106</v>
      </c>
      <c r="P2005" s="2" t="s">
        <v>4148</v>
      </c>
      <c r="Q2005" s="253"/>
    </row>
    <row r="2006" spans="1:17" ht="60">
      <c r="A2006" s="2">
        <v>2004</v>
      </c>
      <c r="B2006" s="2" t="s">
        <v>5246</v>
      </c>
      <c r="C2006" s="2" t="s">
        <v>98</v>
      </c>
      <c r="D2006" s="2" t="s">
        <v>3263</v>
      </c>
      <c r="E2006" s="2" t="s">
        <v>5247</v>
      </c>
      <c r="F2006" s="255">
        <v>45104.688888888886</v>
      </c>
      <c r="G2006" s="2" t="s">
        <v>101</v>
      </c>
      <c r="H2006" s="2" t="s">
        <v>102</v>
      </c>
      <c r="I2006" s="2" t="s">
        <v>101</v>
      </c>
      <c r="J2006" s="2" t="s">
        <v>103</v>
      </c>
      <c r="K2006" s="2" t="s">
        <v>103</v>
      </c>
      <c r="L2006" s="2" t="s">
        <v>104</v>
      </c>
      <c r="M2006" s="2" t="s">
        <v>5248</v>
      </c>
      <c r="N2006" s="2">
        <v>20</v>
      </c>
      <c r="O2006" s="2" t="s">
        <v>106</v>
      </c>
      <c r="P2006" s="2" t="s">
        <v>4157</v>
      </c>
      <c r="Q2006" s="253"/>
    </row>
    <row r="2007" spans="1:17" ht="60">
      <c r="A2007" s="2">
        <v>2005</v>
      </c>
      <c r="B2007" s="2" t="s">
        <v>5249</v>
      </c>
      <c r="C2007" s="2" t="s">
        <v>234</v>
      </c>
      <c r="D2007" s="2" t="s">
        <v>3263</v>
      </c>
      <c r="E2007" s="2" t="s">
        <v>3602</v>
      </c>
      <c r="F2007" s="255">
        <v>45104.688888888886</v>
      </c>
      <c r="G2007" s="2" t="s">
        <v>101</v>
      </c>
      <c r="H2007" s="2" t="s">
        <v>102</v>
      </c>
      <c r="I2007" s="2" t="s">
        <v>101</v>
      </c>
      <c r="J2007" s="2" t="s">
        <v>103</v>
      </c>
      <c r="K2007" s="2" t="s">
        <v>103</v>
      </c>
      <c r="L2007" s="2" t="s">
        <v>104</v>
      </c>
      <c r="M2007" s="2" t="s">
        <v>3603</v>
      </c>
      <c r="N2007" s="2">
        <v>20</v>
      </c>
      <c r="O2007" s="2" t="s">
        <v>106</v>
      </c>
      <c r="P2007" s="2" t="s">
        <v>4148</v>
      </c>
      <c r="Q2007" s="253"/>
    </row>
    <row r="2008" spans="1:17" ht="60">
      <c r="A2008" s="2">
        <v>2006</v>
      </c>
      <c r="B2008" s="2" t="s">
        <v>5250</v>
      </c>
      <c r="C2008" s="2" t="s">
        <v>98</v>
      </c>
      <c r="D2008" s="2" t="s">
        <v>3263</v>
      </c>
      <c r="E2008" s="2" t="s">
        <v>5251</v>
      </c>
      <c r="F2008" s="255">
        <v>45104.688888888886</v>
      </c>
      <c r="G2008" s="2" t="s">
        <v>101</v>
      </c>
      <c r="H2008" s="2" t="s">
        <v>132</v>
      </c>
      <c r="I2008" s="2" t="s">
        <v>101</v>
      </c>
      <c r="J2008" s="2" t="s">
        <v>103</v>
      </c>
      <c r="K2008" s="2" t="s">
        <v>103</v>
      </c>
      <c r="L2008" s="2" t="s">
        <v>104</v>
      </c>
      <c r="M2008" s="2" t="s">
        <v>5252</v>
      </c>
      <c r="N2008" s="2">
        <v>30</v>
      </c>
      <c r="O2008" s="2" t="s">
        <v>106</v>
      </c>
      <c r="P2008" s="2" t="s">
        <v>4157</v>
      </c>
      <c r="Q2008" s="253"/>
    </row>
    <row r="2009" spans="1:17" ht="60">
      <c r="A2009" s="2">
        <v>2007</v>
      </c>
      <c r="B2009" s="2" t="s">
        <v>5253</v>
      </c>
      <c r="C2009" s="2" t="s">
        <v>98</v>
      </c>
      <c r="D2009" s="2" t="s">
        <v>3263</v>
      </c>
      <c r="E2009" s="2" t="s">
        <v>3922</v>
      </c>
      <c r="F2009" s="255">
        <v>45104.689583333333</v>
      </c>
      <c r="G2009" s="2" t="s">
        <v>101</v>
      </c>
      <c r="H2009" s="2" t="s">
        <v>132</v>
      </c>
      <c r="I2009" s="2" t="s">
        <v>101</v>
      </c>
      <c r="J2009" s="2" t="s">
        <v>103</v>
      </c>
      <c r="K2009" s="2" t="s">
        <v>103</v>
      </c>
      <c r="L2009" s="2" t="s">
        <v>104</v>
      </c>
      <c r="M2009" s="2" t="s">
        <v>3923</v>
      </c>
      <c r="N2009" s="2">
        <v>20</v>
      </c>
      <c r="O2009" s="2" t="s">
        <v>106</v>
      </c>
      <c r="P2009" s="2" t="s">
        <v>4157</v>
      </c>
      <c r="Q2009" s="253"/>
    </row>
    <row r="2010" spans="1:17" ht="60">
      <c r="A2010" s="2">
        <v>2008</v>
      </c>
      <c r="B2010" s="2" t="s">
        <v>5254</v>
      </c>
      <c r="C2010" s="2" t="s">
        <v>98</v>
      </c>
      <c r="D2010" s="2" t="s">
        <v>3263</v>
      </c>
      <c r="E2010" s="2" t="s">
        <v>2096</v>
      </c>
      <c r="F2010" s="255">
        <v>45104.689583333333</v>
      </c>
      <c r="G2010" s="2" t="s">
        <v>101</v>
      </c>
      <c r="H2010" s="2" t="s">
        <v>102</v>
      </c>
      <c r="I2010" s="2" t="s">
        <v>101</v>
      </c>
      <c r="J2010" s="2" t="s">
        <v>103</v>
      </c>
      <c r="K2010" s="2" t="s">
        <v>103</v>
      </c>
      <c r="L2010" s="2" t="s">
        <v>104</v>
      </c>
      <c r="M2010" s="2" t="s">
        <v>2097</v>
      </c>
      <c r="N2010" s="2">
        <v>20</v>
      </c>
      <c r="O2010" s="2" t="s">
        <v>106</v>
      </c>
      <c r="P2010" s="2" t="s">
        <v>4157</v>
      </c>
      <c r="Q2010" s="253"/>
    </row>
    <row r="2011" spans="1:17" ht="60">
      <c r="A2011" s="2">
        <v>2009</v>
      </c>
      <c r="B2011" s="2" t="s">
        <v>5255</v>
      </c>
      <c r="C2011" s="2" t="s">
        <v>98</v>
      </c>
      <c r="D2011" s="2" t="s">
        <v>3263</v>
      </c>
      <c r="E2011" s="2" t="s">
        <v>5256</v>
      </c>
      <c r="F2011" s="255">
        <v>45104.689583333333</v>
      </c>
      <c r="G2011" s="2" t="s">
        <v>101</v>
      </c>
      <c r="H2011" s="2" t="s">
        <v>102</v>
      </c>
      <c r="I2011" s="2" t="s">
        <v>101</v>
      </c>
      <c r="J2011" s="2" t="s">
        <v>103</v>
      </c>
      <c r="K2011" s="2" t="s">
        <v>103</v>
      </c>
      <c r="L2011" s="2" t="s">
        <v>104</v>
      </c>
      <c r="M2011" s="2" t="s">
        <v>5257</v>
      </c>
      <c r="N2011" s="2">
        <v>20</v>
      </c>
      <c r="O2011" s="2" t="s">
        <v>106</v>
      </c>
      <c r="P2011" s="2" t="s">
        <v>4157</v>
      </c>
      <c r="Q2011" s="253"/>
    </row>
    <row r="2012" spans="1:17" ht="60">
      <c r="A2012" s="2">
        <v>2010</v>
      </c>
      <c r="B2012" s="2" t="s">
        <v>5258</v>
      </c>
      <c r="C2012" s="2" t="s">
        <v>234</v>
      </c>
      <c r="D2012" s="2" t="s">
        <v>3263</v>
      </c>
      <c r="E2012" s="2" t="s">
        <v>3615</v>
      </c>
      <c r="F2012" s="255">
        <v>45104.689583333333</v>
      </c>
      <c r="G2012" s="2" t="s">
        <v>101</v>
      </c>
      <c r="H2012" s="2" t="s">
        <v>102</v>
      </c>
      <c r="I2012" s="2" t="s">
        <v>101</v>
      </c>
      <c r="J2012" s="2" t="s">
        <v>103</v>
      </c>
      <c r="K2012" s="2" t="s">
        <v>103</v>
      </c>
      <c r="L2012" s="2" t="s">
        <v>104</v>
      </c>
      <c r="M2012" s="2" t="s">
        <v>3616</v>
      </c>
      <c r="N2012" s="2">
        <v>30</v>
      </c>
      <c r="O2012" s="2" t="s">
        <v>106</v>
      </c>
      <c r="P2012" s="2" t="s">
        <v>4148</v>
      </c>
      <c r="Q2012" s="253"/>
    </row>
    <row r="2013" spans="1:17" ht="60">
      <c r="A2013" s="2">
        <v>2011</v>
      </c>
      <c r="B2013" s="2" t="s">
        <v>5259</v>
      </c>
      <c r="C2013" s="2" t="s">
        <v>234</v>
      </c>
      <c r="D2013" s="2" t="s">
        <v>3263</v>
      </c>
      <c r="E2013" s="2" t="s">
        <v>5260</v>
      </c>
      <c r="F2013" s="255">
        <v>45104.69027777778</v>
      </c>
      <c r="G2013" s="2" t="s">
        <v>101</v>
      </c>
      <c r="H2013" s="2" t="s">
        <v>132</v>
      </c>
      <c r="I2013" s="2" t="s">
        <v>101</v>
      </c>
      <c r="J2013" s="2" t="s">
        <v>187</v>
      </c>
      <c r="K2013" s="2" t="s">
        <v>187</v>
      </c>
      <c r="L2013" s="2" t="s">
        <v>104</v>
      </c>
      <c r="M2013" s="2" t="s">
        <v>5261</v>
      </c>
      <c r="N2013" s="2">
        <v>95</v>
      </c>
      <c r="O2013" s="2" t="s">
        <v>106</v>
      </c>
      <c r="P2013" s="2" t="s">
        <v>4148</v>
      </c>
      <c r="Q2013" s="253"/>
    </row>
    <row r="2014" spans="1:17" ht="60">
      <c r="A2014" s="2">
        <v>2012</v>
      </c>
      <c r="B2014" s="2" t="s">
        <v>5262</v>
      </c>
      <c r="C2014" s="2" t="s">
        <v>109</v>
      </c>
      <c r="D2014" s="2" t="s">
        <v>3263</v>
      </c>
      <c r="E2014" s="2" t="s">
        <v>1907</v>
      </c>
      <c r="F2014" s="255">
        <v>45104.69027777778</v>
      </c>
      <c r="G2014" s="2" t="s">
        <v>101</v>
      </c>
      <c r="H2014" s="2" t="s">
        <v>102</v>
      </c>
      <c r="I2014" s="2" t="s">
        <v>101</v>
      </c>
      <c r="J2014" s="2" t="s">
        <v>103</v>
      </c>
      <c r="K2014" s="2" t="s">
        <v>103</v>
      </c>
      <c r="L2014" s="2" t="s">
        <v>104</v>
      </c>
      <c r="M2014" s="2" t="s">
        <v>1908</v>
      </c>
      <c r="N2014" s="2">
        <v>20</v>
      </c>
      <c r="O2014" s="2" t="s">
        <v>106</v>
      </c>
      <c r="P2014" s="2" t="s">
        <v>4146</v>
      </c>
      <c r="Q2014" s="253"/>
    </row>
    <row r="2015" spans="1:17" ht="60">
      <c r="A2015" s="2">
        <v>2013</v>
      </c>
      <c r="B2015" s="2" t="s">
        <v>5263</v>
      </c>
      <c r="C2015" s="2" t="s">
        <v>109</v>
      </c>
      <c r="D2015" s="2" t="s">
        <v>3263</v>
      </c>
      <c r="E2015" s="2" t="s">
        <v>3961</v>
      </c>
      <c r="F2015" s="255">
        <v>45104.69027777778</v>
      </c>
      <c r="G2015" s="2" t="s">
        <v>101</v>
      </c>
      <c r="H2015" s="2" t="s">
        <v>132</v>
      </c>
      <c r="I2015" s="2" t="s">
        <v>101</v>
      </c>
      <c r="J2015" s="2" t="s">
        <v>103</v>
      </c>
      <c r="K2015" s="2" t="s">
        <v>103</v>
      </c>
      <c r="L2015" s="2" t="s">
        <v>104</v>
      </c>
      <c r="M2015" s="2" t="s">
        <v>3962</v>
      </c>
      <c r="N2015" s="2">
        <v>20</v>
      </c>
      <c r="O2015" s="2" t="s">
        <v>106</v>
      </c>
      <c r="P2015" s="2" t="s">
        <v>4146</v>
      </c>
      <c r="Q2015" s="253"/>
    </row>
    <row r="2016" spans="1:17" ht="60">
      <c r="A2016" s="2">
        <v>2014</v>
      </c>
      <c r="B2016" s="2" t="s">
        <v>5264</v>
      </c>
      <c r="C2016" s="2" t="s">
        <v>234</v>
      </c>
      <c r="D2016" s="2" t="s">
        <v>3263</v>
      </c>
      <c r="E2016" s="2" t="s">
        <v>5265</v>
      </c>
      <c r="F2016" s="255">
        <v>45104.69027777778</v>
      </c>
      <c r="G2016" s="2" t="s">
        <v>101</v>
      </c>
      <c r="H2016" s="2" t="s">
        <v>132</v>
      </c>
      <c r="I2016" s="2" t="s">
        <v>101</v>
      </c>
      <c r="J2016" s="2" t="s">
        <v>112</v>
      </c>
      <c r="K2016" s="2" t="s">
        <v>112</v>
      </c>
      <c r="L2016" s="2" t="s">
        <v>104</v>
      </c>
      <c r="M2016" s="2" t="s">
        <v>5266</v>
      </c>
      <c r="N2016" s="2">
        <v>95</v>
      </c>
      <c r="O2016" s="2" t="s">
        <v>106</v>
      </c>
      <c r="P2016" s="2" t="s">
        <v>4148</v>
      </c>
      <c r="Q2016" s="253"/>
    </row>
    <row r="2017" spans="1:17" ht="60">
      <c r="A2017" s="2">
        <v>2015</v>
      </c>
      <c r="B2017" s="2" t="s">
        <v>5267</v>
      </c>
      <c r="C2017" s="2" t="s">
        <v>109</v>
      </c>
      <c r="D2017" s="2" t="s">
        <v>3263</v>
      </c>
      <c r="E2017" s="2" t="s">
        <v>162</v>
      </c>
      <c r="F2017" s="255">
        <v>45104.690972222219</v>
      </c>
      <c r="G2017" s="2" t="s">
        <v>101</v>
      </c>
      <c r="H2017" s="2" t="s">
        <v>132</v>
      </c>
      <c r="I2017" s="2" t="s">
        <v>101</v>
      </c>
      <c r="J2017" s="2" t="s">
        <v>112</v>
      </c>
      <c r="K2017" s="2" t="s">
        <v>112</v>
      </c>
      <c r="L2017" s="2" t="s">
        <v>104</v>
      </c>
      <c r="M2017" s="2" t="s">
        <v>163</v>
      </c>
      <c r="N2017" s="2">
        <v>95</v>
      </c>
      <c r="O2017" s="2" t="s">
        <v>106</v>
      </c>
      <c r="P2017" s="2" t="s">
        <v>4146</v>
      </c>
      <c r="Q2017" s="253"/>
    </row>
    <row r="2018" spans="1:17" ht="60">
      <c r="A2018" s="2">
        <v>2016</v>
      </c>
      <c r="B2018" s="2" t="s">
        <v>5268</v>
      </c>
      <c r="C2018" s="2" t="s">
        <v>98</v>
      </c>
      <c r="D2018" s="2" t="s">
        <v>3263</v>
      </c>
      <c r="E2018" s="2" t="s">
        <v>5269</v>
      </c>
      <c r="F2018" s="255">
        <v>45104.690972222219</v>
      </c>
      <c r="G2018" s="2" t="s">
        <v>101</v>
      </c>
      <c r="H2018" s="2" t="s">
        <v>102</v>
      </c>
      <c r="I2018" s="2" t="s">
        <v>101</v>
      </c>
      <c r="J2018" s="2" t="s">
        <v>103</v>
      </c>
      <c r="K2018" s="2" t="s">
        <v>103</v>
      </c>
      <c r="L2018" s="2" t="s">
        <v>104</v>
      </c>
      <c r="M2018" s="2" t="s">
        <v>5270</v>
      </c>
      <c r="N2018" s="2">
        <v>20</v>
      </c>
      <c r="O2018" s="2" t="s">
        <v>106</v>
      </c>
      <c r="P2018" s="2" t="s">
        <v>4157</v>
      </c>
      <c r="Q2018" s="253"/>
    </row>
    <row r="2019" spans="1:17" ht="60">
      <c r="A2019" s="2">
        <v>2017</v>
      </c>
      <c r="B2019" s="2" t="s">
        <v>5271</v>
      </c>
      <c r="C2019" s="2" t="s">
        <v>234</v>
      </c>
      <c r="D2019" s="2" t="s">
        <v>3263</v>
      </c>
      <c r="E2019" s="2" t="s">
        <v>5272</v>
      </c>
      <c r="F2019" s="255">
        <v>45104.690972222219</v>
      </c>
      <c r="G2019" s="2" t="s">
        <v>101</v>
      </c>
      <c r="H2019" s="2" t="s">
        <v>132</v>
      </c>
      <c r="I2019" s="2" t="s">
        <v>101</v>
      </c>
      <c r="J2019" s="2" t="s">
        <v>187</v>
      </c>
      <c r="K2019" s="2" t="s">
        <v>187</v>
      </c>
      <c r="L2019" s="2" t="s">
        <v>104</v>
      </c>
      <c r="M2019" s="2" t="s">
        <v>5273</v>
      </c>
      <c r="N2019" s="2">
        <v>95</v>
      </c>
      <c r="O2019" s="2" t="s">
        <v>106</v>
      </c>
      <c r="P2019" s="2" t="s">
        <v>4148</v>
      </c>
      <c r="Q2019" s="253"/>
    </row>
    <row r="2020" spans="1:17" ht="60">
      <c r="A2020" s="2">
        <v>2018</v>
      </c>
      <c r="B2020" s="2" t="s">
        <v>5274</v>
      </c>
      <c r="C2020" s="2" t="s">
        <v>98</v>
      </c>
      <c r="D2020" s="2" t="s">
        <v>3263</v>
      </c>
      <c r="E2020" s="2" t="s">
        <v>5275</v>
      </c>
      <c r="F2020" s="255">
        <v>45104.690972222219</v>
      </c>
      <c r="G2020" s="2" t="s">
        <v>101</v>
      </c>
      <c r="H2020" s="2" t="s">
        <v>102</v>
      </c>
      <c r="I2020" s="2" t="s">
        <v>101</v>
      </c>
      <c r="J2020" s="2" t="s">
        <v>103</v>
      </c>
      <c r="K2020" s="2" t="s">
        <v>103</v>
      </c>
      <c r="L2020" s="2" t="s">
        <v>104</v>
      </c>
      <c r="M2020" s="2" t="s">
        <v>5276</v>
      </c>
      <c r="N2020" s="2">
        <v>20</v>
      </c>
      <c r="O2020" s="2" t="s">
        <v>106</v>
      </c>
      <c r="P2020" s="2" t="s">
        <v>4157</v>
      </c>
      <c r="Q2020" s="253"/>
    </row>
    <row r="2021" spans="1:17" ht="60">
      <c r="A2021" s="2">
        <v>2019</v>
      </c>
      <c r="B2021" s="2" t="s">
        <v>5277</v>
      </c>
      <c r="C2021" s="2" t="s">
        <v>109</v>
      </c>
      <c r="D2021" s="2" t="s">
        <v>3263</v>
      </c>
      <c r="E2021" s="2" t="s">
        <v>1809</v>
      </c>
      <c r="F2021" s="255">
        <v>45104.690972222219</v>
      </c>
      <c r="G2021" s="2" t="s">
        <v>101</v>
      </c>
      <c r="H2021" s="2" t="s">
        <v>132</v>
      </c>
      <c r="I2021" s="2" t="s">
        <v>101</v>
      </c>
      <c r="J2021" s="2" t="s">
        <v>103</v>
      </c>
      <c r="K2021" s="2" t="s">
        <v>103</v>
      </c>
      <c r="L2021" s="2" t="s">
        <v>104</v>
      </c>
      <c r="M2021" s="2" t="s">
        <v>5278</v>
      </c>
      <c r="N2021" s="2">
        <v>20</v>
      </c>
      <c r="O2021" s="2" t="s">
        <v>106</v>
      </c>
      <c r="P2021" s="2" t="s">
        <v>4146</v>
      </c>
      <c r="Q2021" s="253"/>
    </row>
    <row r="2022" spans="1:17" ht="60">
      <c r="A2022" s="2">
        <v>2020</v>
      </c>
      <c r="B2022" s="2" t="s">
        <v>5279</v>
      </c>
      <c r="C2022" s="2" t="s">
        <v>120</v>
      </c>
      <c r="D2022" s="2" t="s">
        <v>3263</v>
      </c>
      <c r="E2022" s="2" t="s">
        <v>2072</v>
      </c>
      <c r="F2022" s="255">
        <v>45104.690972222219</v>
      </c>
      <c r="G2022" s="2" t="s">
        <v>101</v>
      </c>
      <c r="H2022" s="2" t="s">
        <v>102</v>
      </c>
      <c r="I2022" s="2" t="s">
        <v>101</v>
      </c>
      <c r="J2022" s="2" t="s">
        <v>103</v>
      </c>
      <c r="K2022" s="2" t="s">
        <v>103</v>
      </c>
      <c r="L2022" s="2" t="s">
        <v>104</v>
      </c>
      <c r="M2022" s="2" t="s">
        <v>2073</v>
      </c>
      <c r="N2022" s="2">
        <v>20</v>
      </c>
      <c r="O2022" s="2" t="s">
        <v>106</v>
      </c>
      <c r="P2022" s="2" t="s">
        <v>4150</v>
      </c>
      <c r="Q2022" s="253"/>
    </row>
    <row r="2023" spans="1:17" ht="60">
      <c r="A2023" s="2">
        <v>2021</v>
      </c>
      <c r="B2023" s="2" t="s">
        <v>5280</v>
      </c>
      <c r="C2023" s="2" t="s">
        <v>234</v>
      </c>
      <c r="D2023" s="2" t="s">
        <v>3263</v>
      </c>
      <c r="E2023" s="2" t="s">
        <v>560</v>
      </c>
      <c r="F2023" s="255">
        <v>45104.690972222219</v>
      </c>
      <c r="G2023" s="2" t="s">
        <v>101</v>
      </c>
      <c r="H2023" s="2" t="s">
        <v>132</v>
      </c>
      <c r="I2023" s="2" t="s">
        <v>101</v>
      </c>
      <c r="J2023" s="2" t="s">
        <v>112</v>
      </c>
      <c r="K2023" s="2" t="s">
        <v>112</v>
      </c>
      <c r="L2023" s="2" t="s">
        <v>104</v>
      </c>
      <c r="M2023" s="2" t="s">
        <v>561</v>
      </c>
      <c r="N2023" s="2">
        <v>95</v>
      </c>
      <c r="O2023" s="2" t="s">
        <v>106</v>
      </c>
      <c r="P2023" s="2" t="s">
        <v>4148</v>
      </c>
      <c r="Q2023" s="253"/>
    </row>
    <row r="2024" spans="1:17" ht="60">
      <c r="A2024" s="2">
        <v>2022</v>
      </c>
      <c r="B2024" s="2" t="s">
        <v>5281</v>
      </c>
      <c r="C2024" s="2" t="s">
        <v>98</v>
      </c>
      <c r="D2024" s="2" t="s">
        <v>3263</v>
      </c>
      <c r="E2024" s="2" t="s">
        <v>4738</v>
      </c>
      <c r="F2024" s="255">
        <v>45104.691666666666</v>
      </c>
      <c r="G2024" s="2" t="s">
        <v>101</v>
      </c>
      <c r="H2024" s="2" t="s">
        <v>132</v>
      </c>
      <c r="I2024" s="2" t="s">
        <v>101</v>
      </c>
      <c r="J2024" s="2" t="s">
        <v>103</v>
      </c>
      <c r="K2024" s="2" t="s">
        <v>103</v>
      </c>
      <c r="L2024" s="2" t="s">
        <v>104</v>
      </c>
      <c r="M2024" s="2" t="s">
        <v>4739</v>
      </c>
      <c r="N2024" s="2">
        <v>20</v>
      </c>
      <c r="O2024" s="2" t="s">
        <v>106</v>
      </c>
      <c r="P2024" s="2" t="s">
        <v>4157</v>
      </c>
      <c r="Q2024" s="253"/>
    </row>
    <row r="2025" spans="1:17" ht="60">
      <c r="A2025" s="2">
        <v>2023</v>
      </c>
      <c r="B2025" s="2" t="s">
        <v>5282</v>
      </c>
      <c r="C2025" s="2" t="s">
        <v>109</v>
      </c>
      <c r="D2025" s="2" t="s">
        <v>3263</v>
      </c>
      <c r="E2025" s="2" t="s">
        <v>5283</v>
      </c>
      <c r="F2025" s="255">
        <v>45104.691666666666</v>
      </c>
      <c r="G2025" s="2" t="s">
        <v>101</v>
      </c>
      <c r="H2025" s="2" t="s">
        <v>132</v>
      </c>
      <c r="I2025" s="2" t="s">
        <v>101</v>
      </c>
      <c r="J2025" s="2" t="s">
        <v>103</v>
      </c>
      <c r="K2025" s="2" t="s">
        <v>103</v>
      </c>
      <c r="L2025" s="2" t="s">
        <v>104</v>
      </c>
      <c r="M2025" s="2" t="s">
        <v>5284</v>
      </c>
      <c r="N2025" s="2">
        <v>20</v>
      </c>
      <c r="O2025" s="2" t="s">
        <v>106</v>
      </c>
      <c r="P2025" s="2" t="s">
        <v>4146</v>
      </c>
      <c r="Q2025" s="253"/>
    </row>
    <row r="2026" spans="1:17" ht="60">
      <c r="A2026" s="2">
        <v>2024</v>
      </c>
      <c r="B2026" s="2" t="s">
        <v>5285</v>
      </c>
      <c r="C2026" s="2" t="s">
        <v>120</v>
      </c>
      <c r="D2026" s="2" t="s">
        <v>3263</v>
      </c>
      <c r="E2026" s="2" t="s">
        <v>183</v>
      </c>
      <c r="F2026" s="255">
        <v>45104.691666666666</v>
      </c>
      <c r="G2026" s="2" t="s">
        <v>101</v>
      </c>
      <c r="H2026" s="2" t="s">
        <v>102</v>
      </c>
      <c r="I2026" s="2" t="s">
        <v>101</v>
      </c>
      <c r="J2026" s="2" t="s">
        <v>103</v>
      </c>
      <c r="K2026" s="2" t="s">
        <v>103</v>
      </c>
      <c r="L2026" s="2" t="s">
        <v>104</v>
      </c>
      <c r="M2026" s="2" t="s">
        <v>184</v>
      </c>
      <c r="N2026" s="2">
        <v>20</v>
      </c>
      <c r="O2026" s="2" t="s">
        <v>106</v>
      </c>
      <c r="P2026" s="2" t="s">
        <v>4150</v>
      </c>
      <c r="Q2026" s="253"/>
    </row>
    <row r="2027" spans="1:17" ht="60">
      <c r="A2027" s="2">
        <v>2025</v>
      </c>
      <c r="B2027" s="2" t="s">
        <v>5286</v>
      </c>
      <c r="C2027" s="2" t="s">
        <v>120</v>
      </c>
      <c r="D2027" s="2" t="s">
        <v>3263</v>
      </c>
      <c r="E2027" s="2" t="s">
        <v>5287</v>
      </c>
      <c r="F2027" s="255">
        <v>45104.692361111112</v>
      </c>
      <c r="G2027" s="2" t="s">
        <v>101</v>
      </c>
      <c r="H2027" s="2" t="s">
        <v>102</v>
      </c>
      <c r="I2027" s="2" t="s">
        <v>101</v>
      </c>
      <c r="J2027" s="2" t="s">
        <v>112</v>
      </c>
      <c r="K2027" s="2" t="s">
        <v>112</v>
      </c>
      <c r="L2027" s="2" t="s">
        <v>104</v>
      </c>
      <c r="M2027" s="2" t="s">
        <v>5288</v>
      </c>
      <c r="N2027" s="2">
        <v>95</v>
      </c>
      <c r="O2027" s="2" t="s">
        <v>106</v>
      </c>
      <c r="P2027" s="2" t="s">
        <v>4150</v>
      </c>
      <c r="Q2027" s="253"/>
    </row>
    <row r="2028" spans="1:17" ht="60">
      <c r="A2028" s="2">
        <v>2026</v>
      </c>
      <c r="B2028" s="2" t="s">
        <v>5289</v>
      </c>
      <c r="C2028" s="2" t="s">
        <v>234</v>
      </c>
      <c r="D2028" s="2" t="s">
        <v>3263</v>
      </c>
      <c r="E2028" s="2" t="s">
        <v>5290</v>
      </c>
      <c r="F2028" s="255">
        <v>45104.692361111112</v>
      </c>
      <c r="G2028" s="2" t="s">
        <v>101</v>
      </c>
      <c r="H2028" s="2" t="s">
        <v>102</v>
      </c>
      <c r="I2028" s="2" t="s">
        <v>101</v>
      </c>
      <c r="J2028" s="2" t="s">
        <v>187</v>
      </c>
      <c r="K2028" s="2" t="s">
        <v>187</v>
      </c>
      <c r="L2028" s="2" t="s">
        <v>104</v>
      </c>
      <c r="M2028" s="2" t="s">
        <v>5291</v>
      </c>
      <c r="N2028" s="2">
        <v>95</v>
      </c>
      <c r="O2028" s="2" t="s">
        <v>106</v>
      </c>
      <c r="P2028" s="2" t="s">
        <v>4148</v>
      </c>
      <c r="Q2028" s="253"/>
    </row>
    <row r="2029" spans="1:17" ht="60">
      <c r="A2029" s="2">
        <v>2027</v>
      </c>
      <c r="B2029" s="2" t="s">
        <v>5292</v>
      </c>
      <c r="C2029" s="2" t="s">
        <v>109</v>
      </c>
      <c r="D2029" s="2" t="s">
        <v>3263</v>
      </c>
      <c r="E2029" s="2" t="s">
        <v>5293</v>
      </c>
      <c r="F2029" s="255">
        <v>45104.692361111112</v>
      </c>
      <c r="G2029" s="2" t="s">
        <v>101</v>
      </c>
      <c r="H2029" s="2" t="s">
        <v>132</v>
      </c>
      <c r="I2029" s="2" t="s">
        <v>101</v>
      </c>
      <c r="J2029" s="2" t="s">
        <v>56</v>
      </c>
      <c r="K2029" s="2" t="s">
        <v>56</v>
      </c>
      <c r="L2029" s="2" t="s">
        <v>104</v>
      </c>
      <c r="M2029" s="2" t="s">
        <v>5294</v>
      </c>
      <c r="N2029" s="2">
        <v>65</v>
      </c>
      <c r="O2029" s="2" t="s">
        <v>106</v>
      </c>
      <c r="P2029" s="2" t="s">
        <v>4146</v>
      </c>
      <c r="Q2029" s="253"/>
    </row>
    <row r="2030" spans="1:17" ht="60">
      <c r="A2030" s="2">
        <v>2028</v>
      </c>
      <c r="B2030" s="2" t="s">
        <v>5295</v>
      </c>
      <c r="C2030" s="2" t="s">
        <v>120</v>
      </c>
      <c r="D2030" s="2" t="s">
        <v>3263</v>
      </c>
      <c r="E2030" s="2" t="s">
        <v>5296</v>
      </c>
      <c r="F2030" s="255">
        <v>45104.693055555559</v>
      </c>
      <c r="G2030" s="2" t="s">
        <v>101</v>
      </c>
      <c r="H2030" s="2" t="s">
        <v>132</v>
      </c>
      <c r="I2030" s="2" t="s">
        <v>101</v>
      </c>
      <c r="J2030" s="2" t="s">
        <v>103</v>
      </c>
      <c r="K2030" s="2" t="s">
        <v>103</v>
      </c>
      <c r="L2030" s="2" t="s">
        <v>104</v>
      </c>
      <c r="M2030" s="2" t="s">
        <v>5297</v>
      </c>
      <c r="N2030" s="2">
        <v>20</v>
      </c>
      <c r="O2030" s="2" t="s">
        <v>106</v>
      </c>
      <c r="P2030" s="2" t="s">
        <v>4150</v>
      </c>
      <c r="Q2030" s="253"/>
    </row>
    <row r="2031" spans="1:17" ht="60">
      <c r="A2031" s="2">
        <v>2029</v>
      </c>
      <c r="B2031" s="2" t="s">
        <v>5298</v>
      </c>
      <c r="C2031" s="2" t="s">
        <v>98</v>
      </c>
      <c r="D2031" s="2" t="s">
        <v>3263</v>
      </c>
      <c r="E2031" s="2" t="s">
        <v>4523</v>
      </c>
      <c r="F2031" s="255">
        <v>45104.693055555559</v>
      </c>
      <c r="G2031" s="2" t="s">
        <v>101</v>
      </c>
      <c r="H2031" s="2" t="s">
        <v>102</v>
      </c>
      <c r="I2031" s="2" t="s">
        <v>101</v>
      </c>
      <c r="J2031" s="2" t="s">
        <v>103</v>
      </c>
      <c r="K2031" s="2" t="s">
        <v>103</v>
      </c>
      <c r="L2031" s="2" t="s">
        <v>104</v>
      </c>
      <c r="M2031" s="2" t="s">
        <v>4524</v>
      </c>
      <c r="N2031" s="2">
        <v>30</v>
      </c>
      <c r="O2031" s="2" t="s">
        <v>106</v>
      </c>
      <c r="P2031" s="2" t="s">
        <v>4157</v>
      </c>
      <c r="Q2031" s="253"/>
    </row>
    <row r="2032" spans="1:17" ht="60">
      <c r="A2032" s="2">
        <v>2030</v>
      </c>
      <c r="B2032" s="2" t="s">
        <v>5299</v>
      </c>
      <c r="C2032" s="2" t="s">
        <v>109</v>
      </c>
      <c r="D2032" s="2" t="s">
        <v>3263</v>
      </c>
      <c r="E2032" s="2" t="s">
        <v>5300</v>
      </c>
      <c r="F2032" s="255">
        <v>45104.693055555559</v>
      </c>
      <c r="G2032" s="2" t="s">
        <v>101</v>
      </c>
      <c r="H2032" s="2" t="s">
        <v>132</v>
      </c>
      <c r="I2032" s="2" t="s">
        <v>101</v>
      </c>
      <c r="J2032" s="2" t="s">
        <v>56</v>
      </c>
      <c r="K2032" s="2" t="s">
        <v>56</v>
      </c>
      <c r="L2032" s="2" t="s">
        <v>104</v>
      </c>
      <c r="M2032" s="2" t="s">
        <v>5301</v>
      </c>
      <c r="N2032" s="2">
        <v>65</v>
      </c>
      <c r="O2032" s="2" t="s">
        <v>106</v>
      </c>
      <c r="P2032" s="2" t="s">
        <v>4146</v>
      </c>
      <c r="Q2032" s="253"/>
    </row>
    <row r="2033" spans="1:17" ht="60">
      <c r="A2033" s="2">
        <v>2031</v>
      </c>
      <c r="B2033" s="2" t="s">
        <v>5302</v>
      </c>
      <c r="C2033" s="2" t="s">
        <v>98</v>
      </c>
      <c r="D2033" s="2" t="s">
        <v>3263</v>
      </c>
      <c r="E2033" s="2" t="s">
        <v>2105</v>
      </c>
      <c r="F2033" s="255">
        <v>45104.693055555559</v>
      </c>
      <c r="G2033" s="2" t="s">
        <v>101</v>
      </c>
      <c r="H2033" s="2" t="s">
        <v>102</v>
      </c>
      <c r="I2033" s="2" t="s">
        <v>101</v>
      </c>
      <c r="J2033" s="2" t="s">
        <v>103</v>
      </c>
      <c r="K2033" s="2" t="s">
        <v>103</v>
      </c>
      <c r="L2033" s="2" t="s">
        <v>104</v>
      </c>
      <c r="M2033" s="2" t="s">
        <v>2106</v>
      </c>
      <c r="N2033" s="2">
        <v>20</v>
      </c>
      <c r="O2033" s="2" t="s">
        <v>106</v>
      </c>
      <c r="P2033" s="2" t="s">
        <v>4157</v>
      </c>
      <c r="Q2033" s="253"/>
    </row>
    <row r="2034" spans="1:17" ht="60">
      <c r="A2034" s="2">
        <v>2032</v>
      </c>
      <c r="B2034" s="2" t="s">
        <v>5303</v>
      </c>
      <c r="C2034" s="2" t="s">
        <v>98</v>
      </c>
      <c r="D2034" s="2" t="s">
        <v>3263</v>
      </c>
      <c r="E2034" s="2" t="s">
        <v>5304</v>
      </c>
      <c r="F2034" s="255">
        <v>45104.693055555559</v>
      </c>
      <c r="G2034" s="2" t="s">
        <v>101</v>
      </c>
      <c r="H2034" s="2" t="s">
        <v>102</v>
      </c>
      <c r="I2034" s="2" t="s">
        <v>101</v>
      </c>
      <c r="J2034" s="2" t="s">
        <v>103</v>
      </c>
      <c r="K2034" s="2" t="s">
        <v>103</v>
      </c>
      <c r="L2034" s="2" t="s">
        <v>104</v>
      </c>
      <c r="M2034" s="2" t="s">
        <v>5305</v>
      </c>
      <c r="N2034" s="2">
        <v>20</v>
      </c>
      <c r="O2034" s="2" t="s">
        <v>106</v>
      </c>
      <c r="P2034" s="2" t="s">
        <v>4157</v>
      </c>
      <c r="Q2034" s="253"/>
    </row>
    <row r="2035" spans="1:17" ht="60">
      <c r="A2035" s="2">
        <v>2033</v>
      </c>
      <c r="B2035" s="2" t="s">
        <v>5306</v>
      </c>
      <c r="C2035" s="2" t="s">
        <v>98</v>
      </c>
      <c r="D2035" s="2" t="s">
        <v>3263</v>
      </c>
      <c r="E2035" s="2" t="s">
        <v>5307</v>
      </c>
      <c r="F2035" s="255">
        <v>45104.693749999999</v>
      </c>
      <c r="G2035" s="2" t="s">
        <v>101</v>
      </c>
      <c r="H2035" s="2" t="s">
        <v>102</v>
      </c>
      <c r="I2035" s="2" t="s">
        <v>101</v>
      </c>
      <c r="J2035" s="2" t="s">
        <v>103</v>
      </c>
      <c r="K2035" s="2" t="s">
        <v>103</v>
      </c>
      <c r="L2035" s="2" t="s">
        <v>104</v>
      </c>
      <c r="M2035" s="2" t="s">
        <v>5308</v>
      </c>
      <c r="N2035" s="2">
        <v>20</v>
      </c>
      <c r="O2035" s="2" t="s">
        <v>106</v>
      </c>
      <c r="P2035" s="2" t="s">
        <v>4157</v>
      </c>
      <c r="Q2035" s="253"/>
    </row>
    <row r="2036" spans="1:17" ht="60">
      <c r="A2036" s="2">
        <v>2034</v>
      </c>
      <c r="B2036" s="2" t="s">
        <v>5309</v>
      </c>
      <c r="C2036" s="2" t="s">
        <v>109</v>
      </c>
      <c r="D2036" s="2" t="s">
        <v>3263</v>
      </c>
      <c r="E2036" s="2" t="s">
        <v>5310</v>
      </c>
      <c r="F2036" s="255">
        <v>45104.693749999999</v>
      </c>
      <c r="G2036" s="2" t="s">
        <v>101</v>
      </c>
      <c r="H2036" s="2" t="s">
        <v>102</v>
      </c>
      <c r="I2036" s="2" t="s">
        <v>101</v>
      </c>
      <c r="J2036" s="2" t="s">
        <v>112</v>
      </c>
      <c r="K2036" s="2" t="s">
        <v>112</v>
      </c>
      <c r="L2036" s="2" t="s">
        <v>104</v>
      </c>
      <c r="M2036" s="2" t="s">
        <v>5311</v>
      </c>
      <c r="N2036" s="2">
        <v>95</v>
      </c>
      <c r="O2036" s="2" t="s">
        <v>106</v>
      </c>
      <c r="P2036" s="2" t="s">
        <v>4146</v>
      </c>
      <c r="Q2036" s="253"/>
    </row>
    <row r="2037" spans="1:17" ht="60">
      <c r="A2037" s="2">
        <v>2035</v>
      </c>
      <c r="B2037" s="2" t="s">
        <v>5312</v>
      </c>
      <c r="C2037" s="2" t="s">
        <v>98</v>
      </c>
      <c r="D2037" s="2" t="s">
        <v>3263</v>
      </c>
      <c r="E2037" s="2" t="s">
        <v>5313</v>
      </c>
      <c r="F2037" s="255">
        <v>45104.693749999999</v>
      </c>
      <c r="G2037" s="2" t="s">
        <v>101</v>
      </c>
      <c r="H2037" s="2" t="s">
        <v>132</v>
      </c>
      <c r="I2037" s="2" t="s">
        <v>101</v>
      </c>
      <c r="J2037" s="2" t="s">
        <v>103</v>
      </c>
      <c r="K2037" s="2" t="s">
        <v>103</v>
      </c>
      <c r="L2037" s="2" t="s">
        <v>104</v>
      </c>
      <c r="M2037" s="2" t="s">
        <v>5314</v>
      </c>
      <c r="N2037" s="2">
        <v>20</v>
      </c>
      <c r="O2037" s="2" t="s">
        <v>106</v>
      </c>
      <c r="P2037" s="2" t="s">
        <v>4157</v>
      </c>
      <c r="Q2037" s="253"/>
    </row>
    <row r="2038" spans="1:17" ht="60">
      <c r="A2038" s="2">
        <v>2036</v>
      </c>
      <c r="B2038" s="2" t="s">
        <v>5315</v>
      </c>
      <c r="C2038" s="2" t="s">
        <v>120</v>
      </c>
      <c r="D2038" s="2" t="s">
        <v>3263</v>
      </c>
      <c r="E2038" s="2" t="s">
        <v>5316</v>
      </c>
      <c r="F2038" s="255">
        <v>45104.693749999999</v>
      </c>
      <c r="G2038" s="2" t="s">
        <v>101</v>
      </c>
      <c r="H2038" s="2" t="s">
        <v>132</v>
      </c>
      <c r="I2038" s="2" t="s">
        <v>101</v>
      </c>
      <c r="J2038" s="2" t="s">
        <v>103</v>
      </c>
      <c r="K2038" s="2" t="s">
        <v>103</v>
      </c>
      <c r="L2038" s="2" t="s">
        <v>104</v>
      </c>
      <c r="M2038" s="2" t="s">
        <v>5317</v>
      </c>
      <c r="N2038" s="2">
        <v>30</v>
      </c>
      <c r="O2038" s="2" t="s">
        <v>106</v>
      </c>
      <c r="P2038" s="2" t="s">
        <v>4150</v>
      </c>
      <c r="Q2038" s="253"/>
    </row>
    <row r="2039" spans="1:17" ht="60">
      <c r="A2039" s="2">
        <v>2037</v>
      </c>
      <c r="B2039" s="2" t="s">
        <v>5318</v>
      </c>
      <c r="C2039" s="2" t="s">
        <v>98</v>
      </c>
      <c r="D2039" s="2" t="s">
        <v>3263</v>
      </c>
      <c r="E2039" s="2" t="s">
        <v>5319</v>
      </c>
      <c r="F2039" s="255">
        <v>45104.693749999999</v>
      </c>
      <c r="G2039" s="2" t="s">
        <v>101</v>
      </c>
      <c r="H2039" s="2" t="s">
        <v>102</v>
      </c>
      <c r="I2039" s="2" t="s">
        <v>101</v>
      </c>
      <c r="J2039" s="2" t="s">
        <v>112</v>
      </c>
      <c r="K2039" s="2" t="s">
        <v>112</v>
      </c>
      <c r="L2039" s="2" t="s">
        <v>104</v>
      </c>
      <c r="M2039" s="2" t="s">
        <v>5320</v>
      </c>
      <c r="N2039" s="2">
        <v>95</v>
      </c>
      <c r="O2039" s="2" t="s">
        <v>106</v>
      </c>
      <c r="P2039" s="2" t="s">
        <v>4157</v>
      </c>
      <c r="Q2039" s="253"/>
    </row>
    <row r="2040" spans="1:17" ht="60">
      <c r="A2040" s="2">
        <v>2038</v>
      </c>
      <c r="B2040" s="2" t="s">
        <v>5321</v>
      </c>
      <c r="C2040" s="2" t="s">
        <v>109</v>
      </c>
      <c r="D2040" s="2" t="s">
        <v>3263</v>
      </c>
      <c r="E2040" s="2" t="s">
        <v>5322</v>
      </c>
      <c r="F2040" s="255">
        <v>45104.693749999999</v>
      </c>
      <c r="G2040" s="2" t="s">
        <v>101</v>
      </c>
      <c r="H2040" s="2" t="s">
        <v>102</v>
      </c>
      <c r="I2040" s="2" t="s">
        <v>101</v>
      </c>
      <c r="J2040" s="2" t="s">
        <v>103</v>
      </c>
      <c r="K2040" s="2" t="s">
        <v>103</v>
      </c>
      <c r="L2040" s="2" t="s">
        <v>104</v>
      </c>
      <c r="M2040" s="2" t="s">
        <v>5323</v>
      </c>
      <c r="N2040" s="2">
        <v>20</v>
      </c>
      <c r="O2040" s="2" t="s">
        <v>106</v>
      </c>
      <c r="P2040" s="2" t="s">
        <v>4146</v>
      </c>
      <c r="Q2040" s="253"/>
    </row>
    <row r="2041" spans="1:17" ht="60">
      <c r="A2041" s="2">
        <v>2039</v>
      </c>
      <c r="B2041" s="2" t="s">
        <v>5324</v>
      </c>
      <c r="C2041" s="2" t="s">
        <v>109</v>
      </c>
      <c r="D2041" s="2" t="s">
        <v>3263</v>
      </c>
      <c r="E2041" s="2" t="s">
        <v>5047</v>
      </c>
      <c r="F2041" s="255">
        <v>45104.694444444445</v>
      </c>
      <c r="G2041" s="2" t="s">
        <v>101</v>
      </c>
      <c r="H2041" s="2" t="s">
        <v>102</v>
      </c>
      <c r="I2041" s="2" t="s">
        <v>101</v>
      </c>
      <c r="J2041" s="2" t="s">
        <v>103</v>
      </c>
      <c r="K2041" s="2" t="s">
        <v>103</v>
      </c>
      <c r="L2041" s="2" t="s">
        <v>104</v>
      </c>
      <c r="M2041" s="2" t="s">
        <v>5048</v>
      </c>
      <c r="N2041" s="2">
        <v>30</v>
      </c>
      <c r="O2041" s="2" t="s">
        <v>106</v>
      </c>
      <c r="P2041" s="2" t="s">
        <v>4146</v>
      </c>
      <c r="Q2041" s="253"/>
    </row>
    <row r="2042" spans="1:17" ht="60">
      <c r="A2042" s="2">
        <v>2040</v>
      </c>
      <c r="B2042" s="2" t="s">
        <v>5325</v>
      </c>
      <c r="C2042" s="2" t="s">
        <v>98</v>
      </c>
      <c r="D2042" s="2" t="s">
        <v>3263</v>
      </c>
      <c r="E2042" s="2" t="s">
        <v>3825</v>
      </c>
      <c r="F2042" s="255">
        <v>45104.694444444445</v>
      </c>
      <c r="G2042" s="2" t="s">
        <v>101</v>
      </c>
      <c r="H2042" s="2" t="s">
        <v>132</v>
      </c>
      <c r="I2042" s="2" t="s">
        <v>101</v>
      </c>
      <c r="J2042" s="2" t="s">
        <v>103</v>
      </c>
      <c r="K2042" s="2" t="s">
        <v>103</v>
      </c>
      <c r="L2042" s="2" t="s">
        <v>104</v>
      </c>
      <c r="M2042" s="2" t="s">
        <v>3826</v>
      </c>
      <c r="N2042" s="2">
        <v>20</v>
      </c>
      <c r="O2042" s="2" t="s">
        <v>106</v>
      </c>
      <c r="P2042" s="2" t="s">
        <v>4157</v>
      </c>
      <c r="Q2042" s="253"/>
    </row>
    <row r="2043" spans="1:17" ht="60">
      <c r="A2043" s="2">
        <v>2041</v>
      </c>
      <c r="B2043" s="2" t="s">
        <v>5326</v>
      </c>
      <c r="C2043" s="2" t="s">
        <v>120</v>
      </c>
      <c r="D2043" s="2" t="s">
        <v>3263</v>
      </c>
      <c r="E2043" s="2" t="s">
        <v>5327</v>
      </c>
      <c r="F2043" s="255">
        <v>45104.694444444445</v>
      </c>
      <c r="G2043" s="2" t="s">
        <v>101</v>
      </c>
      <c r="H2043" s="2" t="s">
        <v>102</v>
      </c>
      <c r="I2043" s="2" t="s">
        <v>101</v>
      </c>
      <c r="J2043" s="2" t="s">
        <v>56</v>
      </c>
      <c r="K2043" s="2" t="s">
        <v>56</v>
      </c>
      <c r="L2043" s="2" t="s">
        <v>104</v>
      </c>
      <c r="M2043" s="2" t="s">
        <v>5328</v>
      </c>
      <c r="N2043" s="2">
        <v>65</v>
      </c>
      <c r="O2043" s="2" t="s">
        <v>106</v>
      </c>
      <c r="P2043" s="2" t="s">
        <v>4150</v>
      </c>
      <c r="Q2043" s="253"/>
    </row>
    <row r="2044" spans="1:17" ht="60">
      <c r="A2044" s="2">
        <v>2042</v>
      </c>
      <c r="B2044" s="2" t="s">
        <v>5329</v>
      </c>
      <c r="C2044" s="2" t="s">
        <v>98</v>
      </c>
      <c r="D2044" s="2" t="s">
        <v>3263</v>
      </c>
      <c r="E2044" s="2" t="s">
        <v>2872</v>
      </c>
      <c r="F2044" s="255">
        <v>45104.695138888892</v>
      </c>
      <c r="G2044" s="2" t="s">
        <v>101</v>
      </c>
      <c r="H2044" s="2" t="s">
        <v>132</v>
      </c>
      <c r="I2044" s="2" t="s">
        <v>101</v>
      </c>
      <c r="J2044" s="2" t="s">
        <v>103</v>
      </c>
      <c r="K2044" s="2" t="s">
        <v>103</v>
      </c>
      <c r="L2044" s="2" t="s">
        <v>104</v>
      </c>
      <c r="M2044" s="2" t="s">
        <v>2873</v>
      </c>
      <c r="N2044" s="2">
        <v>20</v>
      </c>
      <c r="O2044" s="2" t="s">
        <v>106</v>
      </c>
      <c r="P2044" s="2" t="s">
        <v>4157</v>
      </c>
      <c r="Q2044" s="253"/>
    </row>
    <row r="2045" spans="1:17" ht="60">
      <c r="A2045" s="2">
        <v>2043</v>
      </c>
      <c r="B2045" s="2" t="s">
        <v>5330</v>
      </c>
      <c r="C2045" s="2" t="s">
        <v>98</v>
      </c>
      <c r="D2045" s="2" t="s">
        <v>3263</v>
      </c>
      <c r="E2045" s="2" t="s">
        <v>5331</v>
      </c>
      <c r="F2045" s="255">
        <v>45104.695138888892</v>
      </c>
      <c r="G2045" s="2" t="s">
        <v>101</v>
      </c>
      <c r="H2045" s="2" t="s">
        <v>132</v>
      </c>
      <c r="I2045" s="2" t="s">
        <v>101</v>
      </c>
      <c r="J2045" s="2" t="s">
        <v>112</v>
      </c>
      <c r="K2045" s="2" t="s">
        <v>112</v>
      </c>
      <c r="L2045" s="2" t="s">
        <v>104</v>
      </c>
      <c r="M2045" s="2" t="s">
        <v>5332</v>
      </c>
      <c r="N2045" s="2">
        <v>95</v>
      </c>
      <c r="O2045" s="2" t="s">
        <v>106</v>
      </c>
      <c r="P2045" s="2" t="s">
        <v>4157</v>
      </c>
      <c r="Q2045" s="253"/>
    </row>
    <row r="2046" spans="1:17" ht="60">
      <c r="A2046" s="2">
        <v>2044</v>
      </c>
      <c r="B2046" s="2" t="s">
        <v>5333</v>
      </c>
      <c r="C2046" s="2" t="s">
        <v>98</v>
      </c>
      <c r="D2046" s="2" t="s">
        <v>3263</v>
      </c>
      <c r="E2046" s="2" t="s">
        <v>2001</v>
      </c>
      <c r="F2046" s="255">
        <v>45104.695138888892</v>
      </c>
      <c r="G2046" s="2" t="s">
        <v>101</v>
      </c>
      <c r="H2046" s="2" t="s">
        <v>132</v>
      </c>
      <c r="I2046" s="2" t="s">
        <v>101</v>
      </c>
      <c r="J2046" s="2" t="s">
        <v>103</v>
      </c>
      <c r="K2046" s="2" t="s">
        <v>103</v>
      </c>
      <c r="L2046" s="2" t="s">
        <v>104</v>
      </c>
      <c r="M2046" s="2" t="s">
        <v>2002</v>
      </c>
      <c r="N2046" s="2">
        <v>20</v>
      </c>
      <c r="O2046" s="2" t="s">
        <v>106</v>
      </c>
      <c r="P2046" s="2" t="s">
        <v>4157</v>
      </c>
      <c r="Q2046" s="253"/>
    </row>
    <row r="2047" spans="1:17" ht="60">
      <c r="A2047" s="2">
        <v>2045</v>
      </c>
      <c r="B2047" s="2" t="s">
        <v>5334</v>
      </c>
      <c r="C2047" s="2" t="s">
        <v>98</v>
      </c>
      <c r="D2047" s="2" t="s">
        <v>3263</v>
      </c>
      <c r="E2047" s="2" t="s">
        <v>4271</v>
      </c>
      <c r="F2047" s="255">
        <v>45104.695833333331</v>
      </c>
      <c r="G2047" s="2" t="s">
        <v>101</v>
      </c>
      <c r="H2047" s="2" t="s">
        <v>102</v>
      </c>
      <c r="I2047" s="2" t="s">
        <v>101</v>
      </c>
      <c r="J2047" s="2" t="s">
        <v>103</v>
      </c>
      <c r="K2047" s="2" t="s">
        <v>103</v>
      </c>
      <c r="L2047" s="2" t="s">
        <v>104</v>
      </c>
      <c r="M2047" s="2" t="s">
        <v>4272</v>
      </c>
      <c r="N2047" s="2">
        <v>20</v>
      </c>
      <c r="O2047" s="2" t="s">
        <v>106</v>
      </c>
      <c r="P2047" s="2" t="s">
        <v>4157</v>
      </c>
      <c r="Q2047" s="253"/>
    </row>
    <row r="2048" spans="1:17" ht="60">
      <c r="A2048" s="2">
        <v>2046</v>
      </c>
      <c r="B2048" s="2" t="s">
        <v>5335</v>
      </c>
      <c r="C2048" s="2" t="s">
        <v>98</v>
      </c>
      <c r="D2048" s="2" t="s">
        <v>3263</v>
      </c>
      <c r="E2048" s="2" t="s">
        <v>5336</v>
      </c>
      <c r="F2048" s="255">
        <v>45104.695833333331</v>
      </c>
      <c r="G2048" s="2" t="s">
        <v>101</v>
      </c>
      <c r="H2048" s="2" t="s">
        <v>102</v>
      </c>
      <c r="I2048" s="2" t="s">
        <v>101</v>
      </c>
      <c r="J2048" s="2" t="s">
        <v>103</v>
      </c>
      <c r="K2048" s="2" t="s">
        <v>103</v>
      </c>
      <c r="L2048" s="2" t="s">
        <v>104</v>
      </c>
      <c r="M2048" s="2" t="s">
        <v>5337</v>
      </c>
      <c r="N2048" s="2">
        <v>20</v>
      </c>
      <c r="O2048" s="2" t="s">
        <v>106</v>
      </c>
      <c r="P2048" s="2" t="s">
        <v>4157</v>
      </c>
      <c r="Q2048" s="253"/>
    </row>
    <row r="2049" spans="1:17" ht="60">
      <c r="A2049" s="2">
        <v>2047</v>
      </c>
      <c r="B2049" s="2" t="s">
        <v>5338</v>
      </c>
      <c r="C2049" s="2" t="s">
        <v>120</v>
      </c>
      <c r="D2049" s="2" t="s">
        <v>3263</v>
      </c>
      <c r="E2049" s="2" t="s">
        <v>5339</v>
      </c>
      <c r="F2049" s="255">
        <v>45104.695833333331</v>
      </c>
      <c r="G2049" s="2" t="s">
        <v>101</v>
      </c>
      <c r="H2049" s="2" t="s">
        <v>132</v>
      </c>
      <c r="I2049" s="2" t="s">
        <v>101</v>
      </c>
      <c r="J2049" s="2" t="s">
        <v>103</v>
      </c>
      <c r="K2049" s="2" t="s">
        <v>103</v>
      </c>
      <c r="L2049" s="2" t="s">
        <v>104</v>
      </c>
      <c r="M2049" s="2" t="s">
        <v>5340</v>
      </c>
      <c r="N2049" s="2">
        <v>20</v>
      </c>
      <c r="O2049" s="2" t="s">
        <v>106</v>
      </c>
      <c r="P2049" s="2" t="s">
        <v>4150</v>
      </c>
      <c r="Q2049" s="253"/>
    </row>
    <row r="2050" spans="1:17" ht="60">
      <c r="A2050" s="2">
        <v>2048</v>
      </c>
      <c r="B2050" s="2" t="s">
        <v>5341</v>
      </c>
      <c r="C2050" s="2" t="s">
        <v>234</v>
      </c>
      <c r="D2050" s="2" t="s">
        <v>3263</v>
      </c>
      <c r="E2050" s="2" t="s">
        <v>1348</v>
      </c>
      <c r="F2050" s="255">
        <v>45104.695833333331</v>
      </c>
      <c r="G2050" s="2" t="s">
        <v>101</v>
      </c>
      <c r="H2050" s="2" t="s">
        <v>102</v>
      </c>
      <c r="I2050" s="2" t="s">
        <v>101</v>
      </c>
      <c r="J2050" s="2" t="s">
        <v>103</v>
      </c>
      <c r="K2050" s="2" t="s">
        <v>103</v>
      </c>
      <c r="L2050" s="2" t="s">
        <v>104</v>
      </c>
      <c r="M2050" s="2" t="s">
        <v>1349</v>
      </c>
      <c r="N2050" s="2">
        <v>20</v>
      </c>
      <c r="O2050" s="2" t="s">
        <v>106</v>
      </c>
      <c r="P2050" s="2" t="s">
        <v>4148</v>
      </c>
      <c r="Q2050" s="253"/>
    </row>
    <row r="2051" spans="1:17" ht="60">
      <c r="A2051" s="2">
        <v>2049</v>
      </c>
      <c r="B2051" s="2" t="s">
        <v>5342</v>
      </c>
      <c r="C2051" s="2" t="s">
        <v>109</v>
      </c>
      <c r="D2051" s="2" t="s">
        <v>3263</v>
      </c>
      <c r="E2051" s="2" t="s">
        <v>5343</v>
      </c>
      <c r="F2051" s="255">
        <v>45104.695833333331</v>
      </c>
      <c r="G2051" s="2" t="s">
        <v>101</v>
      </c>
      <c r="H2051" s="2" t="s">
        <v>132</v>
      </c>
      <c r="I2051" s="2" t="s">
        <v>101</v>
      </c>
      <c r="J2051" s="2" t="s">
        <v>12</v>
      </c>
      <c r="K2051" s="2" t="s">
        <v>12</v>
      </c>
      <c r="L2051" s="2" t="s">
        <v>104</v>
      </c>
      <c r="M2051" s="2" t="s">
        <v>5344</v>
      </c>
      <c r="N2051" s="2">
        <v>30</v>
      </c>
      <c r="O2051" s="2" t="s">
        <v>106</v>
      </c>
      <c r="P2051" s="2" t="s">
        <v>4146</v>
      </c>
      <c r="Q2051" s="253"/>
    </row>
    <row r="2052" spans="1:17" ht="60">
      <c r="A2052" s="2">
        <v>2050</v>
      </c>
      <c r="B2052" s="2" t="s">
        <v>5345</v>
      </c>
      <c r="C2052" s="2" t="s">
        <v>120</v>
      </c>
      <c r="D2052" s="2" t="s">
        <v>3263</v>
      </c>
      <c r="E2052" s="2" t="s">
        <v>1619</v>
      </c>
      <c r="F2052" s="255">
        <v>45104.695833333331</v>
      </c>
      <c r="G2052" s="2" t="s">
        <v>101</v>
      </c>
      <c r="H2052" s="2" t="s">
        <v>132</v>
      </c>
      <c r="I2052" s="2" t="s">
        <v>101</v>
      </c>
      <c r="J2052" s="2" t="s">
        <v>12</v>
      </c>
      <c r="K2052" s="2" t="s">
        <v>12</v>
      </c>
      <c r="L2052" s="2" t="s">
        <v>104</v>
      </c>
      <c r="M2052" s="2" t="s">
        <v>1620</v>
      </c>
      <c r="N2052" s="2">
        <v>30</v>
      </c>
      <c r="O2052" s="2" t="s">
        <v>106</v>
      </c>
      <c r="P2052" s="2" t="s">
        <v>4150</v>
      </c>
      <c r="Q2052" s="253"/>
    </row>
    <row r="2053" spans="1:17" ht="60">
      <c r="A2053" s="2">
        <v>2051</v>
      </c>
      <c r="B2053" s="2" t="s">
        <v>5346</v>
      </c>
      <c r="C2053" s="2" t="s">
        <v>234</v>
      </c>
      <c r="D2053" s="2" t="s">
        <v>3263</v>
      </c>
      <c r="E2053" s="2" t="s">
        <v>5347</v>
      </c>
      <c r="F2053" s="255">
        <v>45104.696527777778</v>
      </c>
      <c r="G2053" s="2" t="s">
        <v>101</v>
      </c>
      <c r="H2053" s="2" t="s">
        <v>132</v>
      </c>
      <c r="I2053" s="2" t="s">
        <v>101</v>
      </c>
      <c r="J2053" s="2" t="s">
        <v>103</v>
      </c>
      <c r="K2053" s="2" t="s">
        <v>103</v>
      </c>
      <c r="L2053" s="2" t="s">
        <v>104</v>
      </c>
      <c r="M2053" s="2" t="s">
        <v>5348</v>
      </c>
      <c r="N2053" s="2">
        <v>20</v>
      </c>
      <c r="O2053" s="2" t="s">
        <v>106</v>
      </c>
      <c r="P2053" s="2" t="s">
        <v>4148</v>
      </c>
      <c r="Q2053" s="253"/>
    </row>
    <row r="2054" spans="1:17" ht="60">
      <c r="A2054" s="2">
        <v>2052</v>
      </c>
      <c r="B2054" s="2" t="s">
        <v>5349</v>
      </c>
      <c r="C2054" s="2" t="s">
        <v>234</v>
      </c>
      <c r="D2054" s="2" t="s">
        <v>3263</v>
      </c>
      <c r="E2054" s="2" t="s">
        <v>1128</v>
      </c>
      <c r="F2054" s="255">
        <v>45104.696527777778</v>
      </c>
      <c r="G2054" s="2" t="s">
        <v>101</v>
      </c>
      <c r="H2054" s="2" t="s">
        <v>102</v>
      </c>
      <c r="I2054" s="2" t="s">
        <v>101</v>
      </c>
      <c r="J2054" s="2" t="s">
        <v>103</v>
      </c>
      <c r="K2054" s="2" t="s">
        <v>103</v>
      </c>
      <c r="L2054" s="2" t="s">
        <v>104</v>
      </c>
      <c r="M2054" s="2" t="s">
        <v>1129</v>
      </c>
      <c r="N2054" s="2">
        <v>20</v>
      </c>
      <c r="O2054" s="2" t="s">
        <v>106</v>
      </c>
      <c r="P2054" s="2" t="s">
        <v>4148</v>
      </c>
      <c r="Q2054" s="253"/>
    </row>
    <row r="2055" spans="1:17" ht="60">
      <c r="A2055" s="2">
        <v>2053</v>
      </c>
      <c r="B2055" s="2" t="s">
        <v>5350</v>
      </c>
      <c r="C2055" s="2" t="s">
        <v>234</v>
      </c>
      <c r="D2055" s="2" t="s">
        <v>3263</v>
      </c>
      <c r="E2055" s="2" t="s">
        <v>5351</v>
      </c>
      <c r="F2055" s="255">
        <v>45104.696527777778</v>
      </c>
      <c r="G2055" s="2" t="s">
        <v>101</v>
      </c>
      <c r="H2055" s="2" t="s">
        <v>132</v>
      </c>
      <c r="I2055" s="2" t="s">
        <v>101</v>
      </c>
      <c r="J2055" s="2" t="s">
        <v>103</v>
      </c>
      <c r="K2055" s="2" t="s">
        <v>103</v>
      </c>
      <c r="L2055" s="2" t="s">
        <v>104</v>
      </c>
      <c r="M2055" s="2" t="s">
        <v>5352</v>
      </c>
      <c r="N2055" s="2">
        <v>20</v>
      </c>
      <c r="O2055" s="2" t="s">
        <v>106</v>
      </c>
      <c r="P2055" s="2" t="s">
        <v>4148</v>
      </c>
      <c r="Q2055" s="253"/>
    </row>
    <row r="2056" spans="1:17" ht="60">
      <c r="A2056" s="2">
        <v>2054</v>
      </c>
      <c r="B2056" s="2" t="s">
        <v>5353</v>
      </c>
      <c r="C2056" s="2" t="s">
        <v>120</v>
      </c>
      <c r="D2056" s="2" t="s">
        <v>3263</v>
      </c>
      <c r="E2056" s="2" t="s">
        <v>5354</v>
      </c>
      <c r="F2056" s="255">
        <v>45104.696527777778</v>
      </c>
      <c r="G2056" s="2" t="s">
        <v>101</v>
      </c>
      <c r="H2056" s="2" t="s">
        <v>132</v>
      </c>
      <c r="I2056" s="2" t="s">
        <v>101</v>
      </c>
      <c r="J2056" s="2" t="s">
        <v>103</v>
      </c>
      <c r="K2056" s="2" t="s">
        <v>103</v>
      </c>
      <c r="L2056" s="2" t="s">
        <v>104</v>
      </c>
      <c r="M2056" s="2" t="s">
        <v>5355</v>
      </c>
      <c r="N2056" s="2">
        <v>20</v>
      </c>
      <c r="O2056" s="2" t="s">
        <v>106</v>
      </c>
      <c r="P2056" s="2" t="s">
        <v>4150</v>
      </c>
      <c r="Q2056" s="253"/>
    </row>
    <row r="2057" spans="1:17" ht="60">
      <c r="A2057" s="2">
        <v>2055</v>
      </c>
      <c r="B2057" s="2" t="s">
        <v>5356</v>
      </c>
      <c r="C2057" s="2" t="s">
        <v>98</v>
      </c>
      <c r="D2057" s="2" t="s">
        <v>3263</v>
      </c>
      <c r="E2057" s="2" t="s">
        <v>4952</v>
      </c>
      <c r="F2057" s="255">
        <v>45104.697222222225</v>
      </c>
      <c r="G2057" s="2" t="s">
        <v>101</v>
      </c>
      <c r="H2057" s="2" t="s">
        <v>132</v>
      </c>
      <c r="I2057" s="2" t="s">
        <v>101</v>
      </c>
      <c r="J2057" s="2" t="s">
        <v>12</v>
      </c>
      <c r="K2057" s="2" t="s">
        <v>12</v>
      </c>
      <c r="L2057" s="2" t="s">
        <v>104</v>
      </c>
      <c r="M2057" s="2" t="s">
        <v>4953</v>
      </c>
      <c r="N2057" s="2">
        <v>30</v>
      </c>
      <c r="O2057" s="2" t="s">
        <v>106</v>
      </c>
      <c r="P2057" s="2" t="s">
        <v>4157</v>
      </c>
      <c r="Q2057" s="253"/>
    </row>
    <row r="2058" spans="1:17" ht="60">
      <c r="A2058" s="2">
        <v>2056</v>
      </c>
      <c r="B2058" s="2" t="s">
        <v>5357</v>
      </c>
      <c r="C2058" s="2" t="s">
        <v>98</v>
      </c>
      <c r="D2058" s="2" t="s">
        <v>3263</v>
      </c>
      <c r="E2058" s="2" t="s">
        <v>5358</v>
      </c>
      <c r="F2058" s="255">
        <v>45104.697222222225</v>
      </c>
      <c r="G2058" s="2" t="s">
        <v>101</v>
      </c>
      <c r="H2058" s="2" t="s">
        <v>132</v>
      </c>
      <c r="I2058" s="2" t="s">
        <v>101</v>
      </c>
      <c r="J2058" s="2" t="s">
        <v>103</v>
      </c>
      <c r="K2058" s="2" t="s">
        <v>103</v>
      </c>
      <c r="L2058" s="2" t="s">
        <v>104</v>
      </c>
      <c r="M2058" s="2" t="s">
        <v>5359</v>
      </c>
      <c r="N2058" s="2">
        <v>20</v>
      </c>
      <c r="O2058" s="2" t="s">
        <v>106</v>
      </c>
      <c r="P2058" s="2" t="s">
        <v>4157</v>
      </c>
      <c r="Q2058" s="253"/>
    </row>
    <row r="2059" spans="1:17" ht="60">
      <c r="A2059" s="2">
        <v>2057</v>
      </c>
      <c r="B2059" s="2" t="s">
        <v>5360</v>
      </c>
      <c r="C2059" s="2" t="s">
        <v>234</v>
      </c>
      <c r="D2059" s="2" t="s">
        <v>3263</v>
      </c>
      <c r="E2059" s="2" t="s">
        <v>2332</v>
      </c>
      <c r="F2059" s="255">
        <v>45104.697222222225</v>
      </c>
      <c r="G2059" s="2" t="s">
        <v>101</v>
      </c>
      <c r="H2059" s="2" t="s">
        <v>132</v>
      </c>
      <c r="I2059" s="2" t="s">
        <v>101</v>
      </c>
      <c r="J2059" s="2" t="s">
        <v>103</v>
      </c>
      <c r="K2059" s="2" t="s">
        <v>103</v>
      </c>
      <c r="L2059" s="2" t="s">
        <v>104</v>
      </c>
      <c r="M2059" s="2" t="s">
        <v>2333</v>
      </c>
      <c r="N2059" s="2">
        <v>20</v>
      </c>
      <c r="O2059" s="2" t="s">
        <v>106</v>
      </c>
      <c r="P2059" s="2" t="s">
        <v>4148</v>
      </c>
      <c r="Q2059" s="253"/>
    </row>
    <row r="2060" spans="1:17" ht="60">
      <c r="A2060" s="2">
        <v>2058</v>
      </c>
      <c r="B2060" s="2" t="s">
        <v>5361</v>
      </c>
      <c r="C2060" s="2" t="s">
        <v>234</v>
      </c>
      <c r="D2060" s="2" t="s">
        <v>3263</v>
      </c>
      <c r="E2060" s="2" t="s">
        <v>2563</v>
      </c>
      <c r="F2060" s="255">
        <v>45104.697916666664</v>
      </c>
      <c r="G2060" s="2" t="s">
        <v>101</v>
      </c>
      <c r="H2060" s="2" t="s">
        <v>132</v>
      </c>
      <c r="I2060" s="2" t="s">
        <v>101</v>
      </c>
      <c r="J2060" s="2" t="s">
        <v>103</v>
      </c>
      <c r="K2060" s="2" t="s">
        <v>103</v>
      </c>
      <c r="L2060" s="2" t="s">
        <v>104</v>
      </c>
      <c r="M2060" s="2" t="s">
        <v>2564</v>
      </c>
      <c r="N2060" s="2">
        <v>20</v>
      </c>
      <c r="O2060" s="2" t="s">
        <v>106</v>
      </c>
      <c r="P2060" s="2" t="s">
        <v>4148</v>
      </c>
      <c r="Q2060" s="253"/>
    </row>
    <row r="2061" spans="1:17" ht="60">
      <c r="A2061" s="2">
        <v>2059</v>
      </c>
      <c r="B2061" s="2" t="s">
        <v>5362</v>
      </c>
      <c r="C2061" s="2" t="s">
        <v>98</v>
      </c>
      <c r="D2061" s="2" t="s">
        <v>3263</v>
      </c>
      <c r="E2061" s="2" t="s">
        <v>5363</v>
      </c>
      <c r="F2061" s="255">
        <v>45104.697916666664</v>
      </c>
      <c r="G2061" s="2" t="s">
        <v>101</v>
      </c>
      <c r="H2061" s="2" t="s">
        <v>102</v>
      </c>
      <c r="I2061" s="2" t="s">
        <v>101</v>
      </c>
      <c r="J2061" s="2" t="s">
        <v>103</v>
      </c>
      <c r="K2061" s="2" t="s">
        <v>103</v>
      </c>
      <c r="L2061" s="2" t="s">
        <v>104</v>
      </c>
      <c r="M2061" s="2" t="s">
        <v>5364</v>
      </c>
      <c r="N2061" s="2">
        <v>20</v>
      </c>
      <c r="O2061" s="2" t="s">
        <v>106</v>
      </c>
      <c r="P2061" s="2" t="s">
        <v>4157</v>
      </c>
      <c r="Q2061" s="253"/>
    </row>
    <row r="2062" spans="1:17" ht="60">
      <c r="A2062" s="2">
        <v>2060</v>
      </c>
      <c r="B2062" s="2" t="s">
        <v>5365</v>
      </c>
      <c r="C2062" s="2" t="s">
        <v>234</v>
      </c>
      <c r="D2062" s="2" t="s">
        <v>3263</v>
      </c>
      <c r="E2062" s="2" t="s">
        <v>3469</v>
      </c>
      <c r="F2062" s="255">
        <v>45104.697916666664</v>
      </c>
      <c r="G2062" s="2" t="s">
        <v>101</v>
      </c>
      <c r="H2062" s="2" t="s">
        <v>132</v>
      </c>
      <c r="I2062" s="2" t="s">
        <v>101</v>
      </c>
      <c r="J2062" s="2" t="s">
        <v>103</v>
      </c>
      <c r="K2062" s="2" t="s">
        <v>103</v>
      </c>
      <c r="L2062" s="2" t="s">
        <v>104</v>
      </c>
      <c r="M2062" s="2" t="s">
        <v>3470</v>
      </c>
      <c r="N2062" s="2">
        <v>20</v>
      </c>
      <c r="O2062" s="2" t="s">
        <v>106</v>
      </c>
      <c r="P2062" s="2" t="s">
        <v>4148</v>
      </c>
      <c r="Q2062" s="253"/>
    </row>
    <row r="2063" spans="1:17" ht="60">
      <c r="A2063" s="2">
        <v>2061</v>
      </c>
      <c r="B2063" s="2" t="s">
        <v>5366</v>
      </c>
      <c r="C2063" s="2" t="s">
        <v>98</v>
      </c>
      <c r="D2063" s="2" t="s">
        <v>3263</v>
      </c>
      <c r="E2063" s="2" t="s">
        <v>5367</v>
      </c>
      <c r="F2063" s="255">
        <v>45104.699305555558</v>
      </c>
      <c r="G2063" s="2" t="s">
        <v>101</v>
      </c>
      <c r="H2063" s="2" t="s">
        <v>132</v>
      </c>
      <c r="I2063" s="2" t="s">
        <v>101</v>
      </c>
      <c r="J2063" s="2" t="s">
        <v>103</v>
      </c>
      <c r="K2063" s="2" t="s">
        <v>103</v>
      </c>
      <c r="L2063" s="2" t="s">
        <v>104</v>
      </c>
      <c r="M2063" s="2" t="s">
        <v>5368</v>
      </c>
      <c r="N2063" s="2">
        <v>20</v>
      </c>
      <c r="O2063" s="2" t="s">
        <v>106</v>
      </c>
      <c r="P2063" s="2" t="s">
        <v>4157</v>
      </c>
      <c r="Q2063" s="253"/>
    </row>
    <row r="2064" spans="1:17" ht="60">
      <c r="A2064" s="2">
        <v>2062</v>
      </c>
      <c r="B2064" s="2" t="s">
        <v>5369</v>
      </c>
      <c r="C2064" s="2" t="s">
        <v>109</v>
      </c>
      <c r="D2064" s="2" t="s">
        <v>3263</v>
      </c>
      <c r="E2064" s="2" t="s">
        <v>5370</v>
      </c>
      <c r="F2064" s="255">
        <v>45104.699305555558</v>
      </c>
      <c r="G2064" s="2" t="s">
        <v>101</v>
      </c>
      <c r="H2064" s="2" t="s">
        <v>132</v>
      </c>
      <c r="I2064" s="2" t="s">
        <v>101</v>
      </c>
      <c r="J2064" s="2" t="s">
        <v>187</v>
      </c>
      <c r="K2064" s="2" t="s">
        <v>187</v>
      </c>
      <c r="L2064" s="2" t="s">
        <v>104</v>
      </c>
      <c r="M2064" s="2" t="s">
        <v>5371</v>
      </c>
      <c r="N2064" s="2">
        <v>95</v>
      </c>
      <c r="O2064" s="2" t="s">
        <v>106</v>
      </c>
      <c r="P2064" s="2" t="s">
        <v>4146</v>
      </c>
      <c r="Q2064" s="253"/>
    </row>
    <row r="2065" spans="1:17" ht="60">
      <c r="A2065" s="2">
        <v>2063</v>
      </c>
      <c r="B2065" s="2" t="s">
        <v>5372</v>
      </c>
      <c r="C2065" s="2" t="s">
        <v>109</v>
      </c>
      <c r="D2065" s="2" t="s">
        <v>3263</v>
      </c>
      <c r="E2065" s="2" t="s">
        <v>5373</v>
      </c>
      <c r="F2065" s="255">
        <v>45104.699305555558</v>
      </c>
      <c r="G2065" s="2" t="s">
        <v>101</v>
      </c>
      <c r="H2065" s="2" t="s">
        <v>102</v>
      </c>
      <c r="I2065" s="2" t="s">
        <v>101</v>
      </c>
      <c r="J2065" s="2" t="s">
        <v>103</v>
      </c>
      <c r="K2065" s="2" t="s">
        <v>103</v>
      </c>
      <c r="L2065" s="2" t="s">
        <v>104</v>
      </c>
      <c r="M2065" s="2" t="s">
        <v>5374</v>
      </c>
      <c r="N2065" s="2">
        <v>20</v>
      </c>
      <c r="O2065" s="2" t="s">
        <v>106</v>
      </c>
      <c r="P2065" s="2" t="s">
        <v>4146</v>
      </c>
      <c r="Q2065" s="253"/>
    </row>
    <row r="2066" spans="1:17" ht="60">
      <c r="A2066" s="2">
        <v>2064</v>
      </c>
      <c r="B2066" s="2" t="s">
        <v>5375</v>
      </c>
      <c r="C2066" s="2" t="s">
        <v>98</v>
      </c>
      <c r="D2066" s="2" t="s">
        <v>3263</v>
      </c>
      <c r="E2066" s="2" t="s">
        <v>5376</v>
      </c>
      <c r="F2066" s="255">
        <v>45104.7</v>
      </c>
      <c r="G2066" s="2" t="s">
        <v>101</v>
      </c>
      <c r="H2066" s="2" t="s">
        <v>102</v>
      </c>
      <c r="I2066" s="2" t="s">
        <v>101</v>
      </c>
      <c r="J2066" s="2" t="s">
        <v>112</v>
      </c>
      <c r="K2066" s="2" t="s">
        <v>112</v>
      </c>
      <c r="L2066" s="2" t="s">
        <v>104</v>
      </c>
      <c r="M2066" s="2" t="s">
        <v>5377</v>
      </c>
      <c r="N2066" s="2">
        <v>95</v>
      </c>
      <c r="O2066" s="2" t="s">
        <v>106</v>
      </c>
      <c r="P2066" s="2" t="s">
        <v>4157</v>
      </c>
      <c r="Q2066" s="253"/>
    </row>
    <row r="2067" spans="1:17" ht="60">
      <c r="A2067" s="2">
        <v>2065</v>
      </c>
      <c r="B2067" s="2" t="s">
        <v>5378</v>
      </c>
      <c r="C2067" s="2" t="s">
        <v>98</v>
      </c>
      <c r="D2067" s="2" t="s">
        <v>3263</v>
      </c>
      <c r="E2067" s="2" t="s">
        <v>333</v>
      </c>
      <c r="F2067" s="255">
        <v>45104.7</v>
      </c>
      <c r="G2067" s="2" t="s">
        <v>101</v>
      </c>
      <c r="H2067" s="2" t="s">
        <v>102</v>
      </c>
      <c r="I2067" s="2" t="s">
        <v>101</v>
      </c>
      <c r="J2067" s="2" t="s">
        <v>112</v>
      </c>
      <c r="K2067" s="2" t="s">
        <v>112</v>
      </c>
      <c r="L2067" s="2" t="s">
        <v>104</v>
      </c>
      <c r="M2067" s="2" t="s">
        <v>334</v>
      </c>
      <c r="N2067" s="2">
        <v>95</v>
      </c>
      <c r="O2067" s="2" t="s">
        <v>106</v>
      </c>
      <c r="P2067" s="2" t="s">
        <v>4157</v>
      </c>
      <c r="Q2067" s="253"/>
    </row>
    <row r="2068" spans="1:17" ht="60">
      <c r="A2068" s="2">
        <v>2066</v>
      </c>
      <c r="B2068" s="2" t="s">
        <v>5379</v>
      </c>
      <c r="C2068" s="2" t="s">
        <v>120</v>
      </c>
      <c r="D2068" s="2" t="s">
        <v>3263</v>
      </c>
      <c r="E2068" s="2" t="s">
        <v>5380</v>
      </c>
      <c r="F2068" s="255">
        <v>45104.7</v>
      </c>
      <c r="G2068" s="2" t="s">
        <v>101</v>
      </c>
      <c r="H2068" s="2" t="s">
        <v>132</v>
      </c>
      <c r="I2068" s="2" t="s">
        <v>101</v>
      </c>
      <c r="J2068" s="2" t="s">
        <v>103</v>
      </c>
      <c r="K2068" s="2" t="s">
        <v>103</v>
      </c>
      <c r="L2068" s="2" t="s">
        <v>104</v>
      </c>
      <c r="M2068" s="2" t="s">
        <v>5381</v>
      </c>
      <c r="N2068" s="2">
        <v>20</v>
      </c>
      <c r="O2068" s="2" t="s">
        <v>106</v>
      </c>
      <c r="P2068" s="2" t="s">
        <v>4150</v>
      </c>
      <c r="Q2068" s="253"/>
    </row>
    <row r="2069" spans="1:17" ht="60">
      <c r="A2069" s="2">
        <v>2067</v>
      </c>
      <c r="B2069" s="2" t="s">
        <v>5382</v>
      </c>
      <c r="C2069" s="2" t="s">
        <v>109</v>
      </c>
      <c r="D2069" s="2" t="s">
        <v>3263</v>
      </c>
      <c r="E2069" s="2" t="s">
        <v>5383</v>
      </c>
      <c r="F2069" s="255">
        <v>45104.700694444444</v>
      </c>
      <c r="G2069" s="2" t="s">
        <v>101</v>
      </c>
      <c r="H2069" s="2" t="s">
        <v>102</v>
      </c>
      <c r="I2069" s="2" t="s">
        <v>101</v>
      </c>
      <c r="J2069" s="2" t="s">
        <v>103</v>
      </c>
      <c r="K2069" s="2" t="s">
        <v>103</v>
      </c>
      <c r="L2069" s="2" t="s">
        <v>104</v>
      </c>
      <c r="M2069" s="2" t="s">
        <v>5384</v>
      </c>
      <c r="N2069" s="2">
        <v>20</v>
      </c>
      <c r="O2069" s="2" t="s">
        <v>106</v>
      </c>
      <c r="P2069" s="2" t="s">
        <v>4146</v>
      </c>
      <c r="Q2069" s="253"/>
    </row>
    <row r="2070" spans="1:17" ht="60">
      <c r="A2070" s="2">
        <v>2068</v>
      </c>
      <c r="B2070" s="2" t="s">
        <v>5385</v>
      </c>
      <c r="C2070" s="2" t="s">
        <v>234</v>
      </c>
      <c r="D2070" s="2" t="s">
        <v>3263</v>
      </c>
      <c r="E2070" s="2" t="s">
        <v>2976</v>
      </c>
      <c r="F2070" s="255">
        <v>45104.700694444444</v>
      </c>
      <c r="G2070" s="2" t="s">
        <v>101</v>
      </c>
      <c r="H2070" s="2" t="s">
        <v>102</v>
      </c>
      <c r="I2070" s="2" t="s">
        <v>101</v>
      </c>
      <c r="J2070" s="2" t="s">
        <v>103</v>
      </c>
      <c r="K2070" s="2" t="s">
        <v>103</v>
      </c>
      <c r="L2070" s="2" t="s">
        <v>104</v>
      </c>
      <c r="M2070" s="2" t="s">
        <v>2977</v>
      </c>
      <c r="N2070" s="2">
        <v>20</v>
      </c>
      <c r="O2070" s="2" t="s">
        <v>106</v>
      </c>
      <c r="P2070" s="2" t="s">
        <v>4148</v>
      </c>
      <c r="Q2070" s="253"/>
    </row>
    <row r="2071" spans="1:17" ht="60">
      <c r="A2071" s="2">
        <v>2069</v>
      </c>
      <c r="B2071" s="2" t="s">
        <v>5386</v>
      </c>
      <c r="C2071" s="2" t="s">
        <v>98</v>
      </c>
      <c r="D2071" s="2" t="s">
        <v>3263</v>
      </c>
      <c r="E2071" s="2" t="s">
        <v>5387</v>
      </c>
      <c r="F2071" s="255">
        <v>45104.700694444444</v>
      </c>
      <c r="G2071" s="2" t="s">
        <v>101</v>
      </c>
      <c r="H2071" s="2" t="s">
        <v>102</v>
      </c>
      <c r="I2071" s="2" t="s">
        <v>101</v>
      </c>
      <c r="J2071" s="2" t="s">
        <v>112</v>
      </c>
      <c r="K2071" s="2" t="s">
        <v>112</v>
      </c>
      <c r="L2071" s="2" t="s">
        <v>104</v>
      </c>
      <c r="M2071" s="2" t="s">
        <v>5388</v>
      </c>
      <c r="N2071" s="2">
        <v>95</v>
      </c>
      <c r="O2071" s="2" t="s">
        <v>106</v>
      </c>
      <c r="P2071" s="2" t="s">
        <v>4157</v>
      </c>
      <c r="Q2071" s="253"/>
    </row>
    <row r="2072" spans="1:17" ht="60">
      <c r="A2072" s="2">
        <v>2070</v>
      </c>
      <c r="B2072" s="2" t="s">
        <v>5389</v>
      </c>
      <c r="C2072" s="2" t="s">
        <v>109</v>
      </c>
      <c r="D2072" s="2" t="s">
        <v>3263</v>
      </c>
      <c r="E2072" s="2" t="s">
        <v>5390</v>
      </c>
      <c r="F2072" s="255">
        <v>45104.700694444444</v>
      </c>
      <c r="G2072" s="2" t="s">
        <v>101</v>
      </c>
      <c r="H2072" s="2" t="s">
        <v>132</v>
      </c>
      <c r="I2072" s="2" t="s">
        <v>101</v>
      </c>
      <c r="J2072" s="2" t="s">
        <v>103</v>
      </c>
      <c r="K2072" s="2" t="s">
        <v>103</v>
      </c>
      <c r="L2072" s="2" t="s">
        <v>104</v>
      </c>
      <c r="M2072" s="2" t="s">
        <v>5391</v>
      </c>
      <c r="N2072" s="2">
        <v>20</v>
      </c>
      <c r="O2072" s="2" t="s">
        <v>106</v>
      </c>
      <c r="P2072" s="2" t="s">
        <v>4146</v>
      </c>
      <c r="Q2072" s="253"/>
    </row>
    <row r="2073" spans="1:17" ht="60">
      <c r="A2073" s="2">
        <v>2071</v>
      </c>
      <c r="B2073" s="2" t="s">
        <v>5392</v>
      </c>
      <c r="C2073" s="2" t="s">
        <v>234</v>
      </c>
      <c r="D2073" s="2" t="s">
        <v>3263</v>
      </c>
      <c r="E2073" s="2" t="s">
        <v>5393</v>
      </c>
      <c r="F2073" s="255">
        <v>45104.700694444444</v>
      </c>
      <c r="G2073" s="2" t="s">
        <v>101</v>
      </c>
      <c r="H2073" s="2" t="s">
        <v>102</v>
      </c>
      <c r="I2073" s="2" t="s">
        <v>101</v>
      </c>
      <c r="J2073" s="2" t="s">
        <v>103</v>
      </c>
      <c r="K2073" s="2" t="s">
        <v>103</v>
      </c>
      <c r="L2073" s="2" t="s">
        <v>104</v>
      </c>
      <c r="M2073" s="2" t="s">
        <v>5394</v>
      </c>
      <c r="N2073" s="2">
        <v>20</v>
      </c>
      <c r="O2073" s="2" t="s">
        <v>106</v>
      </c>
      <c r="P2073" s="2" t="s">
        <v>4148</v>
      </c>
      <c r="Q2073" s="253"/>
    </row>
    <row r="2074" spans="1:17" ht="60">
      <c r="A2074" s="2">
        <v>2072</v>
      </c>
      <c r="B2074" s="2" t="s">
        <v>5395</v>
      </c>
      <c r="C2074" s="2" t="s">
        <v>120</v>
      </c>
      <c r="D2074" s="2" t="s">
        <v>3263</v>
      </c>
      <c r="E2074" s="2" t="s">
        <v>5396</v>
      </c>
      <c r="F2074" s="255">
        <v>45104.700694444444</v>
      </c>
      <c r="G2074" s="2" t="s">
        <v>101</v>
      </c>
      <c r="H2074" s="2" t="s">
        <v>132</v>
      </c>
      <c r="I2074" s="2" t="s">
        <v>101</v>
      </c>
      <c r="J2074" s="2" t="s">
        <v>103</v>
      </c>
      <c r="K2074" s="2" t="s">
        <v>103</v>
      </c>
      <c r="L2074" s="2" t="s">
        <v>104</v>
      </c>
      <c r="M2074" s="2" t="s">
        <v>5397</v>
      </c>
      <c r="N2074" s="2">
        <v>20</v>
      </c>
      <c r="O2074" s="2" t="s">
        <v>106</v>
      </c>
      <c r="P2074" s="2" t="s">
        <v>4150</v>
      </c>
      <c r="Q2074" s="253"/>
    </row>
    <row r="2075" spans="1:17" ht="60">
      <c r="A2075" s="2">
        <v>2073</v>
      </c>
      <c r="B2075" s="2" t="s">
        <v>5398</v>
      </c>
      <c r="C2075" s="2" t="s">
        <v>120</v>
      </c>
      <c r="D2075" s="2" t="s">
        <v>3263</v>
      </c>
      <c r="E2075" s="2" t="s">
        <v>5399</v>
      </c>
      <c r="F2075" s="255">
        <v>45104.701388888891</v>
      </c>
      <c r="G2075" s="2" t="s">
        <v>101</v>
      </c>
      <c r="H2075" s="2" t="s">
        <v>132</v>
      </c>
      <c r="I2075" s="2" t="s">
        <v>101</v>
      </c>
      <c r="J2075" s="2" t="s">
        <v>103</v>
      </c>
      <c r="K2075" s="2" t="s">
        <v>103</v>
      </c>
      <c r="L2075" s="2" t="s">
        <v>104</v>
      </c>
      <c r="M2075" s="2" t="s">
        <v>5400</v>
      </c>
      <c r="N2075" s="2">
        <v>20</v>
      </c>
      <c r="O2075" s="2" t="s">
        <v>106</v>
      </c>
      <c r="P2075" s="2" t="s">
        <v>4150</v>
      </c>
      <c r="Q2075" s="253"/>
    </row>
    <row r="2076" spans="1:17" ht="60">
      <c r="A2076" s="2">
        <v>2074</v>
      </c>
      <c r="B2076" s="2" t="s">
        <v>5401</v>
      </c>
      <c r="C2076" s="2" t="s">
        <v>98</v>
      </c>
      <c r="D2076" s="2" t="s">
        <v>3263</v>
      </c>
      <c r="E2076" s="2" t="s">
        <v>5402</v>
      </c>
      <c r="F2076" s="255">
        <v>45104.701388888891</v>
      </c>
      <c r="G2076" s="2" t="s">
        <v>101</v>
      </c>
      <c r="H2076" s="2" t="s">
        <v>102</v>
      </c>
      <c r="I2076" s="2" t="s">
        <v>101</v>
      </c>
      <c r="J2076" s="2" t="s">
        <v>112</v>
      </c>
      <c r="K2076" s="2" t="s">
        <v>112</v>
      </c>
      <c r="L2076" s="2" t="s">
        <v>104</v>
      </c>
      <c r="M2076" s="2" t="s">
        <v>5403</v>
      </c>
      <c r="N2076" s="2">
        <v>95</v>
      </c>
      <c r="O2076" s="2" t="s">
        <v>106</v>
      </c>
      <c r="P2076" s="2" t="s">
        <v>4157</v>
      </c>
      <c r="Q2076" s="253"/>
    </row>
    <row r="2077" spans="1:17" ht="60">
      <c r="A2077" s="2">
        <v>2075</v>
      </c>
      <c r="B2077" s="2" t="s">
        <v>5404</v>
      </c>
      <c r="C2077" s="2" t="s">
        <v>234</v>
      </c>
      <c r="D2077" s="2" t="s">
        <v>3263</v>
      </c>
      <c r="E2077" s="2" t="s">
        <v>5405</v>
      </c>
      <c r="F2077" s="255">
        <v>45104.701388888891</v>
      </c>
      <c r="G2077" s="2" t="s">
        <v>101</v>
      </c>
      <c r="H2077" s="2" t="s">
        <v>132</v>
      </c>
      <c r="I2077" s="2" t="s">
        <v>101</v>
      </c>
      <c r="J2077" s="2" t="s">
        <v>112</v>
      </c>
      <c r="K2077" s="2" t="s">
        <v>112</v>
      </c>
      <c r="L2077" s="2" t="s">
        <v>104</v>
      </c>
      <c r="M2077" s="2" t="s">
        <v>5406</v>
      </c>
      <c r="N2077" s="2">
        <v>95</v>
      </c>
      <c r="O2077" s="2" t="s">
        <v>106</v>
      </c>
      <c r="P2077" s="2" t="s">
        <v>4148</v>
      </c>
      <c r="Q2077" s="253"/>
    </row>
    <row r="2078" spans="1:17" ht="60">
      <c r="A2078" s="2">
        <v>2076</v>
      </c>
      <c r="B2078" s="2" t="s">
        <v>5407</v>
      </c>
      <c r="C2078" s="2" t="s">
        <v>120</v>
      </c>
      <c r="D2078" s="2" t="s">
        <v>3263</v>
      </c>
      <c r="E2078" s="2" t="s">
        <v>5408</v>
      </c>
      <c r="F2078" s="255">
        <v>45104.70208333333</v>
      </c>
      <c r="G2078" s="2" t="s">
        <v>101</v>
      </c>
      <c r="H2078" s="2" t="s">
        <v>132</v>
      </c>
      <c r="I2078" s="2" t="s">
        <v>101</v>
      </c>
      <c r="J2078" s="2" t="s">
        <v>103</v>
      </c>
      <c r="K2078" s="2" t="s">
        <v>103</v>
      </c>
      <c r="L2078" s="2" t="s">
        <v>104</v>
      </c>
      <c r="M2078" s="2" t="s">
        <v>5409</v>
      </c>
      <c r="N2078" s="2">
        <v>20</v>
      </c>
      <c r="O2078" s="2" t="s">
        <v>106</v>
      </c>
      <c r="P2078" s="2" t="s">
        <v>4150</v>
      </c>
      <c r="Q2078" s="253"/>
    </row>
    <row r="2079" spans="1:17" ht="60">
      <c r="A2079" s="2">
        <v>2077</v>
      </c>
      <c r="B2079" s="2" t="s">
        <v>5410</v>
      </c>
      <c r="C2079" s="2" t="s">
        <v>98</v>
      </c>
      <c r="D2079" s="2" t="s">
        <v>3263</v>
      </c>
      <c r="E2079" s="2" t="s">
        <v>321</v>
      </c>
      <c r="F2079" s="255">
        <v>45104.702777777777</v>
      </c>
      <c r="G2079" s="2" t="s">
        <v>101</v>
      </c>
      <c r="H2079" s="2" t="s">
        <v>102</v>
      </c>
      <c r="I2079" s="2" t="s">
        <v>101</v>
      </c>
      <c r="J2079" s="2" t="s">
        <v>112</v>
      </c>
      <c r="K2079" s="2" t="s">
        <v>112</v>
      </c>
      <c r="L2079" s="2" t="s">
        <v>104</v>
      </c>
      <c r="M2079" s="2" t="s">
        <v>322</v>
      </c>
      <c r="N2079" s="2">
        <v>95</v>
      </c>
      <c r="O2079" s="2" t="s">
        <v>106</v>
      </c>
      <c r="P2079" s="2" t="s">
        <v>4157</v>
      </c>
      <c r="Q2079" s="253"/>
    </row>
    <row r="2080" spans="1:17" ht="60">
      <c r="A2080" s="2">
        <v>2078</v>
      </c>
      <c r="B2080" s="2" t="s">
        <v>5411</v>
      </c>
      <c r="C2080" s="2" t="s">
        <v>109</v>
      </c>
      <c r="D2080" s="2" t="s">
        <v>3263</v>
      </c>
      <c r="E2080" s="2" t="s">
        <v>5412</v>
      </c>
      <c r="F2080" s="255">
        <v>45104.702777777777</v>
      </c>
      <c r="G2080" s="2" t="s">
        <v>101</v>
      </c>
      <c r="H2080" s="2" t="s">
        <v>102</v>
      </c>
      <c r="I2080" s="2" t="s">
        <v>101</v>
      </c>
      <c r="J2080" s="2" t="s">
        <v>103</v>
      </c>
      <c r="K2080" s="2" t="s">
        <v>103</v>
      </c>
      <c r="L2080" s="2" t="s">
        <v>104</v>
      </c>
      <c r="M2080" s="2" t="s">
        <v>5413</v>
      </c>
      <c r="N2080" s="2">
        <v>20</v>
      </c>
      <c r="O2080" s="2" t="s">
        <v>106</v>
      </c>
      <c r="P2080" s="2" t="s">
        <v>4146</v>
      </c>
      <c r="Q2080" s="253"/>
    </row>
    <row r="2081" spans="1:17" ht="60">
      <c r="A2081" s="2">
        <v>2079</v>
      </c>
      <c r="B2081" s="2" t="s">
        <v>5414</v>
      </c>
      <c r="C2081" s="2" t="s">
        <v>234</v>
      </c>
      <c r="D2081" s="2" t="s">
        <v>3263</v>
      </c>
      <c r="E2081" s="2" t="s">
        <v>1200</v>
      </c>
      <c r="F2081" s="255">
        <v>45104.702777777777</v>
      </c>
      <c r="G2081" s="2" t="s">
        <v>101</v>
      </c>
      <c r="H2081" s="2" t="s">
        <v>132</v>
      </c>
      <c r="I2081" s="2" t="s">
        <v>101</v>
      </c>
      <c r="J2081" s="2" t="s">
        <v>103</v>
      </c>
      <c r="K2081" s="2" t="s">
        <v>103</v>
      </c>
      <c r="L2081" s="2" t="s">
        <v>104</v>
      </c>
      <c r="M2081" s="2" t="s">
        <v>1201</v>
      </c>
      <c r="N2081" s="2">
        <v>20</v>
      </c>
      <c r="O2081" s="2" t="s">
        <v>106</v>
      </c>
      <c r="P2081" s="2" t="s">
        <v>4148</v>
      </c>
      <c r="Q2081" s="253"/>
    </row>
    <row r="2082" spans="1:17" ht="60">
      <c r="A2082" s="2">
        <v>2080</v>
      </c>
      <c r="B2082" s="2" t="s">
        <v>5415</v>
      </c>
      <c r="C2082" s="2" t="s">
        <v>120</v>
      </c>
      <c r="D2082" s="2" t="s">
        <v>3263</v>
      </c>
      <c r="E2082" s="2" t="s">
        <v>2796</v>
      </c>
      <c r="F2082" s="255">
        <v>45104.702777777777</v>
      </c>
      <c r="G2082" s="2" t="s">
        <v>101</v>
      </c>
      <c r="H2082" s="2" t="s">
        <v>102</v>
      </c>
      <c r="I2082" s="2" t="s">
        <v>101</v>
      </c>
      <c r="J2082" s="2" t="s">
        <v>103</v>
      </c>
      <c r="K2082" s="2" t="s">
        <v>103</v>
      </c>
      <c r="L2082" s="2" t="s">
        <v>104</v>
      </c>
      <c r="M2082" s="2" t="s">
        <v>2797</v>
      </c>
      <c r="N2082" s="2">
        <v>20</v>
      </c>
      <c r="O2082" s="2" t="s">
        <v>106</v>
      </c>
      <c r="P2082" s="2" t="s">
        <v>4150</v>
      </c>
      <c r="Q2082" s="253"/>
    </row>
    <row r="2083" spans="1:17" ht="60">
      <c r="A2083" s="2">
        <v>2081</v>
      </c>
      <c r="B2083" s="2" t="s">
        <v>5416</v>
      </c>
      <c r="C2083" s="2" t="s">
        <v>98</v>
      </c>
      <c r="D2083" s="2" t="s">
        <v>3263</v>
      </c>
      <c r="E2083" s="2" t="s">
        <v>5417</v>
      </c>
      <c r="F2083" s="255">
        <v>45104.702777777777</v>
      </c>
      <c r="G2083" s="2" t="s">
        <v>101</v>
      </c>
      <c r="H2083" s="2" t="s">
        <v>132</v>
      </c>
      <c r="I2083" s="2" t="s">
        <v>101</v>
      </c>
      <c r="J2083" s="2" t="s">
        <v>103</v>
      </c>
      <c r="K2083" s="2" t="s">
        <v>103</v>
      </c>
      <c r="L2083" s="2" t="s">
        <v>104</v>
      </c>
      <c r="M2083" s="2" t="s">
        <v>5418</v>
      </c>
      <c r="N2083" s="2">
        <v>20</v>
      </c>
      <c r="O2083" s="2" t="s">
        <v>106</v>
      </c>
      <c r="P2083" s="2" t="s">
        <v>4157</v>
      </c>
      <c r="Q2083" s="253"/>
    </row>
    <row r="2084" spans="1:17" ht="60">
      <c r="A2084" s="2">
        <v>2082</v>
      </c>
      <c r="B2084" s="2" t="s">
        <v>5419</v>
      </c>
      <c r="C2084" s="2" t="s">
        <v>234</v>
      </c>
      <c r="D2084" s="2" t="s">
        <v>3263</v>
      </c>
      <c r="E2084" s="2" t="s">
        <v>5420</v>
      </c>
      <c r="F2084" s="255">
        <v>45104.702777777777</v>
      </c>
      <c r="G2084" s="2" t="s">
        <v>101</v>
      </c>
      <c r="H2084" s="2" t="s">
        <v>102</v>
      </c>
      <c r="I2084" s="2" t="s">
        <v>101</v>
      </c>
      <c r="J2084" s="2" t="s">
        <v>103</v>
      </c>
      <c r="K2084" s="2" t="s">
        <v>103</v>
      </c>
      <c r="L2084" s="2" t="s">
        <v>104</v>
      </c>
      <c r="M2084" s="2" t="s">
        <v>5421</v>
      </c>
      <c r="N2084" s="2">
        <v>20</v>
      </c>
      <c r="O2084" s="2" t="s">
        <v>106</v>
      </c>
      <c r="P2084" s="2" t="s">
        <v>4148</v>
      </c>
      <c r="Q2084" s="253"/>
    </row>
    <row r="2085" spans="1:17" ht="60">
      <c r="A2085" s="2">
        <v>2083</v>
      </c>
      <c r="B2085" s="2" t="s">
        <v>5422</v>
      </c>
      <c r="C2085" s="2" t="s">
        <v>98</v>
      </c>
      <c r="D2085" s="2" t="s">
        <v>3263</v>
      </c>
      <c r="E2085" s="2" t="s">
        <v>125</v>
      </c>
      <c r="F2085" s="255">
        <v>45104.702777777777</v>
      </c>
      <c r="G2085" s="2" t="s">
        <v>101</v>
      </c>
      <c r="H2085" s="2" t="s">
        <v>102</v>
      </c>
      <c r="I2085" s="2" t="s">
        <v>101</v>
      </c>
      <c r="J2085" s="2" t="s">
        <v>112</v>
      </c>
      <c r="K2085" s="2" t="s">
        <v>112</v>
      </c>
      <c r="L2085" s="2" t="s">
        <v>104</v>
      </c>
      <c r="M2085" s="2" t="s">
        <v>126</v>
      </c>
      <c r="N2085" s="2">
        <v>95</v>
      </c>
      <c r="O2085" s="2" t="s">
        <v>106</v>
      </c>
      <c r="P2085" s="2" t="s">
        <v>4157</v>
      </c>
      <c r="Q2085" s="253"/>
    </row>
    <row r="2086" spans="1:17" ht="60">
      <c r="A2086" s="2">
        <v>2084</v>
      </c>
      <c r="B2086" s="2" t="s">
        <v>5423</v>
      </c>
      <c r="C2086" s="2" t="s">
        <v>120</v>
      </c>
      <c r="D2086" s="2" t="s">
        <v>3263</v>
      </c>
      <c r="E2086" s="2" t="s">
        <v>5424</v>
      </c>
      <c r="F2086" s="255">
        <v>45104.702777777777</v>
      </c>
      <c r="G2086" s="2" t="s">
        <v>101</v>
      </c>
      <c r="H2086" s="2" t="s">
        <v>132</v>
      </c>
      <c r="I2086" s="2" t="s">
        <v>101</v>
      </c>
      <c r="J2086" s="2" t="s">
        <v>112</v>
      </c>
      <c r="K2086" s="2" t="s">
        <v>112</v>
      </c>
      <c r="L2086" s="2" t="s">
        <v>104</v>
      </c>
      <c r="M2086" s="2" t="s">
        <v>5425</v>
      </c>
      <c r="N2086" s="2">
        <v>95</v>
      </c>
      <c r="O2086" s="2" t="s">
        <v>106</v>
      </c>
      <c r="P2086" s="2" t="s">
        <v>4150</v>
      </c>
      <c r="Q2086" s="253"/>
    </row>
    <row r="2087" spans="1:17" ht="60">
      <c r="A2087" s="2">
        <v>2085</v>
      </c>
      <c r="B2087" s="2" t="s">
        <v>5426</v>
      </c>
      <c r="C2087" s="2" t="s">
        <v>120</v>
      </c>
      <c r="D2087" s="2" t="s">
        <v>3263</v>
      </c>
      <c r="E2087" s="2" t="s">
        <v>5427</v>
      </c>
      <c r="F2087" s="255">
        <v>45104.703472222223</v>
      </c>
      <c r="G2087" s="2" t="s">
        <v>101</v>
      </c>
      <c r="H2087" s="2" t="s">
        <v>132</v>
      </c>
      <c r="I2087" s="2" t="s">
        <v>101</v>
      </c>
      <c r="J2087" s="2" t="s">
        <v>56</v>
      </c>
      <c r="K2087" s="2" t="s">
        <v>56</v>
      </c>
      <c r="L2087" s="2" t="s">
        <v>104</v>
      </c>
      <c r="M2087" s="2" t="s">
        <v>5428</v>
      </c>
      <c r="N2087" s="2">
        <v>65</v>
      </c>
      <c r="O2087" s="2" t="s">
        <v>106</v>
      </c>
      <c r="P2087" s="2" t="s">
        <v>4150</v>
      </c>
      <c r="Q2087" s="253"/>
    </row>
    <row r="2088" spans="1:17" ht="60">
      <c r="A2088" s="2">
        <v>2086</v>
      </c>
      <c r="B2088" s="2" t="s">
        <v>5429</v>
      </c>
      <c r="C2088" s="2" t="s">
        <v>98</v>
      </c>
      <c r="D2088" s="2" t="s">
        <v>3263</v>
      </c>
      <c r="E2088" s="2" t="s">
        <v>5430</v>
      </c>
      <c r="F2088" s="255">
        <v>45104.703472222223</v>
      </c>
      <c r="G2088" s="2" t="s">
        <v>101</v>
      </c>
      <c r="H2088" s="2" t="s">
        <v>132</v>
      </c>
      <c r="I2088" s="2" t="s">
        <v>101</v>
      </c>
      <c r="J2088" s="2" t="s">
        <v>103</v>
      </c>
      <c r="K2088" s="2" t="s">
        <v>103</v>
      </c>
      <c r="L2088" s="2" t="s">
        <v>104</v>
      </c>
      <c r="M2088" s="2" t="s">
        <v>5431</v>
      </c>
      <c r="N2088" s="2">
        <v>20</v>
      </c>
      <c r="O2088" s="2" t="s">
        <v>106</v>
      </c>
      <c r="P2088" s="2" t="s">
        <v>4157</v>
      </c>
      <c r="Q2088" s="253"/>
    </row>
    <row r="2089" spans="1:17" ht="60">
      <c r="A2089" s="2">
        <v>2087</v>
      </c>
      <c r="B2089" s="2" t="s">
        <v>5432</v>
      </c>
      <c r="C2089" s="2" t="s">
        <v>109</v>
      </c>
      <c r="D2089" s="2" t="s">
        <v>3263</v>
      </c>
      <c r="E2089" s="2" t="s">
        <v>1093</v>
      </c>
      <c r="F2089" s="255">
        <v>45104.703472222223</v>
      </c>
      <c r="G2089" s="2" t="s">
        <v>101</v>
      </c>
      <c r="H2089" s="2" t="s">
        <v>132</v>
      </c>
      <c r="I2089" s="2" t="s">
        <v>101</v>
      </c>
      <c r="J2089" s="2" t="s">
        <v>103</v>
      </c>
      <c r="K2089" s="2" t="s">
        <v>103</v>
      </c>
      <c r="L2089" s="2" t="s">
        <v>104</v>
      </c>
      <c r="M2089" s="2" t="s">
        <v>1094</v>
      </c>
      <c r="N2089" s="2">
        <v>20</v>
      </c>
      <c r="O2089" s="2" t="s">
        <v>106</v>
      </c>
      <c r="P2089" s="2" t="s">
        <v>4146</v>
      </c>
      <c r="Q2089" s="253"/>
    </row>
    <row r="2090" spans="1:17" ht="60">
      <c r="A2090" s="2">
        <v>2088</v>
      </c>
      <c r="B2090" s="2" t="s">
        <v>5433</v>
      </c>
      <c r="C2090" s="2" t="s">
        <v>98</v>
      </c>
      <c r="D2090" s="2" t="s">
        <v>3263</v>
      </c>
      <c r="E2090" s="2" t="s">
        <v>5434</v>
      </c>
      <c r="F2090" s="255">
        <v>45104.703472222223</v>
      </c>
      <c r="G2090" s="2" t="s">
        <v>101</v>
      </c>
      <c r="H2090" s="2" t="s">
        <v>102</v>
      </c>
      <c r="I2090" s="2" t="s">
        <v>101</v>
      </c>
      <c r="J2090" s="2" t="s">
        <v>103</v>
      </c>
      <c r="K2090" s="2" t="s">
        <v>103</v>
      </c>
      <c r="L2090" s="2" t="s">
        <v>104</v>
      </c>
      <c r="M2090" s="2" t="s">
        <v>5435</v>
      </c>
      <c r="N2090" s="2">
        <v>20</v>
      </c>
      <c r="O2090" s="2" t="s">
        <v>106</v>
      </c>
      <c r="P2090" s="2" t="s">
        <v>4157</v>
      </c>
      <c r="Q2090" s="253"/>
    </row>
    <row r="2091" spans="1:17" ht="60">
      <c r="A2091" s="2">
        <v>2089</v>
      </c>
      <c r="B2091" s="2" t="s">
        <v>5436</v>
      </c>
      <c r="C2091" s="2" t="s">
        <v>98</v>
      </c>
      <c r="D2091" s="2" t="s">
        <v>3263</v>
      </c>
      <c r="E2091" s="2" t="s">
        <v>2579</v>
      </c>
      <c r="F2091" s="255">
        <v>45104.70416666667</v>
      </c>
      <c r="G2091" s="2" t="s">
        <v>101</v>
      </c>
      <c r="H2091" s="2" t="s">
        <v>102</v>
      </c>
      <c r="I2091" s="2" t="s">
        <v>101</v>
      </c>
      <c r="J2091" s="2" t="s">
        <v>103</v>
      </c>
      <c r="K2091" s="2" t="s">
        <v>103</v>
      </c>
      <c r="L2091" s="2" t="s">
        <v>104</v>
      </c>
      <c r="M2091" s="2" t="s">
        <v>2580</v>
      </c>
      <c r="N2091" s="2">
        <v>20</v>
      </c>
      <c r="O2091" s="2" t="s">
        <v>106</v>
      </c>
      <c r="P2091" s="2" t="s">
        <v>4157</v>
      </c>
      <c r="Q2091" s="253"/>
    </row>
    <row r="2092" spans="1:17" ht="60">
      <c r="A2092" s="2">
        <v>2090</v>
      </c>
      <c r="B2092" s="2" t="s">
        <v>5437</v>
      </c>
      <c r="C2092" s="2" t="s">
        <v>109</v>
      </c>
      <c r="D2092" s="2" t="s">
        <v>3263</v>
      </c>
      <c r="E2092" s="2" t="s">
        <v>5438</v>
      </c>
      <c r="F2092" s="255">
        <v>45104.70416666667</v>
      </c>
      <c r="G2092" s="2" t="s">
        <v>101</v>
      </c>
      <c r="H2092" s="2" t="s">
        <v>132</v>
      </c>
      <c r="I2092" s="2" t="s">
        <v>101</v>
      </c>
      <c r="J2092" s="2" t="s">
        <v>103</v>
      </c>
      <c r="K2092" s="2" t="s">
        <v>103</v>
      </c>
      <c r="L2092" s="2" t="s">
        <v>104</v>
      </c>
      <c r="M2092" s="2" t="s">
        <v>5439</v>
      </c>
      <c r="N2092" s="2">
        <v>20</v>
      </c>
      <c r="O2092" s="2" t="s">
        <v>106</v>
      </c>
      <c r="P2092" s="2" t="s">
        <v>4146</v>
      </c>
      <c r="Q2092" s="253"/>
    </row>
    <row r="2093" spans="1:17" ht="60">
      <c r="A2093" s="2">
        <v>2091</v>
      </c>
      <c r="B2093" s="2" t="s">
        <v>5440</v>
      </c>
      <c r="C2093" s="2" t="s">
        <v>98</v>
      </c>
      <c r="D2093" s="2" t="s">
        <v>3263</v>
      </c>
      <c r="E2093" s="2" t="s">
        <v>5441</v>
      </c>
      <c r="F2093" s="255">
        <v>45104.70416666667</v>
      </c>
      <c r="G2093" s="2" t="s">
        <v>101</v>
      </c>
      <c r="H2093" s="2" t="s">
        <v>102</v>
      </c>
      <c r="I2093" s="2" t="s">
        <v>101</v>
      </c>
      <c r="J2093" s="2" t="s">
        <v>103</v>
      </c>
      <c r="K2093" s="2" t="s">
        <v>103</v>
      </c>
      <c r="L2093" s="2" t="s">
        <v>104</v>
      </c>
      <c r="M2093" s="2" t="s">
        <v>5442</v>
      </c>
      <c r="N2093" s="2">
        <v>20</v>
      </c>
      <c r="O2093" s="2" t="s">
        <v>106</v>
      </c>
      <c r="P2093" s="2" t="s">
        <v>4157</v>
      </c>
      <c r="Q2093" s="253"/>
    </row>
    <row r="2094" spans="1:17" ht="60">
      <c r="A2094" s="2">
        <v>2092</v>
      </c>
      <c r="B2094" s="2" t="s">
        <v>5443</v>
      </c>
      <c r="C2094" s="2" t="s">
        <v>98</v>
      </c>
      <c r="D2094" s="2" t="s">
        <v>3263</v>
      </c>
      <c r="E2094" s="2" t="s">
        <v>5444</v>
      </c>
      <c r="F2094" s="255">
        <v>45104.70416666667</v>
      </c>
      <c r="G2094" s="2" t="s">
        <v>101</v>
      </c>
      <c r="H2094" s="2" t="s">
        <v>102</v>
      </c>
      <c r="I2094" s="2" t="s">
        <v>101</v>
      </c>
      <c r="J2094" s="2" t="s">
        <v>103</v>
      </c>
      <c r="K2094" s="2" t="s">
        <v>103</v>
      </c>
      <c r="L2094" s="2" t="s">
        <v>104</v>
      </c>
      <c r="M2094" s="2" t="s">
        <v>5445</v>
      </c>
      <c r="N2094" s="2">
        <v>20</v>
      </c>
      <c r="O2094" s="2" t="s">
        <v>106</v>
      </c>
      <c r="P2094" s="2" t="s">
        <v>4157</v>
      </c>
      <c r="Q2094" s="253"/>
    </row>
    <row r="2095" spans="1:17" ht="60">
      <c r="A2095" s="2">
        <v>2093</v>
      </c>
      <c r="B2095" s="2" t="s">
        <v>5446</v>
      </c>
      <c r="C2095" s="2" t="s">
        <v>234</v>
      </c>
      <c r="D2095" s="2" t="s">
        <v>3263</v>
      </c>
      <c r="E2095" s="2" t="s">
        <v>219</v>
      </c>
      <c r="F2095" s="255">
        <v>45104.70416666667</v>
      </c>
      <c r="G2095" s="2" t="s">
        <v>101</v>
      </c>
      <c r="H2095" s="2" t="s">
        <v>102</v>
      </c>
      <c r="I2095" s="2" t="s">
        <v>101</v>
      </c>
      <c r="J2095" s="2" t="s">
        <v>112</v>
      </c>
      <c r="K2095" s="2" t="s">
        <v>112</v>
      </c>
      <c r="L2095" s="2" t="s">
        <v>104</v>
      </c>
      <c r="M2095" s="2" t="s">
        <v>220</v>
      </c>
      <c r="N2095" s="2">
        <v>95</v>
      </c>
      <c r="O2095" s="2" t="s">
        <v>106</v>
      </c>
      <c r="P2095" s="2" t="s">
        <v>4148</v>
      </c>
      <c r="Q2095" s="253"/>
    </row>
    <row r="2096" spans="1:17" ht="60">
      <c r="A2096" s="2">
        <v>2094</v>
      </c>
      <c r="B2096" s="2" t="s">
        <v>5447</v>
      </c>
      <c r="C2096" s="2" t="s">
        <v>98</v>
      </c>
      <c r="D2096" s="2" t="s">
        <v>3263</v>
      </c>
      <c r="E2096" s="2" t="s">
        <v>4627</v>
      </c>
      <c r="F2096" s="255">
        <v>45104.704861111109</v>
      </c>
      <c r="G2096" s="2" t="s">
        <v>101</v>
      </c>
      <c r="H2096" s="2" t="s">
        <v>102</v>
      </c>
      <c r="I2096" s="2" t="s">
        <v>101</v>
      </c>
      <c r="J2096" s="2" t="s">
        <v>103</v>
      </c>
      <c r="K2096" s="2" t="s">
        <v>103</v>
      </c>
      <c r="L2096" s="2" t="s">
        <v>104</v>
      </c>
      <c r="M2096" s="2" t="s">
        <v>4628</v>
      </c>
      <c r="N2096" s="2">
        <v>20</v>
      </c>
      <c r="O2096" s="2" t="s">
        <v>106</v>
      </c>
      <c r="P2096" s="2" t="s">
        <v>4157</v>
      </c>
      <c r="Q2096" s="253"/>
    </row>
    <row r="2097" spans="1:17" ht="60">
      <c r="A2097" s="2">
        <v>2095</v>
      </c>
      <c r="B2097" s="2" t="s">
        <v>5448</v>
      </c>
      <c r="C2097" s="2" t="s">
        <v>234</v>
      </c>
      <c r="D2097" s="2" t="s">
        <v>3263</v>
      </c>
      <c r="E2097" s="2" t="s">
        <v>3876</v>
      </c>
      <c r="F2097" s="255">
        <v>45104.704861111109</v>
      </c>
      <c r="G2097" s="2" t="s">
        <v>191</v>
      </c>
      <c r="H2097" s="2" t="s">
        <v>471</v>
      </c>
      <c r="I2097" s="2" t="s">
        <v>193</v>
      </c>
      <c r="J2097" s="2" t="s">
        <v>103</v>
      </c>
      <c r="K2097" s="2" t="s">
        <v>103</v>
      </c>
      <c r="L2097" s="2" t="s">
        <v>104</v>
      </c>
      <c r="M2097" s="2" t="s">
        <v>194</v>
      </c>
      <c r="N2097" s="2">
        <v>0</v>
      </c>
      <c r="O2097" s="2" t="s">
        <v>106</v>
      </c>
      <c r="P2097" s="2" t="s">
        <v>4148</v>
      </c>
      <c r="Q2097" s="253"/>
    </row>
    <row r="2098" spans="1:17" ht="60">
      <c r="A2098" s="2">
        <v>2096</v>
      </c>
      <c r="B2098" s="2" t="s">
        <v>5449</v>
      </c>
      <c r="C2098" s="2" t="s">
        <v>120</v>
      </c>
      <c r="D2098" s="2" t="s">
        <v>3263</v>
      </c>
      <c r="E2098" s="2" t="s">
        <v>5450</v>
      </c>
      <c r="F2098" s="255">
        <v>45104.704861111109</v>
      </c>
      <c r="G2098" s="2" t="s">
        <v>191</v>
      </c>
      <c r="H2098" s="2" t="s">
        <v>471</v>
      </c>
      <c r="I2098" s="2" t="s">
        <v>193</v>
      </c>
      <c r="J2098" s="2" t="s">
        <v>103</v>
      </c>
      <c r="K2098" s="2" t="s">
        <v>103</v>
      </c>
      <c r="L2098" s="2" t="s">
        <v>104</v>
      </c>
      <c r="M2098" s="2" t="s">
        <v>194</v>
      </c>
      <c r="N2098" s="2">
        <v>0</v>
      </c>
      <c r="O2098" s="2" t="s">
        <v>106</v>
      </c>
      <c r="P2098" s="2" t="s">
        <v>4150</v>
      </c>
      <c r="Q2098" s="253"/>
    </row>
    <row r="2099" spans="1:17" ht="60">
      <c r="A2099" s="2">
        <v>2097</v>
      </c>
      <c r="B2099" s="2" t="s">
        <v>5451</v>
      </c>
      <c r="C2099" s="2" t="s">
        <v>120</v>
      </c>
      <c r="D2099" s="2" t="s">
        <v>3263</v>
      </c>
      <c r="E2099" s="2" t="s">
        <v>5452</v>
      </c>
      <c r="F2099" s="255">
        <v>45104.704861111109</v>
      </c>
      <c r="G2099" s="2" t="s">
        <v>101</v>
      </c>
      <c r="H2099" s="2" t="s">
        <v>132</v>
      </c>
      <c r="I2099" s="2" t="s">
        <v>101</v>
      </c>
      <c r="J2099" s="2" t="s">
        <v>112</v>
      </c>
      <c r="K2099" s="2" t="s">
        <v>112</v>
      </c>
      <c r="L2099" s="2" t="s">
        <v>104</v>
      </c>
      <c r="M2099" s="2" t="s">
        <v>5453</v>
      </c>
      <c r="N2099" s="2">
        <v>95</v>
      </c>
      <c r="O2099" s="2" t="s">
        <v>106</v>
      </c>
      <c r="P2099" s="2" t="s">
        <v>4150</v>
      </c>
      <c r="Q2099" s="253"/>
    </row>
    <row r="2100" spans="1:17" ht="60">
      <c r="A2100" s="2">
        <v>2098</v>
      </c>
      <c r="B2100" s="2" t="s">
        <v>5454</v>
      </c>
      <c r="C2100" s="2" t="s">
        <v>109</v>
      </c>
      <c r="D2100" s="2" t="s">
        <v>3263</v>
      </c>
      <c r="E2100" s="2" t="s">
        <v>3372</v>
      </c>
      <c r="F2100" s="255">
        <v>45104.704861111109</v>
      </c>
      <c r="G2100" s="2" t="s">
        <v>101</v>
      </c>
      <c r="H2100" s="2" t="s">
        <v>132</v>
      </c>
      <c r="I2100" s="2" t="s">
        <v>101</v>
      </c>
      <c r="J2100" s="2" t="s">
        <v>103</v>
      </c>
      <c r="K2100" s="2" t="s">
        <v>103</v>
      </c>
      <c r="L2100" s="2" t="s">
        <v>104</v>
      </c>
      <c r="M2100" s="2" t="s">
        <v>3373</v>
      </c>
      <c r="N2100" s="2">
        <v>20</v>
      </c>
      <c r="O2100" s="2" t="s">
        <v>106</v>
      </c>
      <c r="P2100" s="2" t="s">
        <v>4146</v>
      </c>
      <c r="Q2100" s="253"/>
    </row>
    <row r="2101" spans="1:17" ht="60">
      <c r="A2101" s="2">
        <v>2099</v>
      </c>
      <c r="B2101" s="2" t="s">
        <v>5455</v>
      </c>
      <c r="C2101" s="2" t="s">
        <v>109</v>
      </c>
      <c r="D2101" s="2" t="s">
        <v>3263</v>
      </c>
      <c r="E2101" s="2" t="s">
        <v>235</v>
      </c>
      <c r="F2101" s="255">
        <v>45104.705555555556</v>
      </c>
      <c r="G2101" s="2" t="s">
        <v>101</v>
      </c>
      <c r="H2101" s="2" t="s">
        <v>132</v>
      </c>
      <c r="I2101" s="2" t="s">
        <v>101</v>
      </c>
      <c r="J2101" s="2" t="s">
        <v>112</v>
      </c>
      <c r="K2101" s="2" t="s">
        <v>112</v>
      </c>
      <c r="L2101" s="2" t="s">
        <v>104</v>
      </c>
      <c r="M2101" s="2" t="s">
        <v>236</v>
      </c>
      <c r="N2101" s="2">
        <v>95</v>
      </c>
      <c r="O2101" s="2" t="s">
        <v>106</v>
      </c>
      <c r="P2101" s="2" t="s">
        <v>4146</v>
      </c>
      <c r="Q2101" s="253"/>
    </row>
    <row r="2102" spans="1:17" ht="60">
      <c r="A2102" s="2">
        <v>2100</v>
      </c>
      <c r="B2102" s="2" t="s">
        <v>5456</v>
      </c>
      <c r="C2102" s="2" t="s">
        <v>234</v>
      </c>
      <c r="D2102" s="2" t="s">
        <v>3263</v>
      </c>
      <c r="E2102" s="2" t="s">
        <v>4257</v>
      </c>
      <c r="F2102" s="255">
        <v>45104.706250000003</v>
      </c>
      <c r="G2102" s="2" t="s">
        <v>101</v>
      </c>
      <c r="H2102" s="2" t="s">
        <v>132</v>
      </c>
      <c r="I2102" s="2" t="s">
        <v>101</v>
      </c>
      <c r="J2102" s="2" t="s">
        <v>103</v>
      </c>
      <c r="K2102" s="2" t="s">
        <v>103</v>
      </c>
      <c r="L2102" s="2" t="s">
        <v>104</v>
      </c>
      <c r="M2102" s="2" t="s">
        <v>4258</v>
      </c>
      <c r="N2102" s="2">
        <v>20</v>
      </c>
      <c r="O2102" s="2" t="s">
        <v>106</v>
      </c>
      <c r="P2102" s="2" t="s">
        <v>4148</v>
      </c>
      <c r="Q2102" s="253"/>
    </row>
    <row r="2103" spans="1:17" ht="60">
      <c r="A2103" s="2">
        <v>2101</v>
      </c>
      <c r="B2103" s="2" t="s">
        <v>5457</v>
      </c>
      <c r="C2103" s="2" t="s">
        <v>234</v>
      </c>
      <c r="D2103" s="2" t="s">
        <v>3263</v>
      </c>
      <c r="E2103" s="2" t="s">
        <v>4654</v>
      </c>
      <c r="F2103" s="255">
        <v>45104.706250000003</v>
      </c>
      <c r="G2103" s="2" t="s">
        <v>101</v>
      </c>
      <c r="H2103" s="2" t="s">
        <v>102</v>
      </c>
      <c r="I2103" s="2" t="s">
        <v>101</v>
      </c>
      <c r="J2103" s="2" t="s">
        <v>103</v>
      </c>
      <c r="K2103" s="2" t="s">
        <v>103</v>
      </c>
      <c r="L2103" s="2" t="s">
        <v>104</v>
      </c>
      <c r="M2103" s="2" t="s">
        <v>4655</v>
      </c>
      <c r="N2103" s="2">
        <v>20</v>
      </c>
      <c r="O2103" s="2" t="s">
        <v>106</v>
      </c>
      <c r="P2103" s="2" t="s">
        <v>4148</v>
      </c>
      <c r="Q2103" s="253"/>
    </row>
    <row r="2104" spans="1:17" ht="60">
      <c r="A2104" s="2">
        <v>2102</v>
      </c>
      <c r="B2104" s="2" t="s">
        <v>5458</v>
      </c>
      <c r="C2104" s="2" t="s">
        <v>234</v>
      </c>
      <c r="D2104" s="2" t="s">
        <v>3263</v>
      </c>
      <c r="E2104" s="2" t="s">
        <v>5000</v>
      </c>
      <c r="F2104" s="255">
        <v>45104.706250000003</v>
      </c>
      <c r="G2104" s="2" t="s">
        <v>101</v>
      </c>
      <c r="H2104" s="2" t="s">
        <v>102</v>
      </c>
      <c r="I2104" s="2" t="s">
        <v>101</v>
      </c>
      <c r="J2104" s="2" t="s">
        <v>103</v>
      </c>
      <c r="K2104" s="2" t="s">
        <v>103</v>
      </c>
      <c r="L2104" s="2" t="s">
        <v>104</v>
      </c>
      <c r="M2104" s="2" t="s">
        <v>5001</v>
      </c>
      <c r="N2104" s="2">
        <v>20</v>
      </c>
      <c r="O2104" s="2" t="s">
        <v>106</v>
      </c>
      <c r="P2104" s="2" t="s">
        <v>4148</v>
      </c>
      <c r="Q2104" s="253"/>
    </row>
    <row r="2105" spans="1:17" ht="60">
      <c r="A2105" s="2">
        <v>2103</v>
      </c>
      <c r="B2105" s="2" t="s">
        <v>5459</v>
      </c>
      <c r="C2105" s="2" t="s">
        <v>234</v>
      </c>
      <c r="D2105" s="2" t="s">
        <v>3263</v>
      </c>
      <c r="E2105" s="2" t="s">
        <v>3971</v>
      </c>
      <c r="F2105" s="255">
        <v>45104.706250000003</v>
      </c>
      <c r="G2105" s="2" t="s">
        <v>101</v>
      </c>
      <c r="H2105" s="2" t="s">
        <v>132</v>
      </c>
      <c r="I2105" s="2" t="s">
        <v>101</v>
      </c>
      <c r="J2105" s="2" t="s">
        <v>103</v>
      </c>
      <c r="K2105" s="2" t="s">
        <v>103</v>
      </c>
      <c r="L2105" s="2" t="s">
        <v>104</v>
      </c>
      <c r="M2105" s="2" t="s">
        <v>3972</v>
      </c>
      <c r="N2105" s="2">
        <v>20</v>
      </c>
      <c r="O2105" s="2" t="s">
        <v>106</v>
      </c>
      <c r="P2105" s="2" t="s">
        <v>4148</v>
      </c>
      <c r="Q2105" s="253"/>
    </row>
    <row r="2106" spans="1:17" ht="60">
      <c r="A2106" s="2">
        <v>2104</v>
      </c>
      <c r="B2106" s="2" t="s">
        <v>5460</v>
      </c>
      <c r="C2106" s="2" t="s">
        <v>98</v>
      </c>
      <c r="D2106" s="2" t="s">
        <v>3263</v>
      </c>
      <c r="E2106" s="2" t="s">
        <v>758</v>
      </c>
      <c r="F2106" s="255">
        <v>45104.706250000003</v>
      </c>
      <c r="G2106" s="2" t="s">
        <v>101</v>
      </c>
      <c r="H2106" s="2" t="s">
        <v>132</v>
      </c>
      <c r="I2106" s="2" t="s">
        <v>101</v>
      </c>
      <c r="J2106" s="2" t="s">
        <v>103</v>
      </c>
      <c r="K2106" s="2" t="s">
        <v>103</v>
      </c>
      <c r="L2106" s="2" t="s">
        <v>104</v>
      </c>
      <c r="M2106" s="2" t="s">
        <v>759</v>
      </c>
      <c r="N2106" s="2">
        <v>20</v>
      </c>
      <c r="O2106" s="2" t="s">
        <v>106</v>
      </c>
      <c r="P2106" s="2" t="s">
        <v>4157</v>
      </c>
      <c r="Q2106" s="253"/>
    </row>
    <row r="2107" spans="1:17" ht="60">
      <c r="A2107" s="2">
        <v>2105</v>
      </c>
      <c r="B2107" s="2" t="s">
        <v>5461</v>
      </c>
      <c r="C2107" s="2" t="s">
        <v>120</v>
      </c>
      <c r="D2107" s="2" t="s">
        <v>3263</v>
      </c>
      <c r="E2107" s="2" t="s">
        <v>922</v>
      </c>
      <c r="F2107" s="255">
        <v>45104.706944444442</v>
      </c>
      <c r="G2107" s="2" t="s">
        <v>101</v>
      </c>
      <c r="H2107" s="2" t="s">
        <v>132</v>
      </c>
      <c r="I2107" s="2" t="s">
        <v>101</v>
      </c>
      <c r="J2107" s="2" t="s">
        <v>103</v>
      </c>
      <c r="K2107" s="2" t="s">
        <v>103</v>
      </c>
      <c r="L2107" s="2" t="s">
        <v>104</v>
      </c>
      <c r="M2107" s="2" t="s">
        <v>923</v>
      </c>
      <c r="N2107" s="2">
        <v>20</v>
      </c>
      <c r="O2107" s="2" t="s">
        <v>106</v>
      </c>
      <c r="P2107" s="2" t="s">
        <v>4150</v>
      </c>
      <c r="Q2107" s="253"/>
    </row>
    <row r="2108" spans="1:17" ht="60">
      <c r="A2108" s="2">
        <v>2106</v>
      </c>
      <c r="B2108" s="2" t="s">
        <v>5462</v>
      </c>
      <c r="C2108" s="2" t="s">
        <v>234</v>
      </c>
      <c r="D2108" s="2" t="s">
        <v>3263</v>
      </c>
      <c r="E2108" s="2" t="s">
        <v>5380</v>
      </c>
      <c r="F2108" s="255">
        <v>45104.706944444442</v>
      </c>
      <c r="G2108" s="2" t="s">
        <v>101</v>
      </c>
      <c r="H2108" s="2" t="s">
        <v>132</v>
      </c>
      <c r="I2108" s="2" t="s">
        <v>101</v>
      </c>
      <c r="J2108" s="2" t="s">
        <v>103</v>
      </c>
      <c r="K2108" s="2" t="s">
        <v>103</v>
      </c>
      <c r="L2108" s="2" t="s">
        <v>104</v>
      </c>
      <c r="M2108" s="2" t="s">
        <v>5381</v>
      </c>
      <c r="N2108" s="2">
        <v>20</v>
      </c>
      <c r="O2108" s="2" t="s">
        <v>106</v>
      </c>
      <c r="P2108" s="2" t="s">
        <v>4148</v>
      </c>
      <c r="Q2108" s="253"/>
    </row>
    <row r="2109" spans="1:17" ht="60">
      <c r="A2109" s="2">
        <v>2107</v>
      </c>
      <c r="B2109" s="2" t="s">
        <v>5463</v>
      </c>
      <c r="C2109" s="2" t="s">
        <v>98</v>
      </c>
      <c r="D2109" s="2" t="s">
        <v>3263</v>
      </c>
      <c r="E2109" s="2" t="s">
        <v>5464</v>
      </c>
      <c r="F2109" s="255">
        <v>45104.707638888889</v>
      </c>
      <c r="G2109" s="2" t="s">
        <v>474</v>
      </c>
      <c r="H2109" s="2" t="s">
        <v>475</v>
      </c>
      <c r="I2109" s="2" t="s">
        <v>474</v>
      </c>
      <c r="J2109" s="2" t="s">
        <v>103</v>
      </c>
      <c r="K2109" s="2" t="s">
        <v>103</v>
      </c>
      <c r="L2109" s="2" t="s">
        <v>104</v>
      </c>
      <c r="M2109" s="2"/>
      <c r="N2109" s="2">
        <v>0</v>
      </c>
      <c r="O2109" s="2" t="s">
        <v>106</v>
      </c>
      <c r="P2109" s="2" t="s">
        <v>4157</v>
      </c>
      <c r="Q2109" s="253"/>
    </row>
    <row r="2110" spans="1:17" ht="60">
      <c r="A2110" s="2">
        <v>2108</v>
      </c>
      <c r="B2110" s="2" t="s">
        <v>5465</v>
      </c>
      <c r="C2110" s="2" t="s">
        <v>234</v>
      </c>
      <c r="D2110" s="2" t="s">
        <v>3263</v>
      </c>
      <c r="E2110" s="2" t="s">
        <v>4225</v>
      </c>
      <c r="F2110" s="255">
        <v>45104.707638888889</v>
      </c>
      <c r="G2110" s="2" t="s">
        <v>474</v>
      </c>
      <c r="H2110" s="2" t="s">
        <v>475</v>
      </c>
      <c r="I2110" s="2" t="s">
        <v>474</v>
      </c>
      <c r="J2110" s="2" t="s">
        <v>112</v>
      </c>
      <c r="K2110" s="2" t="s">
        <v>112</v>
      </c>
      <c r="L2110" s="2" t="s">
        <v>104</v>
      </c>
      <c r="M2110" s="2" t="s">
        <v>4226</v>
      </c>
      <c r="N2110" s="2">
        <v>95</v>
      </c>
      <c r="O2110" s="2" t="s">
        <v>106</v>
      </c>
      <c r="P2110" s="2" t="s">
        <v>4148</v>
      </c>
      <c r="Q2110" s="253"/>
    </row>
    <row r="2111" spans="1:17" ht="60">
      <c r="A2111" s="2">
        <v>2109</v>
      </c>
      <c r="B2111" s="2" t="s">
        <v>5466</v>
      </c>
      <c r="C2111" s="2" t="s">
        <v>98</v>
      </c>
      <c r="D2111" s="2" t="s">
        <v>3263</v>
      </c>
      <c r="E2111" s="2" t="s">
        <v>4394</v>
      </c>
      <c r="F2111" s="255">
        <v>45104.707638888889</v>
      </c>
      <c r="G2111" s="2" t="s">
        <v>101</v>
      </c>
      <c r="H2111" s="2" t="s">
        <v>132</v>
      </c>
      <c r="I2111" s="2" t="s">
        <v>101</v>
      </c>
      <c r="J2111" s="2" t="s">
        <v>103</v>
      </c>
      <c r="K2111" s="2" t="s">
        <v>103</v>
      </c>
      <c r="L2111" s="2" t="s">
        <v>104</v>
      </c>
      <c r="M2111" s="2" t="s">
        <v>4395</v>
      </c>
      <c r="N2111" s="2">
        <v>20</v>
      </c>
      <c r="O2111" s="2" t="s">
        <v>106</v>
      </c>
      <c r="P2111" s="2" t="s">
        <v>4157</v>
      </c>
      <c r="Q2111" s="253"/>
    </row>
    <row r="2112" spans="1:17" ht="60">
      <c r="A2112" s="2">
        <v>2110</v>
      </c>
      <c r="B2112" s="2" t="s">
        <v>5467</v>
      </c>
      <c r="C2112" s="2" t="s">
        <v>109</v>
      </c>
      <c r="D2112" s="2" t="s">
        <v>3263</v>
      </c>
      <c r="E2112" s="2" t="s">
        <v>5468</v>
      </c>
      <c r="F2112" s="255">
        <v>45104.708333333336</v>
      </c>
      <c r="G2112" s="2" t="s">
        <v>101</v>
      </c>
      <c r="H2112" s="2" t="s">
        <v>132</v>
      </c>
      <c r="I2112" s="2" t="s">
        <v>101</v>
      </c>
      <c r="J2112" s="2" t="s">
        <v>103</v>
      </c>
      <c r="K2112" s="2" t="s">
        <v>103</v>
      </c>
      <c r="L2112" s="2" t="s">
        <v>104</v>
      </c>
      <c r="M2112" s="2" t="s">
        <v>5469</v>
      </c>
      <c r="N2112" s="2">
        <v>20</v>
      </c>
      <c r="O2112" s="2" t="s">
        <v>106</v>
      </c>
      <c r="P2112" s="2" t="s">
        <v>4146</v>
      </c>
      <c r="Q2112" s="253"/>
    </row>
    <row r="2113" spans="1:17" ht="60">
      <c r="A2113" s="2">
        <v>2111</v>
      </c>
      <c r="B2113" s="2" t="s">
        <v>5470</v>
      </c>
      <c r="C2113" s="2" t="s">
        <v>98</v>
      </c>
      <c r="D2113" s="2" t="s">
        <v>3263</v>
      </c>
      <c r="E2113" s="2" t="s">
        <v>5471</v>
      </c>
      <c r="F2113" s="255">
        <v>45104.708333333336</v>
      </c>
      <c r="G2113" s="2" t="s">
        <v>101</v>
      </c>
      <c r="H2113" s="2" t="s">
        <v>102</v>
      </c>
      <c r="I2113" s="2" t="s">
        <v>101</v>
      </c>
      <c r="J2113" s="2" t="s">
        <v>103</v>
      </c>
      <c r="K2113" s="2" t="s">
        <v>103</v>
      </c>
      <c r="L2113" s="2" t="s">
        <v>104</v>
      </c>
      <c r="M2113" s="2" t="s">
        <v>5472</v>
      </c>
      <c r="N2113" s="2">
        <v>20</v>
      </c>
      <c r="O2113" s="2" t="s">
        <v>106</v>
      </c>
      <c r="P2113" s="2" t="s">
        <v>4157</v>
      </c>
      <c r="Q2113" s="253"/>
    </row>
    <row r="2114" spans="1:17" ht="60">
      <c r="A2114" s="2">
        <v>2112</v>
      </c>
      <c r="B2114" s="2" t="s">
        <v>5473</v>
      </c>
      <c r="C2114" s="2" t="s">
        <v>234</v>
      </c>
      <c r="D2114" s="2" t="s">
        <v>3263</v>
      </c>
      <c r="E2114" s="2" t="s">
        <v>5474</v>
      </c>
      <c r="F2114" s="255">
        <v>45104.708333333336</v>
      </c>
      <c r="G2114" s="2" t="s">
        <v>101</v>
      </c>
      <c r="H2114" s="2" t="s">
        <v>132</v>
      </c>
      <c r="I2114" s="2" t="s">
        <v>101</v>
      </c>
      <c r="J2114" s="2" t="s">
        <v>103</v>
      </c>
      <c r="K2114" s="2" t="s">
        <v>103</v>
      </c>
      <c r="L2114" s="2" t="s">
        <v>104</v>
      </c>
      <c r="M2114" s="2" t="s">
        <v>5475</v>
      </c>
      <c r="N2114" s="2">
        <v>20</v>
      </c>
      <c r="O2114" s="2" t="s">
        <v>106</v>
      </c>
      <c r="P2114" s="2" t="s">
        <v>4148</v>
      </c>
      <c r="Q2114" s="253"/>
    </row>
    <row r="2115" spans="1:17" ht="60">
      <c r="A2115" s="2">
        <v>2113</v>
      </c>
      <c r="B2115" s="2" t="s">
        <v>5476</v>
      </c>
      <c r="C2115" s="2" t="s">
        <v>234</v>
      </c>
      <c r="D2115" s="2" t="s">
        <v>3263</v>
      </c>
      <c r="E2115" s="2" t="s">
        <v>5477</v>
      </c>
      <c r="F2115" s="255">
        <v>45104.709027777775</v>
      </c>
      <c r="G2115" s="2" t="s">
        <v>101</v>
      </c>
      <c r="H2115" s="2" t="s">
        <v>132</v>
      </c>
      <c r="I2115" s="2" t="s">
        <v>101</v>
      </c>
      <c r="J2115" s="2" t="s">
        <v>112</v>
      </c>
      <c r="K2115" s="2" t="s">
        <v>112</v>
      </c>
      <c r="L2115" s="2" t="s">
        <v>104</v>
      </c>
      <c r="M2115" s="2" t="s">
        <v>5478</v>
      </c>
      <c r="N2115" s="2">
        <v>95</v>
      </c>
      <c r="O2115" s="2" t="s">
        <v>106</v>
      </c>
      <c r="P2115" s="2" t="s">
        <v>4148</v>
      </c>
      <c r="Q2115" s="253"/>
    </row>
    <row r="2116" spans="1:17" ht="60">
      <c r="A2116" s="2">
        <v>2114</v>
      </c>
      <c r="B2116" s="2" t="s">
        <v>5479</v>
      </c>
      <c r="C2116" s="2" t="s">
        <v>234</v>
      </c>
      <c r="D2116" s="2" t="s">
        <v>3263</v>
      </c>
      <c r="E2116" s="2" t="s">
        <v>4555</v>
      </c>
      <c r="F2116" s="255">
        <v>45104.709027777775</v>
      </c>
      <c r="G2116" s="2" t="s">
        <v>101</v>
      </c>
      <c r="H2116" s="2" t="s">
        <v>132</v>
      </c>
      <c r="I2116" s="2" t="s">
        <v>101</v>
      </c>
      <c r="J2116" s="2" t="s">
        <v>103</v>
      </c>
      <c r="K2116" s="2" t="s">
        <v>103</v>
      </c>
      <c r="L2116" s="2" t="s">
        <v>104</v>
      </c>
      <c r="M2116" s="2" t="s">
        <v>4556</v>
      </c>
      <c r="N2116" s="2">
        <v>20</v>
      </c>
      <c r="O2116" s="2" t="s">
        <v>106</v>
      </c>
      <c r="P2116" s="2" t="s">
        <v>4148</v>
      </c>
      <c r="Q2116" s="253"/>
    </row>
    <row r="2117" spans="1:17" ht="60">
      <c r="A2117" s="2">
        <v>2115</v>
      </c>
      <c r="B2117" s="2" t="s">
        <v>5480</v>
      </c>
      <c r="C2117" s="2" t="s">
        <v>234</v>
      </c>
      <c r="D2117" s="2" t="s">
        <v>3263</v>
      </c>
      <c r="E2117" s="2" t="s">
        <v>4328</v>
      </c>
      <c r="F2117" s="255">
        <v>45104.709722222222</v>
      </c>
      <c r="G2117" s="2" t="s">
        <v>101</v>
      </c>
      <c r="H2117" s="2" t="s">
        <v>132</v>
      </c>
      <c r="I2117" s="2" t="s">
        <v>101</v>
      </c>
      <c r="J2117" s="2" t="s">
        <v>103</v>
      </c>
      <c r="K2117" s="2" t="s">
        <v>103</v>
      </c>
      <c r="L2117" s="2" t="s">
        <v>104</v>
      </c>
      <c r="M2117" s="2" t="s">
        <v>4329</v>
      </c>
      <c r="N2117" s="2">
        <v>20</v>
      </c>
      <c r="O2117" s="2" t="s">
        <v>106</v>
      </c>
      <c r="P2117" s="2" t="s">
        <v>4148</v>
      </c>
      <c r="Q2117" s="253"/>
    </row>
    <row r="2118" spans="1:17" ht="60">
      <c r="A2118" s="2">
        <v>2116</v>
      </c>
      <c r="B2118" s="2" t="s">
        <v>5481</v>
      </c>
      <c r="C2118" s="2" t="s">
        <v>234</v>
      </c>
      <c r="D2118" s="2" t="s">
        <v>3263</v>
      </c>
      <c r="E2118" s="2" t="s">
        <v>2386</v>
      </c>
      <c r="F2118" s="255">
        <v>45104.709722222222</v>
      </c>
      <c r="G2118" s="2" t="s">
        <v>101</v>
      </c>
      <c r="H2118" s="2" t="s">
        <v>102</v>
      </c>
      <c r="I2118" s="2" t="s">
        <v>101</v>
      </c>
      <c r="J2118" s="2" t="s">
        <v>103</v>
      </c>
      <c r="K2118" s="2" t="s">
        <v>103</v>
      </c>
      <c r="L2118" s="2" t="s">
        <v>104</v>
      </c>
      <c r="M2118" s="2" t="s">
        <v>2387</v>
      </c>
      <c r="N2118" s="2">
        <v>20</v>
      </c>
      <c r="O2118" s="2" t="s">
        <v>106</v>
      </c>
      <c r="P2118" s="2" t="s">
        <v>4148</v>
      </c>
      <c r="Q2118" s="253"/>
    </row>
    <row r="2119" spans="1:17" ht="60">
      <c r="A2119" s="2">
        <v>2117</v>
      </c>
      <c r="B2119" s="2" t="s">
        <v>5482</v>
      </c>
      <c r="C2119" s="2" t="s">
        <v>109</v>
      </c>
      <c r="D2119" s="2" t="s">
        <v>3263</v>
      </c>
      <c r="E2119" s="2" t="s">
        <v>5483</v>
      </c>
      <c r="F2119" s="255">
        <v>45104.709722222222</v>
      </c>
      <c r="G2119" s="2" t="s">
        <v>101</v>
      </c>
      <c r="H2119" s="2" t="s">
        <v>132</v>
      </c>
      <c r="I2119" s="2" t="s">
        <v>101</v>
      </c>
      <c r="J2119" s="2" t="s">
        <v>103</v>
      </c>
      <c r="K2119" s="2" t="s">
        <v>103</v>
      </c>
      <c r="L2119" s="2" t="s">
        <v>104</v>
      </c>
      <c r="M2119" s="2" t="s">
        <v>5484</v>
      </c>
      <c r="N2119" s="2">
        <v>20</v>
      </c>
      <c r="O2119" s="2" t="s">
        <v>106</v>
      </c>
      <c r="P2119" s="2" t="s">
        <v>4146</v>
      </c>
      <c r="Q2119" s="253"/>
    </row>
    <row r="2120" spans="1:17" ht="60">
      <c r="A2120" s="2">
        <v>2118</v>
      </c>
      <c r="B2120" s="2" t="s">
        <v>5485</v>
      </c>
      <c r="C2120" s="2" t="s">
        <v>109</v>
      </c>
      <c r="D2120" s="2" t="s">
        <v>3263</v>
      </c>
      <c r="E2120" s="2" t="s">
        <v>5486</v>
      </c>
      <c r="F2120" s="255">
        <v>45104.709722222222</v>
      </c>
      <c r="G2120" s="2" t="s">
        <v>101</v>
      </c>
      <c r="H2120" s="2" t="s">
        <v>102</v>
      </c>
      <c r="I2120" s="2" t="s">
        <v>101</v>
      </c>
      <c r="J2120" s="2" t="s">
        <v>103</v>
      </c>
      <c r="K2120" s="2" t="s">
        <v>103</v>
      </c>
      <c r="L2120" s="2" t="s">
        <v>104</v>
      </c>
      <c r="M2120" s="2" t="s">
        <v>5487</v>
      </c>
      <c r="N2120" s="2">
        <v>20</v>
      </c>
      <c r="O2120" s="2" t="s">
        <v>106</v>
      </c>
      <c r="P2120" s="2" t="s">
        <v>4146</v>
      </c>
      <c r="Q2120" s="253"/>
    </row>
    <row r="2121" spans="1:17" ht="60">
      <c r="A2121" s="2">
        <v>2119</v>
      </c>
      <c r="B2121" s="2" t="s">
        <v>5488</v>
      </c>
      <c r="C2121" s="2" t="s">
        <v>109</v>
      </c>
      <c r="D2121" s="2" t="s">
        <v>3263</v>
      </c>
      <c r="E2121" s="2" t="s">
        <v>5489</v>
      </c>
      <c r="F2121" s="255">
        <v>45104.709722222222</v>
      </c>
      <c r="G2121" s="2" t="s">
        <v>101</v>
      </c>
      <c r="H2121" s="2" t="s">
        <v>132</v>
      </c>
      <c r="I2121" s="2" t="s">
        <v>101</v>
      </c>
      <c r="J2121" s="2" t="s">
        <v>103</v>
      </c>
      <c r="K2121" s="2" t="s">
        <v>103</v>
      </c>
      <c r="L2121" s="2" t="s">
        <v>104</v>
      </c>
      <c r="M2121" s="2" t="s">
        <v>5490</v>
      </c>
      <c r="N2121" s="2">
        <v>30</v>
      </c>
      <c r="O2121" s="2" t="s">
        <v>106</v>
      </c>
      <c r="P2121" s="2" t="s">
        <v>4146</v>
      </c>
      <c r="Q2121" s="253"/>
    </row>
    <row r="2122" spans="1:17" ht="60">
      <c r="A2122" s="2">
        <v>2120</v>
      </c>
      <c r="B2122" s="2" t="s">
        <v>5491</v>
      </c>
      <c r="C2122" s="2" t="s">
        <v>98</v>
      </c>
      <c r="D2122" s="2" t="s">
        <v>3263</v>
      </c>
      <c r="E2122" s="2" t="s">
        <v>5492</v>
      </c>
      <c r="F2122" s="255">
        <v>45104.710416666669</v>
      </c>
      <c r="G2122" s="2" t="s">
        <v>101</v>
      </c>
      <c r="H2122" s="2" t="s">
        <v>132</v>
      </c>
      <c r="I2122" s="2" t="s">
        <v>101</v>
      </c>
      <c r="J2122" s="2" t="s">
        <v>103</v>
      </c>
      <c r="K2122" s="2" t="s">
        <v>103</v>
      </c>
      <c r="L2122" s="2" t="s">
        <v>104</v>
      </c>
      <c r="M2122" s="2" t="s">
        <v>5493</v>
      </c>
      <c r="N2122" s="2">
        <v>20</v>
      </c>
      <c r="O2122" s="2" t="s">
        <v>106</v>
      </c>
      <c r="P2122" s="2" t="s">
        <v>4157</v>
      </c>
      <c r="Q2122" s="253"/>
    </row>
    <row r="2123" spans="1:17" ht="60">
      <c r="A2123" s="2">
        <v>2121</v>
      </c>
      <c r="B2123" s="2" t="s">
        <v>5494</v>
      </c>
      <c r="C2123" s="2" t="s">
        <v>98</v>
      </c>
      <c r="D2123" s="2" t="s">
        <v>3263</v>
      </c>
      <c r="E2123" s="2" t="s">
        <v>3760</v>
      </c>
      <c r="F2123" s="255">
        <v>45104.710416666669</v>
      </c>
      <c r="G2123" s="2" t="s">
        <v>101</v>
      </c>
      <c r="H2123" s="2" t="s">
        <v>132</v>
      </c>
      <c r="I2123" s="2" t="s">
        <v>101</v>
      </c>
      <c r="J2123" s="2" t="s">
        <v>103</v>
      </c>
      <c r="K2123" s="2" t="s">
        <v>103</v>
      </c>
      <c r="L2123" s="2" t="s">
        <v>104</v>
      </c>
      <c r="M2123" s="2" t="s">
        <v>3761</v>
      </c>
      <c r="N2123" s="2">
        <v>20</v>
      </c>
      <c r="O2123" s="2" t="s">
        <v>106</v>
      </c>
      <c r="P2123" s="2" t="s">
        <v>4157</v>
      </c>
      <c r="Q2123" s="253"/>
    </row>
    <row r="2124" spans="1:17" ht="60">
      <c r="A2124" s="2">
        <v>2122</v>
      </c>
      <c r="B2124" s="2" t="s">
        <v>5495</v>
      </c>
      <c r="C2124" s="2" t="s">
        <v>109</v>
      </c>
      <c r="D2124" s="2" t="s">
        <v>3263</v>
      </c>
      <c r="E2124" s="2" t="s">
        <v>5496</v>
      </c>
      <c r="F2124" s="255">
        <v>45104.711805555555</v>
      </c>
      <c r="G2124" s="2" t="s">
        <v>101</v>
      </c>
      <c r="H2124" s="2" t="s">
        <v>102</v>
      </c>
      <c r="I2124" s="2" t="s">
        <v>101</v>
      </c>
      <c r="J2124" s="2" t="s">
        <v>112</v>
      </c>
      <c r="K2124" s="2" t="s">
        <v>112</v>
      </c>
      <c r="L2124" s="2" t="s">
        <v>104</v>
      </c>
      <c r="M2124" s="2" t="s">
        <v>5497</v>
      </c>
      <c r="N2124" s="2">
        <v>95</v>
      </c>
      <c r="O2124" s="2" t="s">
        <v>106</v>
      </c>
      <c r="P2124" s="2" t="s">
        <v>4146</v>
      </c>
      <c r="Q2124" s="253"/>
    </row>
    <row r="2125" spans="1:17" ht="60">
      <c r="A2125" s="2">
        <v>2123</v>
      </c>
      <c r="B2125" s="2" t="s">
        <v>5498</v>
      </c>
      <c r="C2125" s="2" t="s">
        <v>120</v>
      </c>
      <c r="D2125" s="2" t="s">
        <v>3263</v>
      </c>
      <c r="E2125" s="2" t="s">
        <v>5499</v>
      </c>
      <c r="F2125" s="255">
        <v>45104.711805555555</v>
      </c>
      <c r="G2125" s="2" t="s">
        <v>101</v>
      </c>
      <c r="H2125" s="2" t="s">
        <v>132</v>
      </c>
      <c r="I2125" s="2" t="s">
        <v>101</v>
      </c>
      <c r="J2125" s="2" t="s">
        <v>112</v>
      </c>
      <c r="K2125" s="2" t="s">
        <v>112</v>
      </c>
      <c r="L2125" s="2" t="s">
        <v>104</v>
      </c>
      <c r="M2125" s="2" t="s">
        <v>5500</v>
      </c>
      <c r="N2125" s="2">
        <v>95</v>
      </c>
      <c r="O2125" s="2" t="s">
        <v>106</v>
      </c>
      <c r="P2125" s="2" t="s">
        <v>4150</v>
      </c>
      <c r="Q2125" s="253"/>
    </row>
    <row r="2126" spans="1:17" ht="60">
      <c r="A2126" s="2">
        <v>2124</v>
      </c>
      <c r="B2126" s="2" t="s">
        <v>5501</v>
      </c>
      <c r="C2126" s="2" t="s">
        <v>234</v>
      </c>
      <c r="D2126" s="2" t="s">
        <v>3263</v>
      </c>
      <c r="E2126" s="2" t="s">
        <v>5502</v>
      </c>
      <c r="F2126" s="255">
        <v>45104.712500000001</v>
      </c>
      <c r="G2126" s="2" t="s">
        <v>101</v>
      </c>
      <c r="H2126" s="2" t="s">
        <v>132</v>
      </c>
      <c r="I2126" s="2" t="s">
        <v>101</v>
      </c>
      <c r="J2126" s="2" t="s">
        <v>103</v>
      </c>
      <c r="K2126" s="2" t="s">
        <v>103</v>
      </c>
      <c r="L2126" s="2" t="s">
        <v>104</v>
      </c>
      <c r="M2126" s="2" t="s">
        <v>5503</v>
      </c>
      <c r="N2126" s="2">
        <v>20</v>
      </c>
      <c r="O2126" s="2" t="s">
        <v>106</v>
      </c>
      <c r="P2126" s="2" t="s">
        <v>4148</v>
      </c>
      <c r="Q2126" s="253"/>
    </row>
    <row r="2127" spans="1:17" ht="60">
      <c r="A2127" s="2">
        <v>2125</v>
      </c>
      <c r="B2127" s="2" t="s">
        <v>5504</v>
      </c>
      <c r="C2127" s="2" t="s">
        <v>109</v>
      </c>
      <c r="D2127" s="2" t="s">
        <v>3263</v>
      </c>
      <c r="E2127" s="2" t="s">
        <v>5505</v>
      </c>
      <c r="F2127" s="255">
        <v>45104.712500000001</v>
      </c>
      <c r="G2127" s="2" t="s">
        <v>101</v>
      </c>
      <c r="H2127" s="2" t="s">
        <v>132</v>
      </c>
      <c r="I2127" s="2" t="s">
        <v>101</v>
      </c>
      <c r="J2127" s="2" t="s">
        <v>103</v>
      </c>
      <c r="K2127" s="2" t="s">
        <v>103</v>
      </c>
      <c r="L2127" s="2" t="s">
        <v>104</v>
      </c>
      <c r="M2127" s="2" t="s">
        <v>5506</v>
      </c>
      <c r="N2127" s="2">
        <v>20</v>
      </c>
      <c r="O2127" s="2" t="s">
        <v>106</v>
      </c>
      <c r="P2127" s="2" t="s">
        <v>4146</v>
      </c>
      <c r="Q2127" s="253"/>
    </row>
    <row r="2128" spans="1:17" ht="60">
      <c r="A2128" s="2">
        <v>2126</v>
      </c>
      <c r="B2128" s="2" t="s">
        <v>5507</v>
      </c>
      <c r="C2128" s="2" t="s">
        <v>120</v>
      </c>
      <c r="D2128" s="2" t="s">
        <v>3263</v>
      </c>
      <c r="E2128" s="2" t="s">
        <v>5508</v>
      </c>
      <c r="F2128" s="255">
        <v>45104.712500000001</v>
      </c>
      <c r="G2128" s="2" t="s">
        <v>101</v>
      </c>
      <c r="H2128" s="2" t="s">
        <v>102</v>
      </c>
      <c r="I2128" s="2" t="s">
        <v>101</v>
      </c>
      <c r="J2128" s="2" t="s">
        <v>103</v>
      </c>
      <c r="K2128" s="2" t="s">
        <v>103</v>
      </c>
      <c r="L2128" s="2" t="s">
        <v>104</v>
      </c>
      <c r="M2128" s="2" t="s">
        <v>5509</v>
      </c>
      <c r="N2128" s="2">
        <v>20</v>
      </c>
      <c r="O2128" s="2" t="s">
        <v>106</v>
      </c>
      <c r="P2128" s="2" t="s">
        <v>4150</v>
      </c>
      <c r="Q2128" s="253"/>
    </row>
    <row r="2129" spans="1:17" ht="60">
      <c r="A2129" s="2">
        <v>2127</v>
      </c>
      <c r="B2129" s="2" t="s">
        <v>5510</v>
      </c>
      <c r="C2129" s="2" t="s">
        <v>234</v>
      </c>
      <c r="D2129" s="2" t="s">
        <v>3263</v>
      </c>
      <c r="E2129" s="2" t="s">
        <v>5511</v>
      </c>
      <c r="F2129" s="255">
        <v>45104.712500000001</v>
      </c>
      <c r="G2129" s="2" t="s">
        <v>101</v>
      </c>
      <c r="H2129" s="2" t="s">
        <v>132</v>
      </c>
      <c r="I2129" s="2" t="s">
        <v>101</v>
      </c>
      <c r="J2129" s="2" t="s">
        <v>103</v>
      </c>
      <c r="K2129" s="2" t="s">
        <v>103</v>
      </c>
      <c r="L2129" s="2" t="s">
        <v>104</v>
      </c>
      <c r="M2129" s="2" t="s">
        <v>5512</v>
      </c>
      <c r="N2129" s="2">
        <v>20</v>
      </c>
      <c r="O2129" s="2" t="s">
        <v>106</v>
      </c>
      <c r="P2129" s="2" t="s">
        <v>4148</v>
      </c>
      <c r="Q2129" s="253"/>
    </row>
    <row r="2130" spans="1:17" ht="60">
      <c r="A2130" s="2">
        <v>2128</v>
      </c>
      <c r="B2130" s="2" t="s">
        <v>5513</v>
      </c>
      <c r="C2130" s="2" t="s">
        <v>109</v>
      </c>
      <c r="D2130" s="2" t="s">
        <v>3263</v>
      </c>
      <c r="E2130" s="2" t="s">
        <v>5514</v>
      </c>
      <c r="F2130" s="255">
        <v>45104.712500000001</v>
      </c>
      <c r="G2130" s="2" t="s">
        <v>101</v>
      </c>
      <c r="H2130" s="2" t="s">
        <v>132</v>
      </c>
      <c r="I2130" s="2" t="s">
        <v>101</v>
      </c>
      <c r="J2130" s="2" t="s">
        <v>103</v>
      </c>
      <c r="K2130" s="2" t="s">
        <v>103</v>
      </c>
      <c r="L2130" s="2" t="s">
        <v>104</v>
      </c>
      <c r="M2130" s="2" t="s">
        <v>5515</v>
      </c>
      <c r="N2130" s="2">
        <v>20</v>
      </c>
      <c r="O2130" s="2" t="s">
        <v>106</v>
      </c>
      <c r="P2130" s="2" t="s">
        <v>4146</v>
      </c>
      <c r="Q2130" s="253"/>
    </row>
    <row r="2131" spans="1:17" ht="60">
      <c r="A2131" s="2">
        <v>2129</v>
      </c>
      <c r="B2131" s="2" t="s">
        <v>5516</v>
      </c>
      <c r="C2131" s="2" t="s">
        <v>234</v>
      </c>
      <c r="D2131" s="2" t="s">
        <v>3263</v>
      </c>
      <c r="E2131" s="2" t="s">
        <v>5517</v>
      </c>
      <c r="F2131" s="255">
        <v>45104.712500000001</v>
      </c>
      <c r="G2131" s="2" t="s">
        <v>101</v>
      </c>
      <c r="H2131" s="2" t="s">
        <v>132</v>
      </c>
      <c r="I2131" s="2" t="s">
        <v>101</v>
      </c>
      <c r="J2131" s="2" t="s">
        <v>103</v>
      </c>
      <c r="K2131" s="2" t="s">
        <v>103</v>
      </c>
      <c r="L2131" s="2" t="s">
        <v>104</v>
      </c>
      <c r="M2131" s="2" t="s">
        <v>5518</v>
      </c>
      <c r="N2131" s="2">
        <v>20</v>
      </c>
      <c r="O2131" s="2" t="s">
        <v>106</v>
      </c>
      <c r="P2131" s="2" t="s">
        <v>4148</v>
      </c>
      <c r="Q2131" s="253"/>
    </row>
    <row r="2132" spans="1:17" ht="60">
      <c r="A2132" s="2">
        <v>2130</v>
      </c>
      <c r="B2132" s="2" t="s">
        <v>5519</v>
      </c>
      <c r="C2132" s="2" t="s">
        <v>98</v>
      </c>
      <c r="D2132" s="2" t="s">
        <v>3263</v>
      </c>
      <c r="E2132" s="2" t="s">
        <v>5520</v>
      </c>
      <c r="F2132" s="255">
        <v>45104.712500000001</v>
      </c>
      <c r="G2132" s="2" t="s">
        <v>101</v>
      </c>
      <c r="H2132" s="2" t="s">
        <v>132</v>
      </c>
      <c r="I2132" s="2" t="s">
        <v>101</v>
      </c>
      <c r="J2132" s="2" t="s">
        <v>187</v>
      </c>
      <c r="K2132" s="2" t="s">
        <v>187</v>
      </c>
      <c r="L2132" s="2" t="s">
        <v>104</v>
      </c>
      <c r="M2132" s="2" t="s">
        <v>5521</v>
      </c>
      <c r="N2132" s="2">
        <v>95</v>
      </c>
      <c r="O2132" s="2" t="s">
        <v>106</v>
      </c>
      <c r="P2132" s="2" t="s">
        <v>4157</v>
      </c>
      <c r="Q2132" s="253"/>
    </row>
    <row r="2133" spans="1:17" ht="60">
      <c r="A2133" s="2">
        <v>2131</v>
      </c>
      <c r="B2133" s="2" t="s">
        <v>5522</v>
      </c>
      <c r="C2133" s="2" t="s">
        <v>234</v>
      </c>
      <c r="D2133" s="2" t="s">
        <v>3263</v>
      </c>
      <c r="E2133" s="2" t="s">
        <v>5523</v>
      </c>
      <c r="F2133" s="255">
        <v>45104.712500000001</v>
      </c>
      <c r="G2133" s="2" t="s">
        <v>101</v>
      </c>
      <c r="H2133" s="2" t="s">
        <v>102</v>
      </c>
      <c r="I2133" s="2" t="s">
        <v>101</v>
      </c>
      <c r="J2133" s="2" t="s">
        <v>56</v>
      </c>
      <c r="K2133" s="2" t="s">
        <v>56</v>
      </c>
      <c r="L2133" s="2" t="s">
        <v>104</v>
      </c>
      <c r="M2133" s="2" t="s">
        <v>5524</v>
      </c>
      <c r="N2133" s="2">
        <v>65</v>
      </c>
      <c r="O2133" s="2" t="s">
        <v>106</v>
      </c>
      <c r="P2133" s="2" t="s">
        <v>4148</v>
      </c>
      <c r="Q2133" s="253"/>
    </row>
    <row r="2134" spans="1:17" ht="60">
      <c r="A2134" s="2">
        <v>2132</v>
      </c>
      <c r="B2134" s="2" t="s">
        <v>5525</v>
      </c>
      <c r="C2134" s="2" t="s">
        <v>98</v>
      </c>
      <c r="D2134" s="2" t="s">
        <v>3263</v>
      </c>
      <c r="E2134" s="2" t="s">
        <v>2313</v>
      </c>
      <c r="F2134" s="255">
        <v>45104.713194444441</v>
      </c>
      <c r="G2134" s="2" t="s">
        <v>101</v>
      </c>
      <c r="H2134" s="2" t="s">
        <v>132</v>
      </c>
      <c r="I2134" s="2" t="s">
        <v>101</v>
      </c>
      <c r="J2134" s="2" t="s">
        <v>103</v>
      </c>
      <c r="K2134" s="2" t="s">
        <v>103</v>
      </c>
      <c r="L2134" s="2" t="s">
        <v>104</v>
      </c>
      <c r="M2134" s="2" t="s">
        <v>2314</v>
      </c>
      <c r="N2134" s="2">
        <v>20</v>
      </c>
      <c r="O2134" s="2" t="s">
        <v>106</v>
      </c>
      <c r="P2134" s="2" t="s">
        <v>4157</v>
      </c>
      <c r="Q2134" s="253"/>
    </row>
    <row r="2135" spans="1:17" ht="60">
      <c r="A2135" s="2">
        <v>2133</v>
      </c>
      <c r="B2135" s="2" t="s">
        <v>5526</v>
      </c>
      <c r="C2135" s="2" t="s">
        <v>98</v>
      </c>
      <c r="D2135" s="2" t="s">
        <v>3263</v>
      </c>
      <c r="E2135" s="2" t="s">
        <v>5527</v>
      </c>
      <c r="F2135" s="255">
        <v>45104.713194444441</v>
      </c>
      <c r="G2135" s="2" t="s">
        <v>101</v>
      </c>
      <c r="H2135" s="2" t="s">
        <v>102</v>
      </c>
      <c r="I2135" s="2" t="s">
        <v>101</v>
      </c>
      <c r="J2135" s="2" t="s">
        <v>103</v>
      </c>
      <c r="K2135" s="2" t="s">
        <v>103</v>
      </c>
      <c r="L2135" s="2" t="s">
        <v>104</v>
      </c>
      <c r="M2135" s="2" t="s">
        <v>5528</v>
      </c>
      <c r="N2135" s="2">
        <v>20</v>
      </c>
      <c r="O2135" s="2" t="s">
        <v>106</v>
      </c>
      <c r="P2135" s="2" t="s">
        <v>4157</v>
      </c>
      <c r="Q2135" s="253"/>
    </row>
    <row r="2136" spans="1:17" ht="60">
      <c r="A2136" s="2">
        <v>2134</v>
      </c>
      <c r="B2136" s="2" t="s">
        <v>5529</v>
      </c>
      <c r="C2136" s="2" t="s">
        <v>234</v>
      </c>
      <c r="D2136" s="2" t="s">
        <v>3263</v>
      </c>
      <c r="E2136" s="2" t="s">
        <v>5530</v>
      </c>
      <c r="F2136" s="255">
        <v>45104.713194444441</v>
      </c>
      <c r="G2136" s="2" t="s">
        <v>101</v>
      </c>
      <c r="H2136" s="2" t="s">
        <v>132</v>
      </c>
      <c r="I2136" s="2" t="s">
        <v>101</v>
      </c>
      <c r="J2136" s="2" t="s">
        <v>103</v>
      </c>
      <c r="K2136" s="2" t="s">
        <v>103</v>
      </c>
      <c r="L2136" s="2" t="s">
        <v>104</v>
      </c>
      <c r="M2136" s="2" t="s">
        <v>5531</v>
      </c>
      <c r="N2136" s="2">
        <v>20</v>
      </c>
      <c r="O2136" s="2" t="s">
        <v>106</v>
      </c>
      <c r="P2136" s="2" t="s">
        <v>4148</v>
      </c>
      <c r="Q2136" s="253"/>
    </row>
    <row r="2137" spans="1:17" ht="60">
      <c r="A2137" s="2">
        <v>2135</v>
      </c>
      <c r="B2137" s="2" t="s">
        <v>5532</v>
      </c>
      <c r="C2137" s="2" t="s">
        <v>234</v>
      </c>
      <c r="D2137" s="2" t="s">
        <v>3263</v>
      </c>
      <c r="E2137" s="2" t="s">
        <v>4570</v>
      </c>
      <c r="F2137" s="255">
        <v>45104.713888888888</v>
      </c>
      <c r="G2137" s="2" t="s">
        <v>101</v>
      </c>
      <c r="H2137" s="2" t="s">
        <v>132</v>
      </c>
      <c r="I2137" s="2" t="s">
        <v>101</v>
      </c>
      <c r="J2137" s="2" t="s">
        <v>103</v>
      </c>
      <c r="K2137" s="2" t="s">
        <v>103</v>
      </c>
      <c r="L2137" s="2" t="s">
        <v>104</v>
      </c>
      <c r="M2137" s="2" t="s">
        <v>4571</v>
      </c>
      <c r="N2137" s="2">
        <v>20</v>
      </c>
      <c r="O2137" s="2" t="s">
        <v>106</v>
      </c>
      <c r="P2137" s="2" t="s">
        <v>4148</v>
      </c>
      <c r="Q2137" s="253"/>
    </row>
    <row r="2138" spans="1:17" ht="60">
      <c r="A2138" s="2">
        <v>2136</v>
      </c>
      <c r="B2138" s="2" t="s">
        <v>5533</v>
      </c>
      <c r="C2138" s="2" t="s">
        <v>120</v>
      </c>
      <c r="D2138" s="2" t="s">
        <v>3263</v>
      </c>
      <c r="E2138" s="2" t="s">
        <v>5164</v>
      </c>
      <c r="F2138" s="255">
        <v>45104.713888888888</v>
      </c>
      <c r="G2138" s="2" t="s">
        <v>101</v>
      </c>
      <c r="H2138" s="2" t="s">
        <v>102</v>
      </c>
      <c r="I2138" s="2" t="s">
        <v>101</v>
      </c>
      <c r="J2138" s="2" t="s">
        <v>103</v>
      </c>
      <c r="K2138" s="2" t="s">
        <v>103</v>
      </c>
      <c r="L2138" s="2" t="s">
        <v>104</v>
      </c>
      <c r="M2138" s="2" t="s">
        <v>5534</v>
      </c>
      <c r="N2138" s="2">
        <v>20</v>
      </c>
      <c r="O2138" s="2" t="s">
        <v>106</v>
      </c>
      <c r="P2138" s="2" t="s">
        <v>4150</v>
      </c>
      <c r="Q2138" s="253"/>
    </row>
    <row r="2139" spans="1:17" ht="60">
      <c r="A2139" s="2">
        <v>2137</v>
      </c>
      <c r="B2139" s="2" t="s">
        <v>5535</v>
      </c>
      <c r="C2139" s="2" t="s">
        <v>234</v>
      </c>
      <c r="D2139" s="2" t="s">
        <v>3263</v>
      </c>
      <c r="E2139" s="2" t="s">
        <v>5536</v>
      </c>
      <c r="F2139" s="255">
        <v>45104.713888888888</v>
      </c>
      <c r="G2139" s="2" t="s">
        <v>101</v>
      </c>
      <c r="H2139" s="2" t="s">
        <v>132</v>
      </c>
      <c r="I2139" s="2" t="s">
        <v>101</v>
      </c>
      <c r="J2139" s="2" t="s">
        <v>103</v>
      </c>
      <c r="K2139" s="2" t="s">
        <v>103</v>
      </c>
      <c r="L2139" s="2" t="s">
        <v>104</v>
      </c>
      <c r="M2139" s="2" t="s">
        <v>5537</v>
      </c>
      <c r="N2139" s="2">
        <v>20</v>
      </c>
      <c r="O2139" s="2" t="s">
        <v>106</v>
      </c>
      <c r="P2139" s="2" t="s">
        <v>4148</v>
      </c>
      <c r="Q2139" s="253"/>
    </row>
    <row r="2140" spans="1:17" ht="60">
      <c r="A2140" s="2">
        <v>2138</v>
      </c>
      <c r="B2140" s="2" t="s">
        <v>5538</v>
      </c>
      <c r="C2140" s="2" t="s">
        <v>120</v>
      </c>
      <c r="D2140" s="2" t="s">
        <v>3263</v>
      </c>
      <c r="E2140" s="2" t="s">
        <v>2763</v>
      </c>
      <c r="F2140" s="255">
        <v>45104.713888888888</v>
      </c>
      <c r="G2140" s="2" t="s">
        <v>101</v>
      </c>
      <c r="H2140" s="2" t="s">
        <v>132</v>
      </c>
      <c r="I2140" s="2" t="s">
        <v>101</v>
      </c>
      <c r="J2140" s="2" t="s">
        <v>103</v>
      </c>
      <c r="K2140" s="2" t="s">
        <v>103</v>
      </c>
      <c r="L2140" s="2" t="s">
        <v>104</v>
      </c>
      <c r="M2140" s="2" t="s">
        <v>2764</v>
      </c>
      <c r="N2140" s="2">
        <v>20</v>
      </c>
      <c r="O2140" s="2" t="s">
        <v>106</v>
      </c>
      <c r="P2140" s="2" t="s">
        <v>4150</v>
      </c>
      <c r="Q2140" s="253"/>
    </row>
    <row r="2141" spans="1:17" ht="60">
      <c r="A2141" s="2">
        <v>2139</v>
      </c>
      <c r="B2141" s="2" t="s">
        <v>5539</v>
      </c>
      <c r="C2141" s="2" t="s">
        <v>234</v>
      </c>
      <c r="D2141" s="2" t="s">
        <v>3263</v>
      </c>
      <c r="E2141" s="2" t="s">
        <v>1263</v>
      </c>
      <c r="F2141" s="255">
        <v>45104.713888888888</v>
      </c>
      <c r="G2141" s="2" t="s">
        <v>101</v>
      </c>
      <c r="H2141" s="2" t="s">
        <v>132</v>
      </c>
      <c r="I2141" s="2" t="s">
        <v>101</v>
      </c>
      <c r="J2141" s="2" t="s">
        <v>103</v>
      </c>
      <c r="K2141" s="2" t="s">
        <v>103</v>
      </c>
      <c r="L2141" s="2" t="s">
        <v>104</v>
      </c>
      <c r="M2141" s="2" t="s">
        <v>1264</v>
      </c>
      <c r="N2141" s="2">
        <v>20</v>
      </c>
      <c r="O2141" s="2" t="s">
        <v>106</v>
      </c>
      <c r="P2141" s="2" t="s">
        <v>4148</v>
      </c>
      <c r="Q2141" s="253"/>
    </row>
    <row r="2142" spans="1:17" ht="60">
      <c r="A2142" s="2">
        <v>2140</v>
      </c>
      <c r="B2142" s="2" t="s">
        <v>5540</v>
      </c>
      <c r="C2142" s="2" t="s">
        <v>234</v>
      </c>
      <c r="D2142" s="2" t="s">
        <v>3263</v>
      </c>
      <c r="E2142" s="2" t="s">
        <v>5390</v>
      </c>
      <c r="F2142" s="255">
        <v>45104.714583333334</v>
      </c>
      <c r="G2142" s="2" t="s">
        <v>101</v>
      </c>
      <c r="H2142" s="2" t="s">
        <v>132</v>
      </c>
      <c r="I2142" s="2" t="s">
        <v>101</v>
      </c>
      <c r="J2142" s="2" t="s">
        <v>103</v>
      </c>
      <c r="K2142" s="2" t="s">
        <v>103</v>
      </c>
      <c r="L2142" s="2" t="s">
        <v>104</v>
      </c>
      <c r="M2142" s="2" t="s">
        <v>5391</v>
      </c>
      <c r="N2142" s="2">
        <v>20</v>
      </c>
      <c r="O2142" s="2" t="s">
        <v>106</v>
      </c>
      <c r="P2142" s="2" t="s">
        <v>4148</v>
      </c>
      <c r="Q2142" s="253"/>
    </row>
    <row r="2143" spans="1:17" ht="60">
      <c r="A2143" s="2">
        <v>2141</v>
      </c>
      <c r="B2143" s="2" t="s">
        <v>5541</v>
      </c>
      <c r="C2143" s="2" t="s">
        <v>109</v>
      </c>
      <c r="D2143" s="2" t="s">
        <v>3263</v>
      </c>
      <c r="E2143" s="2" t="s">
        <v>5542</v>
      </c>
      <c r="F2143" s="255">
        <v>45104.714583333334</v>
      </c>
      <c r="G2143" s="2" t="s">
        <v>101</v>
      </c>
      <c r="H2143" s="2" t="s">
        <v>132</v>
      </c>
      <c r="I2143" s="2" t="s">
        <v>101</v>
      </c>
      <c r="J2143" s="2" t="s">
        <v>103</v>
      </c>
      <c r="K2143" s="2" t="s">
        <v>103</v>
      </c>
      <c r="L2143" s="2" t="s">
        <v>104</v>
      </c>
      <c r="M2143" s="2" t="s">
        <v>5543</v>
      </c>
      <c r="N2143" s="2">
        <v>20</v>
      </c>
      <c r="O2143" s="2" t="s">
        <v>106</v>
      </c>
      <c r="P2143" s="2" t="s">
        <v>4146</v>
      </c>
      <c r="Q2143" s="253"/>
    </row>
    <row r="2144" spans="1:17" ht="60">
      <c r="A2144" s="2">
        <v>2142</v>
      </c>
      <c r="B2144" s="2" t="s">
        <v>5544</v>
      </c>
      <c r="C2144" s="2" t="s">
        <v>109</v>
      </c>
      <c r="D2144" s="2" t="s">
        <v>3263</v>
      </c>
      <c r="E2144" s="2" t="s">
        <v>5545</v>
      </c>
      <c r="F2144" s="255">
        <v>45104.715277777781</v>
      </c>
      <c r="G2144" s="2" t="s">
        <v>101</v>
      </c>
      <c r="H2144" s="2" t="s">
        <v>132</v>
      </c>
      <c r="I2144" s="2" t="s">
        <v>101</v>
      </c>
      <c r="J2144" s="2" t="s">
        <v>103</v>
      </c>
      <c r="K2144" s="2" t="s">
        <v>103</v>
      </c>
      <c r="L2144" s="2" t="s">
        <v>104</v>
      </c>
      <c r="M2144" s="2" t="s">
        <v>5546</v>
      </c>
      <c r="N2144" s="2">
        <v>20</v>
      </c>
      <c r="O2144" s="2" t="s">
        <v>106</v>
      </c>
      <c r="P2144" s="2" t="s">
        <v>4146</v>
      </c>
      <c r="Q2144" s="253"/>
    </row>
    <row r="2145" spans="1:17" ht="60">
      <c r="A2145" s="2">
        <v>2143</v>
      </c>
      <c r="B2145" s="2" t="s">
        <v>5547</v>
      </c>
      <c r="C2145" s="2" t="s">
        <v>234</v>
      </c>
      <c r="D2145" s="2" t="s">
        <v>3263</v>
      </c>
      <c r="E2145" s="2" t="s">
        <v>528</v>
      </c>
      <c r="F2145" s="255">
        <v>45104.715277777781</v>
      </c>
      <c r="G2145" s="2" t="s">
        <v>101</v>
      </c>
      <c r="H2145" s="2" t="s">
        <v>102</v>
      </c>
      <c r="I2145" s="2" t="s">
        <v>101</v>
      </c>
      <c r="J2145" s="2" t="s">
        <v>112</v>
      </c>
      <c r="K2145" s="2" t="s">
        <v>112</v>
      </c>
      <c r="L2145" s="2" t="s">
        <v>104</v>
      </c>
      <c r="M2145" s="2" t="s">
        <v>529</v>
      </c>
      <c r="N2145" s="2">
        <v>95</v>
      </c>
      <c r="O2145" s="2" t="s">
        <v>106</v>
      </c>
      <c r="P2145" s="2" t="s">
        <v>4148</v>
      </c>
      <c r="Q2145" s="253"/>
    </row>
    <row r="2146" spans="1:17" ht="60">
      <c r="A2146" s="2">
        <v>2144</v>
      </c>
      <c r="B2146" s="2" t="s">
        <v>5548</v>
      </c>
      <c r="C2146" s="2" t="s">
        <v>234</v>
      </c>
      <c r="D2146" s="2" t="s">
        <v>3263</v>
      </c>
      <c r="E2146" s="2" t="s">
        <v>183</v>
      </c>
      <c r="F2146" s="255">
        <v>45104.715277777781</v>
      </c>
      <c r="G2146" s="2" t="s">
        <v>101</v>
      </c>
      <c r="H2146" s="2" t="s">
        <v>102</v>
      </c>
      <c r="I2146" s="2" t="s">
        <v>101</v>
      </c>
      <c r="J2146" s="2" t="s">
        <v>103</v>
      </c>
      <c r="K2146" s="2" t="s">
        <v>103</v>
      </c>
      <c r="L2146" s="2" t="s">
        <v>104</v>
      </c>
      <c r="M2146" s="2" t="s">
        <v>184</v>
      </c>
      <c r="N2146" s="2">
        <v>20</v>
      </c>
      <c r="O2146" s="2" t="s">
        <v>106</v>
      </c>
      <c r="P2146" s="2" t="s">
        <v>4148</v>
      </c>
      <c r="Q2146" s="253"/>
    </row>
    <row r="2147" spans="1:17" ht="60">
      <c r="A2147" s="2">
        <v>2145</v>
      </c>
      <c r="B2147" s="2" t="s">
        <v>5549</v>
      </c>
      <c r="C2147" s="2" t="s">
        <v>234</v>
      </c>
      <c r="D2147" s="2" t="s">
        <v>3263</v>
      </c>
      <c r="E2147" s="2" t="s">
        <v>5550</v>
      </c>
      <c r="F2147" s="255">
        <v>45104.715277777781</v>
      </c>
      <c r="G2147" s="2" t="s">
        <v>101</v>
      </c>
      <c r="H2147" s="2" t="s">
        <v>132</v>
      </c>
      <c r="I2147" s="2" t="s">
        <v>101</v>
      </c>
      <c r="J2147" s="2" t="s">
        <v>103</v>
      </c>
      <c r="K2147" s="2" t="s">
        <v>103</v>
      </c>
      <c r="L2147" s="2" t="s">
        <v>104</v>
      </c>
      <c r="M2147" s="2" t="s">
        <v>5551</v>
      </c>
      <c r="N2147" s="2">
        <v>20</v>
      </c>
      <c r="O2147" s="2" t="s">
        <v>106</v>
      </c>
      <c r="P2147" s="2" t="s">
        <v>4148</v>
      </c>
      <c r="Q2147" s="253"/>
    </row>
    <row r="2148" spans="1:17" ht="60">
      <c r="A2148" s="2">
        <v>2146</v>
      </c>
      <c r="B2148" s="2" t="s">
        <v>5552</v>
      </c>
      <c r="C2148" s="2" t="s">
        <v>98</v>
      </c>
      <c r="D2148" s="2" t="s">
        <v>3263</v>
      </c>
      <c r="E2148" s="2" t="s">
        <v>5553</v>
      </c>
      <c r="F2148" s="255">
        <v>45104.71597222222</v>
      </c>
      <c r="G2148" s="2" t="s">
        <v>101</v>
      </c>
      <c r="H2148" s="2" t="s">
        <v>132</v>
      </c>
      <c r="I2148" s="2" t="s">
        <v>101</v>
      </c>
      <c r="J2148" s="2" t="s">
        <v>103</v>
      </c>
      <c r="K2148" s="2" t="s">
        <v>103</v>
      </c>
      <c r="L2148" s="2" t="s">
        <v>104</v>
      </c>
      <c r="M2148" s="2" t="s">
        <v>5554</v>
      </c>
      <c r="N2148" s="2">
        <v>20</v>
      </c>
      <c r="O2148" s="2" t="s">
        <v>106</v>
      </c>
      <c r="P2148" s="2" t="s">
        <v>4157</v>
      </c>
      <c r="Q2148" s="253"/>
    </row>
    <row r="2149" spans="1:17" ht="60">
      <c r="A2149" s="2">
        <v>2147</v>
      </c>
      <c r="B2149" s="2" t="s">
        <v>5555</v>
      </c>
      <c r="C2149" s="2" t="s">
        <v>109</v>
      </c>
      <c r="D2149" s="2" t="s">
        <v>3263</v>
      </c>
      <c r="E2149" s="2" t="s">
        <v>5556</v>
      </c>
      <c r="F2149" s="255">
        <v>45104.71597222222</v>
      </c>
      <c r="G2149" s="2" t="s">
        <v>101</v>
      </c>
      <c r="H2149" s="2" t="s">
        <v>132</v>
      </c>
      <c r="I2149" s="2" t="s">
        <v>101</v>
      </c>
      <c r="J2149" s="2" t="s">
        <v>112</v>
      </c>
      <c r="K2149" s="2" t="s">
        <v>112</v>
      </c>
      <c r="L2149" s="2" t="s">
        <v>104</v>
      </c>
      <c r="M2149" s="2" t="s">
        <v>5557</v>
      </c>
      <c r="N2149" s="2">
        <v>95</v>
      </c>
      <c r="O2149" s="2" t="s">
        <v>106</v>
      </c>
      <c r="P2149" s="2" t="s">
        <v>4146</v>
      </c>
      <c r="Q2149" s="253"/>
    </row>
    <row r="2150" spans="1:17" ht="60">
      <c r="A2150" s="2">
        <v>2148</v>
      </c>
      <c r="B2150" s="2" t="s">
        <v>5558</v>
      </c>
      <c r="C2150" s="2" t="s">
        <v>120</v>
      </c>
      <c r="D2150" s="2" t="s">
        <v>3263</v>
      </c>
      <c r="E2150" s="2" t="s">
        <v>405</v>
      </c>
      <c r="F2150" s="255">
        <v>45104.71597222222</v>
      </c>
      <c r="G2150" s="2" t="s">
        <v>101</v>
      </c>
      <c r="H2150" s="2" t="s">
        <v>102</v>
      </c>
      <c r="I2150" s="2" t="s">
        <v>101</v>
      </c>
      <c r="J2150" s="2" t="s">
        <v>56</v>
      </c>
      <c r="K2150" s="2" t="s">
        <v>56</v>
      </c>
      <c r="L2150" s="2" t="s">
        <v>104</v>
      </c>
      <c r="M2150" s="2" t="s">
        <v>406</v>
      </c>
      <c r="N2150" s="2">
        <v>65</v>
      </c>
      <c r="O2150" s="2" t="s">
        <v>106</v>
      </c>
      <c r="P2150" s="2" t="s">
        <v>4150</v>
      </c>
      <c r="Q2150" s="253"/>
    </row>
    <row r="2151" spans="1:17" ht="60">
      <c r="A2151" s="2">
        <v>2149</v>
      </c>
      <c r="B2151" s="2" t="s">
        <v>5559</v>
      </c>
      <c r="C2151" s="2" t="s">
        <v>120</v>
      </c>
      <c r="D2151" s="2" t="s">
        <v>3263</v>
      </c>
      <c r="E2151" s="2" t="s">
        <v>5560</v>
      </c>
      <c r="F2151" s="255">
        <v>45104.71597222222</v>
      </c>
      <c r="G2151" s="2" t="s">
        <v>101</v>
      </c>
      <c r="H2151" s="2" t="s">
        <v>102</v>
      </c>
      <c r="I2151" s="2" t="s">
        <v>101</v>
      </c>
      <c r="J2151" s="2" t="s">
        <v>103</v>
      </c>
      <c r="K2151" s="2" t="s">
        <v>103</v>
      </c>
      <c r="L2151" s="2" t="s">
        <v>104</v>
      </c>
      <c r="M2151" s="2" t="s">
        <v>5561</v>
      </c>
      <c r="N2151" s="2">
        <v>20</v>
      </c>
      <c r="O2151" s="2" t="s">
        <v>106</v>
      </c>
      <c r="P2151" s="2" t="s">
        <v>4150</v>
      </c>
      <c r="Q2151" s="253"/>
    </row>
    <row r="2152" spans="1:17" ht="60">
      <c r="A2152" s="2">
        <v>2150</v>
      </c>
      <c r="B2152" s="2" t="s">
        <v>5562</v>
      </c>
      <c r="C2152" s="2" t="s">
        <v>98</v>
      </c>
      <c r="D2152" s="2" t="s">
        <v>3263</v>
      </c>
      <c r="E2152" s="2" t="s">
        <v>1351</v>
      </c>
      <c r="F2152" s="255">
        <v>45104.716666666667</v>
      </c>
      <c r="G2152" s="2" t="s">
        <v>101</v>
      </c>
      <c r="H2152" s="2" t="s">
        <v>132</v>
      </c>
      <c r="I2152" s="2" t="s">
        <v>101</v>
      </c>
      <c r="J2152" s="2" t="s">
        <v>103</v>
      </c>
      <c r="K2152" s="2" t="s">
        <v>103</v>
      </c>
      <c r="L2152" s="2" t="s">
        <v>104</v>
      </c>
      <c r="M2152" s="2" t="s">
        <v>1352</v>
      </c>
      <c r="N2152" s="2">
        <v>20</v>
      </c>
      <c r="O2152" s="2" t="s">
        <v>106</v>
      </c>
      <c r="P2152" s="2" t="s">
        <v>4157</v>
      </c>
      <c r="Q2152" s="253"/>
    </row>
    <row r="2153" spans="1:17" ht="60">
      <c r="A2153" s="2">
        <v>2151</v>
      </c>
      <c r="B2153" s="2" t="s">
        <v>5563</v>
      </c>
      <c r="C2153" s="2" t="s">
        <v>234</v>
      </c>
      <c r="D2153" s="2" t="s">
        <v>3263</v>
      </c>
      <c r="E2153" s="2" t="s">
        <v>4892</v>
      </c>
      <c r="F2153" s="255">
        <v>45104.716666666667</v>
      </c>
      <c r="G2153" s="2" t="s">
        <v>101</v>
      </c>
      <c r="H2153" s="2" t="s">
        <v>132</v>
      </c>
      <c r="I2153" s="2" t="s">
        <v>101</v>
      </c>
      <c r="J2153" s="2" t="s">
        <v>103</v>
      </c>
      <c r="K2153" s="2" t="s">
        <v>103</v>
      </c>
      <c r="L2153" s="2" t="s">
        <v>104</v>
      </c>
      <c r="M2153" s="2" t="s">
        <v>4893</v>
      </c>
      <c r="N2153" s="2">
        <v>20</v>
      </c>
      <c r="O2153" s="2" t="s">
        <v>106</v>
      </c>
      <c r="P2153" s="2" t="s">
        <v>4148</v>
      </c>
      <c r="Q2153" s="253"/>
    </row>
    <row r="2154" spans="1:17" ht="60">
      <c r="A2154" s="2">
        <v>2152</v>
      </c>
      <c r="B2154" s="2" t="s">
        <v>5564</v>
      </c>
      <c r="C2154" s="2" t="s">
        <v>120</v>
      </c>
      <c r="D2154" s="2" t="s">
        <v>3263</v>
      </c>
      <c r="E2154" s="2" t="s">
        <v>4796</v>
      </c>
      <c r="F2154" s="255">
        <v>45104.716666666667</v>
      </c>
      <c r="G2154" s="2" t="s">
        <v>101</v>
      </c>
      <c r="H2154" s="2" t="s">
        <v>132</v>
      </c>
      <c r="I2154" s="2" t="s">
        <v>101</v>
      </c>
      <c r="J2154" s="2" t="s">
        <v>103</v>
      </c>
      <c r="K2154" s="2" t="s">
        <v>103</v>
      </c>
      <c r="L2154" s="2" t="s">
        <v>104</v>
      </c>
      <c r="M2154" s="2" t="s">
        <v>4797</v>
      </c>
      <c r="N2154" s="2">
        <v>30</v>
      </c>
      <c r="O2154" s="2" t="s">
        <v>106</v>
      </c>
      <c r="P2154" s="2" t="s">
        <v>4150</v>
      </c>
      <c r="Q2154" s="253"/>
    </row>
    <row r="2155" spans="1:17" ht="60">
      <c r="A2155" s="2">
        <v>2153</v>
      </c>
      <c r="B2155" s="2" t="s">
        <v>5565</v>
      </c>
      <c r="C2155" s="2" t="s">
        <v>234</v>
      </c>
      <c r="D2155" s="2" t="s">
        <v>3263</v>
      </c>
      <c r="E2155" s="2" t="s">
        <v>5566</v>
      </c>
      <c r="F2155" s="255">
        <v>45104.716666666667</v>
      </c>
      <c r="G2155" s="2" t="s">
        <v>101</v>
      </c>
      <c r="H2155" s="2" t="s">
        <v>132</v>
      </c>
      <c r="I2155" s="2" t="s">
        <v>101</v>
      </c>
      <c r="J2155" s="2" t="s">
        <v>103</v>
      </c>
      <c r="K2155" s="2" t="s">
        <v>103</v>
      </c>
      <c r="L2155" s="2" t="s">
        <v>104</v>
      </c>
      <c r="M2155" s="2" t="s">
        <v>5567</v>
      </c>
      <c r="N2155" s="2">
        <v>20</v>
      </c>
      <c r="O2155" s="2" t="s">
        <v>106</v>
      </c>
      <c r="P2155" s="2" t="s">
        <v>4148</v>
      </c>
      <c r="Q2155" s="253"/>
    </row>
    <row r="2156" spans="1:17" ht="60">
      <c r="A2156" s="2">
        <v>2154</v>
      </c>
      <c r="B2156" s="2" t="s">
        <v>5568</v>
      </c>
      <c r="C2156" s="2" t="s">
        <v>98</v>
      </c>
      <c r="D2156" s="2" t="s">
        <v>3263</v>
      </c>
      <c r="E2156" s="2" t="s">
        <v>2174</v>
      </c>
      <c r="F2156" s="255">
        <v>45104.716666666667</v>
      </c>
      <c r="G2156" s="2" t="s">
        <v>101</v>
      </c>
      <c r="H2156" s="2" t="s">
        <v>102</v>
      </c>
      <c r="I2156" s="2" t="s">
        <v>101</v>
      </c>
      <c r="J2156" s="2" t="s">
        <v>103</v>
      </c>
      <c r="K2156" s="2" t="s">
        <v>103</v>
      </c>
      <c r="L2156" s="2" t="s">
        <v>104</v>
      </c>
      <c r="M2156" s="2" t="s">
        <v>2175</v>
      </c>
      <c r="N2156" s="2">
        <v>20</v>
      </c>
      <c r="O2156" s="2" t="s">
        <v>106</v>
      </c>
      <c r="P2156" s="2" t="s">
        <v>4157</v>
      </c>
      <c r="Q2156" s="253"/>
    </row>
    <row r="2157" spans="1:17" ht="60">
      <c r="A2157" s="2">
        <v>2155</v>
      </c>
      <c r="B2157" s="2" t="s">
        <v>5569</v>
      </c>
      <c r="C2157" s="2" t="s">
        <v>98</v>
      </c>
      <c r="D2157" s="2" t="s">
        <v>3263</v>
      </c>
      <c r="E2157" s="2" t="s">
        <v>773</v>
      </c>
      <c r="F2157" s="255">
        <v>45104.716666666667</v>
      </c>
      <c r="G2157" s="2" t="s">
        <v>101</v>
      </c>
      <c r="H2157" s="2" t="s">
        <v>102</v>
      </c>
      <c r="I2157" s="2" t="s">
        <v>101</v>
      </c>
      <c r="J2157" s="2" t="s">
        <v>103</v>
      </c>
      <c r="K2157" s="2" t="s">
        <v>103</v>
      </c>
      <c r="L2157" s="2" t="s">
        <v>104</v>
      </c>
      <c r="M2157" s="2" t="s">
        <v>774</v>
      </c>
      <c r="N2157" s="2">
        <v>20</v>
      </c>
      <c r="O2157" s="2" t="s">
        <v>106</v>
      </c>
      <c r="P2157" s="2" t="s">
        <v>4157</v>
      </c>
      <c r="Q2157" s="253"/>
    </row>
    <row r="2158" spans="1:17" ht="60">
      <c r="A2158" s="2">
        <v>2156</v>
      </c>
      <c r="B2158" s="2" t="s">
        <v>5570</v>
      </c>
      <c r="C2158" s="2" t="s">
        <v>234</v>
      </c>
      <c r="D2158" s="2" t="s">
        <v>3263</v>
      </c>
      <c r="E2158" s="2" t="s">
        <v>5571</v>
      </c>
      <c r="F2158" s="255">
        <v>45104.717361111114</v>
      </c>
      <c r="G2158" s="2" t="s">
        <v>101</v>
      </c>
      <c r="H2158" s="2" t="s">
        <v>102</v>
      </c>
      <c r="I2158" s="2" t="s">
        <v>101</v>
      </c>
      <c r="J2158" s="2" t="s">
        <v>12</v>
      </c>
      <c r="K2158" s="2" t="s">
        <v>12</v>
      </c>
      <c r="L2158" s="2" t="s">
        <v>104</v>
      </c>
      <c r="M2158" s="2" t="s">
        <v>5572</v>
      </c>
      <c r="N2158" s="2">
        <v>30</v>
      </c>
      <c r="O2158" s="2" t="s">
        <v>106</v>
      </c>
      <c r="P2158" s="2" t="s">
        <v>4148</v>
      </c>
      <c r="Q2158" s="253"/>
    </row>
    <row r="2159" spans="1:17" ht="60">
      <c r="A2159" s="2">
        <v>2157</v>
      </c>
      <c r="B2159" s="2" t="s">
        <v>5573</v>
      </c>
      <c r="C2159" s="2" t="s">
        <v>98</v>
      </c>
      <c r="D2159" s="2" t="s">
        <v>3263</v>
      </c>
      <c r="E2159" s="2" t="s">
        <v>1862</v>
      </c>
      <c r="F2159" s="255">
        <v>45104.717361111114</v>
      </c>
      <c r="G2159" s="2" t="s">
        <v>101</v>
      </c>
      <c r="H2159" s="2" t="s">
        <v>132</v>
      </c>
      <c r="I2159" s="2" t="s">
        <v>101</v>
      </c>
      <c r="J2159" s="2" t="s">
        <v>103</v>
      </c>
      <c r="K2159" s="2" t="s">
        <v>103</v>
      </c>
      <c r="L2159" s="2" t="s">
        <v>104</v>
      </c>
      <c r="M2159" s="2" t="s">
        <v>1863</v>
      </c>
      <c r="N2159" s="2">
        <v>20</v>
      </c>
      <c r="O2159" s="2" t="s">
        <v>106</v>
      </c>
      <c r="P2159" s="2" t="s">
        <v>4157</v>
      </c>
      <c r="Q2159" s="253"/>
    </row>
    <row r="2160" spans="1:17" ht="60">
      <c r="A2160" s="2">
        <v>2158</v>
      </c>
      <c r="B2160" s="2" t="s">
        <v>5574</v>
      </c>
      <c r="C2160" s="2" t="s">
        <v>98</v>
      </c>
      <c r="D2160" s="2" t="s">
        <v>3263</v>
      </c>
      <c r="E2160" s="2" t="s">
        <v>2114</v>
      </c>
      <c r="F2160" s="255">
        <v>45104.717361111114</v>
      </c>
      <c r="G2160" s="2" t="s">
        <v>101</v>
      </c>
      <c r="H2160" s="2" t="s">
        <v>132</v>
      </c>
      <c r="I2160" s="2" t="s">
        <v>101</v>
      </c>
      <c r="J2160" s="2" t="s">
        <v>103</v>
      </c>
      <c r="K2160" s="2" t="s">
        <v>103</v>
      </c>
      <c r="L2160" s="2" t="s">
        <v>104</v>
      </c>
      <c r="M2160" s="2" t="s">
        <v>2115</v>
      </c>
      <c r="N2160" s="2">
        <v>20</v>
      </c>
      <c r="O2160" s="2" t="s">
        <v>106</v>
      </c>
      <c r="P2160" s="2" t="s">
        <v>4157</v>
      </c>
      <c r="Q2160" s="253"/>
    </row>
    <row r="2161" spans="1:17" ht="60">
      <c r="A2161" s="2">
        <v>2159</v>
      </c>
      <c r="B2161" s="2" t="s">
        <v>5575</v>
      </c>
      <c r="C2161" s="2" t="s">
        <v>234</v>
      </c>
      <c r="D2161" s="2" t="s">
        <v>3263</v>
      </c>
      <c r="E2161" s="2" t="s">
        <v>2450</v>
      </c>
      <c r="F2161" s="255">
        <v>45104.717361111114</v>
      </c>
      <c r="G2161" s="2" t="s">
        <v>101</v>
      </c>
      <c r="H2161" s="2" t="s">
        <v>102</v>
      </c>
      <c r="I2161" s="2" t="s">
        <v>101</v>
      </c>
      <c r="J2161" s="2" t="s">
        <v>12</v>
      </c>
      <c r="K2161" s="2" t="s">
        <v>12</v>
      </c>
      <c r="L2161" s="2" t="s">
        <v>104</v>
      </c>
      <c r="M2161" s="2" t="s">
        <v>2451</v>
      </c>
      <c r="N2161" s="2">
        <v>30</v>
      </c>
      <c r="O2161" s="2" t="s">
        <v>106</v>
      </c>
      <c r="P2161" s="2" t="s">
        <v>4148</v>
      </c>
      <c r="Q2161" s="253"/>
    </row>
    <row r="2162" spans="1:17" ht="60">
      <c r="A2162" s="2">
        <v>2160</v>
      </c>
      <c r="B2162" s="2" t="s">
        <v>5576</v>
      </c>
      <c r="C2162" s="2" t="s">
        <v>120</v>
      </c>
      <c r="D2162" s="2" t="s">
        <v>3263</v>
      </c>
      <c r="E2162" s="2" t="s">
        <v>5577</v>
      </c>
      <c r="F2162" s="255">
        <v>45104.717361111114</v>
      </c>
      <c r="G2162" s="2" t="s">
        <v>101</v>
      </c>
      <c r="H2162" s="2" t="s">
        <v>132</v>
      </c>
      <c r="I2162" s="2" t="s">
        <v>101</v>
      </c>
      <c r="J2162" s="2" t="s">
        <v>112</v>
      </c>
      <c r="K2162" s="2" t="s">
        <v>112</v>
      </c>
      <c r="L2162" s="2" t="s">
        <v>104</v>
      </c>
      <c r="M2162" s="2" t="s">
        <v>5578</v>
      </c>
      <c r="N2162" s="2">
        <v>95</v>
      </c>
      <c r="O2162" s="2" t="s">
        <v>106</v>
      </c>
      <c r="P2162" s="2" t="s">
        <v>4150</v>
      </c>
      <c r="Q2162" s="253"/>
    </row>
    <row r="2163" spans="1:17" ht="60">
      <c r="A2163" s="2">
        <v>2161</v>
      </c>
      <c r="B2163" s="2" t="s">
        <v>5579</v>
      </c>
      <c r="C2163" s="2" t="s">
        <v>98</v>
      </c>
      <c r="D2163" s="2" t="s">
        <v>3263</v>
      </c>
      <c r="E2163" s="2" t="s">
        <v>5580</v>
      </c>
      <c r="F2163" s="255">
        <v>45104.717361111114</v>
      </c>
      <c r="G2163" s="2" t="s">
        <v>101</v>
      </c>
      <c r="H2163" s="2" t="s">
        <v>102</v>
      </c>
      <c r="I2163" s="2" t="s">
        <v>101</v>
      </c>
      <c r="J2163" s="2" t="s">
        <v>103</v>
      </c>
      <c r="K2163" s="2" t="s">
        <v>103</v>
      </c>
      <c r="L2163" s="2" t="s">
        <v>104</v>
      </c>
      <c r="M2163" s="2" t="s">
        <v>5581</v>
      </c>
      <c r="N2163" s="2">
        <v>20</v>
      </c>
      <c r="O2163" s="2" t="s">
        <v>106</v>
      </c>
      <c r="P2163" s="2" t="s">
        <v>4157</v>
      </c>
      <c r="Q2163" s="253"/>
    </row>
    <row r="2164" spans="1:17" ht="60">
      <c r="A2164" s="2">
        <v>2162</v>
      </c>
      <c r="B2164" s="2" t="s">
        <v>5582</v>
      </c>
      <c r="C2164" s="2" t="s">
        <v>234</v>
      </c>
      <c r="D2164" s="2" t="s">
        <v>3263</v>
      </c>
      <c r="E2164" s="2" t="s">
        <v>647</v>
      </c>
      <c r="F2164" s="255">
        <v>45104.717361111114</v>
      </c>
      <c r="G2164" s="2" t="s">
        <v>101</v>
      </c>
      <c r="H2164" s="2" t="s">
        <v>132</v>
      </c>
      <c r="I2164" s="2" t="s">
        <v>101</v>
      </c>
      <c r="J2164" s="2" t="s">
        <v>112</v>
      </c>
      <c r="K2164" s="2" t="s">
        <v>112</v>
      </c>
      <c r="L2164" s="2" t="s">
        <v>104</v>
      </c>
      <c r="M2164" s="2" t="s">
        <v>648</v>
      </c>
      <c r="N2164" s="2">
        <v>95</v>
      </c>
      <c r="O2164" s="2" t="s">
        <v>106</v>
      </c>
      <c r="P2164" s="2" t="s">
        <v>4148</v>
      </c>
      <c r="Q2164" s="253"/>
    </row>
    <row r="2165" spans="1:17" ht="60">
      <c r="A2165" s="2">
        <v>2163</v>
      </c>
      <c r="B2165" s="2" t="s">
        <v>5583</v>
      </c>
      <c r="C2165" s="2" t="s">
        <v>109</v>
      </c>
      <c r="D2165" s="2" t="s">
        <v>3263</v>
      </c>
      <c r="E2165" s="2" t="s">
        <v>312</v>
      </c>
      <c r="F2165" s="255">
        <v>45104.717361111114</v>
      </c>
      <c r="G2165" s="2" t="s">
        <v>101</v>
      </c>
      <c r="H2165" s="2" t="s">
        <v>132</v>
      </c>
      <c r="I2165" s="2" t="s">
        <v>101</v>
      </c>
      <c r="J2165" s="2" t="s">
        <v>103</v>
      </c>
      <c r="K2165" s="2" t="s">
        <v>103</v>
      </c>
      <c r="L2165" s="2" t="s">
        <v>104</v>
      </c>
      <c r="M2165" s="2" t="s">
        <v>313</v>
      </c>
      <c r="N2165" s="2">
        <v>20</v>
      </c>
      <c r="O2165" s="2" t="s">
        <v>106</v>
      </c>
      <c r="P2165" s="2" t="s">
        <v>4146</v>
      </c>
      <c r="Q2165" s="253"/>
    </row>
    <row r="2166" spans="1:17" ht="60">
      <c r="A2166" s="2">
        <v>2164</v>
      </c>
      <c r="B2166" s="2" t="s">
        <v>5584</v>
      </c>
      <c r="C2166" s="2" t="s">
        <v>98</v>
      </c>
      <c r="D2166" s="2" t="s">
        <v>3263</v>
      </c>
      <c r="E2166" s="2" t="s">
        <v>5585</v>
      </c>
      <c r="F2166" s="255">
        <v>45104.717361111114</v>
      </c>
      <c r="G2166" s="2" t="s">
        <v>101</v>
      </c>
      <c r="H2166" s="2" t="s">
        <v>102</v>
      </c>
      <c r="I2166" s="2" t="s">
        <v>101</v>
      </c>
      <c r="J2166" s="2" t="s">
        <v>103</v>
      </c>
      <c r="K2166" s="2" t="s">
        <v>103</v>
      </c>
      <c r="L2166" s="2" t="s">
        <v>104</v>
      </c>
      <c r="M2166" s="2" t="s">
        <v>5586</v>
      </c>
      <c r="N2166" s="2">
        <v>20</v>
      </c>
      <c r="O2166" s="2" t="s">
        <v>106</v>
      </c>
      <c r="P2166" s="2" t="s">
        <v>4157</v>
      </c>
      <c r="Q2166" s="253"/>
    </row>
    <row r="2167" spans="1:17" ht="60">
      <c r="A2167" s="2">
        <v>2165</v>
      </c>
      <c r="B2167" s="2" t="s">
        <v>5587</v>
      </c>
      <c r="C2167" s="2" t="s">
        <v>234</v>
      </c>
      <c r="D2167" s="2" t="s">
        <v>3263</v>
      </c>
      <c r="E2167" s="2" t="s">
        <v>5588</v>
      </c>
      <c r="F2167" s="255">
        <v>45104.717361111114</v>
      </c>
      <c r="G2167" s="2" t="s">
        <v>101</v>
      </c>
      <c r="H2167" s="2" t="s">
        <v>132</v>
      </c>
      <c r="I2167" s="2" t="s">
        <v>101</v>
      </c>
      <c r="J2167" s="2" t="s">
        <v>103</v>
      </c>
      <c r="K2167" s="2" t="s">
        <v>103</v>
      </c>
      <c r="L2167" s="2" t="s">
        <v>104</v>
      </c>
      <c r="M2167" s="2" t="s">
        <v>5589</v>
      </c>
      <c r="N2167" s="2">
        <v>30</v>
      </c>
      <c r="O2167" s="2" t="s">
        <v>106</v>
      </c>
      <c r="P2167" s="2" t="s">
        <v>4148</v>
      </c>
      <c r="Q2167" s="253"/>
    </row>
    <row r="2168" spans="1:17" ht="60">
      <c r="A2168" s="2">
        <v>2166</v>
      </c>
      <c r="B2168" s="2" t="s">
        <v>5590</v>
      </c>
      <c r="C2168" s="2" t="s">
        <v>98</v>
      </c>
      <c r="D2168" s="2" t="s">
        <v>3263</v>
      </c>
      <c r="E2168" s="2" t="s">
        <v>4936</v>
      </c>
      <c r="F2168" s="255">
        <v>45104.718055555553</v>
      </c>
      <c r="G2168" s="2" t="s">
        <v>101</v>
      </c>
      <c r="H2168" s="2" t="s">
        <v>102</v>
      </c>
      <c r="I2168" s="2" t="s">
        <v>101</v>
      </c>
      <c r="J2168" s="2" t="s">
        <v>103</v>
      </c>
      <c r="K2168" s="2" t="s">
        <v>103</v>
      </c>
      <c r="L2168" s="2" t="s">
        <v>104</v>
      </c>
      <c r="M2168" s="2" t="s">
        <v>4937</v>
      </c>
      <c r="N2168" s="2">
        <v>20</v>
      </c>
      <c r="O2168" s="2" t="s">
        <v>106</v>
      </c>
      <c r="P2168" s="2" t="s">
        <v>4157</v>
      </c>
      <c r="Q2168" s="253"/>
    </row>
    <row r="2169" spans="1:17" ht="60">
      <c r="A2169" s="2">
        <v>2167</v>
      </c>
      <c r="B2169" s="2" t="s">
        <v>5591</v>
      </c>
      <c r="C2169" s="2" t="s">
        <v>98</v>
      </c>
      <c r="D2169" s="2" t="s">
        <v>3263</v>
      </c>
      <c r="E2169" s="2" t="s">
        <v>5592</v>
      </c>
      <c r="F2169" s="255">
        <v>45104.718055555553</v>
      </c>
      <c r="G2169" s="2" t="s">
        <v>101</v>
      </c>
      <c r="H2169" s="2" t="s">
        <v>132</v>
      </c>
      <c r="I2169" s="2" t="s">
        <v>101</v>
      </c>
      <c r="J2169" s="2" t="s">
        <v>103</v>
      </c>
      <c r="K2169" s="2" t="s">
        <v>103</v>
      </c>
      <c r="L2169" s="2" t="s">
        <v>104</v>
      </c>
      <c r="M2169" s="2" t="s">
        <v>5593</v>
      </c>
      <c r="N2169" s="2">
        <v>20</v>
      </c>
      <c r="O2169" s="2" t="s">
        <v>106</v>
      </c>
      <c r="P2169" s="2" t="s">
        <v>4157</v>
      </c>
      <c r="Q2169" s="253"/>
    </row>
    <row r="2170" spans="1:17" ht="60">
      <c r="A2170" s="2">
        <v>2168</v>
      </c>
      <c r="B2170" s="2" t="s">
        <v>5594</v>
      </c>
      <c r="C2170" s="2" t="s">
        <v>120</v>
      </c>
      <c r="D2170" s="2" t="s">
        <v>3263</v>
      </c>
      <c r="E2170" s="2" t="s">
        <v>5595</v>
      </c>
      <c r="F2170" s="255">
        <v>45104.718055555553</v>
      </c>
      <c r="G2170" s="2" t="s">
        <v>101</v>
      </c>
      <c r="H2170" s="2" t="s">
        <v>102</v>
      </c>
      <c r="I2170" s="2" t="s">
        <v>101</v>
      </c>
      <c r="J2170" s="2" t="s">
        <v>103</v>
      </c>
      <c r="K2170" s="2" t="s">
        <v>103</v>
      </c>
      <c r="L2170" s="2" t="s">
        <v>104</v>
      </c>
      <c r="M2170" s="2" t="s">
        <v>5596</v>
      </c>
      <c r="N2170" s="2">
        <v>20</v>
      </c>
      <c r="O2170" s="2" t="s">
        <v>106</v>
      </c>
      <c r="P2170" s="2" t="s">
        <v>4150</v>
      </c>
      <c r="Q2170" s="253"/>
    </row>
    <row r="2171" spans="1:17" ht="60">
      <c r="A2171" s="2">
        <v>2169</v>
      </c>
      <c r="B2171" s="2" t="s">
        <v>5597</v>
      </c>
      <c r="C2171" s="2" t="s">
        <v>109</v>
      </c>
      <c r="D2171" s="2" t="s">
        <v>3263</v>
      </c>
      <c r="E2171" s="2" t="s">
        <v>2044</v>
      </c>
      <c r="F2171" s="255">
        <v>45104.71875</v>
      </c>
      <c r="G2171" s="2" t="s">
        <v>101</v>
      </c>
      <c r="H2171" s="2" t="s">
        <v>132</v>
      </c>
      <c r="I2171" s="2" t="s">
        <v>101</v>
      </c>
      <c r="J2171" s="2" t="s">
        <v>103</v>
      </c>
      <c r="K2171" s="2" t="s">
        <v>103</v>
      </c>
      <c r="L2171" s="2" t="s">
        <v>104</v>
      </c>
      <c r="M2171" s="2" t="s">
        <v>2045</v>
      </c>
      <c r="N2171" s="2">
        <v>20</v>
      </c>
      <c r="O2171" s="2" t="s">
        <v>106</v>
      </c>
      <c r="P2171" s="2" t="s">
        <v>4146</v>
      </c>
      <c r="Q2171" s="253"/>
    </row>
    <row r="2172" spans="1:17" ht="60">
      <c r="A2172" s="2">
        <v>2170</v>
      </c>
      <c r="B2172" s="2" t="s">
        <v>5598</v>
      </c>
      <c r="C2172" s="2" t="s">
        <v>109</v>
      </c>
      <c r="D2172" s="2" t="s">
        <v>3263</v>
      </c>
      <c r="E2172" s="2" t="s">
        <v>5599</v>
      </c>
      <c r="F2172" s="255">
        <v>45104.71875</v>
      </c>
      <c r="G2172" s="2" t="s">
        <v>101</v>
      </c>
      <c r="H2172" s="2" t="s">
        <v>102</v>
      </c>
      <c r="I2172" s="2" t="s">
        <v>101</v>
      </c>
      <c r="J2172" s="2" t="s">
        <v>103</v>
      </c>
      <c r="K2172" s="2" t="s">
        <v>103</v>
      </c>
      <c r="L2172" s="2" t="s">
        <v>104</v>
      </c>
      <c r="M2172" s="2" t="s">
        <v>5600</v>
      </c>
      <c r="N2172" s="2">
        <v>20</v>
      </c>
      <c r="O2172" s="2" t="s">
        <v>106</v>
      </c>
      <c r="P2172" s="2" t="s">
        <v>4146</v>
      </c>
      <c r="Q2172" s="253"/>
    </row>
    <row r="2173" spans="1:17" ht="60">
      <c r="A2173" s="2">
        <v>2171</v>
      </c>
      <c r="B2173" s="2" t="s">
        <v>5601</v>
      </c>
      <c r="C2173" s="2" t="s">
        <v>98</v>
      </c>
      <c r="D2173" s="2" t="s">
        <v>3263</v>
      </c>
      <c r="E2173" s="2" t="s">
        <v>5602</v>
      </c>
      <c r="F2173" s="255">
        <v>45104.720138888886</v>
      </c>
      <c r="G2173" s="2" t="s">
        <v>101</v>
      </c>
      <c r="H2173" s="2" t="s">
        <v>132</v>
      </c>
      <c r="I2173" s="2" t="s">
        <v>101</v>
      </c>
      <c r="J2173" s="2" t="s">
        <v>56</v>
      </c>
      <c r="K2173" s="2" t="s">
        <v>56</v>
      </c>
      <c r="L2173" s="2" t="s">
        <v>104</v>
      </c>
      <c r="M2173" s="2" t="s">
        <v>5603</v>
      </c>
      <c r="N2173" s="2">
        <v>65</v>
      </c>
      <c r="O2173" s="2" t="s">
        <v>106</v>
      </c>
      <c r="P2173" s="2" t="s">
        <v>4157</v>
      </c>
      <c r="Q2173" s="253"/>
    </row>
    <row r="2174" spans="1:17" ht="60">
      <c r="A2174" s="2">
        <v>2172</v>
      </c>
      <c r="B2174" s="2" t="s">
        <v>5604</v>
      </c>
      <c r="C2174" s="2" t="s">
        <v>98</v>
      </c>
      <c r="D2174" s="2" t="s">
        <v>3263</v>
      </c>
      <c r="E2174" s="2" t="s">
        <v>4617</v>
      </c>
      <c r="F2174" s="255">
        <v>45104.720138888886</v>
      </c>
      <c r="G2174" s="2" t="s">
        <v>101</v>
      </c>
      <c r="H2174" s="2" t="s">
        <v>132</v>
      </c>
      <c r="I2174" s="2" t="s">
        <v>101</v>
      </c>
      <c r="J2174" s="2" t="s">
        <v>103</v>
      </c>
      <c r="K2174" s="2" t="s">
        <v>103</v>
      </c>
      <c r="L2174" s="2" t="s">
        <v>104</v>
      </c>
      <c r="M2174" s="2" t="s">
        <v>4618</v>
      </c>
      <c r="N2174" s="2">
        <v>20</v>
      </c>
      <c r="O2174" s="2" t="s">
        <v>106</v>
      </c>
      <c r="P2174" s="2" t="s">
        <v>4157</v>
      </c>
      <c r="Q2174" s="253"/>
    </row>
    <row r="2175" spans="1:17" ht="60">
      <c r="A2175" s="2">
        <v>2173</v>
      </c>
      <c r="B2175" s="2" t="s">
        <v>5605</v>
      </c>
      <c r="C2175" s="2" t="s">
        <v>98</v>
      </c>
      <c r="D2175" s="2" t="s">
        <v>3263</v>
      </c>
      <c r="E2175" s="2" t="s">
        <v>1437</v>
      </c>
      <c r="F2175" s="255">
        <v>45104.720138888886</v>
      </c>
      <c r="G2175" s="2" t="s">
        <v>101</v>
      </c>
      <c r="H2175" s="2" t="s">
        <v>102</v>
      </c>
      <c r="I2175" s="2" t="s">
        <v>101</v>
      </c>
      <c r="J2175" s="2" t="s">
        <v>103</v>
      </c>
      <c r="K2175" s="2" t="s">
        <v>103</v>
      </c>
      <c r="L2175" s="2" t="s">
        <v>104</v>
      </c>
      <c r="M2175" s="2" t="s">
        <v>1438</v>
      </c>
      <c r="N2175" s="2">
        <v>20</v>
      </c>
      <c r="O2175" s="2" t="s">
        <v>106</v>
      </c>
      <c r="P2175" s="2" t="s">
        <v>4157</v>
      </c>
      <c r="Q2175" s="253"/>
    </row>
    <row r="2176" spans="1:17" ht="60">
      <c r="A2176" s="2">
        <v>2174</v>
      </c>
      <c r="B2176" s="2" t="s">
        <v>5606</v>
      </c>
      <c r="C2176" s="2" t="s">
        <v>120</v>
      </c>
      <c r="D2176" s="2" t="s">
        <v>3263</v>
      </c>
      <c r="E2176" s="2" t="s">
        <v>5607</v>
      </c>
      <c r="F2176" s="255">
        <v>45104.720138888886</v>
      </c>
      <c r="G2176" s="2" t="s">
        <v>101</v>
      </c>
      <c r="H2176" s="2" t="s">
        <v>132</v>
      </c>
      <c r="I2176" s="2" t="s">
        <v>101</v>
      </c>
      <c r="J2176" s="2" t="s">
        <v>103</v>
      </c>
      <c r="K2176" s="2" t="s">
        <v>103</v>
      </c>
      <c r="L2176" s="2" t="s">
        <v>104</v>
      </c>
      <c r="M2176" s="2" t="s">
        <v>5608</v>
      </c>
      <c r="N2176" s="2">
        <v>20</v>
      </c>
      <c r="O2176" s="2" t="s">
        <v>106</v>
      </c>
      <c r="P2176" s="2" t="s">
        <v>4150</v>
      </c>
      <c r="Q2176" s="253"/>
    </row>
    <row r="2177" spans="1:17" ht="60">
      <c r="A2177" s="2">
        <v>2175</v>
      </c>
      <c r="B2177" s="2" t="s">
        <v>5609</v>
      </c>
      <c r="C2177" s="2" t="s">
        <v>98</v>
      </c>
      <c r="D2177" s="2" t="s">
        <v>3263</v>
      </c>
      <c r="E2177" s="2" t="s">
        <v>4453</v>
      </c>
      <c r="F2177" s="255">
        <v>45104.720138888886</v>
      </c>
      <c r="G2177" s="2" t="s">
        <v>101</v>
      </c>
      <c r="H2177" s="2" t="s">
        <v>102</v>
      </c>
      <c r="I2177" s="2" t="s">
        <v>101</v>
      </c>
      <c r="J2177" s="2" t="s">
        <v>103</v>
      </c>
      <c r="K2177" s="2" t="s">
        <v>103</v>
      </c>
      <c r="L2177" s="2" t="s">
        <v>104</v>
      </c>
      <c r="M2177" s="2" t="s">
        <v>4454</v>
      </c>
      <c r="N2177" s="2">
        <v>20</v>
      </c>
      <c r="O2177" s="2" t="s">
        <v>106</v>
      </c>
      <c r="P2177" s="2" t="s">
        <v>4157</v>
      </c>
      <c r="Q2177" s="253"/>
    </row>
    <row r="2178" spans="1:17" ht="60">
      <c r="A2178" s="2">
        <v>2176</v>
      </c>
      <c r="B2178" s="2" t="s">
        <v>5610</v>
      </c>
      <c r="C2178" s="2" t="s">
        <v>234</v>
      </c>
      <c r="D2178" s="2" t="s">
        <v>3263</v>
      </c>
      <c r="E2178" s="2" t="s">
        <v>715</v>
      </c>
      <c r="F2178" s="255">
        <v>45104.720833333333</v>
      </c>
      <c r="G2178" s="2" t="s">
        <v>101</v>
      </c>
      <c r="H2178" s="2" t="s">
        <v>102</v>
      </c>
      <c r="I2178" s="2" t="s">
        <v>101</v>
      </c>
      <c r="J2178" s="2" t="s">
        <v>112</v>
      </c>
      <c r="K2178" s="2" t="s">
        <v>112</v>
      </c>
      <c r="L2178" s="2" t="s">
        <v>104</v>
      </c>
      <c r="M2178" s="2" t="s">
        <v>716</v>
      </c>
      <c r="N2178" s="2">
        <v>95</v>
      </c>
      <c r="O2178" s="2" t="s">
        <v>106</v>
      </c>
      <c r="P2178" s="2" t="s">
        <v>4148</v>
      </c>
      <c r="Q2178" s="253"/>
    </row>
    <row r="2179" spans="1:17" ht="60">
      <c r="A2179" s="2">
        <v>2177</v>
      </c>
      <c r="B2179" s="2" t="s">
        <v>5611</v>
      </c>
      <c r="C2179" s="2" t="s">
        <v>98</v>
      </c>
      <c r="D2179" s="2" t="s">
        <v>3263</v>
      </c>
      <c r="E2179" s="2" t="s">
        <v>5373</v>
      </c>
      <c r="F2179" s="255">
        <v>45104.720833333333</v>
      </c>
      <c r="G2179" s="2" t="s">
        <v>101</v>
      </c>
      <c r="H2179" s="2" t="s">
        <v>102</v>
      </c>
      <c r="I2179" s="2" t="s">
        <v>101</v>
      </c>
      <c r="J2179" s="2" t="s">
        <v>103</v>
      </c>
      <c r="K2179" s="2" t="s">
        <v>103</v>
      </c>
      <c r="L2179" s="2" t="s">
        <v>104</v>
      </c>
      <c r="M2179" s="2" t="s">
        <v>5374</v>
      </c>
      <c r="N2179" s="2">
        <v>20</v>
      </c>
      <c r="O2179" s="2" t="s">
        <v>106</v>
      </c>
      <c r="P2179" s="2" t="s">
        <v>4157</v>
      </c>
      <c r="Q2179" s="253"/>
    </row>
    <row r="2180" spans="1:17" ht="60">
      <c r="A2180" s="2">
        <v>2178</v>
      </c>
      <c r="B2180" s="2" t="s">
        <v>5612</v>
      </c>
      <c r="C2180" s="2" t="s">
        <v>234</v>
      </c>
      <c r="D2180" s="2" t="s">
        <v>3263</v>
      </c>
      <c r="E2180" s="2" t="s">
        <v>1587</v>
      </c>
      <c r="F2180" s="255">
        <v>45104.72152777778</v>
      </c>
      <c r="G2180" s="2" t="s">
        <v>101</v>
      </c>
      <c r="H2180" s="2" t="s">
        <v>132</v>
      </c>
      <c r="I2180" s="2" t="s">
        <v>101</v>
      </c>
      <c r="J2180" s="2" t="s">
        <v>103</v>
      </c>
      <c r="K2180" s="2" t="s">
        <v>103</v>
      </c>
      <c r="L2180" s="2" t="s">
        <v>104</v>
      </c>
      <c r="M2180" s="2" t="s">
        <v>1588</v>
      </c>
      <c r="N2180" s="2">
        <v>20</v>
      </c>
      <c r="O2180" s="2" t="s">
        <v>106</v>
      </c>
      <c r="P2180" s="2" t="s">
        <v>4148</v>
      </c>
      <c r="Q2180" s="253"/>
    </row>
    <row r="2181" spans="1:17" ht="60">
      <c r="A2181" s="2">
        <v>2179</v>
      </c>
      <c r="B2181" s="2" t="s">
        <v>5613</v>
      </c>
      <c r="C2181" s="2" t="s">
        <v>234</v>
      </c>
      <c r="D2181" s="2" t="s">
        <v>3263</v>
      </c>
      <c r="E2181" s="2" t="s">
        <v>5614</v>
      </c>
      <c r="F2181" s="255">
        <v>45104.72152777778</v>
      </c>
      <c r="G2181" s="2" t="s">
        <v>101</v>
      </c>
      <c r="H2181" s="2" t="s">
        <v>132</v>
      </c>
      <c r="I2181" s="2" t="s">
        <v>101</v>
      </c>
      <c r="J2181" s="2" t="s">
        <v>112</v>
      </c>
      <c r="K2181" s="2" t="s">
        <v>112</v>
      </c>
      <c r="L2181" s="2" t="s">
        <v>104</v>
      </c>
      <c r="M2181" s="2" t="s">
        <v>5615</v>
      </c>
      <c r="N2181" s="2">
        <v>95</v>
      </c>
      <c r="O2181" s="2" t="s">
        <v>106</v>
      </c>
      <c r="P2181" s="2" t="s">
        <v>4148</v>
      </c>
      <c r="Q2181" s="253"/>
    </row>
    <row r="2182" spans="1:17" ht="60">
      <c r="A2182" s="2">
        <v>2180</v>
      </c>
      <c r="B2182" s="2" t="s">
        <v>5616</v>
      </c>
      <c r="C2182" s="2" t="s">
        <v>120</v>
      </c>
      <c r="D2182" s="2" t="s">
        <v>3263</v>
      </c>
      <c r="E2182" s="2" t="s">
        <v>4159</v>
      </c>
      <c r="F2182" s="255">
        <v>45104.722222222219</v>
      </c>
      <c r="G2182" s="2" t="s">
        <v>101</v>
      </c>
      <c r="H2182" s="2" t="s">
        <v>102</v>
      </c>
      <c r="I2182" s="2" t="s">
        <v>101</v>
      </c>
      <c r="J2182" s="2" t="s">
        <v>103</v>
      </c>
      <c r="K2182" s="2" t="s">
        <v>103</v>
      </c>
      <c r="L2182" s="2" t="s">
        <v>104</v>
      </c>
      <c r="M2182" s="2" t="s">
        <v>4160</v>
      </c>
      <c r="N2182" s="2">
        <v>30</v>
      </c>
      <c r="O2182" s="2" t="s">
        <v>106</v>
      </c>
      <c r="P2182" s="2" t="s">
        <v>4150</v>
      </c>
      <c r="Q2182" s="253"/>
    </row>
    <row r="2183" spans="1:17" ht="60">
      <c r="A2183" s="2">
        <v>2181</v>
      </c>
      <c r="B2183" s="2" t="s">
        <v>5617</v>
      </c>
      <c r="C2183" s="2" t="s">
        <v>98</v>
      </c>
      <c r="D2183" s="2" t="s">
        <v>3263</v>
      </c>
      <c r="E2183" s="2" t="s">
        <v>578</v>
      </c>
      <c r="F2183" s="255">
        <v>45104.722222222219</v>
      </c>
      <c r="G2183" s="2" t="s">
        <v>101</v>
      </c>
      <c r="H2183" s="2" t="s">
        <v>102</v>
      </c>
      <c r="I2183" s="2" t="s">
        <v>101</v>
      </c>
      <c r="J2183" s="2" t="s">
        <v>103</v>
      </c>
      <c r="K2183" s="2" t="s">
        <v>103</v>
      </c>
      <c r="L2183" s="2" t="s">
        <v>104</v>
      </c>
      <c r="M2183" s="2" t="s">
        <v>579</v>
      </c>
      <c r="N2183" s="2">
        <v>20</v>
      </c>
      <c r="O2183" s="2" t="s">
        <v>106</v>
      </c>
      <c r="P2183" s="2" t="s">
        <v>4157</v>
      </c>
      <c r="Q2183" s="253"/>
    </row>
    <row r="2184" spans="1:17" ht="60">
      <c r="A2184" s="2">
        <v>2182</v>
      </c>
      <c r="B2184" s="2" t="s">
        <v>5618</v>
      </c>
      <c r="C2184" s="2" t="s">
        <v>120</v>
      </c>
      <c r="D2184" s="2" t="s">
        <v>3263</v>
      </c>
      <c r="E2184" s="2" t="s">
        <v>5619</v>
      </c>
      <c r="F2184" s="255">
        <v>45104.722222222219</v>
      </c>
      <c r="G2184" s="2" t="s">
        <v>101</v>
      </c>
      <c r="H2184" s="2" t="s">
        <v>132</v>
      </c>
      <c r="I2184" s="2" t="s">
        <v>101</v>
      </c>
      <c r="J2184" s="2" t="s">
        <v>103</v>
      </c>
      <c r="K2184" s="2" t="s">
        <v>103</v>
      </c>
      <c r="L2184" s="2" t="s">
        <v>104</v>
      </c>
      <c r="M2184" s="2" t="s">
        <v>5620</v>
      </c>
      <c r="N2184" s="2">
        <v>20</v>
      </c>
      <c r="O2184" s="2" t="s">
        <v>106</v>
      </c>
      <c r="P2184" s="2" t="s">
        <v>4150</v>
      </c>
      <c r="Q2184" s="253"/>
    </row>
    <row r="2185" spans="1:17" ht="60">
      <c r="A2185" s="2">
        <v>2183</v>
      </c>
      <c r="B2185" s="2" t="s">
        <v>5621</v>
      </c>
      <c r="C2185" s="2" t="s">
        <v>109</v>
      </c>
      <c r="D2185" s="2" t="s">
        <v>3263</v>
      </c>
      <c r="E2185" s="2" t="s">
        <v>5135</v>
      </c>
      <c r="F2185" s="255">
        <v>45104.722916666666</v>
      </c>
      <c r="G2185" s="2" t="s">
        <v>101</v>
      </c>
      <c r="H2185" s="2" t="s">
        <v>102</v>
      </c>
      <c r="I2185" s="2" t="s">
        <v>101</v>
      </c>
      <c r="J2185" s="2" t="s">
        <v>103</v>
      </c>
      <c r="K2185" s="2" t="s">
        <v>103</v>
      </c>
      <c r="L2185" s="2" t="s">
        <v>104</v>
      </c>
      <c r="M2185" s="2" t="s">
        <v>5136</v>
      </c>
      <c r="N2185" s="2">
        <v>20</v>
      </c>
      <c r="O2185" s="2" t="s">
        <v>106</v>
      </c>
      <c r="P2185" s="2" t="s">
        <v>4146</v>
      </c>
      <c r="Q2185" s="253"/>
    </row>
    <row r="2186" spans="1:17" ht="60">
      <c r="A2186" s="2">
        <v>2184</v>
      </c>
      <c r="B2186" s="2" t="s">
        <v>5622</v>
      </c>
      <c r="C2186" s="2" t="s">
        <v>109</v>
      </c>
      <c r="D2186" s="2" t="s">
        <v>3263</v>
      </c>
      <c r="E2186" s="2" t="s">
        <v>5623</v>
      </c>
      <c r="F2186" s="255">
        <v>45104.722916666666</v>
      </c>
      <c r="G2186" s="2" t="s">
        <v>101</v>
      </c>
      <c r="H2186" s="2" t="s">
        <v>102</v>
      </c>
      <c r="I2186" s="2" t="s">
        <v>101</v>
      </c>
      <c r="J2186" s="2" t="s">
        <v>112</v>
      </c>
      <c r="K2186" s="2" t="s">
        <v>112</v>
      </c>
      <c r="L2186" s="2" t="s">
        <v>104</v>
      </c>
      <c r="M2186" s="2" t="s">
        <v>5624</v>
      </c>
      <c r="N2186" s="2">
        <v>95</v>
      </c>
      <c r="O2186" s="2" t="s">
        <v>106</v>
      </c>
      <c r="P2186" s="2" t="s">
        <v>4146</v>
      </c>
      <c r="Q2186" s="253"/>
    </row>
    <row r="2187" spans="1:17" ht="60">
      <c r="A2187" s="2">
        <v>2185</v>
      </c>
      <c r="B2187" s="2" t="s">
        <v>5625</v>
      </c>
      <c r="C2187" s="2" t="s">
        <v>98</v>
      </c>
      <c r="D2187" s="2" t="s">
        <v>3263</v>
      </c>
      <c r="E2187" s="2" t="s">
        <v>922</v>
      </c>
      <c r="F2187" s="255">
        <v>45104.723611111112</v>
      </c>
      <c r="G2187" s="2" t="s">
        <v>101</v>
      </c>
      <c r="H2187" s="2" t="s">
        <v>132</v>
      </c>
      <c r="I2187" s="2" t="s">
        <v>101</v>
      </c>
      <c r="J2187" s="2" t="s">
        <v>103</v>
      </c>
      <c r="K2187" s="2" t="s">
        <v>103</v>
      </c>
      <c r="L2187" s="2" t="s">
        <v>104</v>
      </c>
      <c r="M2187" s="2" t="s">
        <v>923</v>
      </c>
      <c r="N2187" s="2">
        <v>20</v>
      </c>
      <c r="O2187" s="2" t="s">
        <v>106</v>
      </c>
      <c r="P2187" s="2" t="s">
        <v>4157</v>
      </c>
      <c r="Q2187" s="253"/>
    </row>
    <row r="2188" spans="1:17" ht="60">
      <c r="A2188" s="2">
        <v>2186</v>
      </c>
      <c r="B2188" s="2" t="s">
        <v>5626</v>
      </c>
      <c r="C2188" s="2" t="s">
        <v>98</v>
      </c>
      <c r="D2188" s="2" t="s">
        <v>3263</v>
      </c>
      <c r="E2188" s="2" t="s">
        <v>5627</v>
      </c>
      <c r="F2188" s="255">
        <v>45104.723611111112</v>
      </c>
      <c r="G2188" s="2" t="s">
        <v>101</v>
      </c>
      <c r="H2188" s="2" t="s">
        <v>102</v>
      </c>
      <c r="I2188" s="2" t="s">
        <v>101</v>
      </c>
      <c r="J2188" s="2" t="s">
        <v>103</v>
      </c>
      <c r="K2188" s="2" t="s">
        <v>103</v>
      </c>
      <c r="L2188" s="2" t="s">
        <v>104</v>
      </c>
      <c r="M2188" s="2" t="s">
        <v>5628</v>
      </c>
      <c r="N2188" s="2">
        <v>20</v>
      </c>
      <c r="O2188" s="2" t="s">
        <v>106</v>
      </c>
      <c r="P2188" s="2" t="s">
        <v>4157</v>
      </c>
      <c r="Q2188" s="253"/>
    </row>
    <row r="2189" spans="1:17" ht="60">
      <c r="A2189" s="2">
        <v>2187</v>
      </c>
      <c r="B2189" s="2" t="s">
        <v>5629</v>
      </c>
      <c r="C2189" s="2" t="s">
        <v>109</v>
      </c>
      <c r="D2189" s="2" t="s">
        <v>3263</v>
      </c>
      <c r="E2189" s="2" t="s">
        <v>5630</v>
      </c>
      <c r="F2189" s="255">
        <v>45104.723611111112</v>
      </c>
      <c r="G2189" s="2" t="s">
        <v>101</v>
      </c>
      <c r="H2189" s="2" t="s">
        <v>102</v>
      </c>
      <c r="I2189" s="2" t="s">
        <v>101</v>
      </c>
      <c r="J2189" s="2" t="s">
        <v>103</v>
      </c>
      <c r="K2189" s="2" t="s">
        <v>103</v>
      </c>
      <c r="L2189" s="2" t="s">
        <v>104</v>
      </c>
      <c r="M2189" s="2" t="s">
        <v>5631</v>
      </c>
      <c r="N2189" s="2">
        <v>20</v>
      </c>
      <c r="O2189" s="2" t="s">
        <v>106</v>
      </c>
      <c r="P2189" s="2" t="s">
        <v>4146</v>
      </c>
      <c r="Q2189" s="253"/>
    </row>
    <row r="2190" spans="1:17" ht="60">
      <c r="A2190" s="2">
        <v>2188</v>
      </c>
      <c r="B2190" s="2" t="s">
        <v>5632</v>
      </c>
      <c r="C2190" s="2" t="s">
        <v>234</v>
      </c>
      <c r="D2190" s="2" t="s">
        <v>3263</v>
      </c>
      <c r="E2190" s="2" t="s">
        <v>5633</v>
      </c>
      <c r="F2190" s="255">
        <v>45104.723611111112</v>
      </c>
      <c r="G2190" s="2" t="s">
        <v>101</v>
      </c>
      <c r="H2190" s="2" t="s">
        <v>102</v>
      </c>
      <c r="I2190" s="2" t="s">
        <v>101</v>
      </c>
      <c r="J2190" s="2" t="s">
        <v>103</v>
      </c>
      <c r="K2190" s="2" t="s">
        <v>103</v>
      </c>
      <c r="L2190" s="2" t="s">
        <v>104</v>
      </c>
      <c r="M2190" s="2" t="s">
        <v>5634</v>
      </c>
      <c r="N2190" s="2">
        <v>30</v>
      </c>
      <c r="O2190" s="2" t="s">
        <v>106</v>
      </c>
      <c r="P2190" s="2" t="s">
        <v>4148</v>
      </c>
      <c r="Q2190" s="253"/>
    </row>
    <row r="2191" spans="1:17" ht="60">
      <c r="A2191" s="2">
        <v>2189</v>
      </c>
      <c r="B2191" s="2" t="s">
        <v>5635</v>
      </c>
      <c r="C2191" s="2" t="s">
        <v>98</v>
      </c>
      <c r="D2191" s="2" t="s">
        <v>3263</v>
      </c>
      <c r="E2191" s="2" t="s">
        <v>1940</v>
      </c>
      <c r="F2191" s="255">
        <v>45104.724305555559</v>
      </c>
      <c r="G2191" s="2" t="s">
        <v>101</v>
      </c>
      <c r="H2191" s="2" t="s">
        <v>132</v>
      </c>
      <c r="I2191" s="2" t="s">
        <v>101</v>
      </c>
      <c r="J2191" s="2" t="s">
        <v>103</v>
      </c>
      <c r="K2191" s="2" t="s">
        <v>103</v>
      </c>
      <c r="L2191" s="2" t="s">
        <v>104</v>
      </c>
      <c r="M2191" s="2" t="s">
        <v>1941</v>
      </c>
      <c r="N2191" s="2">
        <v>20</v>
      </c>
      <c r="O2191" s="2" t="s">
        <v>106</v>
      </c>
      <c r="P2191" s="2" t="s">
        <v>4157</v>
      </c>
      <c r="Q2191" s="253"/>
    </row>
    <row r="2192" spans="1:17" ht="60">
      <c r="A2192" s="2">
        <v>2190</v>
      </c>
      <c r="B2192" s="2" t="s">
        <v>5636</v>
      </c>
      <c r="C2192" s="2" t="s">
        <v>98</v>
      </c>
      <c r="D2192" s="2" t="s">
        <v>3263</v>
      </c>
      <c r="E2192" s="2" t="s">
        <v>5637</v>
      </c>
      <c r="F2192" s="255">
        <v>45104.724999999999</v>
      </c>
      <c r="G2192" s="2" t="s">
        <v>101</v>
      </c>
      <c r="H2192" s="2" t="s">
        <v>132</v>
      </c>
      <c r="I2192" s="2" t="s">
        <v>101</v>
      </c>
      <c r="J2192" s="2" t="s">
        <v>112</v>
      </c>
      <c r="K2192" s="2" t="s">
        <v>112</v>
      </c>
      <c r="L2192" s="2" t="s">
        <v>104</v>
      </c>
      <c r="M2192" s="2" t="s">
        <v>5638</v>
      </c>
      <c r="N2192" s="2">
        <v>95</v>
      </c>
      <c r="O2192" s="2" t="s">
        <v>106</v>
      </c>
      <c r="P2192" s="2" t="s">
        <v>4157</v>
      </c>
      <c r="Q2192" s="253"/>
    </row>
    <row r="2193" spans="1:17" ht="60">
      <c r="A2193" s="2">
        <v>2191</v>
      </c>
      <c r="B2193" s="2" t="s">
        <v>5639</v>
      </c>
      <c r="C2193" s="2" t="s">
        <v>234</v>
      </c>
      <c r="D2193" s="2" t="s">
        <v>3263</v>
      </c>
      <c r="E2193" s="2" t="s">
        <v>1716</v>
      </c>
      <c r="F2193" s="255">
        <v>45104.724999999999</v>
      </c>
      <c r="G2193" s="2" t="s">
        <v>101</v>
      </c>
      <c r="H2193" s="2" t="s">
        <v>132</v>
      </c>
      <c r="I2193" s="2" t="s">
        <v>101</v>
      </c>
      <c r="J2193" s="2" t="s">
        <v>103</v>
      </c>
      <c r="K2193" s="2" t="s">
        <v>103</v>
      </c>
      <c r="L2193" s="2" t="s">
        <v>104</v>
      </c>
      <c r="M2193" s="2" t="s">
        <v>1717</v>
      </c>
      <c r="N2193" s="2">
        <v>20</v>
      </c>
      <c r="O2193" s="2" t="s">
        <v>106</v>
      </c>
      <c r="P2193" s="2" t="s">
        <v>4148</v>
      </c>
      <c r="Q2193" s="253"/>
    </row>
    <row r="2194" spans="1:17" ht="60">
      <c r="A2194" s="2">
        <v>2192</v>
      </c>
      <c r="B2194" s="2" t="s">
        <v>5640</v>
      </c>
      <c r="C2194" s="2" t="s">
        <v>109</v>
      </c>
      <c r="D2194" s="2" t="s">
        <v>3263</v>
      </c>
      <c r="E2194" s="2" t="s">
        <v>3548</v>
      </c>
      <c r="F2194" s="255">
        <v>45104.724999999999</v>
      </c>
      <c r="G2194" s="2" t="s">
        <v>101</v>
      </c>
      <c r="H2194" s="2" t="s">
        <v>102</v>
      </c>
      <c r="I2194" s="2" t="s">
        <v>101</v>
      </c>
      <c r="J2194" s="2" t="s">
        <v>103</v>
      </c>
      <c r="K2194" s="2" t="s">
        <v>103</v>
      </c>
      <c r="L2194" s="2" t="s">
        <v>104</v>
      </c>
      <c r="M2194" s="2" t="s">
        <v>3549</v>
      </c>
      <c r="N2194" s="2">
        <v>20</v>
      </c>
      <c r="O2194" s="2" t="s">
        <v>106</v>
      </c>
      <c r="P2194" s="2" t="s">
        <v>4146</v>
      </c>
      <c r="Q2194" s="253"/>
    </row>
    <row r="2195" spans="1:17" ht="60">
      <c r="A2195" s="2">
        <v>2193</v>
      </c>
      <c r="B2195" s="2" t="s">
        <v>5641</v>
      </c>
      <c r="C2195" s="2" t="s">
        <v>109</v>
      </c>
      <c r="D2195" s="2" t="s">
        <v>3263</v>
      </c>
      <c r="E2195" s="2" t="s">
        <v>5642</v>
      </c>
      <c r="F2195" s="255">
        <v>45104.724999999999</v>
      </c>
      <c r="G2195" s="2" t="s">
        <v>101</v>
      </c>
      <c r="H2195" s="2" t="s">
        <v>102</v>
      </c>
      <c r="I2195" s="2" t="s">
        <v>101</v>
      </c>
      <c r="J2195" s="2" t="s">
        <v>56</v>
      </c>
      <c r="K2195" s="2" t="s">
        <v>56</v>
      </c>
      <c r="L2195" s="2" t="s">
        <v>104</v>
      </c>
      <c r="M2195" s="2" t="s">
        <v>5643</v>
      </c>
      <c r="N2195" s="2">
        <v>65</v>
      </c>
      <c r="O2195" s="2" t="s">
        <v>106</v>
      </c>
      <c r="P2195" s="2" t="s">
        <v>4146</v>
      </c>
      <c r="Q2195" s="253"/>
    </row>
    <row r="2196" spans="1:17" ht="60">
      <c r="A2196" s="2">
        <v>2194</v>
      </c>
      <c r="B2196" s="2" t="s">
        <v>5644</v>
      </c>
      <c r="C2196" s="2" t="s">
        <v>98</v>
      </c>
      <c r="D2196" s="2" t="s">
        <v>3263</v>
      </c>
      <c r="E2196" s="2" t="s">
        <v>5645</v>
      </c>
      <c r="F2196" s="255">
        <v>45104.724999999999</v>
      </c>
      <c r="G2196" s="2" t="s">
        <v>101</v>
      </c>
      <c r="H2196" s="2" t="s">
        <v>132</v>
      </c>
      <c r="I2196" s="2" t="s">
        <v>101</v>
      </c>
      <c r="J2196" s="2" t="s">
        <v>103</v>
      </c>
      <c r="K2196" s="2" t="s">
        <v>103</v>
      </c>
      <c r="L2196" s="2" t="s">
        <v>104</v>
      </c>
      <c r="M2196" s="2" t="s">
        <v>5646</v>
      </c>
      <c r="N2196" s="2">
        <v>20</v>
      </c>
      <c r="O2196" s="2" t="s">
        <v>106</v>
      </c>
      <c r="P2196" s="2" t="s">
        <v>4157</v>
      </c>
      <c r="Q2196" s="253"/>
    </row>
    <row r="2197" spans="1:17" ht="60">
      <c r="A2197" s="2">
        <v>2195</v>
      </c>
      <c r="B2197" s="2" t="s">
        <v>5647</v>
      </c>
      <c r="C2197" s="2" t="s">
        <v>109</v>
      </c>
      <c r="D2197" s="2" t="s">
        <v>3263</v>
      </c>
      <c r="E2197" s="2" t="s">
        <v>165</v>
      </c>
      <c r="F2197" s="255">
        <v>45104.725694444445</v>
      </c>
      <c r="G2197" s="2" t="s">
        <v>101</v>
      </c>
      <c r="H2197" s="2" t="s">
        <v>132</v>
      </c>
      <c r="I2197" s="2" t="s">
        <v>101</v>
      </c>
      <c r="J2197" s="2" t="s">
        <v>112</v>
      </c>
      <c r="K2197" s="2" t="s">
        <v>112</v>
      </c>
      <c r="L2197" s="2" t="s">
        <v>104</v>
      </c>
      <c r="M2197" s="2" t="s">
        <v>166</v>
      </c>
      <c r="N2197" s="2">
        <v>95</v>
      </c>
      <c r="O2197" s="2" t="s">
        <v>106</v>
      </c>
      <c r="P2197" s="2" t="s">
        <v>4146</v>
      </c>
      <c r="Q2197" s="253"/>
    </row>
    <row r="2198" spans="1:17" ht="60">
      <c r="A2198" s="2">
        <v>2196</v>
      </c>
      <c r="B2198" s="2" t="s">
        <v>5648</v>
      </c>
      <c r="C2198" s="2" t="s">
        <v>234</v>
      </c>
      <c r="D2198" s="2" t="s">
        <v>3263</v>
      </c>
      <c r="E2198" s="2" t="s">
        <v>5649</v>
      </c>
      <c r="F2198" s="255">
        <v>45104.725694444445</v>
      </c>
      <c r="G2198" s="2" t="s">
        <v>101</v>
      </c>
      <c r="H2198" s="2" t="s">
        <v>102</v>
      </c>
      <c r="I2198" s="2" t="s">
        <v>101</v>
      </c>
      <c r="J2198" s="2" t="s">
        <v>112</v>
      </c>
      <c r="K2198" s="2" t="s">
        <v>112</v>
      </c>
      <c r="L2198" s="2" t="s">
        <v>104</v>
      </c>
      <c r="M2198" s="2" t="s">
        <v>5650</v>
      </c>
      <c r="N2198" s="2">
        <v>95</v>
      </c>
      <c r="O2198" s="2" t="s">
        <v>106</v>
      </c>
      <c r="P2198" s="2" t="s">
        <v>4148</v>
      </c>
      <c r="Q2198" s="253"/>
    </row>
    <row r="2199" spans="1:17" ht="60">
      <c r="A2199" s="2">
        <v>2197</v>
      </c>
      <c r="B2199" s="2" t="s">
        <v>5651</v>
      </c>
      <c r="C2199" s="2" t="s">
        <v>109</v>
      </c>
      <c r="D2199" s="2" t="s">
        <v>3263</v>
      </c>
      <c r="E2199" s="2" t="s">
        <v>5652</v>
      </c>
      <c r="F2199" s="255">
        <v>45104.725694444445</v>
      </c>
      <c r="G2199" s="2" t="s">
        <v>101</v>
      </c>
      <c r="H2199" s="2" t="s">
        <v>132</v>
      </c>
      <c r="I2199" s="2" t="s">
        <v>101</v>
      </c>
      <c r="J2199" s="2" t="s">
        <v>56</v>
      </c>
      <c r="K2199" s="2" t="s">
        <v>56</v>
      </c>
      <c r="L2199" s="2" t="s">
        <v>104</v>
      </c>
      <c r="M2199" s="2" t="s">
        <v>5653</v>
      </c>
      <c r="N2199" s="2">
        <v>65</v>
      </c>
      <c r="O2199" s="2" t="s">
        <v>106</v>
      </c>
      <c r="P2199" s="2" t="s">
        <v>4146</v>
      </c>
      <c r="Q2199" s="253"/>
    </row>
    <row r="2200" spans="1:17" ht="60">
      <c r="A2200" s="2">
        <v>2198</v>
      </c>
      <c r="B2200" s="2" t="s">
        <v>5654</v>
      </c>
      <c r="C2200" s="2" t="s">
        <v>109</v>
      </c>
      <c r="D2200" s="2" t="s">
        <v>3263</v>
      </c>
      <c r="E2200" s="2" t="s">
        <v>5655</v>
      </c>
      <c r="F2200" s="255">
        <v>45104.726388888892</v>
      </c>
      <c r="G2200" s="2" t="s">
        <v>101</v>
      </c>
      <c r="H2200" s="2" t="s">
        <v>132</v>
      </c>
      <c r="I2200" s="2" t="s">
        <v>101</v>
      </c>
      <c r="J2200" s="2" t="s">
        <v>103</v>
      </c>
      <c r="K2200" s="2" t="s">
        <v>103</v>
      </c>
      <c r="L2200" s="2" t="s">
        <v>104</v>
      </c>
      <c r="M2200" s="2" t="s">
        <v>5656</v>
      </c>
      <c r="N2200" s="2">
        <v>20</v>
      </c>
      <c r="O2200" s="2" t="s">
        <v>106</v>
      </c>
      <c r="P2200" s="2" t="s">
        <v>4146</v>
      </c>
      <c r="Q2200" s="253"/>
    </row>
    <row r="2201" spans="1:17" ht="60">
      <c r="A2201" s="2">
        <v>2199</v>
      </c>
      <c r="B2201" s="2" t="s">
        <v>5657</v>
      </c>
      <c r="C2201" s="2" t="s">
        <v>109</v>
      </c>
      <c r="D2201" s="2" t="s">
        <v>3263</v>
      </c>
      <c r="E2201" s="2" t="s">
        <v>5658</v>
      </c>
      <c r="F2201" s="255">
        <v>45104.726388888892</v>
      </c>
      <c r="G2201" s="2" t="s">
        <v>101</v>
      </c>
      <c r="H2201" s="2" t="s">
        <v>132</v>
      </c>
      <c r="I2201" s="2" t="s">
        <v>101</v>
      </c>
      <c r="J2201" s="2" t="s">
        <v>103</v>
      </c>
      <c r="K2201" s="2" t="s">
        <v>103</v>
      </c>
      <c r="L2201" s="2" t="s">
        <v>104</v>
      </c>
      <c r="M2201" s="2" t="s">
        <v>5659</v>
      </c>
      <c r="N2201" s="2">
        <v>20</v>
      </c>
      <c r="O2201" s="2" t="s">
        <v>106</v>
      </c>
      <c r="P2201" s="2" t="s">
        <v>4146</v>
      </c>
      <c r="Q2201" s="253"/>
    </row>
    <row r="2202" spans="1:17" ht="60">
      <c r="A2202" s="2">
        <v>2200</v>
      </c>
      <c r="B2202" s="2" t="s">
        <v>5660</v>
      </c>
      <c r="C2202" s="2" t="s">
        <v>234</v>
      </c>
      <c r="D2202" s="2" t="s">
        <v>3263</v>
      </c>
      <c r="E2202" s="2" t="s">
        <v>566</v>
      </c>
      <c r="F2202" s="255">
        <v>45104.726388888892</v>
      </c>
      <c r="G2202" s="2" t="s">
        <v>101</v>
      </c>
      <c r="H2202" s="2" t="s">
        <v>132</v>
      </c>
      <c r="I2202" s="2" t="s">
        <v>101</v>
      </c>
      <c r="J2202" s="2" t="s">
        <v>103</v>
      </c>
      <c r="K2202" s="2" t="s">
        <v>103</v>
      </c>
      <c r="L2202" s="2" t="s">
        <v>104</v>
      </c>
      <c r="M2202" s="2" t="s">
        <v>567</v>
      </c>
      <c r="N2202" s="2">
        <v>30</v>
      </c>
      <c r="O2202" s="2" t="s">
        <v>106</v>
      </c>
      <c r="P2202" s="2" t="s">
        <v>4148</v>
      </c>
      <c r="Q2202" s="253"/>
    </row>
    <row r="2203" spans="1:17" ht="60">
      <c r="A2203" s="2">
        <v>2201</v>
      </c>
      <c r="B2203" s="2" t="s">
        <v>5661</v>
      </c>
      <c r="C2203" s="2" t="s">
        <v>98</v>
      </c>
      <c r="D2203" s="2" t="s">
        <v>3263</v>
      </c>
      <c r="E2203" s="2" t="s">
        <v>2680</v>
      </c>
      <c r="F2203" s="255">
        <v>45104.727083333331</v>
      </c>
      <c r="G2203" s="2" t="s">
        <v>101</v>
      </c>
      <c r="H2203" s="2" t="s">
        <v>132</v>
      </c>
      <c r="I2203" s="2" t="s">
        <v>101</v>
      </c>
      <c r="J2203" s="2" t="s">
        <v>103</v>
      </c>
      <c r="K2203" s="2" t="s">
        <v>103</v>
      </c>
      <c r="L2203" s="2" t="s">
        <v>104</v>
      </c>
      <c r="M2203" s="2" t="s">
        <v>2681</v>
      </c>
      <c r="N2203" s="2">
        <v>20</v>
      </c>
      <c r="O2203" s="2" t="s">
        <v>106</v>
      </c>
      <c r="P2203" s="2" t="s">
        <v>4157</v>
      </c>
      <c r="Q2203" s="253"/>
    </row>
    <row r="2204" spans="1:17" ht="60">
      <c r="A2204" s="2">
        <v>2202</v>
      </c>
      <c r="B2204" s="2" t="s">
        <v>5662</v>
      </c>
      <c r="C2204" s="2" t="s">
        <v>234</v>
      </c>
      <c r="D2204" s="2" t="s">
        <v>3263</v>
      </c>
      <c r="E2204" s="2" t="s">
        <v>665</v>
      </c>
      <c r="F2204" s="255">
        <v>45104.727083333331</v>
      </c>
      <c r="G2204" s="2" t="s">
        <v>101</v>
      </c>
      <c r="H2204" s="2" t="s">
        <v>102</v>
      </c>
      <c r="I2204" s="2" t="s">
        <v>101</v>
      </c>
      <c r="J2204" s="2" t="s">
        <v>112</v>
      </c>
      <c r="K2204" s="2" t="s">
        <v>112</v>
      </c>
      <c r="L2204" s="2" t="s">
        <v>104</v>
      </c>
      <c r="M2204" s="2" t="s">
        <v>666</v>
      </c>
      <c r="N2204" s="2">
        <v>95</v>
      </c>
      <c r="O2204" s="2" t="s">
        <v>106</v>
      </c>
      <c r="P2204" s="2" t="s">
        <v>4148</v>
      </c>
      <c r="Q2204" s="253"/>
    </row>
    <row r="2205" spans="1:17" ht="60">
      <c r="A2205" s="2">
        <v>2203</v>
      </c>
      <c r="B2205" s="2" t="s">
        <v>5663</v>
      </c>
      <c r="C2205" s="2" t="s">
        <v>98</v>
      </c>
      <c r="D2205" s="2" t="s">
        <v>3263</v>
      </c>
      <c r="E2205" s="2" t="s">
        <v>2878</v>
      </c>
      <c r="F2205" s="255">
        <v>45104.727083333331</v>
      </c>
      <c r="G2205" s="2" t="s">
        <v>101</v>
      </c>
      <c r="H2205" s="2" t="s">
        <v>132</v>
      </c>
      <c r="I2205" s="2" t="s">
        <v>101</v>
      </c>
      <c r="J2205" s="2" t="s">
        <v>103</v>
      </c>
      <c r="K2205" s="2" t="s">
        <v>103</v>
      </c>
      <c r="L2205" s="2" t="s">
        <v>104</v>
      </c>
      <c r="M2205" s="2" t="s">
        <v>2879</v>
      </c>
      <c r="N2205" s="2">
        <v>20</v>
      </c>
      <c r="O2205" s="2" t="s">
        <v>106</v>
      </c>
      <c r="P2205" s="2" t="s">
        <v>4157</v>
      </c>
      <c r="Q2205" s="253"/>
    </row>
    <row r="2206" spans="1:17" ht="60">
      <c r="A2206" s="2">
        <v>2204</v>
      </c>
      <c r="B2206" s="2" t="s">
        <v>5664</v>
      </c>
      <c r="C2206" s="2" t="s">
        <v>234</v>
      </c>
      <c r="D2206" s="2" t="s">
        <v>3263</v>
      </c>
      <c r="E2206" s="2" t="s">
        <v>5665</v>
      </c>
      <c r="F2206" s="255">
        <v>45104.727777777778</v>
      </c>
      <c r="G2206" s="2" t="s">
        <v>101</v>
      </c>
      <c r="H2206" s="2" t="s">
        <v>132</v>
      </c>
      <c r="I2206" s="2" t="s">
        <v>101</v>
      </c>
      <c r="J2206" s="2" t="s">
        <v>112</v>
      </c>
      <c r="K2206" s="2" t="s">
        <v>112</v>
      </c>
      <c r="L2206" s="2" t="s">
        <v>104</v>
      </c>
      <c r="M2206" s="2" t="s">
        <v>5666</v>
      </c>
      <c r="N2206" s="2">
        <v>95</v>
      </c>
      <c r="O2206" s="2" t="s">
        <v>106</v>
      </c>
      <c r="P2206" s="2" t="s">
        <v>4148</v>
      </c>
      <c r="Q2206" s="253"/>
    </row>
    <row r="2207" spans="1:17" ht="60">
      <c r="A2207" s="2">
        <v>2205</v>
      </c>
      <c r="B2207" s="2" t="s">
        <v>5667</v>
      </c>
      <c r="C2207" s="2" t="s">
        <v>98</v>
      </c>
      <c r="D2207" s="2" t="s">
        <v>3263</v>
      </c>
      <c r="E2207" s="2" t="s">
        <v>5668</v>
      </c>
      <c r="F2207" s="255">
        <v>45104.727777777778</v>
      </c>
      <c r="G2207" s="2" t="s">
        <v>101</v>
      </c>
      <c r="H2207" s="2" t="s">
        <v>132</v>
      </c>
      <c r="I2207" s="2" t="s">
        <v>101</v>
      </c>
      <c r="J2207" s="2" t="s">
        <v>103</v>
      </c>
      <c r="K2207" s="2" t="s">
        <v>103</v>
      </c>
      <c r="L2207" s="2" t="s">
        <v>104</v>
      </c>
      <c r="M2207" s="2" t="s">
        <v>5669</v>
      </c>
      <c r="N2207" s="2">
        <v>20</v>
      </c>
      <c r="O2207" s="2" t="s">
        <v>106</v>
      </c>
      <c r="P2207" s="2" t="s">
        <v>4157</v>
      </c>
      <c r="Q2207" s="253"/>
    </row>
    <row r="2208" spans="1:17" ht="60">
      <c r="A2208" s="2">
        <v>2206</v>
      </c>
      <c r="B2208" s="2" t="s">
        <v>5670</v>
      </c>
      <c r="C2208" s="2" t="s">
        <v>109</v>
      </c>
      <c r="D2208" s="2" t="s">
        <v>3263</v>
      </c>
      <c r="E2208" s="2" t="s">
        <v>5671</v>
      </c>
      <c r="F2208" s="255">
        <v>45104.727777777778</v>
      </c>
      <c r="G2208" s="2" t="s">
        <v>101</v>
      </c>
      <c r="H2208" s="2" t="s">
        <v>102</v>
      </c>
      <c r="I2208" s="2" t="s">
        <v>101</v>
      </c>
      <c r="J2208" s="2" t="s">
        <v>103</v>
      </c>
      <c r="K2208" s="2" t="s">
        <v>103</v>
      </c>
      <c r="L2208" s="2" t="s">
        <v>104</v>
      </c>
      <c r="M2208" s="2" t="s">
        <v>5672</v>
      </c>
      <c r="N2208" s="2">
        <v>20</v>
      </c>
      <c r="O2208" s="2" t="s">
        <v>106</v>
      </c>
      <c r="P2208" s="2" t="s">
        <v>4146</v>
      </c>
      <c r="Q2208" s="253"/>
    </row>
    <row r="2209" spans="1:17" ht="60">
      <c r="A2209" s="2">
        <v>2207</v>
      </c>
      <c r="B2209" s="2" t="s">
        <v>5673</v>
      </c>
      <c r="C2209" s="2" t="s">
        <v>120</v>
      </c>
      <c r="D2209" s="2" t="s">
        <v>3263</v>
      </c>
      <c r="E2209" s="2" t="s">
        <v>5658</v>
      </c>
      <c r="F2209" s="255">
        <v>45104.727777777778</v>
      </c>
      <c r="G2209" s="2" t="s">
        <v>191</v>
      </c>
      <c r="H2209" s="2" t="s">
        <v>558</v>
      </c>
      <c r="I2209" s="2" t="s">
        <v>193</v>
      </c>
      <c r="J2209" s="2" t="s">
        <v>103</v>
      </c>
      <c r="K2209" s="2" t="s">
        <v>103</v>
      </c>
      <c r="L2209" s="2" t="s">
        <v>104</v>
      </c>
      <c r="M2209" s="2" t="s">
        <v>194</v>
      </c>
      <c r="N2209" s="2">
        <v>0</v>
      </c>
      <c r="O2209" s="2" t="s">
        <v>106</v>
      </c>
      <c r="P2209" s="2" t="s">
        <v>4150</v>
      </c>
      <c r="Q2209" s="253"/>
    </row>
    <row r="2210" spans="1:17" ht="60">
      <c r="A2210" s="2">
        <v>2208</v>
      </c>
      <c r="B2210" s="2" t="s">
        <v>5674</v>
      </c>
      <c r="C2210" s="2" t="s">
        <v>234</v>
      </c>
      <c r="D2210" s="2" t="s">
        <v>3263</v>
      </c>
      <c r="E2210" s="2" t="s">
        <v>5675</v>
      </c>
      <c r="F2210" s="255">
        <v>45104.727777777778</v>
      </c>
      <c r="G2210" s="2" t="s">
        <v>101</v>
      </c>
      <c r="H2210" s="2" t="s">
        <v>132</v>
      </c>
      <c r="I2210" s="2" t="s">
        <v>101</v>
      </c>
      <c r="J2210" s="2" t="s">
        <v>187</v>
      </c>
      <c r="K2210" s="2" t="s">
        <v>187</v>
      </c>
      <c r="L2210" s="2" t="s">
        <v>104</v>
      </c>
      <c r="M2210" s="2" t="s">
        <v>5676</v>
      </c>
      <c r="N2210" s="2">
        <v>95</v>
      </c>
      <c r="O2210" s="2" t="s">
        <v>106</v>
      </c>
      <c r="P2210" s="2" t="s">
        <v>4148</v>
      </c>
      <c r="Q2210" s="253"/>
    </row>
    <row r="2211" spans="1:17" ht="60">
      <c r="A2211" s="2">
        <v>2209</v>
      </c>
      <c r="B2211" s="2" t="s">
        <v>5677</v>
      </c>
      <c r="C2211" s="2" t="s">
        <v>98</v>
      </c>
      <c r="D2211" s="2" t="s">
        <v>3263</v>
      </c>
      <c r="E2211" s="2" t="s">
        <v>3290</v>
      </c>
      <c r="F2211" s="255">
        <v>45104.728472222225</v>
      </c>
      <c r="G2211" s="2" t="s">
        <v>101</v>
      </c>
      <c r="H2211" s="2" t="s">
        <v>102</v>
      </c>
      <c r="I2211" s="2" t="s">
        <v>101</v>
      </c>
      <c r="J2211" s="2" t="s">
        <v>56</v>
      </c>
      <c r="K2211" s="2" t="s">
        <v>56</v>
      </c>
      <c r="L2211" s="2" t="s">
        <v>104</v>
      </c>
      <c r="M2211" s="2" t="s">
        <v>3291</v>
      </c>
      <c r="N2211" s="2">
        <v>65</v>
      </c>
      <c r="O2211" s="2" t="s">
        <v>106</v>
      </c>
      <c r="P2211" s="2" t="s">
        <v>4157</v>
      </c>
      <c r="Q2211" s="253"/>
    </row>
    <row r="2212" spans="1:17" ht="60">
      <c r="A2212" s="2">
        <v>2210</v>
      </c>
      <c r="B2212" s="2" t="s">
        <v>5678</v>
      </c>
      <c r="C2212" s="2" t="s">
        <v>109</v>
      </c>
      <c r="D2212" s="2" t="s">
        <v>3263</v>
      </c>
      <c r="E2212" s="2" t="s">
        <v>1856</v>
      </c>
      <c r="F2212" s="255">
        <v>45104.728472222225</v>
      </c>
      <c r="G2212" s="2" t="s">
        <v>101</v>
      </c>
      <c r="H2212" s="2" t="s">
        <v>102</v>
      </c>
      <c r="I2212" s="2" t="s">
        <v>101</v>
      </c>
      <c r="J2212" s="2" t="s">
        <v>103</v>
      </c>
      <c r="K2212" s="2" t="s">
        <v>103</v>
      </c>
      <c r="L2212" s="2" t="s">
        <v>104</v>
      </c>
      <c r="M2212" s="2" t="s">
        <v>1857</v>
      </c>
      <c r="N2212" s="2">
        <v>20</v>
      </c>
      <c r="O2212" s="2" t="s">
        <v>106</v>
      </c>
      <c r="P2212" s="2" t="s">
        <v>4146</v>
      </c>
      <c r="Q2212" s="253"/>
    </row>
    <row r="2213" spans="1:17" ht="60">
      <c r="A2213" s="2">
        <v>2211</v>
      </c>
      <c r="B2213" s="2" t="s">
        <v>5679</v>
      </c>
      <c r="C2213" s="2" t="s">
        <v>98</v>
      </c>
      <c r="D2213" s="2" t="s">
        <v>3263</v>
      </c>
      <c r="E2213" s="2" t="s">
        <v>3403</v>
      </c>
      <c r="F2213" s="255">
        <v>45104.728472222225</v>
      </c>
      <c r="G2213" s="2" t="s">
        <v>101</v>
      </c>
      <c r="H2213" s="2" t="s">
        <v>102</v>
      </c>
      <c r="I2213" s="2" t="s">
        <v>101</v>
      </c>
      <c r="J2213" s="2" t="s">
        <v>103</v>
      </c>
      <c r="K2213" s="2" t="s">
        <v>103</v>
      </c>
      <c r="L2213" s="2" t="s">
        <v>104</v>
      </c>
      <c r="M2213" s="2" t="s">
        <v>3404</v>
      </c>
      <c r="N2213" s="2">
        <v>20</v>
      </c>
      <c r="O2213" s="2" t="s">
        <v>106</v>
      </c>
      <c r="P2213" s="2" t="s">
        <v>4157</v>
      </c>
      <c r="Q2213" s="253"/>
    </row>
    <row r="2214" spans="1:17" ht="60">
      <c r="A2214" s="2">
        <v>2212</v>
      </c>
      <c r="B2214" s="2" t="s">
        <v>5680</v>
      </c>
      <c r="C2214" s="2" t="s">
        <v>234</v>
      </c>
      <c r="D2214" s="2" t="s">
        <v>3263</v>
      </c>
      <c r="E2214" s="2" t="s">
        <v>4637</v>
      </c>
      <c r="F2214" s="255">
        <v>45104.728472222225</v>
      </c>
      <c r="G2214" s="2" t="s">
        <v>101</v>
      </c>
      <c r="H2214" s="2" t="s">
        <v>132</v>
      </c>
      <c r="I2214" s="2" t="s">
        <v>101</v>
      </c>
      <c r="J2214" s="2" t="s">
        <v>103</v>
      </c>
      <c r="K2214" s="2" t="s">
        <v>103</v>
      </c>
      <c r="L2214" s="2" t="s">
        <v>104</v>
      </c>
      <c r="M2214" s="2" t="s">
        <v>4638</v>
      </c>
      <c r="N2214" s="2">
        <v>20</v>
      </c>
      <c r="O2214" s="2" t="s">
        <v>106</v>
      </c>
      <c r="P2214" s="2" t="s">
        <v>4148</v>
      </c>
      <c r="Q2214" s="253"/>
    </row>
    <row r="2215" spans="1:17" ht="60">
      <c r="A2215" s="2">
        <v>2213</v>
      </c>
      <c r="B2215" s="2" t="s">
        <v>5681</v>
      </c>
      <c r="C2215" s="2" t="s">
        <v>98</v>
      </c>
      <c r="D2215" s="2" t="s">
        <v>3263</v>
      </c>
      <c r="E2215" s="2" t="s">
        <v>3551</v>
      </c>
      <c r="F2215" s="255">
        <v>45104.728472222225</v>
      </c>
      <c r="G2215" s="2" t="s">
        <v>101</v>
      </c>
      <c r="H2215" s="2" t="s">
        <v>132</v>
      </c>
      <c r="I2215" s="2" t="s">
        <v>101</v>
      </c>
      <c r="J2215" s="2" t="s">
        <v>103</v>
      </c>
      <c r="K2215" s="2" t="s">
        <v>103</v>
      </c>
      <c r="L2215" s="2" t="s">
        <v>104</v>
      </c>
      <c r="M2215" s="2" t="s">
        <v>3552</v>
      </c>
      <c r="N2215" s="2">
        <v>20</v>
      </c>
      <c r="O2215" s="2" t="s">
        <v>106</v>
      </c>
      <c r="P2215" s="2" t="s">
        <v>4157</v>
      </c>
      <c r="Q2215" s="253"/>
    </row>
    <row r="2216" spans="1:17" ht="60">
      <c r="A2216" s="2">
        <v>2214</v>
      </c>
      <c r="B2216" s="2" t="s">
        <v>5682</v>
      </c>
      <c r="C2216" s="2" t="s">
        <v>234</v>
      </c>
      <c r="D2216" s="2" t="s">
        <v>3263</v>
      </c>
      <c r="E2216" s="2" t="s">
        <v>5683</v>
      </c>
      <c r="F2216" s="255">
        <v>45104.728472222225</v>
      </c>
      <c r="G2216" s="2" t="s">
        <v>101</v>
      </c>
      <c r="H2216" s="2" t="s">
        <v>132</v>
      </c>
      <c r="I2216" s="2" t="s">
        <v>101</v>
      </c>
      <c r="J2216" s="2" t="s">
        <v>103</v>
      </c>
      <c r="K2216" s="2" t="s">
        <v>103</v>
      </c>
      <c r="L2216" s="2" t="s">
        <v>104</v>
      </c>
      <c r="M2216" s="2" t="s">
        <v>5684</v>
      </c>
      <c r="N2216" s="2">
        <v>20</v>
      </c>
      <c r="O2216" s="2" t="s">
        <v>106</v>
      </c>
      <c r="P2216" s="2" t="s">
        <v>4148</v>
      </c>
      <c r="Q2216" s="253"/>
    </row>
    <row r="2217" spans="1:17" ht="60">
      <c r="A2217" s="2">
        <v>2215</v>
      </c>
      <c r="B2217" s="2" t="s">
        <v>5685</v>
      </c>
      <c r="C2217" s="2" t="s">
        <v>98</v>
      </c>
      <c r="D2217" s="2" t="s">
        <v>3263</v>
      </c>
      <c r="E2217" s="2" t="s">
        <v>5003</v>
      </c>
      <c r="F2217" s="255">
        <v>45104.728472222225</v>
      </c>
      <c r="G2217" s="2" t="s">
        <v>101</v>
      </c>
      <c r="H2217" s="2" t="s">
        <v>102</v>
      </c>
      <c r="I2217" s="2" t="s">
        <v>101</v>
      </c>
      <c r="J2217" s="2" t="s">
        <v>103</v>
      </c>
      <c r="K2217" s="2" t="s">
        <v>103</v>
      </c>
      <c r="L2217" s="2" t="s">
        <v>104</v>
      </c>
      <c r="M2217" s="2" t="s">
        <v>5004</v>
      </c>
      <c r="N2217" s="2">
        <v>30</v>
      </c>
      <c r="O2217" s="2" t="s">
        <v>106</v>
      </c>
      <c r="P2217" s="2" t="s">
        <v>4157</v>
      </c>
      <c r="Q2217" s="253"/>
    </row>
    <row r="2218" spans="1:17" ht="60">
      <c r="A2218" s="2">
        <v>2216</v>
      </c>
      <c r="B2218" s="2" t="s">
        <v>5686</v>
      </c>
      <c r="C2218" s="2" t="s">
        <v>98</v>
      </c>
      <c r="D2218" s="2" t="s">
        <v>3263</v>
      </c>
      <c r="E2218" s="2" t="s">
        <v>2087</v>
      </c>
      <c r="F2218" s="255">
        <v>45104.729166666664</v>
      </c>
      <c r="G2218" s="2" t="s">
        <v>101</v>
      </c>
      <c r="H2218" s="2" t="s">
        <v>132</v>
      </c>
      <c r="I2218" s="2" t="s">
        <v>101</v>
      </c>
      <c r="J2218" s="2" t="s">
        <v>103</v>
      </c>
      <c r="K2218" s="2" t="s">
        <v>103</v>
      </c>
      <c r="L2218" s="2" t="s">
        <v>104</v>
      </c>
      <c r="M2218" s="2" t="s">
        <v>2088</v>
      </c>
      <c r="N2218" s="2">
        <v>20</v>
      </c>
      <c r="O2218" s="2" t="s">
        <v>106</v>
      </c>
      <c r="P2218" s="2" t="s">
        <v>4157</v>
      </c>
      <c r="Q2218" s="253"/>
    </row>
    <row r="2219" spans="1:17" ht="60">
      <c r="A2219" s="2">
        <v>2217</v>
      </c>
      <c r="B2219" s="2" t="s">
        <v>5687</v>
      </c>
      <c r="C2219" s="2" t="s">
        <v>109</v>
      </c>
      <c r="D2219" s="2" t="s">
        <v>3263</v>
      </c>
      <c r="E2219" s="2" t="s">
        <v>5688</v>
      </c>
      <c r="F2219" s="255">
        <v>45104.729166666664</v>
      </c>
      <c r="G2219" s="2" t="s">
        <v>101</v>
      </c>
      <c r="H2219" s="2" t="s">
        <v>132</v>
      </c>
      <c r="I2219" s="2" t="s">
        <v>101</v>
      </c>
      <c r="J2219" s="2" t="s">
        <v>103</v>
      </c>
      <c r="K2219" s="2" t="s">
        <v>103</v>
      </c>
      <c r="L2219" s="2" t="s">
        <v>104</v>
      </c>
      <c r="M2219" s="2" t="s">
        <v>5689</v>
      </c>
      <c r="N2219" s="2">
        <v>20</v>
      </c>
      <c r="O2219" s="2" t="s">
        <v>106</v>
      </c>
      <c r="P2219" s="2" t="s">
        <v>4146</v>
      </c>
      <c r="Q2219" s="253"/>
    </row>
    <row r="2220" spans="1:17" ht="60">
      <c r="A2220" s="2">
        <v>2218</v>
      </c>
      <c r="B2220" s="2" t="s">
        <v>5690</v>
      </c>
      <c r="C2220" s="2" t="s">
        <v>120</v>
      </c>
      <c r="D2220" s="2" t="s">
        <v>3263</v>
      </c>
      <c r="E2220" s="2" t="s">
        <v>5691</v>
      </c>
      <c r="F2220" s="255">
        <v>45104.729166666664</v>
      </c>
      <c r="G2220" s="2" t="s">
        <v>101</v>
      </c>
      <c r="H2220" s="2" t="s">
        <v>132</v>
      </c>
      <c r="I2220" s="2" t="s">
        <v>101</v>
      </c>
      <c r="J2220" s="2" t="s">
        <v>103</v>
      </c>
      <c r="K2220" s="2" t="s">
        <v>103</v>
      </c>
      <c r="L2220" s="2" t="s">
        <v>104</v>
      </c>
      <c r="M2220" s="2" t="s">
        <v>5692</v>
      </c>
      <c r="N2220" s="2">
        <v>20</v>
      </c>
      <c r="O2220" s="2" t="s">
        <v>106</v>
      </c>
      <c r="P2220" s="2" t="s">
        <v>4150</v>
      </c>
      <c r="Q2220" s="253"/>
    </row>
    <row r="2221" spans="1:17" ht="60">
      <c r="A2221" s="2">
        <v>2219</v>
      </c>
      <c r="B2221" s="2" t="s">
        <v>5693</v>
      </c>
      <c r="C2221" s="2" t="s">
        <v>234</v>
      </c>
      <c r="D2221" s="2" t="s">
        <v>3263</v>
      </c>
      <c r="E2221" s="2" t="s">
        <v>5694</v>
      </c>
      <c r="F2221" s="255">
        <v>45104.729166666664</v>
      </c>
      <c r="G2221" s="2" t="s">
        <v>101</v>
      </c>
      <c r="H2221" s="2" t="s">
        <v>132</v>
      </c>
      <c r="I2221" s="2" t="s">
        <v>101</v>
      </c>
      <c r="J2221" s="2" t="s">
        <v>103</v>
      </c>
      <c r="K2221" s="2" t="s">
        <v>103</v>
      </c>
      <c r="L2221" s="2" t="s">
        <v>104</v>
      </c>
      <c r="M2221" s="2" t="s">
        <v>5695</v>
      </c>
      <c r="N2221" s="2">
        <v>30</v>
      </c>
      <c r="O2221" s="2" t="s">
        <v>106</v>
      </c>
      <c r="P2221" s="2" t="s">
        <v>4148</v>
      </c>
      <c r="Q2221" s="253"/>
    </row>
    <row r="2222" spans="1:17" ht="60">
      <c r="A2222" s="2">
        <v>2220</v>
      </c>
      <c r="B2222" s="2" t="s">
        <v>5696</v>
      </c>
      <c r="C2222" s="2" t="s">
        <v>98</v>
      </c>
      <c r="D2222" s="2" t="s">
        <v>3263</v>
      </c>
      <c r="E2222" s="2" t="s">
        <v>5697</v>
      </c>
      <c r="F2222" s="255">
        <v>45104.729861111111</v>
      </c>
      <c r="G2222" s="2" t="s">
        <v>101</v>
      </c>
      <c r="H2222" s="2" t="s">
        <v>132</v>
      </c>
      <c r="I2222" s="2" t="s">
        <v>101</v>
      </c>
      <c r="J2222" s="2" t="s">
        <v>103</v>
      </c>
      <c r="K2222" s="2" t="s">
        <v>103</v>
      </c>
      <c r="L2222" s="2" t="s">
        <v>104</v>
      </c>
      <c r="M2222" s="2" t="s">
        <v>5698</v>
      </c>
      <c r="N2222" s="2">
        <v>20</v>
      </c>
      <c r="O2222" s="2" t="s">
        <v>106</v>
      </c>
      <c r="P2222" s="2" t="s">
        <v>4157</v>
      </c>
      <c r="Q2222" s="253"/>
    </row>
    <row r="2223" spans="1:17" ht="60">
      <c r="A2223" s="2">
        <v>2221</v>
      </c>
      <c r="B2223" s="2" t="s">
        <v>5699</v>
      </c>
      <c r="C2223" s="2" t="s">
        <v>120</v>
      </c>
      <c r="D2223" s="2" t="s">
        <v>3263</v>
      </c>
      <c r="E2223" s="2" t="s">
        <v>1485</v>
      </c>
      <c r="F2223" s="255">
        <v>45104.729861111111</v>
      </c>
      <c r="G2223" s="2" t="s">
        <v>101</v>
      </c>
      <c r="H2223" s="2" t="s">
        <v>132</v>
      </c>
      <c r="I2223" s="2" t="s">
        <v>101</v>
      </c>
      <c r="J2223" s="2" t="s">
        <v>103</v>
      </c>
      <c r="K2223" s="2" t="s">
        <v>103</v>
      </c>
      <c r="L2223" s="2" t="s">
        <v>104</v>
      </c>
      <c r="M2223" s="2" t="s">
        <v>1486</v>
      </c>
      <c r="N2223" s="2">
        <v>20</v>
      </c>
      <c r="O2223" s="2" t="s">
        <v>106</v>
      </c>
      <c r="P2223" s="2" t="s">
        <v>4150</v>
      </c>
      <c r="Q2223" s="253"/>
    </row>
    <row r="2224" spans="1:17" ht="60">
      <c r="A2224" s="2">
        <v>2222</v>
      </c>
      <c r="B2224" s="2" t="s">
        <v>5700</v>
      </c>
      <c r="C2224" s="2" t="s">
        <v>120</v>
      </c>
      <c r="D2224" s="2" t="s">
        <v>3263</v>
      </c>
      <c r="E2224" s="2" t="s">
        <v>4657</v>
      </c>
      <c r="F2224" s="255">
        <v>45104.730555555558</v>
      </c>
      <c r="G2224" s="2" t="s">
        <v>101</v>
      </c>
      <c r="H2224" s="2" t="s">
        <v>132</v>
      </c>
      <c r="I2224" s="2" t="s">
        <v>101</v>
      </c>
      <c r="J2224" s="2" t="s">
        <v>103</v>
      </c>
      <c r="K2224" s="2" t="s">
        <v>103</v>
      </c>
      <c r="L2224" s="2" t="s">
        <v>104</v>
      </c>
      <c r="M2224" s="2" t="s">
        <v>4658</v>
      </c>
      <c r="N2224" s="2">
        <v>20</v>
      </c>
      <c r="O2224" s="2" t="s">
        <v>106</v>
      </c>
      <c r="P2224" s="2" t="s">
        <v>4150</v>
      </c>
      <c r="Q2224" s="253"/>
    </row>
    <row r="2225" spans="1:17" ht="60">
      <c r="A2225" s="2">
        <v>2223</v>
      </c>
      <c r="B2225" s="2" t="s">
        <v>5701</v>
      </c>
      <c r="C2225" s="2" t="s">
        <v>234</v>
      </c>
      <c r="D2225" s="2" t="s">
        <v>3263</v>
      </c>
      <c r="E2225" s="2" t="s">
        <v>4228</v>
      </c>
      <c r="F2225" s="255">
        <v>45104.730555555558</v>
      </c>
      <c r="G2225" s="2" t="s">
        <v>101</v>
      </c>
      <c r="H2225" s="2" t="s">
        <v>132</v>
      </c>
      <c r="I2225" s="2" t="s">
        <v>101</v>
      </c>
      <c r="J2225" s="2" t="s">
        <v>112</v>
      </c>
      <c r="K2225" s="2" t="s">
        <v>112</v>
      </c>
      <c r="L2225" s="2" t="s">
        <v>104</v>
      </c>
      <c r="M2225" s="2" t="s">
        <v>4229</v>
      </c>
      <c r="N2225" s="2">
        <v>95</v>
      </c>
      <c r="O2225" s="2" t="s">
        <v>106</v>
      </c>
      <c r="P2225" s="2" t="s">
        <v>4148</v>
      </c>
      <c r="Q2225" s="253"/>
    </row>
    <row r="2226" spans="1:17" ht="60">
      <c r="A2226" s="2">
        <v>2224</v>
      </c>
      <c r="B2226" s="2" t="s">
        <v>5702</v>
      </c>
      <c r="C2226" s="2" t="s">
        <v>109</v>
      </c>
      <c r="D2226" s="2" t="s">
        <v>3263</v>
      </c>
      <c r="E2226" s="2" t="s">
        <v>5703</v>
      </c>
      <c r="F2226" s="255">
        <v>45104.730555555558</v>
      </c>
      <c r="G2226" s="2" t="s">
        <v>101</v>
      </c>
      <c r="H2226" s="2" t="s">
        <v>132</v>
      </c>
      <c r="I2226" s="2" t="s">
        <v>101</v>
      </c>
      <c r="J2226" s="2" t="s">
        <v>56</v>
      </c>
      <c r="K2226" s="2" t="s">
        <v>56</v>
      </c>
      <c r="L2226" s="2" t="s">
        <v>104</v>
      </c>
      <c r="M2226" s="2" t="s">
        <v>5704</v>
      </c>
      <c r="N2226" s="2">
        <v>65</v>
      </c>
      <c r="O2226" s="2" t="s">
        <v>106</v>
      </c>
      <c r="P2226" s="2" t="s">
        <v>4146</v>
      </c>
      <c r="Q2226" s="253"/>
    </row>
    <row r="2227" spans="1:17" ht="60">
      <c r="A2227" s="2">
        <v>2225</v>
      </c>
      <c r="B2227" s="2" t="s">
        <v>5705</v>
      </c>
      <c r="C2227" s="2" t="s">
        <v>98</v>
      </c>
      <c r="D2227" s="2" t="s">
        <v>3263</v>
      </c>
      <c r="E2227" s="2" t="s">
        <v>5438</v>
      </c>
      <c r="F2227" s="255">
        <v>45104.730555555558</v>
      </c>
      <c r="G2227" s="2" t="s">
        <v>101</v>
      </c>
      <c r="H2227" s="2" t="s">
        <v>132</v>
      </c>
      <c r="I2227" s="2" t="s">
        <v>101</v>
      </c>
      <c r="J2227" s="2" t="s">
        <v>103</v>
      </c>
      <c r="K2227" s="2" t="s">
        <v>103</v>
      </c>
      <c r="L2227" s="2" t="s">
        <v>104</v>
      </c>
      <c r="M2227" s="2" t="s">
        <v>5439</v>
      </c>
      <c r="N2227" s="2">
        <v>20</v>
      </c>
      <c r="O2227" s="2" t="s">
        <v>106</v>
      </c>
      <c r="P2227" s="2" t="s">
        <v>4157</v>
      </c>
      <c r="Q2227" s="253"/>
    </row>
    <row r="2228" spans="1:17" ht="60">
      <c r="A2228" s="2">
        <v>2226</v>
      </c>
      <c r="B2228" s="2" t="s">
        <v>5706</v>
      </c>
      <c r="C2228" s="2" t="s">
        <v>98</v>
      </c>
      <c r="D2228" s="2" t="s">
        <v>3263</v>
      </c>
      <c r="E2228" s="2" t="s">
        <v>5707</v>
      </c>
      <c r="F2228" s="255">
        <v>45104.731249999997</v>
      </c>
      <c r="G2228" s="2" t="s">
        <v>101</v>
      </c>
      <c r="H2228" s="2" t="s">
        <v>102</v>
      </c>
      <c r="I2228" s="2" t="s">
        <v>101</v>
      </c>
      <c r="J2228" s="2" t="s">
        <v>103</v>
      </c>
      <c r="K2228" s="2" t="s">
        <v>103</v>
      </c>
      <c r="L2228" s="2" t="s">
        <v>104</v>
      </c>
      <c r="M2228" s="2" t="s">
        <v>5708</v>
      </c>
      <c r="N2228" s="2">
        <v>20</v>
      </c>
      <c r="O2228" s="2" t="s">
        <v>106</v>
      </c>
      <c r="P2228" s="2" t="s">
        <v>4157</v>
      </c>
      <c r="Q2228" s="253"/>
    </row>
    <row r="2229" spans="1:17" ht="60">
      <c r="A2229" s="2">
        <v>2227</v>
      </c>
      <c r="B2229" s="2" t="s">
        <v>5709</v>
      </c>
      <c r="C2229" s="2" t="s">
        <v>234</v>
      </c>
      <c r="D2229" s="2" t="s">
        <v>3263</v>
      </c>
      <c r="E2229" s="2" t="s">
        <v>5710</v>
      </c>
      <c r="F2229" s="255">
        <v>45104.731249999997</v>
      </c>
      <c r="G2229" s="2" t="s">
        <v>101</v>
      </c>
      <c r="H2229" s="2" t="s">
        <v>102</v>
      </c>
      <c r="I2229" s="2" t="s">
        <v>101</v>
      </c>
      <c r="J2229" s="2" t="s">
        <v>112</v>
      </c>
      <c r="K2229" s="2" t="s">
        <v>112</v>
      </c>
      <c r="L2229" s="2" t="s">
        <v>104</v>
      </c>
      <c r="M2229" s="2" t="s">
        <v>5711</v>
      </c>
      <c r="N2229" s="2">
        <v>95</v>
      </c>
      <c r="O2229" s="2" t="s">
        <v>106</v>
      </c>
      <c r="P2229" s="2" t="s">
        <v>4148</v>
      </c>
      <c r="Q2229" s="253"/>
    </row>
    <row r="2230" spans="1:17" ht="60">
      <c r="A2230" s="2">
        <v>2228</v>
      </c>
      <c r="B2230" s="2" t="s">
        <v>5712</v>
      </c>
      <c r="C2230" s="2" t="s">
        <v>120</v>
      </c>
      <c r="D2230" s="2" t="s">
        <v>3263</v>
      </c>
      <c r="E2230" s="2" t="s">
        <v>5713</v>
      </c>
      <c r="F2230" s="255">
        <v>45104.731249999997</v>
      </c>
      <c r="G2230" s="2" t="s">
        <v>101</v>
      </c>
      <c r="H2230" s="2" t="s">
        <v>132</v>
      </c>
      <c r="I2230" s="2" t="s">
        <v>101</v>
      </c>
      <c r="J2230" s="2" t="s">
        <v>103</v>
      </c>
      <c r="K2230" s="2" t="s">
        <v>103</v>
      </c>
      <c r="L2230" s="2" t="s">
        <v>104</v>
      </c>
      <c r="M2230" s="2" t="s">
        <v>5714</v>
      </c>
      <c r="N2230" s="2">
        <v>20</v>
      </c>
      <c r="O2230" s="2" t="s">
        <v>106</v>
      </c>
      <c r="P2230" s="2" t="s">
        <v>4150</v>
      </c>
      <c r="Q2230" s="253"/>
    </row>
    <row r="2231" spans="1:17" ht="60">
      <c r="A2231" s="2">
        <v>2229</v>
      </c>
      <c r="B2231" s="2" t="s">
        <v>5715</v>
      </c>
      <c r="C2231" s="2" t="s">
        <v>234</v>
      </c>
      <c r="D2231" s="2" t="s">
        <v>3263</v>
      </c>
      <c r="E2231" s="2" t="s">
        <v>1701</v>
      </c>
      <c r="F2231" s="255">
        <v>45104.731944444444</v>
      </c>
      <c r="G2231" s="2" t="s">
        <v>101</v>
      </c>
      <c r="H2231" s="2" t="s">
        <v>102</v>
      </c>
      <c r="I2231" s="2" t="s">
        <v>101</v>
      </c>
      <c r="J2231" s="2" t="s">
        <v>103</v>
      </c>
      <c r="K2231" s="2" t="s">
        <v>103</v>
      </c>
      <c r="L2231" s="2" t="s">
        <v>104</v>
      </c>
      <c r="M2231" s="2" t="s">
        <v>1702</v>
      </c>
      <c r="N2231" s="2">
        <v>20</v>
      </c>
      <c r="O2231" s="2" t="s">
        <v>106</v>
      </c>
      <c r="P2231" s="2" t="s">
        <v>4148</v>
      </c>
      <c r="Q2231" s="253"/>
    </row>
    <row r="2232" spans="1:17" ht="60">
      <c r="A2232" s="2">
        <v>2230</v>
      </c>
      <c r="B2232" s="2" t="s">
        <v>5716</v>
      </c>
      <c r="C2232" s="2" t="s">
        <v>109</v>
      </c>
      <c r="D2232" s="2" t="s">
        <v>3263</v>
      </c>
      <c r="E2232" s="2" t="s">
        <v>5717</v>
      </c>
      <c r="F2232" s="255">
        <v>45104.731944444444</v>
      </c>
      <c r="G2232" s="2" t="s">
        <v>101</v>
      </c>
      <c r="H2232" s="2" t="s">
        <v>102</v>
      </c>
      <c r="I2232" s="2" t="s">
        <v>101</v>
      </c>
      <c r="J2232" s="2" t="s">
        <v>103</v>
      </c>
      <c r="K2232" s="2" t="s">
        <v>103</v>
      </c>
      <c r="L2232" s="2" t="s">
        <v>104</v>
      </c>
      <c r="M2232" s="2" t="s">
        <v>5718</v>
      </c>
      <c r="N2232" s="2">
        <v>20</v>
      </c>
      <c r="O2232" s="2" t="s">
        <v>106</v>
      </c>
      <c r="P2232" s="2" t="s">
        <v>4146</v>
      </c>
      <c r="Q2232" s="253"/>
    </row>
    <row r="2233" spans="1:17" ht="60">
      <c r="A2233" s="2">
        <v>2231</v>
      </c>
      <c r="B2233" s="2" t="s">
        <v>5719</v>
      </c>
      <c r="C2233" s="2" t="s">
        <v>234</v>
      </c>
      <c r="D2233" s="2" t="s">
        <v>3263</v>
      </c>
      <c r="E2233" s="2" t="s">
        <v>4249</v>
      </c>
      <c r="F2233" s="255">
        <v>45104.731944444444</v>
      </c>
      <c r="G2233" s="2" t="s">
        <v>101</v>
      </c>
      <c r="H2233" s="2" t="s">
        <v>102</v>
      </c>
      <c r="I2233" s="2" t="s">
        <v>101</v>
      </c>
      <c r="J2233" s="2" t="s">
        <v>103</v>
      </c>
      <c r="K2233" s="2" t="s">
        <v>103</v>
      </c>
      <c r="L2233" s="2" t="s">
        <v>104</v>
      </c>
      <c r="M2233" s="2" t="s">
        <v>5720</v>
      </c>
      <c r="N2233" s="2">
        <v>30</v>
      </c>
      <c r="O2233" s="2" t="s">
        <v>106</v>
      </c>
      <c r="P2233" s="2" t="s">
        <v>4148</v>
      </c>
      <c r="Q2233" s="253"/>
    </row>
    <row r="2234" spans="1:17" ht="60">
      <c r="A2234" s="2">
        <v>2232</v>
      </c>
      <c r="B2234" s="2" t="s">
        <v>5721</v>
      </c>
      <c r="C2234" s="2" t="s">
        <v>109</v>
      </c>
      <c r="D2234" s="2" t="s">
        <v>3263</v>
      </c>
      <c r="E2234" s="2" t="s">
        <v>5722</v>
      </c>
      <c r="F2234" s="255">
        <v>45104.731944444444</v>
      </c>
      <c r="G2234" s="2" t="s">
        <v>101</v>
      </c>
      <c r="H2234" s="2" t="s">
        <v>102</v>
      </c>
      <c r="I2234" s="2" t="s">
        <v>101</v>
      </c>
      <c r="J2234" s="2" t="s">
        <v>103</v>
      </c>
      <c r="K2234" s="2" t="s">
        <v>103</v>
      </c>
      <c r="L2234" s="2" t="s">
        <v>104</v>
      </c>
      <c r="M2234" s="2" t="s">
        <v>5723</v>
      </c>
      <c r="N2234" s="2">
        <v>20</v>
      </c>
      <c r="O2234" s="2" t="s">
        <v>106</v>
      </c>
      <c r="P2234" s="2" t="s">
        <v>4146</v>
      </c>
      <c r="Q2234" s="253"/>
    </row>
    <row r="2235" spans="1:17" ht="60">
      <c r="A2235" s="2">
        <v>2233</v>
      </c>
      <c r="B2235" s="2" t="s">
        <v>5724</v>
      </c>
      <c r="C2235" s="2" t="s">
        <v>234</v>
      </c>
      <c r="D2235" s="2" t="s">
        <v>3263</v>
      </c>
      <c r="E2235" s="2" t="s">
        <v>3490</v>
      </c>
      <c r="F2235" s="255">
        <v>45104.731944444444</v>
      </c>
      <c r="G2235" s="2" t="s">
        <v>101</v>
      </c>
      <c r="H2235" s="2" t="s">
        <v>102</v>
      </c>
      <c r="I2235" s="2" t="s">
        <v>101</v>
      </c>
      <c r="J2235" s="2" t="s">
        <v>112</v>
      </c>
      <c r="K2235" s="2" t="s">
        <v>112</v>
      </c>
      <c r="L2235" s="2" t="s">
        <v>104</v>
      </c>
      <c r="M2235" s="2" t="s">
        <v>3491</v>
      </c>
      <c r="N2235" s="2">
        <v>95</v>
      </c>
      <c r="O2235" s="2" t="s">
        <v>106</v>
      </c>
      <c r="P2235" s="2" t="s">
        <v>4148</v>
      </c>
      <c r="Q2235" s="253"/>
    </row>
    <row r="2236" spans="1:17" ht="60">
      <c r="A2236" s="2">
        <v>2234</v>
      </c>
      <c r="B2236" s="2" t="s">
        <v>5725</v>
      </c>
      <c r="C2236" s="2" t="s">
        <v>120</v>
      </c>
      <c r="D2236" s="2" t="s">
        <v>3263</v>
      </c>
      <c r="E2236" s="2" t="s">
        <v>5726</v>
      </c>
      <c r="F2236" s="255">
        <v>45104.731944444444</v>
      </c>
      <c r="G2236" s="2" t="s">
        <v>101</v>
      </c>
      <c r="H2236" s="2" t="s">
        <v>102</v>
      </c>
      <c r="I2236" s="2" t="s">
        <v>101</v>
      </c>
      <c r="J2236" s="2" t="s">
        <v>103</v>
      </c>
      <c r="K2236" s="2" t="s">
        <v>103</v>
      </c>
      <c r="L2236" s="2" t="s">
        <v>104</v>
      </c>
      <c r="M2236" s="2" t="s">
        <v>5727</v>
      </c>
      <c r="N2236" s="2">
        <v>20</v>
      </c>
      <c r="O2236" s="2" t="s">
        <v>106</v>
      </c>
      <c r="P2236" s="2" t="s">
        <v>4150</v>
      </c>
      <c r="Q2236" s="253"/>
    </row>
    <row r="2237" spans="1:17" ht="60">
      <c r="A2237" s="2">
        <v>2235</v>
      </c>
      <c r="B2237" s="2" t="s">
        <v>5728</v>
      </c>
      <c r="C2237" s="2" t="s">
        <v>234</v>
      </c>
      <c r="D2237" s="2" t="s">
        <v>3263</v>
      </c>
      <c r="E2237" s="2" t="s">
        <v>5729</v>
      </c>
      <c r="F2237" s="255">
        <v>45104.731944444444</v>
      </c>
      <c r="G2237" s="2" t="s">
        <v>101</v>
      </c>
      <c r="H2237" s="2" t="s">
        <v>102</v>
      </c>
      <c r="I2237" s="2" t="s">
        <v>101</v>
      </c>
      <c r="J2237" s="2" t="s">
        <v>112</v>
      </c>
      <c r="K2237" s="2" t="s">
        <v>112</v>
      </c>
      <c r="L2237" s="2" t="s">
        <v>104</v>
      </c>
      <c r="M2237" s="2" t="s">
        <v>5730</v>
      </c>
      <c r="N2237" s="2">
        <v>95</v>
      </c>
      <c r="O2237" s="2" t="s">
        <v>106</v>
      </c>
      <c r="P2237" s="2" t="s">
        <v>4148</v>
      </c>
      <c r="Q2237" s="253"/>
    </row>
    <row r="2238" spans="1:17" ht="60">
      <c r="A2238" s="2">
        <v>2236</v>
      </c>
      <c r="B2238" s="2" t="s">
        <v>5731</v>
      </c>
      <c r="C2238" s="2" t="s">
        <v>98</v>
      </c>
      <c r="D2238" s="2" t="s">
        <v>3263</v>
      </c>
      <c r="E2238" s="2" t="s">
        <v>278</v>
      </c>
      <c r="F2238" s="255">
        <v>45104.732638888891</v>
      </c>
      <c r="G2238" s="2" t="s">
        <v>101</v>
      </c>
      <c r="H2238" s="2" t="s">
        <v>132</v>
      </c>
      <c r="I2238" s="2" t="s">
        <v>101</v>
      </c>
      <c r="J2238" s="2" t="s">
        <v>103</v>
      </c>
      <c r="K2238" s="2" t="s">
        <v>103</v>
      </c>
      <c r="L2238" s="2" t="s">
        <v>104</v>
      </c>
      <c r="M2238" s="2" t="s">
        <v>279</v>
      </c>
      <c r="N2238" s="2">
        <v>20</v>
      </c>
      <c r="O2238" s="2" t="s">
        <v>106</v>
      </c>
      <c r="P2238" s="2" t="s">
        <v>4157</v>
      </c>
      <c r="Q2238" s="253"/>
    </row>
    <row r="2239" spans="1:17" ht="60">
      <c r="A2239" s="2">
        <v>2237</v>
      </c>
      <c r="B2239" s="2" t="s">
        <v>5732</v>
      </c>
      <c r="C2239" s="2" t="s">
        <v>234</v>
      </c>
      <c r="D2239" s="2" t="s">
        <v>3263</v>
      </c>
      <c r="E2239" s="2" t="s">
        <v>5733</v>
      </c>
      <c r="F2239" s="255">
        <v>45104.732638888891</v>
      </c>
      <c r="G2239" s="2" t="s">
        <v>101</v>
      </c>
      <c r="H2239" s="2" t="s">
        <v>102</v>
      </c>
      <c r="I2239" s="2" t="s">
        <v>101</v>
      </c>
      <c r="J2239" s="2" t="s">
        <v>103</v>
      </c>
      <c r="K2239" s="2" t="s">
        <v>103</v>
      </c>
      <c r="L2239" s="2" t="s">
        <v>104</v>
      </c>
      <c r="M2239" s="2" t="s">
        <v>5734</v>
      </c>
      <c r="N2239" s="2">
        <v>20</v>
      </c>
      <c r="O2239" s="2" t="s">
        <v>106</v>
      </c>
      <c r="P2239" s="2" t="s">
        <v>4148</v>
      </c>
      <c r="Q2239" s="253"/>
    </row>
    <row r="2240" spans="1:17" ht="60">
      <c r="A2240" s="2">
        <v>2238</v>
      </c>
      <c r="B2240" s="2" t="s">
        <v>5735</v>
      </c>
      <c r="C2240" s="2" t="s">
        <v>234</v>
      </c>
      <c r="D2240" s="2" t="s">
        <v>3263</v>
      </c>
      <c r="E2240" s="2" t="s">
        <v>4548</v>
      </c>
      <c r="F2240" s="255">
        <v>45104.732638888891</v>
      </c>
      <c r="G2240" s="2" t="s">
        <v>101</v>
      </c>
      <c r="H2240" s="2" t="s">
        <v>132</v>
      </c>
      <c r="I2240" s="2" t="s">
        <v>101</v>
      </c>
      <c r="J2240" s="2" t="s">
        <v>103</v>
      </c>
      <c r="K2240" s="2" t="s">
        <v>103</v>
      </c>
      <c r="L2240" s="2" t="s">
        <v>104</v>
      </c>
      <c r="M2240" s="2" t="s">
        <v>4549</v>
      </c>
      <c r="N2240" s="2">
        <v>20</v>
      </c>
      <c r="O2240" s="2" t="s">
        <v>106</v>
      </c>
      <c r="P2240" s="2" t="s">
        <v>4148</v>
      </c>
      <c r="Q2240" s="253"/>
    </row>
    <row r="2241" spans="1:17" ht="60">
      <c r="A2241" s="2">
        <v>2239</v>
      </c>
      <c r="B2241" s="2" t="s">
        <v>5736</v>
      </c>
      <c r="C2241" s="2" t="s">
        <v>234</v>
      </c>
      <c r="D2241" s="2" t="s">
        <v>3263</v>
      </c>
      <c r="E2241" s="2" t="s">
        <v>5737</v>
      </c>
      <c r="F2241" s="255">
        <v>45104.73333333333</v>
      </c>
      <c r="G2241" s="2" t="s">
        <v>101</v>
      </c>
      <c r="H2241" s="2" t="s">
        <v>132</v>
      </c>
      <c r="I2241" s="2" t="s">
        <v>101</v>
      </c>
      <c r="J2241" s="2" t="s">
        <v>103</v>
      </c>
      <c r="K2241" s="2" t="s">
        <v>103</v>
      </c>
      <c r="L2241" s="2" t="s">
        <v>104</v>
      </c>
      <c r="M2241" s="2" t="s">
        <v>5738</v>
      </c>
      <c r="N2241" s="2">
        <v>20</v>
      </c>
      <c r="O2241" s="2" t="s">
        <v>106</v>
      </c>
      <c r="P2241" s="2" t="s">
        <v>4148</v>
      </c>
      <c r="Q2241" s="253"/>
    </row>
    <row r="2242" spans="1:17" ht="60">
      <c r="A2242" s="2">
        <v>2240</v>
      </c>
      <c r="B2242" s="2" t="s">
        <v>5739</v>
      </c>
      <c r="C2242" s="2" t="s">
        <v>234</v>
      </c>
      <c r="D2242" s="2" t="s">
        <v>3263</v>
      </c>
      <c r="E2242" s="2" t="s">
        <v>5740</v>
      </c>
      <c r="F2242" s="255">
        <v>45104.73333333333</v>
      </c>
      <c r="G2242" s="2" t="s">
        <v>101</v>
      </c>
      <c r="H2242" s="2" t="s">
        <v>132</v>
      </c>
      <c r="I2242" s="2" t="s">
        <v>101</v>
      </c>
      <c r="J2242" s="2" t="s">
        <v>103</v>
      </c>
      <c r="K2242" s="2" t="s">
        <v>103</v>
      </c>
      <c r="L2242" s="2" t="s">
        <v>104</v>
      </c>
      <c r="M2242" s="2" t="s">
        <v>5741</v>
      </c>
      <c r="N2242" s="2">
        <v>20</v>
      </c>
      <c r="O2242" s="2" t="s">
        <v>106</v>
      </c>
      <c r="P2242" s="2" t="s">
        <v>4148</v>
      </c>
      <c r="Q2242" s="253"/>
    </row>
    <row r="2243" spans="1:17" ht="60">
      <c r="A2243" s="2">
        <v>2241</v>
      </c>
      <c r="B2243" s="2" t="s">
        <v>5742</v>
      </c>
      <c r="C2243" s="2" t="s">
        <v>98</v>
      </c>
      <c r="D2243" s="2" t="s">
        <v>3263</v>
      </c>
      <c r="E2243" s="2" t="s">
        <v>5743</v>
      </c>
      <c r="F2243" s="255">
        <v>45104.734027777777</v>
      </c>
      <c r="G2243" s="2" t="s">
        <v>101</v>
      </c>
      <c r="H2243" s="2" t="s">
        <v>102</v>
      </c>
      <c r="I2243" s="2" t="s">
        <v>101</v>
      </c>
      <c r="J2243" s="2" t="s">
        <v>103</v>
      </c>
      <c r="K2243" s="2" t="s">
        <v>103</v>
      </c>
      <c r="L2243" s="2" t="s">
        <v>104</v>
      </c>
      <c r="M2243" s="2" t="s">
        <v>5744</v>
      </c>
      <c r="N2243" s="2">
        <v>20</v>
      </c>
      <c r="O2243" s="2" t="s">
        <v>106</v>
      </c>
      <c r="P2243" s="2" t="s">
        <v>4157</v>
      </c>
      <c r="Q2243" s="253"/>
    </row>
    <row r="2244" spans="1:17" ht="60">
      <c r="A2244" s="2">
        <v>2242</v>
      </c>
      <c r="B2244" s="2" t="s">
        <v>5745</v>
      </c>
      <c r="C2244" s="2" t="s">
        <v>98</v>
      </c>
      <c r="D2244" s="2" t="s">
        <v>3263</v>
      </c>
      <c r="E2244" s="2" t="s">
        <v>869</v>
      </c>
      <c r="F2244" s="255">
        <v>45104.734027777777</v>
      </c>
      <c r="G2244" s="2" t="s">
        <v>101</v>
      </c>
      <c r="H2244" s="2" t="s">
        <v>132</v>
      </c>
      <c r="I2244" s="2" t="s">
        <v>101</v>
      </c>
      <c r="J2244" s="2" t="s">
        <v>103</v>
      </c>
      <c r="K2244" s="2" t="s">
        <v>103</v>
      </c>
      <c r="L2244" s="2" t="s">
        <v>104</v>
      </c>
      <c r="M2244" s="2" t="s">
        <v>870</v>
      </c>
      <c r="N2244" s="2">
        <v>20</v>
      </c>
      <c r="O2244" s="2" t="s">
        <v>106</v>
      </c>
      <c r="P2244" s="2" t="s">
        <v>4157</v>
      </c>
      <c r="Q2244" s="253"/>
    </row>
    <row r="2245" spans="1:17" ht="60">
      <c r="A2245" s="2">
        <v>2243</v>
      </c>
      <c r="B2245" s="2" t="s">
        <v>5746</v>
      </c>
      <c r="C2245" s="2" t="s">
        <v>98</v>
      </c>
      <c r="D2245" s="2" t="s">
        <v>3263</v>
      </c>
      <c r="E2245" s="2" t="s">
        <v>4233</v>
      </c>
      <c r="F2245" s="255">
        <v>45104.734027777777</v>
      </c>
      <c r="G2245" s="2" t="s">
        <v>101</v>
      </c>
      <c r="H2245" s="2" t="s">
        <v>132</v>
      </c>
      <c r="I2245" s="2" t="s">
        <v>101</v>
      </c>
      <c r="J2245" s="2" t="s">
        <v>103</v>
      </c>
      <c r="K2245" s="2" t="s">
        <v>103</v>
      </c>
      <c r="L2245" s="2" t="s">
        <v>104</v>
      </c>
      <c r="M2245" s="2" t="s">
        <v>4234</v>
      </c>
      <c r="N2245" s="2">
        <v>20</v>
      </c>
      <c r="O2245" s="2" t="s">
        <v>106</v>
      </c>
      <c r="P2245" s="2" t="s">
        <v>4157</v>
      </c>
      <c r="Q2245" s="253"/>
    </row>
    <row r="2246" spans="1:17" ht="60">
      <c r="A2246" s="2">
        <v>2244</v>
      </c>
      <c r="B2246" s="2" t="s">
        <v>5747</v>
      </c>
      <c r="C2246" s="2" t="s">
        <v>234</v>
      </c>
      <c r="D2246" s="2" t="s">
        <v>3263</v>
      </c>
      <c r="E2246" s="2" t="s">
        <v>5748</v>
      </c>
      <c r="F2246" s="255">
        <v>45104.734027777777</v>
      </c>
      <c r="G2246" s="2" t="s">
        <v>101</v>
      </c>
      <c r="H2246" s="2" t="s">
        <v>132</v>
      </c>
      <c r="I2246" s="2" t="s">
        <v>101</v>
      </c>
      <c r="J2246" s="2" t="s">
        <v>103</v>
      </c>
      <c r="K2246" s="2" t="s">
        <v>103</v>
      </c>
      <c r="L2246" s="2" t="s">
        <v>104</v>
      </c>
      <c r="M2246" s="2" t="s">
        <v>5749</v>
      </c>
      <c r="N2246" s="2">
        <v>20</v>
      </c>
      <c r="O2246" s="2" t="s">
        <v>106</v>
      </c>
      <c r="P2246" s="2" t="s">
        <v>4148</v>
      </c>
      <c r="Q2246" s="253"/>
    </row>
    <row r="2247" spans="1:17" ht="60">
      <c r="A2247" s="2">
        <v>2245</v>
      </c>
      <c r="B2247" s="2" t="s">
        <v>5750</v>
      </c>
      <c r="C2247" s="2" t="s">
        <v>234</v>
      </c>
      <c r="D2247" s="2" t="s">
        <v>3263</v>
      </c>
      <c r="E2247" s="2" t="s">
        <v>3165</v>
      </c>
      <c r="F2247" s="255">
        <v>45104.734027777777</v>
      </c>
      <c r="G2247" s="2" t="s">
        <v>101</v>
      </c>
      <c r="H2247" s="2" t="s">
        <v>102</v>
      </c>
      <c r="I2247" s="2" t="s">
        <v>101</v>
      </c>
      <c r="J2247" s="2" t="s">
        <v>103</v>
      </c>
      <c r="K2247" s="2" t="s">
        <v>103</v>
      </c>
      <c r="L2247" s="2" t="s">
        <v>104</v>
      </c>
      <c r="M2247" s="2" t="s">
        <v>3166</v>
      </c>
      <c r="N2247" s="2">
        <v>20</v>
      </c>
      <c r="O2247" s="2" t="s">
        <v>106</v>
      </c>
      <c r="P2247" s="2" t="s">
        <v>4148</v>
      </c>
      <c r="Q2247" s="253"/>
    </row>
    <row r="2248" spans="1:17" ht="60">
      <c r="A2248" s="2">
        <v>2246</v>
      </c>
      <c r="B2248" s="2" t="s">
        <v>5751</v>
      </c>
      <c r="C2248" s="2" t="s">
        <v>109</v>
      </c>
      <c r="D2248" s="2" t="s">
        <v>3263</v>
      </c>
      <c r="E2248" s="2" t="s">
        <v>5752</v>
      </c>
      <c r="F2248" s="255">
        <v>45104.734027777777</v>
      </c>
      <c r="G2248" s="2" t="s">
        <v>101</v>
      </c>
      <c r="H2248" s="2" t="s">
        <v>132</v>
      </c>
      <c r="I2248" s="2" t="s">
        <v>101</v>
      </c>
      <c r="J2248" s="2" t="s">
        <v>103</v>
      </c>
      <c r="K2248" s="2" t="s">
        <v>103</v>
      </c>
      <c r="L2248" s="2" t="s">
        <v>104</v>
      </c>
      <c r="M2248" s="2" t="s">
        <v>5753</v>
      </c>
      <c r="N2248" s="2">
        <v>20</v>
      </c>
      <c r="O2248" s="2" t="s">
        <v>106</v>
      </c>
      <c r="P2248" s="2" t="s">
        <v>4146</v>
      </c>
      <c r="Q2248" s="253"/>
    </row>
    <row r="2249" spans="1:17" ht="60">
      <c r="A2249" s="2">
        <v>2247</v>
      </c>
      <c r="B2249" s="2" t="s">
        <v>5754</v>
      </c>
      <c r="C2249" s="2" t="s">
        <v>98</v>
      </c>
      <c r="D2249" s="2" t="s">
        <v>3263</v>
      </c>
      <c r="E2249" s="2" t="s">
        <v>5755</v>
      </c>
      <c r="F2249" s="255">
        <v>45104.734722222223</v>
      </c>
      <c r="G2249" s="2" t="s">
        <v>101</v>
      </c>
      <c r="H2249" s="2" t="s">
        <v>102</v>
      </c>
      <c r="I2249" s="2" t="s">
        <v>101</v>
      </c>
      <c r="J2249" s="2" t="s">
        <v>103</v>
      </c>
      <c r="K2249" s="2" t="s">
        <v>103</v>
      </c>
      <c r="L2249" s="2" t="s">
        <v>104</v>
      </c>
      <c r="M2249" s="2" t="s">
        <v>5756</v>
      </c>
      <c r="N2249" s="2">
        <v>20</v>
      </c>
      <c r="O2249" s="2" t="s">
        <v>106</v>
      </c>
      <c r="P2249" s="2" t="s">
        <v>4157</v>
      </c>
      <c r="Q2249" s="253"/>
    </row>
    <row r="2250" spans="1:17" ht="60">
      <c r="A2250" s="2">
        <v>2248</v>
      </c>
      <c r="B2250" s="2" t="s">
        <v>5757</v>
      </c>
      <c r="C2250" s="2" t="s">
        <v>98</v>
      </c>
      <c r="D2250" s="2" t="s">
        <v>3263</v>
      </c>
      <c r="E2250" s="2" t="s">
        <v>5758</v>
      </c>
      <c r="F2250" s="255">
        <v>45104.734722222223</v>
      </c>
      <c r="G2250" s="2" t="s">
        <v>101</v>
      </c>
      <c r="H2250" s="2" t="s">
        <v>102</v>
      </c>
      <c r="I2250" s="2" t="s">
        <v>101</v>
      </c>
      <c r="J2250" s="2" t="s">
        <v>103</v>
      </c>
      <c r="K2250" s="2" t="s">
        <v>103</v>
      </c>
      <c r="L2250" s="2" t="s">
        <v>104</v>
      </c>
      <c r="M2250" s="2" t="s">
        <v>5759</v>
      </c>
      <c r="N2250" s="2">
        <v>20</v>
      </c>
      <c r="O2250" s="2" t="s">
        <v>106</v>
      </c>
      <c r="P2250" s="2" t="s">
        <v>4157</v>
      </c>
      <c r="Q2250" s="253"/>
    </row>
    <row r="2251" spans="1:17" ht="60">
      <c r="A2251" s="2">
        <v>2249</v>
      </c>
      <c r="B2251" s="2" t="s">
        <v>5760</v>
      </c>
      <c r="C2251" s="2" t="s">
        <v>98</v>
      </c>
      <c r="D2251" s="2" t="s">
        <v>3263</v>
      </c>
      <c r="E2251" s="2" t="s">
        <v>2986</v>
      </c>
      <c r="F2251" s="255">
        <v>45104.73541666667</v>
      </c>
      <c r="G2251" s="2" t="s">
        <v>101</v>
      </c>
      <c r="H2251" s="2" t="s">
        <v>102</v>
      </c>
      <c r="I2251" s="2" t="s">
        <v>101</v>
      </c>
      <c r="J2251" s="2" t="s">
        <v>103</v>
      </c>
      <c r="K2251" s="2" t="s">
        <v>103</v>
      </c>
      <c r="L2251" s="2" t="s">
        <v>104</v>
      </c>
      <c r="M2251" s="2" t="s">
        <v>2987</v>
      </c>
      <c r="N2251" s="2">
        <v>20</v>
      </c>
      <c r="O2251" s="2" t="s">
        <v>106</v>
      </c>
      <c r="P2251" s="2" t="s">
        <v>4157</v>
      </c>
      <c r="Q2251" s="253"/>
    </row>
    <row r="2252" spans="1:17" ht="60">
      <c r="A2252" s="2">
        <v>2250</v>
      </c>
      <c r="B2252" s="2" t="s">
        <v>5761</v>
      </c>
      <c r="C2252" s="2" t="s">
        <v>98</v>
      </c>
      <c r="D2252" s="2" t="s">
        <v>3263</v>
      </c>
      <c r="E2252" s="2" t="s">
        <v>1788</v>
      </c>
      <c r="F2252" s="255">
        <v>45104.73541666667</v>
      </c>
      <c r="G2252" s="2" t="s">
        <v>101</v>
      </c>
      <c r="H2252" s="2" t="s">
        <v>132</v>
      </c>
      <c r="I2252" s="2" t="s">
        <v>101</v>
      </c>
      <c r="J2252" s="2" t="s">
        <v>103</v>
      </c>
      <c r="K2252" s="2" t="s">
        <v>103</v>
      </c>
      <c r="L2252" s="2" t="s">
        <v>104</v>
      </c>
      <c r="M2252" s="2" t="s">
        <v>1789</v>
      </c>
      <c r="N2252" s="2">
        <v>20</v>
      </c>
      <c r="O2252" s="2" t="s">
        <v>106</v>
      </c>
      <c r="P2252" s="2" t="s">
        <v>4157</v>
      </c>
      <c r="Q2252" s="253"/>
    </row>
    <row r="2253" spans="1:17" ht="60">
      <c r="A2253" s="2">
        <v>2251</v>
      </c>
      <c r="B2253" s="2" t="s">
        <v>5762</v>
      </c>
      <c r="C2253" s="2" t="s">
        <v>98</v>
      </c>
      <c r="D2253" s="2" t="s">
        <v>3263</v>
      </c>
      <c r="E2253" s="2" t="s">
        <v>1581</v>
      </c>
      <c r="F2253" s="255">
        <v>45104.73541666667</v>
      </c>
      <c r="G2253" s="2" t="s">
        <v>101</v>
      </c>
      <c r="H2253" s="2" t="s">
        <v>132</v>
      </c>
      <c r="I2253" s="2" t="s">
        <v>101</v>
      </c>
      <c r="J2253" s="2" t="s">
        <v>103</v>
      </c>
      <c r="K2253" s="2" t="s">
        <v>103</v>
      </c>
      <c r="L2253" s="2" t="s">
        <v>104</v>
      </c>
      <c r="M2253" s="2" t="s">
        <v>1582</v>
      </c>
      <c r="N2253" s="2">
        <v>20</v>
      </c>
      <c r="O2253" s="2" t="s">
        <v>106</v>
      </c>
      <c r="P2253" s="2" t="s">
        <v>4157</v>
      </c>
      <c r="Q2253" s="253"/>
    </row>
    <row r="2254" spans="1:17" ht="60">
      <c r="A2254" s="2">
        <v>2252</v>
      </c>
      <c r="B2254" s="2" t="s">
        <v>5763</v>
      </c>
      <c r="C2254" s="2" t="s">
        <v>109</v>
      </c>
      <c r="D2254" s="2" t="s">
        <v>3263</v>
      </c>
      <c r="E2254" s="2" t="s">
        <v>5430</v>
      </c>
      <c r="F2254" s="255">
        <v>45104.73541666667</v>
      </c>
      <c r="G2254" s="2" t="s">
        <v>101</v>
      </c>
      <c r="H2254" s="2" t="s">
        <v>132</v>
      </c>
      <c r="I2254" s="2" t="s">
        <v>101</v>
      </c>
      <c r="J2254" s="2" t="s">
        <v>103</v>
      </c>
      <c r="K2254" s="2" t="s">
        <v>103</v>
      </c>
      <c r="L2254" s="2" t="s">
        <v>104</v>
      </c>
      <c r="M2254" s="2" t="s">
        <v>5431</v>
      </c>
      <c r="N2254" s="2">
        <v>20</v>
      </c>
      <c r="O2254" s="2" t="s">
        <v>106</v>
      </c>
      <c r="P2254" s="2" t="s">
        <v>4146</v>
      </c>
      <c r="Q2254" s="253"/>
    </row>
    <row r="2255" spans="1:17" ht="60">
      <c r="A2255" s="2">
        <v>2253</v>
      </c>
      <c r="B2255" s="2" t="s">
        <v>5764</v>
      </c>
      <c r="C2255" s="2" t="s">
        <v>98</v>
      </c>
      <c r="D2255" s="2" t="s">
        <v>3263</v>
      </c>
      <c r="E2255" s="2" t="s">
        <v>4026</v>
      </c>
      <c r="F2255" s="255">
        <v>45104.73541666667</v>
      </c>
      <c r="G2255" s="2" t="s">
        <v>101</v>
      </c>
      <c r="H2255" s="2" t="s">
        <v>102</v>
      </c>
      <c r="I2255" s="2" t="s">
        <v>101</v>
      </c>
      <c r="J2255" s="2" t="s">
        <v>103</v>
      </c>
      <c r="K2255" s="2" t="s">
        <v>103</v>
      </c>
      <c r="L2255" s="2" t="s">
        <v>104</v>
      </c>
      <c r="M2255" s="2" t="s">
        <v>4027</v>
      </c>
      <c r="N2255" s="2">
        <v>20</v>
      </c>
      <c r="O2255" s="2" t="s">
        <v>106</v>
      </c>
      <c r="P2255" s="2" t="s">
        <v>4157</v>
      </c>
      <c r="Q2255" s="253"/>
    </row>
    <row r="2256" spans="1:17" ht="60">
      <c r="A2256" s="2">
        <v>2254</v>
      </c>
      <c r="B2256" s="2" t="s">
        <v>5765</v>
      </c>
      <c r="C2256" s="2" t="s">
        <v>120</v>
      </c>
      <c r="D2256" s="2" t="s">
        <v>3263</v>
      </c>
      <c r="E2256" s="2" t="s">
        <v>5766</v>
      </c>
      <c r="F2256" s="255">
        <v>45104.73541666667</v>
      </c>
      <c r="G2256" s="2" t="s">
        <v>101</v>
      </c>
      <c r="H2256" s="2" t="s">
        <v>132</v>
      </c>
      <c r="I2256" s="2" t="s">
        <v>101</v>
      </c>
      <c r="J2256" s="2" t="s">
        <v>112</v>
      </c>
      <c r="K2256" s="2" t="s">
        <v>112</v>
      </c>
      <c r="L2256" s="2" t="s">
        <v>104</v>
      </c>
      <c r="M2256" s="2" t="s">
        <v>5767</v>
      </c>
      <c r="N2256" s="2">
        <v>95</v>
      </c>
      <c r="O2256" s="2" t="s">
        <v>106</v>
      </c>
      <c r="P2256" s="2" t="s">
        <v>4150</v>
      </c>
      <c r="Q2256" s="253"/>
    </row>
    <row r="2257" spans="1:17" ht="60">
      <c r="A2257" s="2">
        <v>2255</v>
      </c>
      <c r="B2257" s="2" t="s">
        <v>5768</v>
      </c>
      <c r="C2257" s="2" t="s">
        <v>98</v>
      </c>
      <c r="D2257" s="2" t="s">
        <v>3263</v>
      </c>
      <c r="E2257" s="2" t="s">
        <v>2470</v>
      </c>
      <c r="F2257" s="255">
        <v>45104.736111111109</v>
      </c>
      <c r="G2257" s="2" t="s">
        <v>101</v>
      </c>
      <c r="H2257" s="2" t="s">
        <v>102</v>
      </c>
      <c r="I2257" s="2" t="s">
        <v>101</v>
      </c>
      <c r="J2257" s="2" t="s">
        <v>103</v>
      </c>
      <c r="K2257" s="2" t="s">
        <v>103</v>
      </c>
      <c r="L2257" s="2" t="s">
        <v>104</v>
      </c>
      <c r="M2257" s="2" t="s">
        <v>2471</v>
      </c>
      <c r="N2257" s="2">
        <v>20</v>
      </c>
      <c r="O2257" s="2" t="s">
        <v>106</v>
      </c>
      <c r="P2257" s="2" t="s">
        <v>4157</v>
      </c>
      <c r="Q2257" s="253"/>
    </row>
    <row r="2258" spans="1:17" ht="60">
      <c r="A2258" s="2">
        <v>2256</v>
      </c>
      <c r="B2258" s="2" t="s">
        <v>5769</v>
      </c>
      <c r="C2258" s="2" t="s">
        <v>234</v>
      </c>
      <c r="D2258" s="2" t="s">
        <v>3263</v>
      </c>
      <c r="E2258" s="2" t="s">
        <v>5770</v>
      </c>
      <c r="F2258" s="255">
        <v>45104.736111111109</v>
      </c>
      <c r="G2258" s="2" t="s">
        <v>101</v>
      </c>
      <c r="H2258" s="2" t="s">
        <v>132</v>
      </c>
      <c r="I2258" s="2" t="s">
        <v>101</v>
      </c>
      <c r="J2258" s="2" t="s">
        <v>112</v>
      </c>
      <c r="K2258" s="2" t="s">
        <v>112</v>
      </c>
      <c r="L2258" s="2" t="s">
        <v>104</v>
      </c>
      <c r="M2258" s="2" t="s">
        <v>5771</v>
      </c>
      <c r="N2258" s="2">
        <v>95</v>
      </c>
      <c r="O2258" s="2" t="s">
        <v>106</v>
      </c>
      <c r="P2258" s="2" t="s">
        <v>4148</v>
      </c>
      <c r="Q2258" s="253"/>
    </row>
    <row r="2259" spans="1:17" ht="60">
      <c r="A2259" s="2">
        <v>2257</v>
      </c>
      <c r="B2259" s="2" t="s">
        <v>5772</v>
      </c>
      <c r="C2259" s="2" t="s">
        <v>120</v>
      </c>
      <c r="D2259" s="2" t="s">
        <v>3263</v>
      </c>
      <c r="E2259" s="2" t="s">
        <v>5773</v>
      </c>
      <c r="F2259" s="255">
        <v>45104.736111111109</v>
      </c>
      <c r="G2259" s="2" t="s">
        <v>101</v>
      </c>
      <c r="H2259" s="2" t="s">
        <v>132</v>
      </c>
      <c r="I2259" s="2" t="s">
        <v>101</v>
      </c>
      <c r="J2259" s="2" t="s">
        <v>112</v>
      </c>
      <c r="K2259" s="2" t="s">
        <v>112</v>
      </c>
      <c r="L2259" s="2" t="s">
        <v>104</v>
      </c>
      <c r="M2259" s="2" t="s">
        <v>5774</v>
      </c>
      <c r="N2259" s="2">
        <v>95</v>
      </c>
      <c r="O2259" s="2" t="s">
        <v>106</v>
      </c>
      <c r="P2259" s="2" t="s">
        <v>4150</v>
      </c>
      <c r="Q2259" s="253"/>
    </row>
    <row r="2260" spans="1:17" ht="60">
      <c r="A2260" s="2">
        <v>2258</v>
      </c>
      <c r="B2260" s="2" t="s">
        <v>5775</v>
      </c>
      <c r="C2260" s="2" t="s">
        <v>98</v>
      </c>
      <c r="D2260" s="2" t="s">
        <v>3263</v>
      </c>
      <c r="E2260" s="2" t="s">
        <v>839</v>
      </c>
      <c r="F2260" s="255">
        <v>45104.736805555556</v>
      </c>
      <c r="G2260" s="2" t="s">
        <v>101</v>
      </c>
      <c r="H2260" s="2" t="s">
        <v>102</v>
      </c>
      <c r="I2260" s="2" t="s">
        <v>101</v>
      </c>
      <c r="J2260" s="2" t="s">
        <v>103</v>
      </c>
      <c r="K2260" s="2" t="s">
        <v>103</v>
      </c>
      <c r="L2260" s="2" t="s">
        <v>104</v>
      </c>
      <c r="M2260" s="2" t="s">
        <v>840</v>
      </c>
      <c r="N2260" s="2">
        <v>20</v>
      </c>
      <c r="O2260" s="2" t="s">
        <v>106</v>
      </c>
      <c r="P2260" s="2" t="s">
        <v>4157</v>
      </c>
      <c r="Q2260" s="253"/>
    </row>
    <row r="2261" spans="1:17" ht="60">
      <c r="A2261" s="2">
        <v>2259</v>
      </c>
      <c r="B2261" s="2" t="s">
        <v>5776</v>
      </c>
      <c r="C2261" s="2" t="s">
        <v>109</v>
      </c>
      <c r="D2261" s="2" t="s">
        <v>3263</v>
      </c>
      <c r="E2261" s="2" t="s">
        <v>5777</v>
      </c>
      <c r="F2261" s="255">
        <v>45104.736805555556</v>
      </c>
      <c r="G2261" s="2" t="s">
        <v>101</v>
      </c>
      <c r="H2261" s="2" t="s">
        <v>102</v>
      </c>
      <c r="I2261" s="2" t="s">
        <v>101</v>
      </c>
      <c r="J2261" s="2" t="s">
        <v>103</v>
      </c>
      <c r="K2261" s="2" t="s">
        <v>103</v>
      </c>
      <c r="L2261" s="2" t="s">
        <v>104</v>
      </c>
      <c r="M2261" s="2" t="s">
        <v>5778</v>
      </c>
      <c r="N2261" s="2">
        <v>20</v>
      </c>
      <c r="O2261" s="2" t="s">
        <v>106</v>
      </c>
      <c r="P2261" s="2" t="s">
        <v>4146</v>
      </c>
      <c r="Q2261" s="253"/>
    </row>
    <row r="2262" spans="1:17" ht="60">
      <c r="A2262" s="2">
        <v>2260</v>
      </c>
      <c r="B2262" s="2" t="s">
        <v>5779</v>
      </c>
      <c r="C2262" s="2" t="s">
        <v>234</v>
      </c>
      <c r="D2262" s="2" t="s">
        <v>3263</v>
      </c>
      <c r="E2262" s="2" t="s">
        <v>3131</v>
      </c>
      <c r="F2262" s="255">
        <v>45104.736805555556</v>
      </c>
      <c r="G2262" s="2" t="s">
        <v>101</v>
      </c>
      <c r="H2262" s="2" t="s">
        <v>132</v>
      </c>
      <c r="I2262" s="2" t="s">
        <v>101</v>
      </c>
      <c r="J2262" s="2" t="s">
        <v>56</v>
      </c>
      <c r="K2262" s="2" t="s">
        <v>56</v>
      </c>
      <c r="L2262" s="2" t="s">
        <v>104</v>
      </c>
      <c r="M2262" s="2" t="s">
        <v>3132</v>
      </c>
      <c r="N2262" s="2">
        <v>65</v>
      </c>
      <c r="O2262" s="2" t="s">
        <v>106</v>
      </c>
      <c r="P2262" s="2" t="s">
        <v>4148</v>
      </c>
      <c r="Q2262" s="253"/>
    </row>
    <row r="2263" spans="1:17" ht="60">
      <c r="A2263" s="2">
        <v>2261</v>
      </c>
      <c r="B2263" s="2" t="s">
        <v>5780</v>
      </c>
      <c r="C2263" s="2" t="s">
        <v>98</v>
      </c>
      <c r="D2263" s="2" t="s">
        <v>3263</v>
      </c>
      <c r="E2263" s="2" t="s">
        <v>5781</v>
      </c>
      <c r="F2263" s="255">
        <v>45104.736805555556</v>
      </c>
      <c r="G2263" s="2" t="s">
        <v>101</v>
      </c>
      <c r="H2263" s="2" t="s">
        <v>132</v>
      </c>
      <c r="I2263" s="2" t="s">
        <v>101</v>
      </c>
      <c r="J2263" s="2" t="s">
        <v>103</v>
      </c>
      <c r="K2263" s="2" t="s">
        <v>103</v>
      </c>
      <c r="L2263" s="2" t="s">
        <v>104</v>
      </c>
      <c r="M2263" s="2" t="s">
        <v>5782</v>
      </c>
      <c r="N2263" s="2">
        <v>20</v>
      </c>
      <c r="O2263" s="2" t="s">
        <v>106</v>
      </c>
      <c r="P2263" s="2" t="s">
        <v>4157</v>
      </c>
      <c r="Q2263" s="253"/>
    </row>
    <row r="2264" spans="1:17" ht="60">
      <c r="A2264" s="2">
        <v>2262</v>
      </c>
      <c r="B2264" s="2" t="s">
        <v>5783</v>
      </c>
      <c r="C2264" s="2" t="s">
        <v>109</v>
      </c>
      <c r="D2264" s="2" t="s">
        <v>3263</v>
      </c>
      <c r="E2264" s="2" t="s">
        <v>5784</v>
      </c>
      <c r="F2264" s="255">
        <v>45104.736805555556</v>
      </c>
      <c r="G2264" s="2" t="s">
        <v>101</v>
      </c>
      <c r="H2264" s="2" t="s">
        <v>132</v>
      </c>
      <c r="I2264" s="2" t="s">
        <v>101</v>
      </c>
      <c r="J2264" s="2" t="s">
        <v>103</v>
      </c>
      <c r="K2264" s="2" t="s">
        <v>103</v>
      </c>
      <c r="L2264" s="2" t="s">
        <v>104</v>
      </c>
      <c r="M2264" s="2" t="s">
        <v>5785</v>
      </c>
      <c r="N2264" s="2">
        <v>30</v>
      </c>
      <c r="O2264" s="2" t="s">
        <v>106</v>
      </c>
      <c r="P2264" s="2" t="s">
        <v>4146</v>
      </c>
      <c r="Q2264" s="253"/>
    </row>
    <row r="2265" spans="1:17" ht="60">
      <c r="A2265" s="2">
        <v>2263</v>
      </c>
      <c r="B2265" s="2" t="s">
        <v>5786</v>
      </c>
      <c r="C2265" s="2" t="s">
        <v>120</v>
      </c>
      <c r="D2265" s="2" t="s">
        <v>3263</v>
      </c>
      <c r="E2265" s="2" t="s">
        <v>5787</v>
      </c>
      <c r="F2265" s="255">
        <v>45104.736805555556</v>
      </c>
      <c r="G2265" s="2" t="s">
        <v>101</v>
      </c>
      <c r="H2265" s="2" t="s">
        <v>102</v>
      </c>
      <c r="I2265" s="2" t="s">
        <v>101</v>
      </c>
      <c r="J2265" s="2" t="s">
        <v>112</v>
      </c>
      <c r="K2265" s="2" t="s">
        <v>112</v>
      </c>
      <c r="L2265" s="2" t="s">
        <v>104</v>
      </c>
      <c r="M2265" s="2" t="s">
        <v>5788</v>
      </c>
      <c r="N2265" s="2">
        <v>95</v>
      </c>
      <c r="O2265" s="2" t="s">
        <v>106</v>
      </c>
      <c r="P2265" s="2" t="s">
        <v>4150</v>
      </c>
      <c r="Q2265" s="253"/>
    </row>
    <row r="2266" spans="1:17" ht="60">
      <c r="A2266" s="2">
        <v>2264</v>
      </c>
      <c r="B2266" s="2" t="s">
        <v>5789</v>
      </c>
      <c r="C2266" s="2" t="s">
        <v>234</v>
      </c>
      <c r="D2266" s="2" t="s">
        <v>3263</v>
      </c>
      <c r="E2266" s="2" t="s">
        <v>239</v>
      </c>
      <c r="F2266" s="255">
        <v>45104.736805555556</v>
      </c>
      <c r="G2266" s="2" t="s">
        <v>101</v>
      </c>
      <c r="H2266" s="2" t="s">
        <v>102</v>
      </c>
      <c r="I2266" s="2" t="s">
        <v>101</v>
      </c>
      <c r="J2266" s="2" t="s">
        <v>112</v>
      </c>
      <c r="K2266" s="2" t="s">
        <v>112</v>
      </c>
      <c r="L2266" s="2" t="s">
        <v>104</v>
      </c>
      <c r="M2266" s="2" t="s">
        <v>240</v>
      </c>
      <c r="N2266" s="2">
        <v>95</v>
      </c>
      <c r="O2266" s="2" t="s">
        <v>106</v>
      </c>
      <c r="P2266" s="2" t="s">
        <v>4148</v>
      </c>
      <c r="Q2266" s="253"/>
    </row>
    <row r="2267" spans="1:17" ht="60">
      <c r="A2267" s="2">
        <v>2265</v>
      </c>
      <c r="B2267" s="2" t="s">
        <v>5790</v>
      </c>
      <c r="C2267" s="2" t="s">
        <v>109</v>
      </c>
      <c r="D2267" s="2" t="s">
        <v>3263</v>
      </c>
      <c r="E2267" s="2" t="s">
        <v>3064</v>
      </c>
      <c r="F2267" s="255">
        <v>45104.736805555556</v>
      </c>
      <c r="G2267" s="2" t="s">
        <v>101</v>
      </c>
      <c r="H2267" s="2" t="s">
        <v>132</v>
      </c>
      <c r="I2267" s="2" t="s">
        <v>101</v>
      </c>
      <c r="J2267" s="2" t="s">
        <v>103</v>
      </c>
      <c r="K2267" s="2" t="s">
        <v>103</v>
      </c>
      <c r="L2267" s="2" t="s">
        <v>104</v>
      </c>
      <c r="M2267" s="2" t="s">
        <v>3065</v>
      </c>
      <c r="N2267" s="2">
        <v>20</v>
      </c>
      <c r="O2267" s="2" t="s">
        <v>106</v>
      </c>
      <c r="P2267" s="2" t="s">
        <v>4146</v>
      </c>
      <c r="Q2267" s="253"/>
    </row>
    <row r="2268" spans="1:17" ht="60">
      <c r="A2268" s="2">
        <v>2266</v>
      </c>
      <c r="B2268" s="2" t="s">
        <v>5791</v>
      </c>
      <c r="C2268" s="2" t="s">
        <v>109</v>
      </c>
      <c r="D2268" s="2" t="s">
        <v>3263</v>
      </c>
      <c r="E2268" s="2" t="s">
        <v>5792</v>
      </c>
      <c r="F2268" s="255">
        <v>45104.736805555556</v>
      </c>
      <c r="G2268" s="2" t="s">
        <v>101</v>
      </c>
      <c r="H2268" s="2" t="s">
        <v>132</v>
      </c>
      <c r="I2268" s="2" t="s">
        <v>101</v>
      </c>
      <c r="J2268" s="2" t="s">
        <v>103</v>
      </c>
      <c r="K2268" s="2" t="s">
        <v>103</v>
      </c>
      <c r="L2268" s="2" t="s">
        <v>104</v>
      </c>
      <c r="M2268" s="2" t="s">
        <v>5793</v>
      </c>
      <c r="N2268" s="2">
        <v>20</v>
      </c>
      <c r="O2268" s="2" t="s">
        <v>106</v>
      </c>
      <c r="P2268" s="2" t="s">
        <v>4146</v>
      </c>
      <c r="Q2268" s="253"/>
    </row>
    <row r="2269" spans="1:17" ht="60">
      <c r="A2269" s="2">
        <v>2267</v>
      </c>
      <c r="B2269" s="2" t="s">
        <v>5794</v>
      </c>
      <c r="C2269" s="2" t="s">
        <v>98</v>
      </c>
      <c r="D2269" s="2" t="s">
        <v>3263</v>
      </c>
      <c r="E2269" s="2" t="s">
        <v>4885</v>
      </c>
      <c r="F2269" s="255">
        <v>45104.736805555556</v>
      </c>
      <c r="G2269" s="2" t="s">
        <v>101</v>
      </c>
      <c r="H2269" s="2" t="s">
        <v>102</v>
      </c>
      <c r="I2269" s="2" t="s">
        <v>101</v>
      </c>
      <c r="J2269" s="2" t="s">
        <v>103</v>
      </c>
      <c r="K2269" s="2" t="s">
        <v>103</v>
      </c>
      <c r="L2269" s="2" t="s">
        <v>104</v>
      </c>
      <c r="M2269" s="2" t="s">
        <v>4886</v>
      </c>
      <c r="N2269" s="2">
        <v>20</v>
      </c>
      <c r="O2269" s="2" t="s">
        <v>106</v>
      </c>
      <c r="P2269" s="2" t="s">
        <v>4157</v>
      </c>
      <c r="Q2269" s="253"/>
    </row>
    <row r="2270" spans="1:17" ht="60">
      <c r="A2270" s="2">
        <v>2268</v>
      </c>
      <c r="B2270" s="2" t="s">
        <v>5795</v>
      </c>
      <c r="C2270" s="2" t="s">
        <v>234</v>
      </c>
      <c r="D2270" s="2" t="s">
        <v>3263</v>
      </c>
      <c r="E2270" s="2" t="s">
        <v>5722</v>
      </c>
      <c r="F2270" s="255">
        <v>45104.736805555556</v>
      </c>
      <c r="G2270" s="2" t="s">
        <v>191</v>
      </c>
      <c r="H2270" s="2" t="s">
        <v>511</v>
      </c>
      <c r="I2270" s="2" t="s">
        <v>193</v>
      </c>
      <c r="J2270" s="2" t="s">
        <v>103</v>
      </c>
      <c r="K2270" s="2" t="s">
        <v>103</v>
      </c>
      <c r="L2270" s="2" t="s">
        <v>104</v>
      </c>
      <c r="M2270" s="2" t="s">
        <v>194</v>
      </c>
      <c r="N2270" s="2">
        <v>0</v>
      </c>
      <c r="O2270" s="2" t="s">
        <v>106</v>
      </c>
      <c r="P2270" s="2" t="s">
        <v>4148</v>
      </c>
      <c r="Q2270" s="253"/>
    </row>
    <row r="2271" spans="1:17" ht="60">
      <c r="A2271" s="2">
        <v>2269</v>
      </c>
      <c r="B2271" s="2" t="s">
        <v>5796</v>
      </c>
      <c r="C2271" s="2" t="s">
        <v>109</v>
      </c>
      <c r="D2271" s="2" t="s">
        <v>3263</v>
      </c>
      <c r="E2271" s="2" t="s">
        <v>5256</v>
      </c>
      <c r="F2271" s="255">
        <v>45104.736805555556</v>
      </c>
      <c r="G2271" s="2" t="s">
        <v>101</v>
      </c>
      <c r="H2271" s="2" t="s">
        <v>102</v>
      </c>
      <c r="I2271" s="2" t="s">
        <v>101</v>
      </c>
      <c r="J2271" s="2" t="s">
        <v>103</v>
      </c>
      <c r="K2271" s="2" t="s">
        <v>103</v>
      </c>
      <c r="L2271" s="2" t="s">
        <v>104</v>
      </c>
      <c r="M2271" s="2" t="s">
        <v>5257</v>
      </c>
      <c r="N2271" s="2">
        <v>20</v>
      </c>
      <c r="O2271" s="2" t="s">
        <v>106</v>
      </c>
      <c r="P2271" s="2" t="s">
        <v>4146</v>
      </c>
      <c r="Q2271" s="253"/>
    </row>
    <row r="2272" spans="1:17" ht="60">
      <c r="A2272" s="2">
        <v>2270</v>
      </c>
      <c r="B2272" s="2" t="s">
        <v>5797</v>
      </c>
      <c r="C2272" s="2" t="s">
        <v>234</v>
      </c>
      <c r="D2272" s="2" t="s">
        <v>3263</v>
      </c>
      <c r="E2272" s="2" t="s">
        <v>5798</v>
      </c>
      <c r="F2272" s="255">
        <v>45104.736805555556</v>
      </c>
      <c r="G2272" s="2" t="s">
        <v>101</v>
      </c>
      <c r="H2272" s="2" t="s">
        <v>132</v>
      </c>
      <c r="I2272" s="2" t="s">
        <v>101</v>
      </c>
      <c r="J2272" s="2" t="s">
        <v>12</v>
      </c>
      <c r="K2272" s="2" t="s">
        <v>12</v>
      </c>
      <c r="L2272" s="2" t="s">
        <v>104</v>
      </c>
      <c r="M2272" s="2" t="s">
        <v>5799</v>
      </c>
      <c r="N2272" s="2">
        <v>30</v>
      </c>
      <c r="O2272" s="2" t="s">
        <v>106</v>
      </c>
      <c r="P2272" s="2" t="s">
        <v>4148</v>
      </c>
      <c r="Q2272" s="253"/>
    </row>
    <row r="2273" spans="1:17" ht="60">
      <c r="A2273" s="2">
        <v>2271</v>
      </c>
      <c r="B2273" s="2" t="s">
        <v>5800</v>
      </c>
      <c r="C2273" s="2" t="s">
        <v>98</v>
      </c>
      <c r="D2273" s="2" t="s">
        <v>3263</v>
      </c>
      <c r="E2273" s="2" t="s">
        <v>5801</v>
      </c>
      <c r="F2273" s="255">
        <v>45104.736805555556</v>
      </c>
      <c r="G2273" s="2" t="s">
        <v>101</v>
      </c>
      <c r="H2273" s="2" t="s">
        <v>102</v>
      </c>
      <c r="I2273" s="2" t="s">
        <v>101</v>
      </c>
      <c r="J2273" s="2" t="s">
        <v>103</v>
      </c>
      <c r="K2273" s="2" t="s">
        <v>103</v>
      </c>
      <c r="L2273" s="2" t="s">
        <v>104</v>
      </c>
      <c r="M2273" s="2" t="s">
        <v>5802</v>
      </c>
      <c r="N2273" s="2">
        <v>20</v>
      </c>
      <c r="O2273" s="2" t="s">
        <v>106</v>
      </c>
      <c r="P2273" s="2" t="s">
        <v>4157</v>
      </c>
      <c r="Q2273" s="253"/>
    </row>
    <row r="2274" spans="1:17" ht="60">
      <c r="A2274" s="2">
        <v>2272</v>
      </c>
      <c r="B2274" s="2" t="s">
        <v>5803</v>
      </c>
      <c r="C2274" s="2" t="s">
        <v>234</v>
      </c>
      <c r="D2274" s="2" t="s">
        <v>3263</v>
      </c>
      <c r="E2274" s="2" t="s">
        <v>4729</v>
      </c>
      <c r="F2274" s="255">
        <v>45104.737500000003</v>
      </c>
      <c r="G2274" s="2" t="s">
        <v>101</v>
      </c>
      <c r="H2274" s="2" t="s">
        <v>102</v>
      </c>
      <c r="I2274" s="2" t="s">
        <v>101</v>
      </c>
      <c r="J2274" s="2" t="s">
        <v>103</v>
      </c>
      <c r="K2274" s="2" t="s">
        <v>103</v>
      </c>
      <c r="L2274" s="2" t="s">
        <v>104</v>
      </c>
      <c r="M2274" s="2" t="s">
        <v>4730</v>
      </c>
      <c r="N2274" s="2">
        <v>30</v>
      </c>
      <c r="O2274" s="2" t="s">
        <v>106</v>
      </c>
      <c r="P2274" s="2" t="s">
        <v>4148</v>
      </c>
      <c r="Q2274" s="253"/>
    </row>
    <row r="2275" spans="1:17" ht="60">
      <c r="A2275" s="2">
        <v>2273</v>
      </c>
      <c r="B2275" s="2" t="s">
        <v>5804</v>
      </c>
      <c r="C2275" s="2" t="s">
        <v>98</v>
      </c>
      <c r="D2275" s="2" t="s">
        <v>3263</v>
      </c>
      <c r="E2275" s="2" t="s">
        <v>5805</v>
      </c>
      <c r="F2275" s="255">
        <v>45104.737500000003</v>
      </c>
      <c r="G2275" s="2" t="s">
        <v>101</v>
      </c>
      <c r="H2275" s="2" t="s">
        <v>132</v>
      </c>
      <c r="I2275" s="2" t="s">
        <v>101</v>
      </c>
      <c r="J2275" s="2" t="s">
        <v>103</v>
      </c>
      <c r="K2275" s="2" t="s">
        <v>103</v>
      </c>
      <c r="L2275" s="2" t="s">
        <v>104</v>
      </c>
      <c r="M2275" s="2" t="s">
        <v>5806</v>
      </c>
      <c r="N2275" s="2">
        <v>20</v>
      </c>
      <c r="O2275" s="2" t="s">
        <v>106</v>
      </c>
      <c r="P2275" s="2" t="s">
        <v>4157</v>
      </c>
      <c r="Q2275" s="253"/>
    </row>
    <row r="2276" spans="1:17" ht="60">
      <c r="A2276" s="2">
        <v>2274</v>
      </c>
      <c r="B2276" s="2" t="s">
        <v>5807</v>
      </c>
      <c r="C2276" s="2" t="s">
        <v>98</v>
      </c>
      <c r="D2276" s="2" t="s">
        <v>3263</v>
      </c>
      <c r="E2276" s="2" t="s">
        <v>312</v>
      </c>
      <c r="F2276" s="255">
        <v>45104.737500000003</v>
      </c>
      <c r="G2276" s="2" t="s">
        <v>101</v>
      </c>
      <c r="H2276" s="2" t="s">
        <v>132</v>
      </c>
      <c r="I2276" s="2" t="s">
        <v>101</v>
      </c>
      <c r="J2276" s="2" t="s">
        <v>103</v>
      </c>
      <c r="K2276" s="2" t="s">
        <v>103</v>
      </c>
      <c r="L2276" s="2" t="s">
        <v>104</v>
      </c>
      <c r="M2276" s="2" t="s">
        <v>313</v>
      </c>
      <c r="N2276" s="2">
        <v>20</v>
      </c>
      <c r="O2276" s="2" t="s">
        <v>106</v>
      </c>
      <c r="P2276" s="2" t="s">
        <v>4157</v>
      </c>
      <c r="Q2276" s="253"/>
    </row>
    <row r="2277" spans="1:17" ht="60">
      <c r="A2277" s="2">
        <v>2275</v>
      </c>
      <c r="B2277" s="2" t="s">
        <v>5808</v>
      </c>
      <c r="C2277" s="2" t="s">
        <v>234</v>
      </c>
      <c r="D2277" s="2" t="s">
        <v>3263</v>
      </c>
      <c r="E2277" s="2" t="s">
        <v>5809</v>
      </c>
      <c r="F2277" s="255">
        <v>45104.737500000003</v>
      </c>
      <c r="G2277" s="2" t="s">
        <v>101</v>
      </c>
      <c r="H2277" s="2" t="s">
        <v>102</v>
      </c>
      <c r="I2277" s="2" t="s">
        <v>101</v>
      </c>
      <c r="J2277" s="2" t="s">
        <v>56</v>
      </c>
      <c r="K2277" s="2" t="s">
        <v>56</v>
      </c>
      <c r="L2277" s="2" t="s">
        <v>104</v>
      </c>
      <c r="M2277" s="2" t="s">
        <v>5810</v>
      </c>
      <c r="N2277" s="2">
        <v>65</v>
      </c>
      <c r="O2277" s="2" t="s">
        <v>106</v>
      </c>
      <c r="P2277" s="2" t="s">
        <v>4148</v>
      </c>
      <c r="Q2277" s="253"/>
    </row>
    <row r="2278" spans="1:17" ht="60">
      <c r="A2278" s="2">
        <v>2276</v>
      </c>
      <c r="B2278" s="2" t="s">
        <v>5811</v>
      </c>
      <c r="C2278" s="2" t="s">
        <v>234</v>
      </c>
      <c r="D2278" s="2" t="s">
        <v>3263</v>
      </c>
      <c r="E2278" s="2" t="s">
        <v>5812</v>
      </c>
      <c r="F2278" s="255">
        <v>45104.737500000003</v>
      </c>
      <c r="G2278" s="2" t="s">
        <v>101</v>
      </c>
      <c r="H2278" s="2" t="s">
        <v>132</v>
      </c>
      <c r="I2278" s="2" t="s">
        <v>101</v>
      </c>
      <c r="J2278" s="2" t="s">
        <v>56</v>
      </c>
      <c r="K2278" s="2" t="s">
        <v>56</v>
      </c>
      <c r="L2278" s="2" t="s">
        <v>104</v>
      </c>
      <c r="M2278" s="2" t="s">
        <v>5813</v>
      </c>
      <c r="N2278" s="2">
        <v>65</v>
      </c>
      <c r="O2278" s="2" t="s">
        <v>106</v>
      </c>
      <c r="P2278" s="2" t="s">
        <v>4148</v>
      </c>
      <c r="Q2278" s="253"/>
    </row>
    <row r="2279" spans="1:17" ht="60">
      <c r="A2279" s="2">
        <v>2277</v>
      </c>
      <c r="B2279" s="2" t="s">
        <v>5814</v>
      </c>
      <c r="C2279" s="2" t="s">
        <v>98</v>
      </c>
      <c r="D2279" s="2" t="s">
        <v>3263</v>
      </c>
      <c r="E2279" s="2" t="s">
        <v>121</v>
      </c>
      <c r="F2279" s="255">
        <v>45104.737500000003</v>
      </c>
      <c r="G2279" s="2" t="s">
        <v>101</v>
      </c>
      <c r="H2279" s="2" t="s">
        <v>102</v>
      </c>
      <c r="I2279" s="2" t="s">
        <v>101</v>
      </c>
      <c r="J2279" s="2" t="s">
        <v>112</v>
      </c>
      <c r="K2279" s="2" t="s">
        <v>112</v>
      </c>
      <c r="L2279" s="2" t="s">
        <v>104</v>
      </c>
      <c r="M2279" s="2" t="s">
        <v>122</v>
      </c>
      <c r="N2279" s="2">
        <v>95</v>
      </c>
      <c r="O2279" s="2" t="s">
        <v>106</v>
      </c>
      <c r="P2279" s="2" t="s">
        <v>4157</v>
      </c>
      <c r="Q2279" s="253"/>
    </row>
    <row r="2280" spans="1:17" ht="60">
      <c r="A2280" s="2">
        <v>2278</v>
      </c>
      <c r="B2280" s="2" t="s">
        <v>5815</v>
      </c>
      <c r="C2280" s="2" t="s">
        <v>234</v>
      </c>
      <c r="D2280" s="2" t="s">
        <v>3263</v>
      </c>
      <c r="E2280" s="2" t="s">
        <v>5816</v>
      </c>
      <c r="F2280" s="255">
        <v>45104.738194444442</v>
      </c>
      <c r="G2280" s="2" t="s">
        <v>101</v>
      </c>
      <c r="H2280" s="2" t="s">
        <v>102</v>
      </c>
      <c r="I2280" s="2" t="s">
        <v>101</v>
      </c>
      <c r="J2280" s="2" t="s">
        <v>112</v>
      </c>
      <c r="K2280" s="2" t="s">
        <v>112</v>
      </c>
      <c r="L2280" s="2" t="s">
        <v>104</v>
      </c>
      <c r="M2280" s="2" t="s">
        <v>5817</v>
      </c>
      <c r="N2280" s="2">
        <v>95</v>
      </c>
      <c r="O2280" s="2" t="s">
        <v>106</v>
      </c>
      <c r="P2280" s="2" t="s">
        <v>4148</v>
      </c>
      <c r="Q2280" s="253"/>
    </row>
    <row r="2281" spans="1:17" ht="60">
      <c r="A2281" s="2">
        <v>2279</v>
      </c>
      <c r="B2281" s="2" t="s">
        <v>5818</v>
      </c>
      <c r="C2281" s="2" t="s">
        <v>98</v>
      </c>
      <c r="D2281" s="2" t="s">
        <v>3263</v>
      </c>
      <c r="E2281" s="2" t="s">
        <v>210</v>
      </c>
      <c r="F2281" s="255">
        <v>45104.738194444442</v>
      </c>
      <c r="G2281" s="2" t="s">
        <v>101</v>
      </c>
      <c r="H2281" s="2" t="s">
        <v>102</v>
      </c>
      <c r="I2281" s="2" t="s">
        <v>101</v>
      </c>
      <c r="J2281" s="2" t="s">
        <v>112</v>
      </c>
      <c r="K2281" s="2" t="s">
        <v>112</v>
      </c>
      <c r="L2281" s="2" t="s">
        <v>104</v>
      </c>
      <c r="M2281" s="2" t="s">
        <v>211</v>
      </c>
      <c r="N2281" s="2">
        <v>95</v>
      </c>
      <c r="O2281" s="2" t="s">
        <v>106</v>
      </c>
      <c r="P2281" s="2" t="s">
        <v>4157</v>
      </c>
      <c r="Q2281" s="253"/>
    </row>
    <row r="2282" spans="1:17" ht="60">
      <c r="A2282" s="2">
        <v>2280</v>
      </c>
      <c r="B2282" s="2" t="s">
        <v>5819</v>
      </c>
      <c r="C2282" s="2" t="s">
        <v>109</v>
      </c>
      <c r="D2282" s="2" t="s">
        <v>3263</v>
      </c>
      <c r="E2282" s="2" t="s">
        <v>5580</v>
      </c>
      <c r="F2282" s="255">
        <v>45104.738194444442</v>
      </c>
      <c r="G2282" s="2" t="s">
        <v>101</v>
      </c>
      <c r="H2282" s="2" t="s">
        <v>102</v>
      </c>
      <c r="I2282" s="2" t="s">
        <v>101</v>
      </c>
      <c r="J2282" s="2" t="s">
        <v>103</v>
      </c>
      <c r="K2282" s="2" t="s">
        <v>103</v>
      </c>
      <c r="L2282" s="2" t="s">
        <v>104</v>
      </c>
      <c r="M2282" s="2" t="s">
        <v>5581</v>
      </c>
      <c r="N2282" s="2">
        <v>20</v>
      </c>
      <c r="O2282" s="2" t="s">
        <v>106</v>
      </c>
      <c r="P2282" s="2" t="s">
        <v>4146</v>
      </c>
      <c r="Q2282" s="253"/>
    </row>
    <row r="2283" spans="1:17" ht="60">
      <c r="A2283" s="2">
        <v>2281</v>
      </c>
      <c r="B2283" s="2" t="s">
        <v>5820</v>
      </c>
      <c r="C2283" s="2" t="s">
        <v>234</v>
      </c>
      <c r="D2283" s="2" t="s">
        <v>3263</v>
      </c>
      <c r="E2283" s="2" t="s">
        <v>1155</v>
      </c>
      <c r="F2283" s="255">
        <v>45104.738194444442</v>
      </c>
      <c r="G2283" s="2" t="s">
        <v>101</v>
      </c>
      <c r="H2283" s="2" t="s">
        <v>132</v>
      </c>
      <c r="I2283" s="2" t="s">
        <v>101</v>
      </c>
      <c r="J2283" s="2" t="s">
        <v>103</v>
      </c>
      <c r="K2283" s="2" t="s">
        <v>103</v>
      </c>
      <c r="L2283" s="2" t="s">
        <v>104</v>
      </c>
      <c r="M2283" s="2" t="s">
        <v>1156</v>
      </c>
      <c r="N2283" s="2">
        <v>20</v>
      </c>
      <c r="O2283" s="2" t="s">
        <v>106</v>
      </c>
      <c r="P2283" s="2" t="s">
        <v>4148</v>
      </c>
      <c r="Q2283" s="253"/>
    </row>
    <row r="2284" spans="1:17" ht="60">
      <c r="A2284" s="2">
        <v>2282</v>
      </c>
      <c r="B2284" s="2" t="s">
        <v>5821</v>
      </c>
      <c r="C2284" s="2" t="s">
        <v>234</v>
      </c>
      <c r="D2284" s="2" t="s">
        <v>3263</v>
      </c>
      <c r="E2284" s="2" t="s">
        <v>2120</v>
      </c>
      <c r="F2284" s="255">
        <v>45104.738888888889</v>
      </c>
      <c r="G2284" s="2" t="s">
        <v>101</v>
      </c>
      <c r="H2284" s="2" t="s">
        <v>102</v>
      </c>
      <c r="I2284" s="2" t="s">
        <v>101</v>
      </c>
      <c r="J2284" s="2" t="s">
        <v>103</v>
      </c>
      <c r="K2284" s="2" t="s">
        <v>103</v>
      </c>
      <c r="L2284" s="2" t="s">
        <v>104</v>
      </c>
      <c r="M2284" s="2" t="s">
        <v>2121</v>
      </c>
      <c r="N2284" s="2">
        <v>20</v>
      </c>
      <c r="O2284" s="2" t="s">
        <v>106</v>
      </c>
      <c r="P2284" s="2" t="s">
        <v>4148</v>
      </c>
      <c r="Q2284" s="253"/>
    </row>
    <row r="2285" spans="1:17" ht="60">
      <c r="A2285" s="2">
        <v>2283</v>
      </c>
      <c r="B2285" s="2" t="s">
        <v>5822</v>
      </c>
      <c r="C2285" s="2" t="s">
        <v>120</v>
      </c>
      <c r="D2285" s="2" t="s">
        <v>3263</v>
      </c>
      <c r="E2285" s="2" t="s">
        <v>4264</v>
      </c>
      <c r="F2285" s="255">
        <v>45104.738888888889</v>
      </c>
      <c r="G2285" s="2" t="s">
        <v>101</v>
      </c>
      <c r="H2285" s="2" t="s">
        <v>132</v>
      </c>
      <c r="I2285" s="2" t="s">
        <v>101</v>
      </c>
      <c r="J2285" s="2" t="s">
        <v>187</v>
      </c>
      <c r="K2285" s="2" t="s">
        <v>187</v>
      </c>
      <c r="L2285" s="2" t="s">
        <v>104</v>
      </c>
      <c r="M2285" s="2" t="s">
        <v>4265</v>
      </c>
      <c r="N2285" s="2">
        <v>95</v>
      </c>
      <c r="O2285" s="2" t="s">
        <v>106</v>
      </c>
      <c r="P2285" s="2" t="s">
        <v>4150</v>
      </c>
      <c r="Q2285" s="253"/>
    </row>
    <row r="2286" spans="1:17" ht="60">
      <c r="A2286" s="2">
        <v>2284</v>
      </c>
      <c r="B2286" s="2" t="s">
        <v>5823</v>
      </c>
      <c r="C2286" s="2" t="s">
        <v>98</v>
      </c>
      <c r="D2286" s="2" t="s">
        <v>3263</v>
      </c>
      <c r="E2286" s="2" t="s">
        <v>3522</v>
      </c>
      <c r="F2286" s="255">
        <v>45104.739583333336</v>
      </c>
      <c r="G2286" s="2" t="s">
        <v>101</v>
      </c>
      <c r="H2286" s="2" t="s">
        <v>102</v>
      </c>
      <c r="I2286" s="2" t="s">
        <v>101</v>
      </c>
      <c r="J2286" s="2" t="s">
        <v>103</v>
      </c>
      <c r="K2286" s="2" t="s">
        <v>103</v>
      </c>
      <c r="L2286" s="2" t="s">
        <v>104</v>
      </c>
      <c r="M2286" s="2" t="s">
        <v>3523</v>
      </c>
      <c r="N2286" s="2">
        <v>20</v>
      </c>
      <c r="O2286" s="2" t="s">
        <v>106</v>
      </c>
      <c r="P2286" s="2" t="s">
        <v>4157</v>
      </c>
      <c r="Q2286" s="253"/>
    </row>
    <row r="2287" spans="1:17" ht="60">
      <c r="A2287" s="2">
        <v>2285</v>
      </c>
      <c r="B2287" s="2" t="s">
        <v>5824</v>
      </c>
      <c r="C2287" s="2" t="s">
        <v>234</v>
      </c>
      <c r="D2287" s="2" t="s">
        <v>3263</v>
      </c>
      <c r="E2287" s="2" t="s">
        <v>111</v>
      </c>
      <c r="F2287" s="255">
        <v>45104.739583333336</v>
      </c>
      <c r="G2287" s="2" t="s">
        <v>101</v>
      </c>
      <c r="H2287" s="2" t="s">
        <v>102</v>
      </c>
      <c r="I2287" s="2" t="s">
        <v>101</v>
      </c>
      <c r="J2287" s="2" t="s">
        <v>112</v>
      </c>
      <c r="K2287" s="2" t="s">
        <v>112</v>
      </c>
      <c r="L2287" s="2" t="s">
        <v>104</v>
      </c>
      <c r="M2287" s="2" t="s">
        <v>113</v>
      </c>
      <c r="N2287" s="2">
        <v>95</v>
      </c>
      <c r="O2287" s="2" t="s">
        <v>106</v>
      </c>
      <c r="P2287" s="2" t="s">
        <v>4148</v>
      </c>
      <c r="Q2287" s="253"/>
    </row>
    <row r="2288" spans="1:17" ht="60">
      <c r="A2288" s="2">
        <v>2286</v>
      </c>
      <c r="B2288" s="2" t="s">
        <v>5825</v>
      </c>
      <c r="C2288" s="2" t="s">
        <v>98</v>
      </c>
      <c r="D2288" s="2" t="s">
        <v>3263</v>
      </c>
      <c r="E2288" s="2" t="s">
        <v>4162</v>
      </c>
      <c r="F2288" s="255">
        <v>45104.739583333336</v>
      </c>
      <c r="G2288" s="2" t="s">
        <v>474</v>
      </c>
      <c r="H2288" s="2" t="s">
        <v>475</v>
      </c>
      <c r="I2288" s="2" t="s">
        <v>474</v>
      </c>
      <c r="J2288" s="2" t="s">
        <v>103</v>
      </c>
      <c r="K2288" s="2" t="s">
        <v>103</v>
      </c>
      <c r="L2288" s="2" t="s">
        <v>104</v>
      </c>
      <c r="M2288" s="2"/>
      <c r="N2288" s="2">
        <v>0</v>
      </c>
      <c r="O2288" s="2" t="s">
        <v>106</v>
      </c>
      <c r="P2288" s="2" t="s">
        <v>4157</v>
      </c>
      <c r="Q2288" s="253"/>
    </row>
    <row r="2289" spans="1:17" ht="60">
      <c r="A2289" s="2">
        <v>2287</v>
      </c>
      <c r="B2289" s="2" t="s">
        <v>5826</v>
      </c>
      <c r="C2289" s="2" t="s">
        <v>98</v>
      </c>
      <c r="D2289" s="2" t="s">
        <v>3263</v>
      </c>
      <c r="E2289" s="2" t="s">
        <v>5827</v>
      </c>
      <c r="F2289" s="255">
        <v>45104.740277777775</v>
      </c>
      <c r="G2289" s="2" t="s">
        <v>474</v>
      </c>
      <c r="H2289" s="2" t="s">
        <v>475</v>
      </c>
      <c r="I2289" s="2" t="s">
        <v>474</v>
      </c>
      <c r="J2289" s="2" t="s">
        <v>187</v>
      </c>
      <c r="K2289" s="2" t="s">
        <v>187</v>
      </c>
      <c r="L2289" s="2" t="s">
        <v>104</v>
      </c>
      <c r="M2289" s="2"/>
      <c r="N2289" s="2">
        <v>0</v>
      </c>
      <c r="O2289" s="2" t="s">
        <v>106</v>
      </c>
      <c r="P2289" s="2" t="s">
        <v>4157</v>
      </c>
      <c r="Q2289" s="253"/>
    </row>
    <row r="2290" spans="1:17" ht="60">
      <c r="A2290" s="2">
        <v>2288</v>
      </c>
      <c r="B2290" s="2" t="s">
        <v>5828</v>
      </c>
      <c r="C2290" s="2" t="s">
        <v>98</v>
      </c>
      <c r="D2290" s="2" t="s">
        <v>3263</v>
      </c>
      <c r="E2290" s="2" t="s">
        <v>5829</v>
      </c>
      <c r="F2290" s="255">
        <v>45104.740972222222</v>
      </c>
      <c r="G2290" s="2" t="s">
        <v>101</v>
      </c>
      <c r="H2290" s="2" t="s">
        <v>132</v>
      </c>
      <c r="I2290" s="2" t="s">
        <v>101</v>
      </c>
      <c r="J2290" s="2" t="s">
        <v>103</v>
      </c>
      <c r="K2290" s="2" t="s">
        <v>103</v>
      </c>
      <c r="L2290" s="2" t="s">
        <v>104</v>
      </c>
      <c r="M2290" s="2" t="s">
        <v>5830</v>
      </c>
      <c r="N2290" s="2">
        <v>20</v>
      </c>
      <c r="O2290" s="2" t="s">
        <v>106</v>
      </c>
      <c r="P2290" s="2" t="s">
        <v>4157</v>
      </c>
      <c r="Q2290" s="253"/>
    </row>
    <row r="2291" spans="1:17" ht="60">
      <c r="A2291" s="2">
        <v>2289</v>
      </c>
      <c r="B2291" s="2" t="s">
        <v>5831</v>
      </c>
      <c r="C2291" s="2" t="s">
        <v>234</v>
      </c>
      <c r="D2291" s="2" t="s">
        <v>3263</v>
      </c>
      <c r="E2291" s="2" t="s">
        <v>5505</v>
      </c>
      <c r="F2291" s="255">
        <v>45104.740972222222</v>
      </c>
      <c r="G2291" s="2" t="s">
        <v>101</v>
      </c>
      <c r="H2291" s="2" t="s">
        <v>132</v>
      </c>
      <c r="I2291" s="2" t="s">
        <v>101</v>
      </c>
      <c r="J2291" s="2" t="s">
        <v>103</v>
      </c>
      <c r="K2291" s="2" t="s">
        <v>103</v>
      </c>
      <c r="L2291" s="2" t="s">
        <v>104</v>
      </c>
      <c r="M2291" s="2" t="s">
        <v>5506</v>
      </c>
      <c r="N2291" s="2">
        <v>20</v>
      </c>
      <c r="O2291" s="2" t="s">
        <v>106</v>
      </c>
      <c r="P2291" s="2" t="s">
        <v>4148</v>
      </c>
      <c r="Q2291" s="253"/>
    </row>
    <row r="2292" spans="1:17" ht="60">
      <c r="A2292" s="2">
        <v>2290</v>
      </c>
      <c r="B2292" s="2" t="s">
        <v>5832</v>
      </c>
      <c r="C2292" s="2" t="s">
        <v>234</v>
      </c>
      <c r="D2292" s="2" t="s">
        <v>3263</v>
      </c>
      <c r="E2292" s="2" t="s">
        <v>1333</v>
      </c>
      <c r="F2292" s="255">
        <v>45104.740972222222</v>
      </c>
      <c r="G2292" s="2" t="s">
        <v>101</v>
      </c>
      <c r="H2292" s="2" t="s">
        <v>132</v>
      </c>
      <c r="I2292" s="2" t="s">
        <v>101</v>
      </c>
      <c r="J2292" s="2" t="s">
        <v>103</v>
      </c>
      <c r="K2292" s="2" t="s">
        <v>103</v>
      </c>
      <c r="L2292" s="2" t="s">
        <v>104</v>
      </c>
      <c r="M2292" s="2" t="s">
        <v>1334</v>
      </c>
      <c r="N2292" s="2">
        <v>20</v>
      </c>
      <c r="O2292" s="2" t="s">
        <v>106</v>
      </c>
      <c r="P2292" s="2" t="s">
        <v>4148</v>
      </c>
      <c r="Q2292" s="253"/>
    </row>
    <row r="2293" spans="1:17" ht="60">
      <c r="A2293" s="2">
        <v>2291</v>
      </c>
      <c r="B2293" s="2" t="s">
        <v>5833</v>
      </c>
      <c r="C2293" s="2" t="s">
        <v>109</v>
      </c>
      <c r="D2293" s="2" t="s">
        <v>3263</v>
      </c>
      <c r="E2293" s="2" t="s">
        <v>1572</v>
      </c>
      <c r="F2293" s="255">
        <v>45104.740972222222</v>
      </c>
      <c r="G2293" s="2" t="s">
        <v>101</v>
      </c>
      <c r="H2293" s="2" t="s">
        <v>132</v>
      </c>
      <c r="I2293" s="2" t="s">
        <v>101</v>
      </c>
      <c r="J2293" s="2" t="s">
        <v>103</v>
      </c>
      <c r="K2293" s="2" t="s">
        <v>103</v>
      </c>
      <c r="L2293" s="2" t="s">
        <v>104</v>
      </c>
      <c r="M2293" s="2" t="s">
        <v>1573</v>
      </c>
      <c r="N2293" s="2">
        <v>20</v>
      </c>
      <c r="O2293" s="2" t="s">
        <v>106</v>
      </c>
      <c r="P2293" s="2" t="s">
        <v>4146</v>
      </c>
      <c r="Q2293" s="253"/>
    </row>
    <row r="2294" spans="1:17" ht="60">
      <c r="A2294" s="2">
        <v>2292</v>
      </c>
      <c r="B2294" s="2" t="s">
        <v>5834</v>
      </c>
      <c r="C2294" s="2" t="s">
        <v>98</v>
      </c>
      <c r="D2294" s="2" t="s">
        <v>3263</v>
      </c>
      <c r="E2294" s="2" t="s">
        <v>5835</v>
      </c>
      <c r="F2294" s="255">
        <v>45104.741666666669</v>
      </c>
      <c r="G2294" s="2" t="s">
        <v>101</v>
      </c>
      <c r="H2294" s="2" t="s">
        <v>132</v>
      </c>
      <c r="I2294" s="2" t="s">
        <v>101</v>
      </c>
      <c r="J2294" s="2" t="s">
        <v>103</v>
      </c>
      <c r="K2294" s="2" t="s">
        <v>103</v>
      </c>
      <c r="L2294" s="2" t="s">
        <v>104</v>
      </c>
      <c r="M2294" s="2" t="s">
        <v>5836</v>
      </c>
      <c r="N2294" s="2">
        <v>20</v>
      </c>
      <c r="O2294" s="2" t="s">
        <v>106</v>
      </c>
      <c r="P2294" s="2" t="s">
        <v>4157</v>
      </c>
      <c r="Q2294" s="253"/>
    </row>
    <row r="2295" spans="1:17" ht="60">
      <c r="A2295" s="2">
        <v>2293</v>
      </c>
      <c r="B2295" s="2" t="s">
        <v>5837</v>
      </c>
      <c r="C2295" s="2" t="s">
        <v>98</v>
      </c>
      <c r="D2295" s="2" t="s">
        <v>3263</v>
      </c>
      <c r="E2295" s="2" t="s">
        <v>5838</v>
      </c>
      <c r="F2295" s="255">
        <v>45104.741666666669</v>
      </c>
      <c r="G2295" s="2" t="s">
        <v>101</v>
      </c>
      <c r="H2295" s="2" t="s">
        <v>132</v>
      </c>
      <c r="I2295" s="2" t="s">
        <v>101</v>
      </c>
      <c r="J2295" s="2" t="s">
        <v>103</v>
      </c>
      <c r="K2295" s="2" t="s">
        <v>103</v>
      </c>
      <c r="L2295" s="2" t="s">
        <v>104</v>
      </c>
      <c r="M2295" s="2" t="s">
        <v>5839</v>
      </c>
      <c r="N2295" s="2">
        <v>20</v>
      </c>
      <c r="O2295" s="2" t="s">
        <v>106</v>
      </c>
      <c r="P2295" s="2" t="s">
        <v>4157</v>
      </c>
      <c r="Q2295" s="253"/>
    </row>
    <row r="2296" spans="1:17" ht="60">
      <c r="A2296" s="2">
        <v>2294</v>
      </c>
      <c r="B2296" s="2" t="s">
        <v>5840</v>
      </c>
      <c r="C2296" s="2" t="s">
        <v>109</v>
      </c>
      <c r="D2296" s="2" t="s">
        <v>3263</v>
      </c>
      <c r="E2296" s="2" t="s">
        <v>5841</v>
      </c>
      <c r="F2296" s="255">
        <v>45104.741666666669</v>
      </c>
      <c r="G2296" s="2" t="s">
        <v>101</v>
      </c>
      <c r="H2296" s="2" t="s">
        <v>132</v>
      </c>
      <c r="I2296" s="2" t="s">
        <v>101</v>
      </c>
      <c r="J2296" s="2" t="s">
        <v>112</v>
      </c>
      <c r="K2296" s="2" t="s">
        <v>112</v>
      </c>
      <c r="L2296" s="2" t="s">
        <v>104</v>
      </c>
      <c r="M2296" s="2" t="s">
        <v>5842</v>
      </c>
      <c r="N2296" s="2">
        <v>95</v>
      </c>
      <c r="O2296" s="2" t="s">
        <v>106</v>
      </c>
      <c r="P2296" s="2" t="s">
        <v>4146</v>
      </c>
      <c r="Q2296" s="253"/>
    </row>
    <row r="2297" spans="1:17" ht="60">
      <c r="A2297" s="2">
        <v>2295</v>
      </c>
      <c r="B2297" s="2" t="s">
        <v>5843</v>
      </c>
      <c r="C2297" s="2" t="s">
        <v>98</v>
      </c>
      <c r="D2297" s="2" t="s">
        <v>3263</v>
      </c>
      <c r="E2297" s="2" t="s">
        <v>5844</v>
      </c>
      <c r="F2297" s="255">
        <v>45104.742361111108</v>
      </c>
      <c r="G2297" s="2" t="s">
        <v>101</v>
      </c>
      <c r="H2297" s="2" t="s">
        <v>102</v>
      </c>
      <c r="I2297" s="2" t="s">
        <v>101</v>
      </c>
      <c r="J2297" s="2" t="s">
        <v>103</v>
      </c>
      <c r="K2297" s="2" t="s">
        <v>103</v>
      </c>
      <c r="L2297" s="2" t="s">
        <v>104</v>
      </c>
      <c r="M2297" s="2" t="s">
        <v>5845</v>
      </c>
      <c r="N2297" s="2">
        <v>20</v>
      </c>
      <c r="O2297" s="2" t="s">
        <v>106</v>
      </c>
      <c r="P2297" s="2" t="s">
        <v>4157</v>
      </c>
      <c r="Q2297" s="253"/>
    </row>
    <row r="2298" spans="1:17" ht="60">
      <c r="A2298" s="2">
        <v>2296</v>
      </c>
      <c r="B2298" s="2" t="s">
        <v>5846</v>
      </c>
      <c r="C2298" s="2" t="s">
        <v>98</v>
      </c>
      <c r="D2298" s="2" t="s">
        <v>3263</v>
      </c>
      <c r="E2298" s="2" t="s">
        <v>3695</v>
      </c>
      <c r="F2298" s="255">
        <v>45104.742361111108</v>
      </c>
      <c r="G2298" s="2" t="s">
        <v>101</v>
      </c>
      <c r="H2298" s="2" t="s">
        <v>102</v>
      </c>
      <c r="I2298" s="2" t="s">
        <v>101</v>
      </c>
      <c r="J2298" s="2" t="s">
        <v>103</v>
      </c>
      <c r="K2298" s="2" t="s">
        <v>103</v>
      </c>
      <c r="L2298" s="2" t="s">
        <v>104</v>
      </c>
      <c r="M2298" s="2" t="s">
        <v>3696</v>
      </c>
      <c r="N2298" s="2">
        <v>20</v>
      </c>
      <c r="O2298" s="2" t="s">
        <v>106</v>
      </c>
      <c r="P2298" s="2" t="s">
        <v>4157</v>
      </c>
      <c r="Q2298" s="253"/>
    </row>
    <row r="2299" spans="1:17" ht="60">
      <c r="A2299" s="2">
        <v>2297</v>
      </c>
      <c r="B2299" s="2" t="s">
        <v>5847</v>
      </c>
      <c r="C2299" s="2" t="s">
        <v>98</v>
      </c>
      <c r="D2299" s="2" t="s">
        <v>3263</v>
      </c>
      <c r="E2299" s="2" t="s">
        <v>1825</v>
      </c>
      <c r="F2299" s="255">
        <v>45104.743055555555</v>
      </c>
      <c r="G2299" s="2" t="s">
        <v>101</v>
      </c>
      <c r="H2299" s="2" t="s">
        <v>102</v>
      </c>
      <c r="I2299" s="2" t="s">
        <v>101</v>
      </c>
      <c r="J2299" s="2" t="s">
        <v>103</v>
      </c>
      <c r="K2299" s="2" t="s">
        <v>103</v>
      </c>
      <c r="L2299" s="2" t="s">
        <v>104</v>
      </c>
      <c r="M2299" s="2" t="s">
        <v>1826</v>
      </c>
      <c r="N2299" s="2">
        <v>20</v>
      </c>
      <c r="O2299" s="2" t="s">
        <v>106</v>
      </c>
      <c r="P2299" s="2" t="s">
        <v>4157</v>
      </c>
      <c r="Q2299" s="253"/>
    </row>
    <row r="2300" spans="1:17" ht="60">
      <c r="A2300" s="2">
        <v>2298</v>
      </c>
      <c r="B2300" s="2" t="s">
        <v>5848</v>
      </c>
      <c r="C2300" s="2" t="s">
        <v>120</v>
      </c>
      <c r="D2300" s="2" t="s">
        <v>3263</v>
      </c>
      <c r="E2300" s="2" t="s">
        <v>1507</v>
      </c>
      <c r="F2300" s="255">
        <v>45104.743750000001</v>
      </c>
      <c r="G2300" s="2" t="s">
        <v>101</v>
      </c>
      <c r="H2300" s="2" t="s">
        <v>132</v>
      </c>
      <c r="I2300" s="2" t="s">
        <v>101</v>
      </c>
      <c r="J2300" s="2" t="s">
        <v>103</v>
      </c>
      <c r="K2300" s="2" t="s">
        <v>103</v>
      </c>
      <c r="L2300" s="2" t="s">
        <v>104</v>
      </c>
      <c r="M2300" s="2" t="s">
        <v>1508</v>
      </c>
      <c r="N2300" s="2">
        <v>20</v>
      </c>
      <c r="O2300" s="2" t="s">
        <v>106</v>
      </c>
      <c r="P2300" s="2" t="s">
        <v>4150</v>
      </c>
      <c r="Q2300" s="253"/>
    </row>
    <row r="2301" spans="1:17" ht="60">
      <c r="A2301" s="2">
        <v>2299</v>
      </c>
      <c r="B2301" s="2" t="s">
        <v>5849</v>
      </c>
      <c r="C2301" s="2" t="s">
        <v>234</v>
      </c>
      <c r="D2301" s="2" t="s">
        <v>3263</v>
      </c>
      <c r="E2301" s="2" t="s">
        <v>5850</v>
      </c>
      <c r="F2301" s="255">
        <v>45104.743750000001</v>
      </c>
      <c r="G2301" s="2" t="s">
        <v>101</v>
      </c>
      <c r="H2301" s="2" t="s">
        <v>102</v>
      </c>
      <c r="I2301" s="2" t="s">
        <v>101</v>
      </c>
      <c r="J2301" s="2" t="s">
        <v>103</v>
      </c>
      <c r="K2301" s="2" t="s">
        <v>103</v>
      </c>
      <c r="L2301" s="2" t="s">
        <v>104</v>
      </c>
      <c r="M2301" s="2" t="s">
        <v>5851</v>
      </c>
      <c r="N2301" s="2">
        <v>20</v>
      </c>
      <c r="O2301" s="2" t="s">
        <v>106</v>
      </c>
      <c r="P2301" s="2" t="s">
        <v>4148</v>
      </c>
      <c r="Q2301" s="253"/>
    </row>
    <row r="2302" spans="1:17" ht="60">
      <c r="A2302" s="2">
        <v>2300</v>
      </c>
      <c r="B2302" s="2" t="s">
        <v>5852</v>
      </c>
      <c r="C2302" s="2" t="s">
        <v>109</v>
      </c>
      <c r="D2302" s="2" t="s">
        <v>3263</v>
      </c>
      <c r="E2302" s="2" t="s">
        <v>5853</v>
      </c>
      <c r="F2302" s="255">
        <v>45104.743750000001</v>
      </c>
      <c r="G2302" s="2" t="s">
        <v>101</v>
      </c>
      <c r="H2302" s="2" t="s">
        <v>132</v>
      </c>
      <c r="I2302" s="2" t="s">
        <v>101</v>
      </c>
      <c r="J2302" s="2" t="s">
        <v>103</v>
      </c>
      <c r="K2302" s="2" t="s">
        <v>103</v>
      </c>
      <c r="L2302" s="2" t="s">
        <v>104</v>
      </c>
      <c r="M2302" s="2" t="s">
        <v>5854</v>
      </c>
      <c r="N2302" s="2">
        <v>20</v>
      </c>
      <c r="O2302" s="2" t="s">
        <v>106</v>
      </c>
      <c r="P2302" s="2" t="s">
        <v>4146</v>
      </c>
      <c r="Q2302" s="253"/>
    </row>
    <row r="2303" spans="1:17" ht="60">
      <c r="A2303" s="2">
        <v>2301</v>
      </c>
      <c r="B2303" s="2" t="s">
        <v>5855</v>
      </c>
      <c r="C2303" s="2" t="s">
        <v>234</v>
      </c>
      <c r="D2303" s="2" t="s">
        <v>3263</v>
      </c>
      <c r="E2303" s="2" t="s">
        <v>3018</v>
      </c>
      <c r="F2303" s="255">
        <v>45104.743750000001</v>
      </c>
      <c r="G2303" s="2" t="s">
        <v>101</v>
      </c>
      <c r="H2303" s="2" t="s">
        <v>102</v>
      </c>
      <c r="I2303" s="2" t="s">
        <v>101</v>
      </c>
      <c r="J2303" s="2" t="s">
        <v>56</v>
      </c>
      <c r="K2303" s="2" t="s">
        <v>56</v>
      </c>
      <c r="L2303" s="2" t="s">
        <v>104</v>
      </c>
      <c r="M2303" s="2" t="s">
        <v>3019</v>
      </c>
      <c r="N2303" s="2">
        <v>65</v>
      </c>
      <c r="O2303" s="2" t="s">
        <v>106</v>
      </c>
      <c r="P2303" s="2" t="s">
        <v>4148</v>
      </c>
      <c r="Q2303" s="253"/>
    </row>
    <row r="2304" spans="1:17" ht="60">
      <c r="A2304" s="2">
        <v>2302</v>
      </c>
      <c r="B2304" s="2" t="s">
        <v>5856</v>
      </c>
      <c r="C2304" s="2" t="s">
        <v>109</v>
      </c>
      <c r="D2304" s="2" t="s">
        <v>3263</v>
      </c>
      <c r="E2304" s="2" t="s">
        <v>5857</v>
      </c>
      <c r="F2304" s="255">
        <v>45104.744444444441</v>
      </c>
      <c r="G2304" s="2" t="s">
        <v>101</v>
      </c>
      <c r="H2304" s="2" t="s">
        <v>132</v>
      </c>
      <c r="I2304" s="2" t="s">
        <v>101</v>
      </c>
      <c r="J2304" s="2" t="s">
        <v>103</v>
      </c>
      <c r="K2304" s="2" t="s">
        <v>103</v>
      </c>
      <c r="L2304" s="2" t="s">
        <v>104</v>
      </c>
      <c r="M2304" s="2" t="s">
        <v>5858</v>
      </c>
      <c r="N2304" s="2">
        <v>20</v>
      </c>
      <c r="O2304" s="2" t="s">
        <v>106</v>
      </c>
      <c r="P2304" s="2" t="s">
        <v>4146</v>
      </c>
      <c r="Q2304" s="253"/>
    </row>
    <row r="2305" spans="1:17" ht="60">
      <c r="A2305" s="2">
        <v>2303</v>
      </c>
      <c r="B2305" s="2" t="s">
        <v>5859</v>
      </c>
      <c r="C2305" s="2" t="s">
        <v>234</v>
      </c>
      <c r="D2305" s="2" t="s">
        <v>3263</v>
      </c>
      <c r="E2305" s="2" t="s">
        <v>5658</v>
      </c>
      <c r="F2305" s="255">
        <v>45104.744444444441</v>
      </c>
      <c r="G2305" s="2" t="s">
        <v>101</v>
      </c>
      <c r="H2305" s="2" t="s">
        <v>102</v>
      </c>
      <c r="I2305" s="2" t="s">
        <v>101</v>
      </c>
      <c r="J2305" s="2" t="s">
        <v>103</v>
      </c>
      <c r="K2305" s="2" t="s">
        <v>103</v>
      </c>
      <c r="L2305" s="2" t="s">
        <v>104</v>
      </c>
      <c r="M2305" s="2" t="s">
        <v>5659</v>
      </c>
      <c r="N2305" s="2">
        <v>20</v>
      </c>
      <c r="O2305" s="2" t="s">
        <v>106</v>
      </c>
      <c r="P2305" s="2" t="s">
        <v>4148</v>
      </c>
      <c r="Q2305" s="253"/>
    </row>
    <row r="2306" spans="1:17" ht="60">
      <c r="A2306" s="2">
        <v>2304</v>
      </c>
      <c r="B2306" s="2" t="s">
        <v>5860</v>
      </c>
      <c r="C2306" s="2" t="s">
        <v>98</v>
      </c>
      <c r="D2306" s="2" t="s">
        <v>3263</v>
      </c>
      <c r="E2306" s="2" t="s">
        <v>5861</v>
      </c>
      <c r="F2306" s="255">
        <v>45104.744444444441</v>
      </c>
      <c r="G2306" s="2" t="s">
        <v>101</v>
      </c>
      <c r="H2306" s="2" t="s">
        <v>102</v>
      </c>
      <c r="I2306" s="2" t="s">
        <v>101</v>
      </c>
      <c r="J2306" s="2" t="s">
        <v>103</v>
      </c>
      <c r="K2306" s="2" t="s">
        <v>103</v>
      </c>
      <c r="L2306" s="2" t="s">
        <v>104</v>
      </c>
      <c r="M2306" s="2" t="s">
        <v>5862</v>
      </c>
      <c r="N2306" s="2">
        <v>20</v>
      </c>
      <c r="O2306" s="2" t="s">
        <v>106</v>
      </c>
      <c r="P2306" s="2" t="s">
        <v>4157</v>
      </c>
      <c r="Q2306" s="253"/>
    </row>
    <row r="2307" spans="1:17" ht="60">
      <c r="A2307" s="2">
        <v>2305</v>
      </c>
      <c r="B2307" s="2" t="s">
        <v>5863</v>
      </c>
      <c r="C2307" s="2" t="s">
        <v>98</v>
      </c>
      <c r="D2307" s="2" t="s">
        <v>3263</v>
      </c>
      <c r="E2307" s="2" t="s">
        <v>5864</v>
      </c>
      <c r="F2307" s="255">
        <v>45104.744444444441</v>
      </c>
      <c r="G2307" s="2" t="s">
        <v>101</v>
      </c>
      <c r="H2307" s="2" t="s">
        <v>132</v>
      </c>
      <c r="I2307" s="2" t="s">
        <v>101</v>
      </c>
      <c r="J2307" s="2" t="s">
        <v>112</v>
      </c>
      <c r="K2307" s="2" t="s">
        <v>112</v>
      </c>
      <c r="L2307" s="2" t="s">
        <v>104</v>
      </c>
      <c r="M2307" s="2" t="s">
        <v>5865</v>
      </c>
      <c r="N2307" s="2">
        <v>95</v>
      </c>
      <c r="O2307" s="2" t="s">
        <v>106</v>
      </c>
      <c r="P2307" s="2" t="s">
        <v>4157</v>
      </c>
      <c r="Q2307" s="253"/>
    </row>
    <row r="2308" spans="1:17" ht="60">
      <c r="A2308" s="2">
        <v>2306</v>
      </c>
      <c r="B2308" s="2" t="s">
        <v>5866</v>
      </c>
      <c r="C2308" s="2" t="s">
        <v>120</v>
      </c>
      <c r="D2308" s="2" t="s">
        <v>3263</v>
      </c>
      <c r="E2308" s="2" t="s">
        <v>5867</v>
      </c>
      <c r="F2308" s="255">
        <v>45104.745833333334</v>
      </c>
      <c r="G2308" s="2" t="s">
        <v>101</v>
      </c>
      <c r="H2308" s="2" t="s">
        <v>102</v>
      </c>
      <c r="I2308" s="2" t="s">
        <v>101</v>
      </c>
      <c r="J2308" s="2" t="s">
        <v>103</v>
      </c>
      <c r="K2308" s="2" t="s">
        <v>103</v>
      </c>
      <c r="L2308" s="2" t="s">
        <v>104</v>
      </c>
      <c r="M2308" s="2" t="s">
        <v>5868</v>
      </c>
      <c r="N2308" s="2">
        <v>20</v>
      </c>
      <c r="O2308" s="2" t="s">
        <v>106</v>
      </c>
      <c r="P2308" s="2" t="s">
        <v>4150</v>
      </c>
      <c r="Q2308" s="253"/>
    </row>
    <row r="2309" spans="1:17" ht="60">
      <c r="A2309" s="2">
        <v>2307</v>
      </c>
      <c r="B2309" s="2" t="s">
        <v>5869</v>
      </c>
      <c r="C2309" s="2" t="s">
        <v>109</v>
      </c>
      <c r="D2309" s="2" t="s">
        <v>3263</v>
      </c>
      <c r="E2309" s="2" t="s">
        <v>4428</v>
      </c>
      <c r="F2309" s="255">
        <v>45104.745833333334</v>
      </c>
      <c r="G2309" s="2" t="s">
        <v>101</v>
      </c>
      <c r="H2309" s="2" t="s">
        <v>132</v>
      </c>
      <c r="I2309" s="2" t="s">
        <v>101</v>
      </c>
      <c r="J2309" s="2" t="s">
        <v>103</v>
      </c>
      <c r="K2309" s="2" t="s">
        <v>103</v>
      </c>
      <c r="L2309" s="2" t="s">
        <v>104</v>
      </c>
      <c r="M2309" s="2" t="s">
        <v>4429</v>
      </c>
      <c r="N2309" s="2">
        <v>20</v>
      </c>
      <c r="O2309" s="2" t="s">
        <v>106</v>
      </c>
      <c r="P2309" s="2" t="s">
        <v>4146</v>
      </c>
      <c r="Q2309" s="253"/>
    </row>
    <row r="2310" spans="1:17" ht="60">
      <c r="A2310" s="2">
        <v>2308</v>
      </c>
      <c r="B2310" s="2" t="s">
        <v>5870</v>
      </c>
      <c r="C2310" s="2" t="s">
        <v>109</v>
      </c>
      <c r="D2310" s="2" t="s">
        <v>3263</v>
      </c>
      <c r="E2310" s="2" t="s">
        <v>560</v>
      </c>
      <c r="F2310" s="255">
        <v>45104.746527777781</v>
      </c>
      <c r="G2310" s="2" t="s">
        <v>101</v>
      </c>
      <c r="H2310" s="2" t="s">
        <v>132</v>
      </c>
      <c r="I2310" s="2" t="s">
        <v>101</v>
      </c>
      <c r="J2310" s="2" t="s">
        <v>112</v>
      </c>
      <c r="K2310" s="2" t="s">
        <v>112</v>
      </c>
      <c r="L2310" s="2" t="s">
        <v>104</v>
      </c>
      <c r="M2310" s="2" t="s">
        <v>561</v>
      </c>
      <c r="N2310" s="2">
        <v>95</v>
      </c>
      <c r="O2310" s="2" t="s">
        <v>106</v>
      </c>
      <c r="P2310" s="2" t="s">
        <v>4146</v>
      </c>
      <c r="Q2310" s="253"/>
    </row>
    <row r="2311" spans="1:17" ht="60">
      <c r="A2311" s="2">
        <v>2309</v>
      </c>
      <c r="B2311" s="2" t="s">
        <v>5871</v>
      </c>
      <c r="C2311" s="2" t="s">
        <v>98</v>
      </c>
      <c r="D2311" s="2" t="s">
        <v>3263</v>
      </c>
      <c r="E2311" s="2" t="s">
        <v>749</v>
      </c>
      <c r="F2311" s="255">
        <v>45104.74722222222</v>
      </c>
      <c r="G2311" s="2" t="s">
        <v>101</v>
      </c>
      <c r="H2311" s="2" t="s">
        <v>132</v>
      </c>
      <c r="I2311" s="2" t="s">
        <v>101</v>
      </c>
      <c r="J2311" s="2" t="s">
        <v>103</v>
      </c>
      <c r="K2311" s="2" t="s">
        <v>103</v>
      </c>
      <c r="L2311" s="2" t="s">
        <v>104</v>
      </c>
      <c r="M2311" s="2" t="s">
        <v>750</v>
      </c>
      <c r="N2311" s="2">
        <v>20</v>
      </c>
      <c r="O2311" s="2" t="s">
        <v>106</v>
      </c>
      <c r="P2311" s="2" t="s">
        <v>4157</v>
      </c>
      <c r="Q2311" s="253"/>
    </row>
    <row r="2312" spans="1:17" ht="60">
      <c r="A2312" s="2">
        <v>2310</v>
      </c>
      <c r="B2312" s="2" t="s">
        <v>5872</v>
      </c>
      <c r="C2312" s="2" t="s">
        <v>109</v>
      </c>
      <c r="D2312" s="2" t="s">
        <v>3263</v>
      </c>
      <c r="E2312" s="2" t="s">
        <v>5873</v>
      </c>
      <c r="F2312" s="255">
        <v>45104.74722222222</v>
      </c>
      <c r="G2312" s="2" t="s">
        <v>101</v>
      </c>
      <c r="H2312" s="2" t="s">
        <v>132</v>
      </c>
      <c r="I2312" s="2" t="s">
        <v>101</v>
      </c>
      <c r="J2312" s="2" t="s">
        <v>103</v>
      </c>
      <c r="K2312" s="2" t="s">
        <v>103</v>
      </c>
      <c r="L2312" s="2" t="s">
        <v>104</v>
      </c>
      <c r="M2312" s="2" t="s">
        <v>5874</v>
      </c>
      <c r="N2312" s="2">
        <v>20</v>
      </c>
      <c r="O2312" s="2" t="s">
        <v>106</v>
      </c>
      <c r="P2312" s="2" t="s">
        <v>4146</v>
      </c>
      <c r="Q2312" s="253"/>
    </row>
    <row r="2313" spans="1:17" ht="60">
      <c r="A2313" s="2">
        <v>2311</v>
      </c>
      <c r="B2313" s="2" t="s">
        <v>5875</v>
      </c>
      <c r="C2313" s="2" t="s">
        <v>234</v>
      </c>
      <c r="D2313" s="2" t="s">
        <v>3263</v>
      </c>
      <c r="E2313" s="2" t="s">
        <v>5876</v>
      </c>
      <c r="F2313" s="255">
        <v>45104.747916666667</v>
      </c>
      <c r="G2313" s="2" t="s">
        <v>101</v>
      </c>
      <c r="H2313" s="2" t="s">
        <v>132</v>
      </c>
      <c r="I2313" s="2" t="s">
        <v>101</v>
      </c>
      <c r="J2313" s="2" t="s">
        <v>103</v>
      </c>
      <c r="K2313" s="2" t="s">
        <v>103</v>
      </c>
      <c r="L2313" s="2" t="s">
        <v>104</v>
      </c>
      <c r="M2313" s="2" t="s">
        <v>5877</v>
      </c>
      <c r="N2313" s="2">
        <v>20</v>
      </c>
      <c r="O2313" s="2" t="s">
        <v>106</v>
      </c>
      <c r="P2313" s="2" t="s">
        <v>4148</v>
      </c>
      <c r="Q2313" s="253"/>
    </row>
    <row r="2314" spans="1:17" ht="60">
      <c r="A2314" s="2">
        <v>2312</v>
      </c>
      <c r="B2314" s="2" t="s">
        <v>5878</v>
      </c>
      <c r="C2314" s="2" t="s">
        <v>120</v>
      </c>
      <c r="D2314" s="2" t="s">
        <v>3263</v>
      </c>
      <c r="E2314" s="2" t="s">
        <v>5879</v>
      </c>
      <c r="F2314" s="255">
        <v>45104.747916666667</v>
      </c>
      <c r="G2314" s="2" t="s">
        <v>101</v>
      </c>
      <c r="H2314" s="2" t="s">
        <v>102</v>
      </c>
      <c r="I2314" s="2" t="s">
        <v>101</v>
      </c>
      <c r="J2314" s="2" t="s">
        <v>103</v>
      </c>
      <c r="K2314" s="2" t="s">
        <v>103</v>
      </c>
      <c r="L2314" s="2" t="s">
        <v>104</v>
      </c>
      <c r="M2314" s="2" t="s">
        <v>5880</v>
      </c>
      <c r="N2314" s="2">
        <v>20</v>
      </c>
      <c r="O2314" s="2" t="s">
        <v>106</v>
      </c>
      <c r="P2314" s="2" t="s">
        <v>4150</v>
      </c>
      <c r="Q2314" s="253"/>
    </row>
    <row r="2315" spans="1:17" ht="60">
      <c r="A2315" s="2">
        <v>2313</v>
      </c>
      <c r="B2315" s="2" t="s">
        <v>5881</v>
      </c>
      <c r="C2315" s="2" t="s">
        <v>234</v>
      </c>
      <c r="D2315" s="2" t="s">
        <v>3263</v>
      </c>
      <c r="E2315" s="2" t="s">
        <v>231</v>
      </c>
      <c r="F2315" s="255">
        <v>45104.747916666667</v>
      </c>
      <c r="G2315" s="2" t="s">
        <v>101</v>
      </c>
      <c r="H2315" s="2" t="s">
        <v>102</v>
      </c>
      <c r="I2315" s="2" t="s">
        <v>101</v>
      </c>
      <c r="J2315" s="2" t="s">
        <v>112</v>
      </c>
      <c r="K2315" s="2" t="s">
        <v>112</v>
      </c>
      <c r="L2315" s="2" t="s">
        <v>104</v>
      </c>
      <c r="M2315" s="2" t="s">
        <v>232</v>
      </c>
      <c r="N2315" s="2">
        <v>95</v>
      </c>
      <c r="O2315" s="2" t="s">
        <v>106</v>
      </c>
      <c r="P2315" s="2" t="s">
        <v>4148</v>
      </c>
      <c r="Q2315" s="253"/>
    </row>
    <row r="2316" spans="1:17" ht="60">
      <c r="A2316" s="2">
        <v>2314</v>
      </c>
      <c r="B2316" s="2" t="s">
        <v>5882</v>
      </c>
      <c r="C2316" s="2" t="s">
        <v>109</v>
      </c>
      <c r="D2316" s="2" t="s">
        <v>3263</v>
      </c>
      <c r="E2316" s="2" t="s">
        <v>5883</v>
      </c>
      <c r="F2316" s="255">
        <v>45104.747916666667</v>
      </c>
      <c r="G2316" s="2" t="s">
        <v>101</v>
      </c>
      <c r="H2316" s="2" t="s">
        <v>102</v>
      </c>
      <c r="I2316" s="2" t="s">
        <v>101</v>
      </c>
      <c r="J2316" s="2" t="s">
        <v>103</v>
      </c>
      <c r="K2316" s="2" t="s">
        <v>103</v>
      </c>
      <c r="L2316" s="2" t="s">
        <v>104</v>
      </c>
      <c r="M2316" s="2" t="s">
        <v>5884</v>
      </c>
      <c r="N2316" s="2">
        <v>20</v>
      </c>
      <c r="O2316" s="2" t="s">
        <v>106</v>
      </c>
      <c r="P2316" s="2" t="s">
        <v>4146</v>
      </c>
      <c r="Q2316" s="253"/>
    </row>
    <row r="2317" spans="1:17" ht="60">
      <c r="A2317" s="2">
        <v>2315</v>
      </c>
      <c r="B2317" s="2" t="s">
        <v>5885</v>
      </c>
      <c r="C2317" s="2" t="s">
        <v>98</v>
      </c>
      <c r="D2317" s="2" t="s">
        <v>3263</v>
      </c>
      <c r="E2317" s="2" t="s">
        <v>5886</v>
      </c>
      <c r="F2317" s="255">
        <v>45104.747916666667</v>
      </c>
      <c r="G2317" s="2" t="s">
        <v>101</v>
      </c>
      <c r="H2317" s="2" t="s">
        <v>132</v>
      </c>
      <c r="I2317" s="2" t="s">
        <v>101</v>
      </c>
      <c r="J2317" s="2" t="s">
        <v>112</v>
      </c>
      <c r="K2317" s="2" t="s">
        <v>112</v>
      </c>
      <c r="L2317" s="2" t="s">
        <v>104</v>
      </c>
      <c r="M2317" s="2" t="s">
        <v>5887</v>
      </c>
      <c r="N2317" s="2">
        <v>95</v>
      </c>
      <c r="O2317" s="2" t="s">
        <v>106</v>
      </c>
      <c r="P2317" s="2" t="s">
        <v>4157</v>
      </c>
      <c r="Q2317" s="253"/>
    </row>
    <row r="2318" spans="1:17" ht="60">
      <c r="A2318" s="2">
        <v>2316</v>
      </c>
      <c r="B2318" s="2" t="s">
        <v>5888</v>
      </c>
      <c r="C2318" s="2" t="s">
        <v>98</v>
      </c>
      <c r="D2318" s="2" t="s">
        <v>3263</v>
      </c>
      <c r="E2318" s="2" t="s">
        <v>746</v>
      </c>
      <c r="F2318" s="255">
        <v>45104.748611111114</v>
      </c>
      <c r="G2318" s="2" t="s">
        <v>101</v>
      </c>
      <c r="H2318" s="2" t="s">
        <v>132</v>
      </c>
      <c r="I2318" s="2" t="s">
        <v>101</v>
      </c>
      <c r="J2318" s="2" t="s">
        <v>103</v>
      </c>
      <c r="K2318" s="2" t="s">
        <v>103</v>
      </c>
      <c r="L2318" s="2" t="s">
        <v>104</v>
      </c>
      <c r="M2318" s="2" t="s">
        <v>747</v>
      </c>
      <c r="N2318" s="2">
        <v>20</v>
      </c>
      <c r="O2318" s="2" t="s">
        <v>106</v>
      </c>
      <c r="P2318" s="2" t="s">
        <v>4157</v>
      </c>
      <c r="Q2318" s="253"/>
    </row>
    <row r="2319" spans="1:17" ht="60">
      <c r="A2319" s="2">
        <v>2317</v>
      </c>
      <c r="B2319" s="2" t="s">
        <v>5889</v>
      </c>
      <c r="C2319" s="2" t="s">
        <v>98</v>
      </c>
      <c r="D2319" s="2" t="s">
        <v>3263</v>
      </c>
      <c r="E2319" s="2" t="s">
        <v>5890</v>
      </c>
      <c r="F2319" s="255">
        <v>45104.748611111114</v>
      </c>
      <c r="G2319" s="2" t="s">
        <v>101</v>
      </c>
      <c r="H2319" s="2" t="s">
        <v>102</v>
      </c>
      <c r="I2319" s="2" t="s">
        <v>101</v>
      </c>
      <c r="J2319" s="2" t="s">
        <v>103</v>
      </c>
      <c r="K2319" s="2" t="s">
        <v>103</v>
      </c>
      <c r="L2319" s="2" t="s">
        <v>104</v>
      </c>
      <c r="M2319" s="2" t="s">
        <v>5891</v>
      </c>
      <c r="N2319" s="2">
        <v>20</v>
      </c>
      <c r="O2319" s="2" t="s">
        <v>106</v>
      </c>
      <c r="P2319" s="2" t="s">
        <v>4157</v>
      </c>
      <c r="Q2319" s="253"/>
    </row>
    <row r="2320" spans="1:17" ht="60">
      <c r="A2320" s="2">
        <v>2318</v>
      </c>
      <c r="B2320" s="2" t="s">
        <v>5892</v>
      </c>
      <c r="C2320" s="2" t="s">
        <v>234</v>
      </c>
      <c r="D2320" s="2" t="s">
        <v>3263</v>
      </c>
      <c r="E2320" s="2" t="s">
        <v>1244</v>
      </c>
      <c r="F2320" s="255">
        <v>45104.748611111114</v>
      </c>
      <c r="G2320" s="2" t="s">
        <v>101</v>
      </c>
      <c r="H2320" s="2" t="s">
        <v>132</v>
      </c>
      <c r="I2320" s="2" t="s">
        <v>101</v>
      </c>
      <c r="J2320" s="2" t="s">
        <v>103</v>
      </c>
      <c r="K2320" s="2" t="s">
        <v>103</v>
      </c>
      <c r="L2320" s="2" t="s">
        <v>104</v>
      </c>
      <c r="M2320" s="2" t="s">
        <v>1245</v>
      </c>
      <c r="N2320" s="2">
        <v>20</v>
      </c>
      <c r="O2320" s="2" t="s">
        <v>106</v>
      </c>
      <c r="P2320" s="2" t="s">
        <v>4148</v>
      </c>
      <c r="Q2320" s="253"/>
    </row>
    <row r="2321" spans="1:17" ht="60">
      <c r="A2321" s="2">
        <v>2319</v>
      </c>
      <c r="B2321" s="2" t="s">
        <v>5893</v>
      </c>
      <c r="C2321" s="2" t="s">
        <v>109</v>
      </c>
      <c r="D2321" s="2" t="s">
        <v>3263</v>
      </c>
      <c r="E2321" s="2" t="s">
        <v>5492</v>
      </c>
      <c r="F2321" s="255">
        <v>45104.748611111114</v>
      </c>
      <c r="G2321" s="2" t="s">
        <v>101</v>
      </c>
      <c r="H2321" s="2" t="s">
        <v>132</v>
      </c>
      <c r="I2321" s="2" t="s">
        <v>101</v>
      </c>
      <c r="J2321" s="2" t="s">
        <v>103</v>
      </c>
      <c r="K2321" s="2" t="s">
        <v>103</v>
      </c>
      <c r="L2321" s="2" t="s">
        <v>104</v>
      </c>
      <c r="M2321" s="2" t="s">
        <v>5493</v>
      </c>
      <c r="N2321" s="2">
        <v>20</v>
      </c>
      <c r="O2321" s="2" t="s">
        <v>106</v>
      </c>
      <c r="P2321" s="2" t="s">
        <v>4146</v>
      </c>
      <c r="Q2321" s="253"/>
    </row>
    <row r="2322" spans="1:17" ht="60">
      <c r="A2322" s="2">
        <v>2320</v>
      </c>
      <c r="B2322" s="2" t="s">
        <v>5894</v>
      </c>
      <c r="C2322" s="2" t="s">
        <v>120</v>
      </c>
      <c r="D2322" s="2" t="s">
        <v>3263</v>
      </c>
      <c r="E2322" s="2" t="s">
        <v>5895</v>
      </c>
      <c r="F2322" s="255">
        <v>45104.748611111114</v>
      </c>
      <c r="G2322" s="2" t="s">
        <v>101</v>
      </c>
      <c r="H2322" s="2" t="s">
        <v>132</v>
      </c>
      <c r="I2322" s="2" t="s">
        <v>101</v>
      </c>
      <c r="J2322" s="2" t="s">
        <v>56</v>
      </c>
      <c r="K2322" s="2" t="s">
        <v>56</v>
      </c>
      <c r="L2322" s="2" t="s">
        <v>104</v>
      </c>
      <c r="M2322" s="2" t="s">
        <v>5896</v>
      </c>
      <c r="N2322" s="2">
        <v>65</v>
      </c>
      <c r="O2322" s="2" t="s">
        <v>106</v>
      </c>
      <c r="P2322" s="2" t="s">
        <v>4150</v>
      </c>
      <c r="Q2322" s="253"/>
    </row>
    <row r="2323" spans="1:17" ht="60">
      <c r="A2323" s="2">
        <v>2321</v>
      </c>
      <c r="B2323" s="2" t="s">
        <v>5897</v>
      </c>
      <c r="C2323" s="2" t="s">
        <v>98</v>
      </c>
      <c r="D2323" s="2" t="s">
        <v>3263</v>
      </c>
      <c r="E2323" s="2" t="s">
        <v>4509</v>
      </c>
      <c r="F2323" s="255">
        <v>45104.748611111114</v>
      </c>
      <c r="G2323" s="2" t="s">
        <v>101</v>
      </c>
      <c r="H2323" s="2" t="s">
        <v>102</v>
      </c>
      <c r="I2323" s="2" t="s">
        <v>101</v>
      </c>
      <c r="J2323" s="2" t="s">
        <v>103</v>
      </c>
      <c r="K2323" s="2" t="s">
        <v>103</v>
      </c>
      <c r="L2323" s="2" t="s">
        <v>104</v>
      </c>
      <c r="M2323" s="2" t="s">
        <v>4510</v>
      </c>
      <c r="N2323" s="2">
        <v>20</v>
      </c>
      <c r="O2323" s="2" t="s">
        <v>106</v>
      </c>
      <c r="P2323" s="2" t="s">
        <v>4157</v>
      </c>
      <c r="Q2323" s="253"/>
    </row>
    <row r="2324" spans="1:17" ht="60">
      <c r="A2324" s="2">
        <v>2322</v>
      </c>
      <c r="B2324" s="2" t="s">
        <v>5898</v>
      </c>
      <c r="C2324" s="2" t="s">
        <v>98</v>
      </c>
      <c r="D2324" s="2" t="s">
        <v>3263</v>
      </c>
      <c r="E2324" s="2" t="s">
        <v>5899</v>
      </c>
      <c r="F2324" s="255">
        <v>45104.748611111114</v>
      </c>
      <c r="G2324" s="2" t="s">
        <v>101</v>
      </c>
      <c r="H2324" s="2" t="s">
        <v>102</v>
      </c>
      <c r="I2324" s="2" t="s">
        <v>101</v>
      </c>
      <c r="J2324" s="2" t="s">
        <v>103</v>
      </c>
      <c r="K2324" s="2" t="s">
        <v>103</v>
      </c>
      <c r="L2324" s="2" t="s">
        <v>104</v>
      </c>
      <c r="M2324" s="2" t="s">
        <v>5900</v>
      </c>
      <c r="N2324" s="2">
        <v>20</v>
      </c>
      <c r="O2324" s="2" t="s">
        <v>106</v>
      </c>
      <c r="P2324" s="2" t="s">
        <v>4157</v>
      </c>
      <c r="Q2324" s="253"/>
    </row>
    <row r="2325" spans="1:17" ht="60">
      <c r="A2325" s="2">
        <v>2323</v>
      </c>
      <c r="B2325" s="2" t="s">
        <v>5901</v>
      </c>
      <c r="C2325" s="2" t="s">
        <v>98</v>
      </c>
      <c r="D2325" s="2" t="s">
        <v>3263</v>
      </c>
      <c r="E2325" s="2" t="s">
        <v>4437</v>
      </c>
      <c r="F2325" s="255">
        <v>45104.749305555553</v>
      </c>
      <c r="G2325" s="2" t="s">
        <v>101</v>
      </c>
      <c r="H2325" s="2" t="s">
        <v>132</v>
      </c>
      <c r="I2325" s="2" t="s">
        <v>101</v>
      </c>
      <c r="J2325" s="2" t="s">
        <v>103</v>
      </c>
      <c r="K2325" s="2" t="s">
        <v>103</v>
      </c>
      <c r="L2325" s="2" t="s">
        <v>104</v>
      </c>
      <c r="M2325" s="2" t="s">
        <v>4438</v>
      </c>
      <c r="N2325" s="2">
        <v>20</v>
      </c>
      <c r="O2325" s="2" t="s">
        <v>106</v>
      </c>
      <c r="P2325" s="2" t="s">
        <v>4157</v>
      </c>
      <c r="Q2325" s="253"/>
    </row>
    <row r="2326" spans="1:17" ht="60">
      <c r="A2326" s="2">
        <v>2324</v>
      </c>
      <c r="B2326" s="2" t="s">
        <v>5902</v>
      </c>
      <c r="C2326" s="2" t="s">
        <v>120</v>
      </c>
      <c r="D2326" s="2" t="s">
        <v>3263</v>
      </c>
      <c r="E2326" s="2" t="s">
        <v>5903</v>
      </c>
      <c r="F2326" s="255">
        <v>45104.749305555553</v>
      </c>
      <c r="G2326" s="2" t="s">
        <v>101</v>
      </c>
      <c r="H2326" s="2" t="s">
        <v>132</v>
      </c>
      <c r="I2326" s="2" t="s">
        <v>101</v>
      </c>
      <c r="J2326" s="2" t="s">
        <v>112</v>
      </c>
      <c r="K2326" s="2" t="s">
        <v>112</v>
      </c>
      <c r="L2326" s="2" t="s">
        <v>104</v>
      </c>
      <c r="M2326" s="2" t="s">
        <v>5904</v>
      </c>
      <c r="N2326" s="2">
        <v>95</v>
      </c>
      <c r="O2326" s="2" t="s">
        <v>106</v>
      </c>
      <c r="P2326" s="2" t="s">
        <v>4150</v>
      </c>
      <c r="Q2326" s="253"/>
    </row>
    <row r="2327" spans="1:17" ht="60">
      <c r="A2327" s="2">
        <v>2325</v>
      </c>
      <c r="B2327" s="2" t="s">
        <v>5905</v>
      </c>
      <c r="C2327" s="2" t="s">
        <v>234</v>
      </c>
      <c r="D2327" s="2" t="s">
        <v>3263</v>
      </c>
      <c r="E2327" s="2" t="s">
        <v>5906</v>
      </c>
      <c r="F2327" s="255">
        <v>45104.749305555553</v>
      </c>
      <c r="G2327" s="2" t="s">
        <v>101</v>
      </c>
      <c r="H2327" s="2" t="s">
        <v>132</v>
      </c>
      <c r="I2327" s="2" t="s">
        <v>101</v>
      </c>
      <c r="J2327" s="2" t="s">
        <v>112</v>
      </c>
      <c r="K2327" s="2" t="s">
        <v>112</v>
      </c>
      <c r="L2327" s="2" t="s">
        <v>104</v>
      </c>
      <c r="M2327" s="2" t="s">
        <v>5907</v>
      </c>
      <c r="N2327" s="2">
        <v>95</v>
      </c>
      <c r="O2327" s="2" t="s">
        <v>106</v>
      </c>
      <c r="P2327" s="2" t="s">
        <v>4148</v>
      </c>
      <c r="Q2327" s="253"/>
    </row>
    <row r="2328" spans="1:17" ht="60">
      <c r="A2328" s="2">
        <v>2326</v>
      </c>
      <c r="B2328" s="2" t="s">
        <v>5908</v>
      </c>
      <c r="C2328" s="2" t="s">
        <v>98</v>
      </c>
      <c r="D2328" s="2" t="s">
        <v>3263</v>
      </c>
      <c r="E2328" s="2" t="s">
        <v>1550</v>
      </c>
      <c r="F2328" s="255">
        <v>45104.749305555553</v>
      </c>
      <c r="G2328" s="2" t="s">
        <v>101</v>
      </c>
      <c r="H2328" s="2" t="s">
        <v>132</v>
      </c>
      <c r="I2328" s="2" t="s">
        <v>101</v>
      </c>
      <c r="J2328" s="2" t="s">
        <v>103</v>
      </c>
      <c r="K2328" s="2" t="s">
        <v>103</v>
      </c>
      <c r="L2328" s="2" t="s">
        <v>104</v>
      </c>
      <c r="M2328" s="2" t="s">
        <v>1551</v>
      </c>
      <c r="N2328" s="2">
        <v>20</v>
      </c>
      <c r="O2328" s="2" t="s">
        <v>106</v>
      </c>
      <c r="P2328" s="2" t="s">
        <v>4157</v>
      </c>
      <c r="Q2328" s="253"/>
    </row>
    <row r="2329" spans="1:17" ht="60">
      <c r="A2329" s="2">
        <v>2327</v>
      </c>
      <c r="B2329" s="2" t="s">
        <v>5909</v>
      </c>
      <c r="C2329" s="2" t="s">
        <v>98</v>
      </c>
      <c r="D2329" s="2" t="s">
        <v>3263</v>
      </c>
      <c r="E2329" s="2" t="s">
        <v>2044</v>
      </c>
      <c r="F2329" s="255">
        <v>45104.749305555553</v>
      </c>
      <c r="G2329" s="2" t="s">
        <v>101</v>
      </c>
      <c r="H2329" s="2" t="s">
        <v>132</v>
      </c>
      <c r="I2329" s="2" t="s">
        <v>101</v>
      </c>
      <c r="J2329" s="2" t="s">
        <v>103</v>
      </c>
      <c r="K2329" s="2" t="s">
        <v>103</v>
      </c>
      <c r="L2329" s="2" t="s">
        <v>104</v>
      </c>
      <c r="M2329" s="2" t="s">
        <v>2045</v>
      </c>
      <c r="N2329" s="2">
        <v>20</v>
      </c>
      <c r="O2329" s="2" t="s">
        <v>106</v>
      </c>
      <c r="P2329" s="2" t="s">
        <v>4157</v>
      </c>
      <c r="Q2329" s="253"/>
    </row>
    <row r="2330" spans="1:17" ht="60">
      <c r="A2330" s="2">
        <v>2328</v>
      </c>
      <c r="B2330" s="2" t="s">
        <v>5910</v>
      </c>
      <c r="C2330" s="2" t="s">
        <v>109</v>
      </c>
      <c r="D2330" s="2" t="s">
        <v>3263</v>
      </c>
      <c r="E2330" s="2" t="s">
        <v>5911</v>
      </c>
      <c r="F2330" s="255">
        <v>45104.749305555553</v>
      </c>
      <c r="G2330" s="2" t="s">
        <v>101</v>
      </c>
      <c r="H2330" s="2" t="s">
        <v>102</v>
      </c>
      <c r="I2330" s="2" t="s">
        <v>101</v>
      </c>
      <c r="J2330" s="2" t="s">
        <v>103</v>
      </c>
      <c r="K2330" s="2" t="s">
        <v>103</v>
      </c>
      <c r="L2330" s="2" t="s">
        <v>104</v>
      </c>
      <c r="M2330" s="2" t="s">
        <v>5912</v>
      </c>
      <c r="N2330" s="2">
        <v>20</v>
      </c>
      <c r="O2330" s="2" t="s">
        <v>106</v>
      </c>
      <c r="P2330" s="2" t="s">
        <v>4146</v>
      </c>
      <c r="Q2330" s="253"/>
    </row>
    <row r="2331" spans="1:17" ht="60">
      <c r="A2331" s="2">
        <v>2329</v>
      </c>
      <c r="B2331" s="2" t="s">
        <v>5913</v>
      </c>
      <c r="C2331" s="2" t="s">
        <v>109</v>
      </c>
      <c r="D2331" s="2" t="s">
        <v>3263</v>
      </c>
      <c r="E2331" s="2" t="s">
        <v>5914</v>
      </c>
      <c r="F2331" s="255">
        <v>45104.749305555553</v>
      </c>
      <c r="G2331" s="2" t="s">
        <v>101</v>
      </c>
      <c r="H2331" s="2" t="s">
        <v>132</v>
      </c>
      <c r="I2331" s="2" t="s">
        <v>101</v>
      </c>
      <c r="J2331" s="2" t="s">
        <v>103</v>
      </c>
      <c r="K2331" s="2" t="s">
        <v>103</v>
      </c>
      <c r="L2331" s="2" t="s">
        <v>104</v>
      </c>
      <c r="M2331" s="2" t="s">
        <v>5915</v>
      </c>
      <c r="N2331" s="2">
        <v>20</v>
      </c>
      <c r="O2331" s="2" t="s">
        <v>106</v>
      </c>
      <c r="P2331" s="2" t="s">
        <v>4146</v>
      </c>
      <c r="Q2331" s="253"/>
    </row>
    <row r="2332" spans="1:17" ht="60">
      <c r="A2332" s="2">
        <v>2330</v>
      </c>
      <c r="B2332" s="2" t="s">
        <v>5916</v>
      </c>
      <c r="C2332" s="2" t="s">
        <v>120</v>
      </c>
      <c r="D2332" s="2" t="s">
        <v>3263</v>
      </c>
      <c r="E2332" s="2" t="s">
        <v>5917</v>
      </c>
      <c r="F2332" s="255">
        <v>45104.749305555553</v>
      </c>
      <c r="G2332" s="2" t="s">
        <v>101</v>
      </c>
      <c r="H2332" s="2" t="s">
        <v>132</v>
      </c>
      <c r="I2332" s="2" t="s">
        <v>101</v>
      </c>
      <c r="J2332" s="2" t="s">
        <v>103</v>
      </c>
      <c r="K2332" s="2" t="s">
        <v>103</v>
      </c>
      <c r="L2332" s="2" t="s">
        <v>104</v>
      </c>
      <c r="M2332" s="2" t="s">
        <v>5918</v>
      </c>
      <c r="N2332" s="2">
        <v>20</v>
      </c>
      <c r="O2332" s="2" t="s">
        <v>106</v>
      </c>
      <c r="P2332" s="2" t="s">
        <v>4150</v>
      </c>
      <c r="Q2332" s="253"/>
    </row>
    <row r="2333" spans="1:17" ht="60">
      <c r="A2333" s="2">
        <v>2331</v>
      </c>
      <c r="B2333" s="2" t="s">
        <v>5919</v>
      </c>
      <c r="C2333" s="2" t="s">
        <v>234</v>
      </c>
      <c r="D2333" s="2" t="s">
        <v>3263</v>
      </c>
      <c r="E2333" s="2" t="s">
        <v>2906</v>
      </c>
      <c r="F2333" s="255">
        <v>45104.75</v>
      </c>
      <c r="G2333" s="2" t="s">
        <v>101</v>
      </c>
      <c r="H2333" s="2" t="s">
        <v>132</v>
      </c>
      <c r="I2333" s="2" t="s">
        <v>101</v>
      </c>
      <c r="J2333" s="2" t="s">
        <v>103</v>
      </c>
      <c r="K2333" s="2" t="s">
        <v>103</v>
      </c>
      <c r="L2333" s="2" t="s">
        <v>104</v>
      </c>
      <c r="M2333" s="2" t="s">
        <v>2907</v>
      </c>
      <c r="N2333" s="2">
        <v>20</v>
      </c>
      <c r="O2333" s="2" t="s">
        <v>106</v>
      </c>
      <c r="P2333" s="2" t="s">
        <v>4148</v>
      </c>
      <c r="Q2333" s="253"/>
    </row>
    <row r="2334" spans="1:17" ht="60">
      <c r="A2334" s="2">
        <v>2332</v>
      </c>
      <c r="B2334" s="2" t="s">
        <v>5920</v>
      </c>
      <c r="C2334" s="2" t="s">
        <v>109</v>
      </c>
      <c r="D2334" s="2" t="s">
        <v>3263</v>
      </c>
      <c r="E2334" s="2" t="s">
        <v>857</v>
      </c>
      <c r="F2334" s="255">
        <v>45104.75</v>
      </c>
      <c r="G2334" s="2" t="s">
        <v>101</v>
      </c>
      <c r="H2334" s="2" t="s">
        <v>132</v>
      </c>
      <c r="I2334" s="2" t="s">
        <v>101</v>
      </c>
      <c r="J2334" s="2" t="s">
        <v>103</v>
      </c>
      <c r="K2334" s="2" t="s">
        <v>103</v>
      </c>
      <c r="L2334" s="2" t="s">
        <v>104</v>
      </c>
      <c r="M2334" s="2" t="s">
        <v>858</v>
      </c>
      <c r="N2334" s="2">
        <v>20</v>
      </c>
      <c r="O2334" s="2" t="s">
        <v>106</v>
      </c>
      <c r="P2334" s="2" t="s">
        <v>4146</v>
      </c>
      <c r="Q2334" s="253"/>
    </row>
    <row r="2335" spans="1:17" ht="60">
      <c r="A2335" s="2">
        <v>2333</v>
      </c>
      <c r="B2335" s="2" t="s">
        <v>5921</v>
      </c>
      <c r="C2335" s="2" t="s">
        <v>120</v>
      </c>
      <c r="D2335" s="2" t="s">
        <v>3263</v>
      </c>
      <c r="E2335" s="2" t="s">
        <v>2463</v>
      </c>
      <c r="F2335" s="255">
        <v>45104.750694444447</v>
      </c>
      <c r="G2335" s="2" t="s">
        <v>101</v>
      </c>
      <c r="H2335" s="2" t="s">
        <v>102</v>
      </c>
      <c r="I2335" s="2" t="s">
        <v>101</v>
      </c>
      <c r="J2335" s="2" t="s">
        <v>103</v>
      </c>
      <c r="K2335" s="2" t="s">
        <v>103</v>
      </c>
      <c r="L2335" s="2" t="s">
        <v>104</v>
      </c>
      <c r="M2335" s="2" t="s">
        <v>2464</v>
      </c>
      <c r="N2335" s="2">
        <v>30</v>
      </c>
      <c r="O2335" s="2" t="s">
        <v>106</v>
      </c>
      <c r="P2335" s="2" t="s">
        <v>4150</v>
      </c>
      <c r="Q2335" s="253"/>
    </row>
    <row r="2336" spans="1:17" ht="60">
      <c r="A2336" s="2">
        <v>2334</v>
      </c>
      <c r="B2336" s="2" t="s">
        <v>5922</v>
      </c>
      <c r="C2336" s="2" t="s">
        <v>98</v>
      </c>
      <c r="D2336" s="2" t="s">
        <v>3263</v>
      </c>
      <c r="E2336" s="2" t="s">
        <v>5923</v>
      </c>
      <c r="F2336" s="255">
        <v>45104.750694444447</v>
      </c>
      <c r="G2336" s="2" t="s">
        <v>101</v>
      </c>
      <c r="H2336" s="2" t="s">
        <v>132</v>
      </c>
      <c r="I2336" s="2" t="s">
        <v>101</v>
      </c>
      <c r="J2336" s="2" t="s">
        <v>103</v>
      </c>
      <c r="K2336" s="2" t="s">
        <v>103</v>
      </c>
      <c r="L2336" s="2" t="s">
        <v>104</v>
      </c>
      <c r="M2336" s="2" t="s">
        <v>5924</v>
      </c>
      <c r="N2336" s="2">
        <v>20</v>
      </c>
      <c r="O2336" s="2" t="s">
        <v>106</v>
      </c>
      <c r="P2336" s="2" t="s">
        <v>4157</v>
      </c>
      <c r="Q2336" s="253"/>
    </row>
    <row r="2337" spans="1:17" ht="60">
      <c r="A2337" s="2">
        <v>2335</v>
      </c>
      <c r="B2337" s="2" t="s">
        <v>5925</v>
      </c>
      <c r="C2337" s="2" t="s">
        <v>98</v>
      </c>
      <c r="D2337" s="2" t="s">
        <v>3263</v>
      </c>
      <c r="E2337" s="2" t="s">
        <v>3772</v>
      </c>
      <c r="F2337" s="255">
        <v>45104.750694444447</v>
      </c>
      <c r="G2337" s="2" t="s">
        <v>101</v>
      </c>
      <c r="H2337" s="2" t="s">
        <v>132</v>
      </c>
      <c r="I2337" s="2" t="s">
        <v>101</v>
      </c>
      <c r="J2337" s="2" t="s">
        <v>103</v>
      </c>
      <c r="K2337" s="2" t="s">
        <v>103</v>
      </c>
      <c r="L2337" s="2" t="s">
        <v>104</v>
      </c>
      <c r="M2337" s="2" t="s">
        <v>3773</v>
      </c>
      <c r="N2337" s="2">
        <v>20</v>
      </c>
      <c r="O2337" s="2" t="s">
        <v>106</v>
      </c>
      <c r="P2337" s="2" t="s">
        <v>4157</v>
      </c>
      <c r="Q2337" s="253"/>
    </row>
    <row r="2338" spans="1:17" ht="60">
      <c r="A2338" s="2">
        <v>2336</v>
      </c>
      <c r="B2338" s="2" t="s">
        <v>5926</v>
      </c>
      <c r="C2338" s="2" t="s">
        <v>234</v>
      </c>
      <c r="D2338" s="2" t="s">
        <v>3263</v>
      </c>
      <c r="E2338" s="2" t="s">
        <v>5927</v>
      </c>
      <c r="F2338" s="255">
        <v>45104.750694444447</v>
      </c>
      <c r="G2338" s="2" t="s">
        <v>101</v>
      </c>
      <c r="H2338" s="2" t="s">
        <v>132</v>
      </c>
      <c r="I2338" s="2" t="s">
        <v>101</v>
      </c>
      <c r="J2338" s="2" t="s">
        <v>103</v>
      </c>
      <c r="K2338" s="2" t="s">
        <v>103</v>
      </c>
      <c r="L2338" s="2" t="s">
        <v>104</v>
      </c>
      <c r="M2338" s="2" t="s">
        <v>5928</v>
      </c>
      <c r="N2338" s="2">
        <v>20</v>
      </c>
      <c r="O2338" s="2" t="s">
        <v>106</v>
      </c>
      <c r="P2338" s="2" t="s">
        <v>4148</v>
      </c>
      <c r="Q2338" s="253"/>
    </row>
    <row r="2339" spans="1:17" ht="60">
      <c r="A2339" s="2">
        <v>2337</v>
      </c>
      <c r="B2339" s="2" t="s">
        <v>5929</v>
      </c>
      <c r="C2339" s="2" t="s">
        <v>98</v>
      </c>
      <c r="D2339" s="2" t="s">
        <v>3263</v>
      </c>
      <c r="E2339" s="2" t="s">
        <v>3134</v>
      </c>
      <c r="F2339" s="255">
        <v>45104.750694444447</v>
      </c>
      <c r="G2339" s="2" t="s">
        <v>101</v>
      </c>
      <c r="H2339" s="2" t="s">
        <v>102</v>
      </c>
      <c r="I2339" s="2" t="s">
        <v>101</v>
      </c>
      <c r="J2339" s="2" t="s">
        <v>103</v>
      </c>
      <c r="K2339" s="2" t="s">
        <v>103</v>
      </c>
      <c r="L2339" s="2" t="s">
        <v>104</v>
      </c>
      <c r="M2339" s="2" t="s">
        <v>3135</v>
      </c>
      <c r="N2339" s="2">
        <v>20</v>
      </c>
      <c r="O2339" s="2" t="s">
        <v>106</v>
      </c>
      <c r="P2339" s="2" t="s">
        <v>4157</v>
      </c>
      <c r="Q2339" s="253"/>
    </row>
    <row r="2340" spans="1:17" ht="60">
      <c r="A2340" s="2">
        <v>2338</v>
      </c>
      <c r="B2340" s="2" t="s">
        <v>5930</v>
      </c>
      <c r="C2340" s="2" t="s">
        <v>234</v>
      </c>
      <c r="D2340" s="2" t="s">
        <v>3263</v>
      </c>
      <c r="E2340" s="2" t="s">
        <v>5931</v>
      </c>
      <c r="F2340" s="255">
        <v>45104.751388888886</v>
      </c>
      <c r="G2340" s="2" t="s">
        <v>101</v>
      </c>
      <c r="H2340" s="2" t="s">
        <v>132</v>
      </c>
      <c r="I2340" s="2" t="s">
        <v>101</v>
      </c>
      <c r="J2340" s="2" t="s">
        <v>103</v>
      </c>
      <c r="K2340" s="2" t="s">
        <v>103</v>
      </c>
      <c r="L2340" s="2" t="s">
        <v>104</v>
      </c>
      <c r="M2340" s="2" t="s">
        <v>5932</v>
      </c>
      <c r="N2340" s="2">
        <v>20</v>
      </c>
      <c r="O2340" s="2" t="s">
        <v>106</v>
      </c>
      <c r="P2340" s="2" t="s">
        <v>4148</v>
      </c>
      <c r="Q2340" s="253"/>
    </row>
    <row r="2341" spans="1:17" ht="60">
      <c r="A2341" s="2">
        <v>2339</v>
      </c>
      <c r="B2341" s="2" t="s">
        <v>5933</v>
      </c>
      <c r="C2341" s="2" t="s">
        <v>98</v>
      </c>
      <c r="D2341" s="2" t="s">
        <v>3263</v>
      </c>
      <c r="E2341" s="2" t="s">
        <v>1485</v>
      </c>
      <c r="F2341" s="255">
        <v>45104.751388888886</v>
      </c>
      <c r="G2341" s="2" t="s">
        <v>101</v>
      </c>
      <c r="H2341" s="2" t="s">
        <v>132</v>
      </c>
      <c r="I2341" s="2" t="s">
        <v>101</v>
      </c>
      <c r="J2341" s="2" t="s">
        <v>103</v>
      </c>
      <c r="K2341" s="2" t="s">
        <v>103</v>
      </c>
      <c r="L2341" s="2" t="s">
        <v>104</v>
      </c>
      <c r="M2341" s="2" t="s">
        <v>1486</v>
      </c>
      <c r="N2341" s="2">
        <v>20</v>
      </c>
      <c r="O2341" s="2" t="s">
        <v>106</v>
      </c>
      <c r="P2341" s="2" t="s">
        <v>4157</v>
      </c>
      <c r="Q2341" s="253"/>
    </row>
    <row r="2342" spans="1:17" ht="60">
      <c r="A2342" s="2">
        <v>2340</v>
      </c>
      <c r="B2342" s="2" t="s">
        <v>5934</v>
      </c>
      <c r="C2342" s="2" t="s">
        <v>98</v>
      </c>
      <c r="D2342" s="2" t="s">
        <v>3263</v>
      </c>
      <c r="E2342" s="2" t="s">
        <v>4686</v>
      </c>
      <c r="F2342" s="255">
        <v>45104.752083333333</v>
      </c>
      <c r="G2342" s="2" t="s">
        <v>101</v>
      </c>
      <c r="H2342" s="2" t="s">
        <v>102</v>
      </c>
      <c r="I2342" s="2" t="s">
        <v>101</v>
      </c>
      <c r="J2342" s="2" t="s">
        <v>103</v>
      </c>
      <c r="K2342" s="2" t="s">
        <v>103</v>
      </c>
      <c r="L2342" s="2" t="s">
        <v>104</v>
      </c>
      <c r="M2342" s="2" t="s">
        <v>4687</v>
      </c>
      <c r="N2342" s="2">
        <v>20</v>
      </c>
      <c r="O2342" s="2" t="s">
        <v>106</v>
      </c>
      <c r="P2342" s="2" t="s">
        <v>4157</v>
      </c>
      <c r="Q2342" s="253"/>
    </row>
    <row r="2343" spans="1:17" ht="60">
      <c r="A2343" s="2">
        <v>2341</v>
      </c>
      <c r="B2343" s="2" t="s">
        <v>5935</v>
      </c>
      <c r="C2343" s="2" t="s">
        <v>109</v>
      </c>
      <c r="D2343" s="2" t="s">
        <v>3263</v>
      </c>
      <c r="E2343" s="2" t="s">
        <v>5936</v>
      </c>
      <c r="F2343" s="255">
        <v>45104.752083333333</v>
      </c>
      <c r="G2343" s="2" t="s">
        <v>101</v>
      </c>
      <c r="H2343" s="2" t="s">
        <v>102</v>
      </c>
      <c r="I2343" s="2" t="s">
        <v>101</v>
      </c>
      <c r="J2343" s="2" t="s">
        <v>103</v>
      </c>
      <c r="K2343" s="2" t="s">
        <v>103</v>
      </c>
      <c r="L2343" s="2" t="s">
        <v>104</v>
      </c>
      <c r="M2343" s="2" t="s">
        <v>5937</v>
      </c>
      <c r="N2343" s="2">
        <v>20</v>
      </c>
      <c r="O2343" s="2" t="s">
        <v>106</v>
      </c>
      <c r="P2343" s="2" t="s">
        <v>4146</v>
      </c>
      <c r="Q2343" s="253"/>
    </row>
    <row r="2344" spans="1:17" ht="60">
      <c r="A2344" s="2">
        <v>2342</v>
      </c>
      <c r="B2344" s="2" t="s">
        <v>5938</v>
      </c>
      <c r="C2344" s="2" t="s">
        <v>109</v>
      </c>
      <c r="D2344" s="2" t="s">
        <v>3263</v>
      </c>
      <c r="E2344" s="2" t="s">
        <v>5939</v>
      </c>
      <c r="F2344" s="255">
        <v>45104.752083333333</v>
      </c>
      <c r="G2344" s="2" t="s">
        <v>101</v>
      </c>
      <c r="H2344" s="2" t="s">
        <v>102</v>
      </c>
      <c r="I2344" s="2" t="s">
        <v>101</v>
      </c>
      <c r="J2344" s="2" t="s">
        <v>103</v>
      </c>
      <c r="K2344" s="2" t="s">
        <v>103</v>
      </c>
      <c r="L2344" s="2" t="s">
        <v>104</v>
      </c>
      <c r="M2344" s="2" t="s">
        <v>5940</v>
      </c>
      <c r="N2344" s="2">
        <v>20</v>
      </c>
      <c r="O2344" s="2" t="s">
        <v>106</v>
      </c>
      <c r="P2344" s="2" t="s">
        <v>4146</v>
      </c>
      <c r="Q2344" s="253"/>
    </row>
    <row r="2345" spans="1:17" ht="60">
      <c r="A2345" s="2">
        <v>2343</v>
      </c>
      <c r="B2345" s="2" t="s">
        <v>5941</v>
      </c>
      <c r="C2345" s="2" t="s">
        <v>109</v>
      </c>
      <c r="D2345" s="2" t="s">
        <v>3263</v>
      </c>
      <c r="E2345" s="2" t="s">
        <v>3403</v>
      </c>
      <c r="F2345" s="255">
        <v>45104.752083333333</v>
      </c>
      <c r="G2345" s="2" t="s">
        <v>101</v>
      </c>
      <c r="H2345" s="2" t="s">
        <v>102</v>
      </c>
      <c r="I2345" s="2" t="s">
        <v>101</v>
      </c>
      <c r="J2345" s="2" t="s">
        <v>103</v>
      </c>
      <c r="K2345" s="2" t="s">
        <v>103</v>
      </c>
      <c r="L2345" s="2" t="s">
        <v>104</v>
      </c>
      <c r="M2345" s="2" t="s">
        <v>3404</v>
      </c>
      <c r="N2345" s="2">
        <v>20</v>
      </c>
      <c r="O2345" s="2" t="s">
        <v>106</v>
      </c>
      <c r="P2345" s="2" t="s">
        <v>4146</v>
      </c>
      <c r="Q2345" s="253"/>
    </row>
    <row r="2346" spans="1:17" ht="60">
      <c r="A2346" s="2">
        <v>2344</v>
      </c>
      <c r="B2346" s="2" t="s">
        <v>5942</v>
      </c>
      <c r="C2346" s="2" t="s">
        <v>120</v>
      </c>
      <c r="D2346" s="2" t="s">
        <v>3263</v>
      </c>
      <c r="E2346" s="2" t="s">
        <v>5943</v>
      </c>
      <c r="F2346" s="255">
        <v>45104.75277777778</v>
      </c>
      <c r="G2346" s="2" t="s">
        <v>101</v>
      </c>
      <c r="H2346" s="2" t="s">
        <v>132</v>
      </c>
      <c r="I2346" s="2" t="s">
        <v>101</v>
      </c>
      <c r="J2346" s="2" t="s">
        <v>112</v>
      </c>
      <c r="K2346" s="2" t="s">
        <v>112</v>
      </c>
      <c r="L2346" s="2" t="s">
        <v>104</v>
      </c>
      <c r="M2346" s="2" t="s">
        <v>5944</v>
      </c>
      <c r="N2346" s="2">
        <v>95</v>
      </c>
      <c r="O2346" s="2" t="s">
        <v>106</v>
      </c>
      <c r="P2346" s="2" t="s">
        <v>4150</v>
      </c>
      <c r="Q2346" s="253"/>
    </row>
    <row r="2347" spans="1:17" ht="60">
      <c r="A2347" s="2">
        <v>2345</v>
      </c>
      <c r="B2347" s="2" t="s">
        <v>5945</v>
      </c>
      <c r="C2347" s="2" t="s">
        <v>98</v>
      </c>
      <c r="D2347" s="2" t="s">
        <v>3263</v>
      </c>
      <c r="E2347" s="2" t="s">
        <v>1877</v>
      </c>
      <c r="F2347" s="255">
        <v>45104.75277777778</v>
      </c>
      <c r="G2347" s="2" t="s">
        <v>101</v>
      </c>
      <c r="H2347" s="2" t="s">
        <v>102</v>
      </c>
      <c r="I2347" s="2" t="s">
        <v>101</v>
      </c>
      <c r="J2347" s="2" t="s">
        <v>103</v>
      </c>
      <c r="K2347" s="2" t="s">
        <v>103</v>
      </c>
      <c r="L2347" s="2" t="s">
        <v>104</v>
      </c>
      <c r="M2347" s="2" t="s">
        <v>1878</v>
      </c>
      <c r="N2347" s="2">
        <v>20</v>
      </c>
      <c r="O2347" s="2" t="s">
        <v>106</v>
      </c>
      <c r="P2347" s="2" t="s">
        <v>4157</v>
      </c>
      <c r="Q2347" s="253"/>
    </row>
    <row r="2348" spans="1:17" ht="60">
      <c r="A2348" s="2">
        <v>2346</v>
      </c>
      <c r="B2348" s="2" t="s">
        <v>5946</v>
      </c>
      <c r="C2348" s="2" t="s">
        <v>234</v>
      </c>
      <c r="D2348" s="2" t="s">
        <v>3263</v>
      </c>
      <c r="E2348" s="2" t="s">
        <v>2542</v>
      </c>
      <c r="F2348" s="255">
        <v>45104.75277777778</v>
      </c>
      <c r="G2348" s="2" t="s">
        <v>101</v>
      </c>
      <c r="H2348" s="2" t="s">
        <v>102</v>
      </c>
      <c r="I2348" s="2" t="s">
        <v>101</v>
      </c>
      <c r="J2348" s="2" t="s">
        <v>103</v>
      </c>
      <c r="K2348" s="2" t="s">
        <v>103</v>
      </c>
      <c r="L2348" s="2" t="s">
        <v>104</v>
      </c>
      <c r="M2348" s="2" t="s">
        <v>2543</v>
      </c>
      <c r="N2348" s="2">
        <v>20</v>
      </c>
      <c r="O2348" s="2" t="s">
        <v>106</v>
      </c>
      <c r="P2348" s="2" t="s">
        <v>4148</v>
      </c>
      <c r="Q2348" s="253"/>
    </row>
    <row r="2349" spans="1:17" ht="60">
      <c r="A2349" s="2">
        <v>2347</v>
      </c>
      <c r="B2349" s="2" t="s">
        <v>5947</v>
      </c>
      <c r="C2349" s="2" t="s">
        <v>234</v>
      </c>
      <c r="D2349" s="2" t="s">
        <v>3263</v>
      </c>
      <c r="E2349" s="2" t="s">
        <v>5205</v>
      </c>
      <c r="F2349" s="255">
        <v>45104.75277777778</v>
      </c>
      <c r="G2349" s="2" t="s">
        <v>101</v>
      </c>
      <c r="H2349" s="2" t="s">
        <v>102</v>
      </c>
      <c r="I2349" s="2" t="s">
        <v>101</v>
      </c>
      <c r="J2349" s="2" t="s">
        <v>103</v>
      </c>
      <c r="K2349" s="2" t="s">
        <v>103</v>
      </c>
      <c r="L2349" s="2" t="s">
        <v>104</v>
      </c>
      <c r="M2349" s="2" t="s">
        <v>5206</v>
      </c>
      <c r="N2349" s="2">
        <v>20</v>
      </c>
      <c r="O2349" s="2" t="s">
        <v>106</v>
      </c>
      <c r="P2349" s="2" t="s">
        <v>4148</v>
      </c>
      <c r="Q2349" s="253"/>
    </row>
    <row r="2350" spans="1:17" ht="60">
      <c r="A2350" s="2">
        <v>2348</v>
      </c>
      <c r="B2350" s="2" t="s">
        <v>5948</v>
      </c>
      <c r="C2350" s="2" t="s">
        <v>98</v>
      </c>
      <c r="D2350" s="2" t="s">
        <v>3263</v>
      </c>
      <c r="E2350" s="2" t="s">
        <v>823</v>
      </c>
      <c r="F2350" s="255">
        <v>45104.753472222219</v>
      </c>
      <c r="G2350" s="2" t="s">
        <v>101</v>
      </c>
      <c r="H2350" s="2" t="s">
        <v>132</v>
      </c>
      <c r="I2350" s="2" t="s">
        <v>101</v>
      </c>
      <c r="J2350" s="2" t="s">
        <v>103</v>
      </c>
      <c r="K2350" s="2" t="s">
        <v>103</v>
      </c>
      <c r="L2350" s="2" t="s">
        <v>104</v>
      </c>
      <c r="M2350" s="2" t="s">
        <v>824</v>
      </c>
      <c r="N2350" s="2">
        <v>20</v>
      </c>
      <c r="O2350" s="2" t="s">
        <v>106</v>
      </c>
      <c r="P2350" s="2" t="s">
        <v>4157</v>
      </c>
      <c r="Q2350" s="253"/>
    </row>
    <row r="2351" spans="1:17" ht="60">
      <c r="A2351" s="2">
        <v>2349</v>
      </c>
      <c r="B2351" s="2" t="s">
        <v>5949</v>
      </c>
      <c r="C2351" s="2" t="s">
        <v>98</v>
      </c>
      <c r="D2351" s="2" t="s">
        <v>3263</v>
      </c>
      <c r="E2351" s="2" t="s">
        <v>5950</v>
      </c>
      <c r="F2351" s="255">
        <v>45104.753472222219</v>
      </c>
      <c r="G2351" s="2" t="s">
        <v>101</v>
      </c>
      <c r="H2351" s="2" t="s">
        <v>132</v>
      </c>
      <c r="I2351" s="2" t="s">
        <v>101</v>
      </c>
      <c r="J2351" s="2" t="s">
        <v>103</v>
      </c>
      <c r="K2351" s="2" t="s">
        <v>103</v>
      </c>
      <c r="L2351" s="2" t="s">
        <v>104</v>
      </c>
      <c r="M2351" s="2" t="s">
        <v>5951</v>
      </c>
      <c r="N2351" s="2">
        <v>20</v>
      </c>
      <c r="O2351" s="2" t="s">
        <v>106</v>
      </c>
      <c r="P2351" s="2" t="s">
        <v>4157</v>
      </c>
      <c r="Q2351" s="253"/>
    </row>
    <row r="2352" spans="1:17" ht="60">
      <c r="A2352" s="2">
        <v>2350</v>
      </c>
      <c r="B2352" s="2" t="s">
        <v>5952</v>
      </c>
      <c r="C2352" s="2" t="s">
        <v>234</v>
      </c>
      <c r="D2352" s="2" t="s">
        <v>3263</v>
      </c>
      <c r="E2352" s="2" t="s">
        <v>1507</v>
      </c>
      <c r="F2352" s="255">
        <v>45104.753472222219</v>
      </c>
      <c r="G2352" s="2" t="s">
        <v>101</v>
      </c>
      <c r="H2352" s="2" t="s">
        <v>132</v>
      </c>
      <c r="I2352" s="2" t="s">
        <v>101</v>
      </c>
      <c r="J2352" s="2" t="s">
        <v>103</v>
      </c>
      <c r="K2352" s="2" t="s">
        <v>103</v>
      </c>
      <c r="L2352" s="2" t="s">
        <v>104</v>
      </c>
      <c r="M2352" s="2" t="s">
        <v>1508</v>
      </c>
      <c r="N2352" s="2">
        <v>20</v>
      </c>
      <c r="O2352" s="2" t="s">
        <v>106</v>
      </c>
      <c r="P2352" s="2" t="s">
        <v>4148</v>
      </c>
      <c r="Q2352" s="253"/>
    </row>
    <row r="2353" spans="1:17" ht="60">
      <c r="A2353" s="2">
        <v>2351</v>
      </c>
      <c r="B2353" s="2" t="s">
        <v>5953</v>
      </c>
      <c r="C2353" s="2" t="s">
        <v>109</v>
      </c>
      <c r="D2353" s="2" t="s">
        <v>3263</v>
      </c>
      <c r="E2353" s="2" t="s">
        <v>5954</v>
      </c>
      <c r="F2353" s="255">
        <v>45104.753472222219</v>
      </c>
      <c r="G2353" s="2" t="s">
        <v>191</v>
      </c>
      <c r="H2353" s="2" t="s">
        <v>471</v>
      </c>
      <c r="I2353" s="2" t="s">
        <v>193</v>
      </c>
      <c r="J2353" s="2" t="s">
        <v>103</v>
      </c>
      <c r="K2353" s="2" t="s">
        <v>103</v>
      </c>
      <c r="L2353" s="2" t="s">
        <v>104</v>
      </c>
      <c r="M2353" s="2" t="s">
        <v>194</v>
      </c>
      <c r="N2353" s="2">
        <v>0</v>
      </c>
      <c r="O2353" s="2" t="s">
        <v>106</v>
      </c>
      <c r="P2353" s="2" t="s">
        <v>4146</v>
      </c>
      <c r="Q2353" s="253"/>
    </row>
    <row r="2354" spans="1:17" ht="60">
      <c r="A2354" s="2">
        <v>2352</v>
      </c>
      <c r="B2354" s="2" t="s">
        <v>5955</v>
      </c>
      <c r="C2354" s="2" t="s">
        <v>234</v>
      </c>
      <c r="D2354" s="2" t="s">
        <v>3263</v>
      </c>
      <c r="E2354" s="2" t="s">
        <v>5956</v>
      </c>
      <c r="F2354" s="255">
        <v>45104.754166666666</v>
      </c>
      <c r="G2354" s="2" t="s">
        <v>101</v>
      </c>
      <c r="H2354" s="2" t="s">
        <v>102</v>
      </c>
      <c r="I2354" s="2" t="s">
        <v>101</v>
      </c>
      <c r="J2354" s="2" t="s">
        <v>103</v>
      </c>
      <c r="K2354" s="2" t="s">
        <v>103</v>
      </c>
      <c r="L2354" s="2" t="s">
        <v>104</v>
      </c>
      <c r="M2354" s="2" t="s">
        <v>5957</v>
      </c>
      <c r="N2354" s="2">
        <v>20</v>
      </c>
      <c r="O2354" s="2" t="s">
        <v>106</v>
      </c>
      <c r="P2354" s="2" t="s">
        <v>4148</v>
      </c>
      <c r="Q2354" s="253"/>
    </row>
    <row r="2355" spans="1:17" ht="60">
      <c r="A2355" s="2">
        <v>2353</v>
      </c>
      <c r="B2355" s="2" t="s">
        <v>5958</v>
      </c>
      <c r="C2355" s="2" t="s">
        <v>98</v>
      </c>
      <c r="D2355" s="2" t="s">
        <v>3263</v>
      </c>
      <c r="E2355" s="2" t="s">
        <v>5959</v>
      </c>
      <c r="F2355" s="255">
        <v>45104.754166666666</v>
      </c>
      <c r="G2355" s="2" t="s">
        <v>101</v>
      </c>
      <c r="H2355" s="2" t="s">
        <v>132</v>
      </c>
      <c r="I2355" s="2" t="s">
        <v>101</v>
      </c>
      <c r="J2355" s="2" t="s">
        <v>103</v>
      </c>
      <c r="K2355" s="2" t="s">
        <v>103</v>
      </c>
      <c r="L2355" s="2" t="s">
        <v>104</v>
      </c>
      <c r="M2355" s="2" t="s">
        <v>5960</v>
      </c>
      <c r="N2355" s="2">
        <v>20</v>
      </c>
      <c r="O2355" s="2" t="s">
        <v>106</v>
      </c>
      <c r="P2355" s="2" t="s">
        <v>4157</v>
      </c>
      <c r="Q2355" s="253"/>
    </row>
    <row r="2356" spans="1:17" ht="60">
      <c r="A2356" s="2">
        <v>2354</v>
      </c>
      <c r="B2356" s="2" t="s">
        <v>5961</v>
      </c>
      <c r="C2356" s="2" t="s">
        <v>109</v>
      </c>
      <c r="D2356" s="2" t="s">
        <v>3263</v>
      </c>
      <c r="E2356" s="2" t="s">
        <v>5962</v>
      </c>
      <c r="F2356" s="255">
        <v>45104.754861111112</v>
      </c>
      <c r="G2356" s="2" t="s">
        <v>101</v>
      </c>
      <c r="H2356" s="2" t="s">
        <v>132</v>
      </c>
      <c r="I2356" s="2" t="s">
        <v>101</v>
      </c>
      <c r="J2356" s="2" t="s">
        <v>103</v>
      </c>
      <c r="K2356" s="2" t="s">
        <v>103</v>
      </c>
      <c r="L2356" s="2" t="s">
        <v>104</v>
      </c>
      <c r="M2356" s="2" t="s">
        <v>5963</v>
      </c>
      <c r="N2356" s="2">
        <v>30</v>
      </c>
      <c r="O2356" s="2" t="s">
        <v>106</v>
      </c>
      <c r="P2356" s="2" t="s">
        <v>4146</v>
      </c>
      <c r="Q2356" s="253"/>
    </row>
    <row r="2357" spans="1:17" ht="60">
      <c r="A2357" s="2">
        <v>2355</v>
      </c>
      <c r="B2357" s="2" t="s">
        <v>5964</v>
      </c>
      <c r="C2357" s="2" t="s">
        <v>109</v>
      </c>
      <c r="D2357" s="2" t="s">
        <v>3263</v>
      </c>
      <c r="E2357" s="2" t="s">
        <v>339</v>
      </c>
      <c r="F2357" s="255">
        <v>45104.754861111112</v>
      </c>
      <c r="G2357" s="2" t="s">
        <v>101</v>
      </c>
      <c r="H2357" s="2" t="s">
        <v>102</v>
      </c>
      <c r="I2357" s="2" t="s">
        <v>101</v>
      </c>
      <c r="J2357" s="2" t="s">
        <v>103</v>
      </c>
      <c r="K2357" s="2" t="s">
        <v>103</v>
      </c>
      <c r="L2357" s="2" t="s">
        <v>104</v>
      </c>
      <c r="M2357" s="2" t="s">
        <v>340</v>
      </c>
      <c r="N2357" s="2">
        <v>30</v>
      </c>
      <c r="O2357" s="2" t="s">
        <v>106</v>
      </c>
      <c r="P2357" s="2" t="s">
        <v>4146</v>
      </c>
      <c r="Q2357" s="253"/>
    </row>
    <row r="2358" spans="1:17" ht="60">
      <c r="A2358" s="2">
        <v>2356</v>
      </c>
      <c r="B2358" s="2" t="s">
        <v>5965</v>
      </c>
      <c r="C2358" s="2" t="s">
        <v>109</v>
      </c>
      <c r="D2358" s="2" t="s">
        <v>3263</v>
      </c>
      <c r="E2358" s="2" t="s">
        <v>5966</v>
      </c>
      <c r="F2358" s="255">
        <v>45104.754861111112</v>
      </c>
      <c r="G2358" s="2" t="s">
        <v>101</v>
      </c>
      <c r="H2358" s="2" t="s">
        <v>132</v>
      </c>
      <c r="I2358" s="2" t="s">
        <v>101</v>
      </c>
      <c r="J2358" s="2" t="s">
        <v>112</v>
      </c>
      <c r="K2358" s="2" t="s">
        <v>112</v>
      </c>
      <c r="L2358" s="2" t="s">
        <v>104</v>
      </c>
      <c r="M2358" s="2" t="s">
        <v>5967</v>
      </c>
      <c r="N2358" s="2">
        <v>95</v>
      </c>
      <c r="O2358" s="2" t="s">
        <v>106</v>
      </c>
      <c r="P2358" s="2" t="s">
        <v>4146</v>
      </c>
      <c r="Q2358" s="253"/>
    </row>
    <row r="2359" spans="1:17" ht="60">
      <c r="A2359" s="2">
        <v>2357</v>
      </c>
      <c r="B2359" s="2" t="s">
        <v>5968</v>
      </c>
      <c r="C2359" s="2" t="s">
        <v>234</v>
      </c>
      <c r="D2359" s="2" t="s">
        <v>3263</v>
      </c>
      <c r="E2359" s="2" t="s">
        <v>735</v>
      </c>
      <c r="F2359" s="255">
        <v>45104.755555555559</v>
      </c>
      <c r="G2359" s="2" t="s">
        <v>101</v>
      </c>
      <c r="H2359" s="2" t="s">
        <v>132</v>
      </c>
      <c r="I2359" s="2" t="s">
        <v>101</v>
      </c>
      <c r="J2359" s="2" t="s">
        <v>103</v>
      </c>
      <c r="K2359" s="2" t="s">
        <v>103</v>
      </c>
      <c r="L2359" s="2" t="s">
        <v>104</v>
      </c>
      <c r="M2359" s="2" t="s">
        <v>736</v>
      </c>
      <c r="N2359" s="2">
        <v>20</v>
      </c>
      <c r="O2359" s="2" t="s">
        <v>106</v>
      </c>
      <c r="P2359" s="2" t="s">
        <v>4148</v>
      </c>
      <c r="Q2359" s="253"/>
    </row>
    <row r="2360" spans="1:17" ht="60">
      <c r="A2360" s="2">
        <v>2358</v>
      </c>
      <c r="B2360" s="2" t="s">
        <v>5969</v>
      </c>
      <c r="C2360" s="2" t="s">
        <v>109</v>
      </c>
      <c r="D2360" s="2" t="s">
        <v>3263</v>
      </c>
      <c r="E2360" s="2" t="s">
        <v>5970</v>
      </c>
      <c r="F2360" s="255">
        <v>45104.755555555559</v>
      </c>
      <c r="G2360" s="2" t="s">
        <v>101</v>
      </c>
      <c r="H2360" s="2" t="s">
        <v>132</v>
      </c>
      <c r="I2360" s="2" t="s">
        <v>101</v>
      </c>
      <c r="J2360" s="2" t="s">
        <v>56</v>
      </c>
      <c r="K2360" s="2" t="s">
        <v>56</v>
      </c>
      <c r="L2360" s="2" t="s">
        <v>104</v>
      </c>
      <c r="M2360" s="2" t="s">
        <v>5971</v>
      </c>
      <c r="N2360" s="2">
        <v>65</v>
      </c>
      <c r="O2360" s="2" t="s">
        <v>106</v>
      </c>
      <c r="P2360" s="2" t="s">
        <v>4146</v>
      </c>
      <c r="Q2360" s="253"/>
    </row>
    <row r="2361" spans="1:17" ht="60">
      <c r="A2361" s="2">
        <v>2359</v>
      </c>
      <c r="B2361" s="2" t="s">
        <v>5972</v>
      </c>
      <c r="C2361" s="2" t="s">
        <v>234</v>
      </c>
      <c r="D2361" s="2" t="s">
        <v>3263</v>
      </c>
      <c r="E2361" s="2" t="s">
        <v>1330</v>
      </c>
      <c r="F2361" s="255">
        <v>45104.755555555559</v>
      </c>
      <c r="G2361" s="2" t="s">
        <v>101</v>
      </c>
      <c r="H2361" s="2" t="s">
        <v>132</v>
      </c>
      <c r="I2361" s="2" t="s">
        <v>101</v>
      </c>
      <c r="J2361" s="2" t="s">
        <v>103</v>
      </c>
      <c r="K2361" s="2" t="s">
        <v>103</v>
      </c>
      <c r="L2361" s="2" t="s">
        <v>104</v>
      </c>
      <c r="M2361" s="2" t="s">
        <v>1331</v>
      </c>
      <c r="N2361" s="2">
        <v>20</v>
      </c>
      <c r="O2361" s="2" t="s">
        <v>106</v>
      </c>
      <c r="P2361" s="2" t="s">
        <v>4148</v>
      </c>
      <c r="Q2361" s="253"/>
    </row>
    <row r="2362" spans="1:17" ht="60">
      <c r="A2362" s="2">
        <v>2360</v>
      </c>
      <c r="B2362" s="2" t="s">
        <v>5973</v>
      </c>
      <c r="C2362" s="2" t="s">
        <v>98</v>
      </c>
      <c r="D2362" s="2" t="s">
        <v>3263</v>
      </c>
      <c r="E2362" s="2" t="s">
        <v>1473</v>
      </c>
      <c r="F2362" s="255">
        <v>45104.755555555559</v>
      </c>
      <c r="G2362" s="2" t="s">
        <v>101</v>
      </c>
      <c r="H2362" s="2" t="s">
        <v>132</v>
      </c>
      <c r="I2362" s="2" t="s">
        <v>101</v>
      </c>
      <c r="J2362" s="2" t="s">
        <v>103</v>
      </c>
      <c r="K2362" s="2" t="s">
        <v>103</v>
      </c>
      <c r="L2362" s="2" t="s">
        <v>104</v>
      </c>
      <c r="M2362" s="2" t="s">
        <v>1474</v>
      </c>
      <c r="N2362" s="2">
        <v>20</v>
      </c>
      <c r="O2362" s="2" t="s">
        <v>106</v>
      </c>
      <c r="P2362" s="2" t="s">
        <v>4157</v>
      </c>
      <c r="Q2362" s="253"/>
    </row>
    <row r="2363" spans="1:17" ht="60">
      <c r="A2363" s="2">
        <v>2361</v>
      </c>
      <c r="B2363" s="2" t="s">
        <v>5974</v>
      </c>
      <c r="C2363" s="2" t="s">
        <v>98</v>
      </c>
      <c r="D2363" s="2" t="s">
        <v>3263</v>
      </c>
      <c r="E2363" s="2" t="s">
        <v>5975</v>
      </c>
      <c r="F2363" s="255">
        <v>45104.756249999999</v>
      </c>
      <c r="G2363" s="2" t="s">
        <v>101</v>
      </c>
      <c r="H2363" s="2" t="s">
        <v>102</v>
      </c>
      <c r="I2363" s="2" t="s">
        <v>101</v>
      </c>
      <c r="J2363" s="2" t="s">
        <v>103</v>
      </c>
      <c r="K2363" s="2" t="s">
        <v>103</v>
      </c>
      <c r="L2363" s="2" t="s">
        <v>104</v>
      </c>
      <c r="M2363" s="2" t="s">
        <v>5976</v>
      </c>
      <c r="N2363" s="2">
        <v>20</v>
      </c>
      <c r="O2363" s="2" t="s">
        <v>106</v>
      </c>
      <c r="P2363" s="2" t="s">
        <v>4157</v>
      </c>
      <c r="Q2363" s="253"/>
    </row>
    <row r="2364" spans="1:17" ht="60">
      <c r="A2364" s="2">
        <v>2362</v>
      </c>
      <c r="B2364" s="2" t="s">
        <v>5977</v>
      </c>
      <c r="C2364" s="2" t="s">
        <v>98</v>
      </c>
      <c r="D2364" s="2" t="s">
        <v>3263</v>
      </c>
      <c r="E2364" s="2" t="s">
        <v>595</v>
      </c>
      <c r="F2364" s="255">
        <v>45104.756249999999</v>
      </c>
      <c r="G2364" s="2" t="s">
        <v>101</v>
      </c>
      <c r="H2364" s="2" t="s">
        <v>102</v>
      </c>
      <c r="I2364" s="2" t="s">
        <v>101</v>
      </c>
      <c r="J2364" s="2" t="s">
        <v>103</v>
      </c>
      <c r="K2364" s="2" t="s">
        <v>103</v>
      </c>
      <c r="L2364" s="2" t="s">
        <v>104</v>
      </c>
      <c r="M2364" s="2" t="s">
        <v>596</v>
      </c>
      <c r="N2364" s="2">
        <v>20</v>
      </c>
      <c r="O2364" s="2" t="s">
        <v>106</v>
      </c>
      <c r="P2364" s="2" t="s">
        <v>4157</v>
      </c>
      <c r="Q2364" s="253"/>
    </row>
    <row r="2365" spans="1:17" ht="60">
      <c r="A2365" s="2">
        <v>2363</v>
      </c>
      <c r="B2365" s="2" t="s">
        <v>5978</v>
      </c>
      <c r="C2365" s="2" t="s">
        <v>234</v>
      </c>
      <c r="D2365" s="2" t="s">
        <v>3263</v>
      </c>
      <c r="E2365" s="2" t="s">
        <v>1360</v>
      </c>
      <c r="F2365" s="255">
        <v>45104.756249999999</v>
      </c>
      <c r="G2365" s="2" t="s">
        <v>101</v>
      </c>
      <c r="H2365" s="2" t="s">
        <v>102</v>
      </c>
      <c r="I2365" s="2" t="s">
        <v>101</v>
      </c>
      <c r="J2365" s="2" t="s">
        <v>103</v>
      </c>
      <c r="K2365" s="2" t="s">
        <v>103</v>
      </c>
      <c r="L2365" s="2" t="s">
        <v>104</v>
      </c>
      <c r="M2365" s="2" t="s">
        <v>1361</v>
      </c>
      <c r="N2365" s="2">
        <v>20</v>
      </c>
      <c r="O2365" s="2" t="s">
        <v>106</v>
      </c>
      <c r="P2365" s="2" t="s">
        <v>4148</v>
      </c>
      <c r="Q2365" s="253"/>
    </row>
    <row r="2366" spans="1:17" ht="60">
      <c r="A2366" s="2">
        <v>2364</v>
      </c>
      <c r="B2366" s="2" t="s">
        <v>5979</v>
      </c>
      <c r="C2366" s="2" t="s">
        <v>109</v>
      </c>
      <c r="D2366" s="2" t="s">
        <v>3263</v>
      </c>
      <c r="E2366" s="2" t="s">
        <v>5980</v>
      </c>
      <c r="F2366" s="255">
        <v>45104.756944444445</v>
      </c>
      <c r="G2366" s="2" t="s">
        <v>101</v>
      </c>
      <c r="H2366" s="2" t="s">
        <v>132</v>
      </c>
      <c r="I2366" s="2" t="s">
        <v>101</v>
      </c>
      <c r="J2366" s="2" t="s">
        <v>12</v>
      </c>
      <c r="K2366" s="2" t="s">
        <v>12</v>
      </c>
      <c r="L2366" s="2" t="s">
        <v>104</v>
      </c>
      <c r="M2366" s="2" t="s">
        <v>5981</v>
      </c>
      <c r="N2366" s="2">
        <v>30</v>
      </c>
      <c r="O2366" s="2" t="s">
        <v>106</v>
      </c>
      <c r="P2366" s="2" t="s">
        <v>4146</v>
      </c>
      <c r="Q2366" s="253"/>
    </row>
    <row r="2367" spans="1:17" ht="60">
      <c r="A2367" s="2">
        <v>2365</v>
      </c>
      <c r="B2367" s="2" t="s">
        <v>5982</v>
      </c>
      <c r="C2367" s="2" t="s">
        <v>234</v>
      </c>
      <c r="D2367" s="2" t="s">
        <v>3263</v>
      </c>
      <c r="E2367" s="2" t="s">
        <v>628</v>
      </c>
      <c r="F2367" s="255">
        <v>45104.757638888892</v>
      </c>
      <c r="G2367" s="2" t="s">
        <v>101</v>
      </c>
      <c r="H2367" s="2" t="s">
        <v>132</v>
      </c>
      <c r="I2367" s="2" t="s">
        <v>101</v>
      </c>
      <c r="J2367" s="2" t="s">
        <v>103</v>
      </c>
      <c r="K2367" s="2" t="s">
        <v>103</v>
      </c>
      <c r="L2367" s="2" t="s">
        <v>104</v>
      </c>
      <c r="M2367" s="2" t="s">
        <v>629</v>
      </c>
      <c r="N2367" s="2">
        <v>20</v>
      </c>
      <c r="O2367" s="2" t="s">
        <v>106</v>
      </c>
      <c r="P2367" s="2" t="s">
        <v>4148</v>
      </c>
      <c r="Q2367" s="253"/>
    </row>
    <row r="2368" spans="1:17" ht="60">
      <c r="A2368" s="2">
        <v>2366</v>
      </c>
      <c r="B2368" s="2" t="s">
        <v>5983</v>
      </c>
      <c r="C2368" s="2" t="s">
        <v>98</v>
      </c>
      <c r="D2368" s="2" t="s">
        <v>3263</v>
      </c>
      <c r="E2368" s="2" t="s">
        <v>1569</v>
      </c>
      <c r="F2368" s="255">
        <v>45104.757638888892</v>
      </c>
      <c r="G2368" s="2" t="s">
        <v>101</v>
      </c>
      <c r="H2368" s="2" t="s">
        <v>102</v>
      </c>
      <c r="I2368" s="2" t="s">
        <v>101</v>
      </c>
      <c r="J2368" s="2" t="s">
        <v>103</v>
      </c>
      <c r="K2368" s="2" t="s">
        <v>103</v>
      </c>
      <c r="L2368" s="2" t="s">
        <v>104</v>
      </c>
      <c r="M2368" s="2" t="s">
        <v>1570</v>
      </c>
      <c r="N2368" s="2">
        <v>20</v>
      </c>
      <c r="O2368" s="2" t="s">
        <v>106</v>
      </c>
      <c r="P2368" s="2" t="s">
        <v>4157</v>
      </c>
      <c r="Q2368" s="253"/>
    </row>
    <row r="2369" spans="1:17" ht="60">
      <c r="A2369" s="2">
        <v>2367</v>
      </c>
      <c r="B2369" s="2" t="s">
        <v>5984</v>
      </c>
      <c r="C2369" s="2" t="s">
        <v>98</v>
      </c>
      <c r="D2369" s="2" t="s">
        <v>3263</v>
      </c>
      <c r="E2369" s="2" t="s">
        <v>5985</v>
      </c>
      <c r="F2369" s="255">
        <v>45104.758333333331</v>
      </c>
      <c r="G2369" s="2" t="s">
        <v>101</v>
      </c>
      <c r="H2369" s="2" t="s">
        <v>132</v>
      </c>
      <c r="I2369" s="2" t="s">
        <v>101</v>
      </c>
      <c r="J2369" s="2" t="s">
        <v>56</v>
      </c>
      <c r="K2369" s="2" t="s">
        <v>56</v>
      </c>
      <c r="L2369" s="2" t="s">
        <v>104</v>
      </c>
      <c r="M2369" s="2" t="s">
        <v>5986</v>
      </c>
      <c r="N2369" s="2">
        <v>65</v>
      </c>
      <c r="O2369" s="2" t="s">
        <v>106</v>
      </c>
      <c r="P2369" s="2" t="s">
        <v>4157</v>
      </c>
      <c r="Q2369" s="253"/>
    </row>
    <row r="2370" spans="1:17" ht="60">
      <c r="A2370" s="2">
        <v>2368</v>
      </c>
      <c r="B2370" s="2" t="s">
        <v>5987</v>
      </c>
      <c r="C2370" s="2" t="s">
        <v>234</v>
      </c>
      <c r="D2370" s="2" t="s">
        <v>3263</v>
      </c>
      <c r="E2370" s="2" t="s">
        <v>4680</v>
      </c>
      <c r="F2370" s="255">
        <v>45104.758333333331</v>
      </c>
      <c r="G2370" s="2" t="s">
        <v>101</v>
      </c>
      <c r="H2370" s="2" t="s">
        <v>102</v>
      </c>
      <c r="I2370" s="2" t="s">
        <v>101</v>
      </c>
      <c r="J2370" s="2" t="s">
        <v>103</v>
      </c>
      <c r="K2370" s="2" t="s">
        <v>103</v>
      </c>
      <c r="L2370" s="2" t="s">
        <v>104</v>
      </c>
      <c r="M2370" s="2" t="s">
        <v>4681</v>
      </c>
      <c r="N2370" s="2">
        <v>20</v>
      </c>
      <c r="O2370" s="2" t="s">
        <v>106</v>
      </c>
      <c r="P2370" s="2" t="s">
        <v>4148</v>
      </c>
      <c r="Q2370" s="253"/>
    </row>
    <row r="2371" spans="1:17" ht="60">
      <c r="A2371" s="2">
        <v>2369</v>
      </c>
      <c r="B2371" s="2" t="s">
        <v>5988</v>
      </c>
      <c r="C2371" s="2" t="s">
        <v>234</v>
      </c>
      <c r="D2371" s="2" t="s">
        <v>3263</v>
      </c>
      <c r="E2371" s="2" t="s">
        <v>3087</v>
      </c>
      <c r="F2371" s="255">
        <v>45104.758333333331</v>
      </c>
      <c r="G2371" s="2" t="s">
        <v>101</v>
      </c>
      <c r="H2371" s="2" t="s">
        <v>102</v>
      </c>
      <c r="I2371" s="2" t="s">
        <v>101</v>
      </c>
      <c r="J2371" s="2" t="s">
        <v>103</v>
      </c>
      <c r="K2371" s="2" t="s">
        <v>103</v>
      </c>
      <c r="L2371" s="2" t="s">
        <v>104</v>
      </c>
      <c r="M2371" s="2" t="s">
        <v>3088</v>
      </c>
      <c r="N2371" s="2">
        <v>20</v>
      </c>
      <c r="O2371" s="2" t="s">
        <v>106</v>
      </c>
      <c r="P2371" s="2" t="s">
        <v>4148</v>
      </c>
      <c r="Q2371" s="253"/>
    </row>
    <row r="2372" spans="1:17" ht="60">
      <c r="A2372" s="2">
        <v>2370</v>
      </c>
      <c r="B2372" s="2" t="s">
        <v>5989</v>
      </c>
      <c r="C2372" s="2" t="s">
        <v>234</v>
      </c>
      <c r="D2372" s="2" t="s">
        <v>3263</v>
      </c>
      <c r="E2372" s="2" t="s">
        <v>2019</v>
      </c>
      <c r="F2372" s="255">
        <v>45104.758333333331</v>
      </c>
      <c r="G2372" s="2" t="s">
        <v>101</v>
      </c>
      <c r="H2372" s="2" t="s">
        <v>132</v>
      </c>
      <c r="I2372" s="2" t="s">
        <v>101</v>
      </c>
      <c r="J2372" s="2" t="s">
        <v>103</v>
      </c>
      <c r="K2372" s="2" t="s">
        <v>103</v>
      </c>
      <c r="L2372" s="2" t="s">
        <v>104</v>
      </c>
      <c r="M2372" s="2" t="s">
        <v>2020</v>
      </c>
      <c r="N2372" s="2">
        <v>20</v>
      </c>
      <c r="O2372" s="2" t="s">
        <v>106</v>
      </c>
      <c r="P2372" s="2" t="s">
        <v>4148</v>
      </c>
      <c r="Q2372" s="253"/>
    </row>
    <row r="2373" spans="1:17" ht="60">
      <c r="A2373" s="2">
        <v>2371</v>
      </c>
      <c r="B2373" s="2" t="s">
        <v>5990</v>
      </c>
      <c r="C2373" s="2" t="s">
        <v>234</v>
      </c>
      <c r="D2373" s="2" t="s">
        <v>3263</v>
      </c>
      <c r="E2373" s="2" t="s">
        <v>5991</v>
      </c>
      <c r="F2373" s="255">
        <v>45104.759027777778</v>
      </c>
      <c r="G2373" s="2" t="s">
        <v>101</v>
      </c>
      <c r="H2373" s="2" t="s">
        <v>102</v>
      </c>
      <c r="I2373" s="2" t="s">
        <v>101</v>
      </c>
      <c r="J2373" s="2" t="s">
        <v>103</v>
      </c>
      <c r="K2373" s="2" t="s">
        <v>103</v>
      </c>
      <c r="L2373" s="2" t="s">
        <v>104</v>
      </c>
      <c r="M2373" s="2" t="s">
        <v>5992</v>
      </c>
      <c r="N2373" s="2">
        <v>20</v>
      </c>
      <c r="O2373" s="2" t="s">
        <v>106</v>
      </c>
      <c r="P2373" s="2" t="s">
        <v>4148</v>
      </c>
      <c r="Q2373" s="253"/>
    </row>
    <row r="2374" spans="1:17" ht="60">
      <c r="A2374" s="2">
        <v>2372</v>
      </c>
      <c r="B2374" s="2" t="s">
        <v>5993</v>
      </c>
      <c r="C2374" s="2" t="s">
        <v>98</v>
      </c>
      <c r="D2374" s="2" t="s">
        <v>3263</v>
      </c>
      <c r="E2374" s="2" t="s">
        <v>5994</v>
      </c>
      <c r="F2374" s="255">
        <v>45104.759027777778</v>
      </c>
      <c r="G2374" s="2" t="s">
        <v>101</v>
      </c>
      <c r="H2374" s="2" t="s">
        <v>132</v>
      </c>
      <c r="I2374" s="2" t="s">
        <v>101</v>
      </c>
      <c r="J2374" s="2" t="s">
        <v>103</v>
      </c>
      <c r="K2374" s="2" t="s">
        <v>103</v>
      </c>
      <c r="L2374" s="2" t="s">
        <v>104</v>
      </c>
      <c r="M2374" s="2" t="s">
        <v>5995</v>
      </c>
      <c r="N2374" s="2">
        <v>20</v>
      </c>
      <c r="O2374" s="2" t="s">
        <v>106</v>
      </c>
      <c r="P2374" s="2" t="s">
        <v>4157</v>
      </c>
      <c r="Q2374" s="253"/>
    </row>
    <row r="2375" spans="1:17" ht="60">
      <c r="A2375" s="2">
        <v>2373</v>
      </c>
      <c r="B2375" s="2" t="s">
        <v>5996</v>
      </c>
      <c r="C2375" s="2" t="s">
        <v>109</v>
      </c>
      <c r="D2375" s="2" t="s">
        <v>3263</v>
      </c>
      <c r="E2375" s="2" t="s">
        <v>1748</v>
      </c>
      <c r="F2375" s="255">
        <v>45104.759027777778</v>
      </c>
      <c r="G2375" s="2" t="s">
        <v>101</v>
      </c>
      <c r="H2375" s="2" t="s">
        <v>132</v>
      </c>
      <c r="I2375" s="2" t="s">
        <v>101</v>
      </c>
      <c r="J2375" s="2" t="s">
        <v>103</v>
      </c>
      <c r="K2375" s="2" t="s">
        <v>103</v>
      </c>
      <c r="L2375" s="2" t="s">
        <v>104</v>
      </c>
      <c r="M2375" s="2" t="s">
        <v>1749</v>
      </c>
      <c r="N2375" s="2">
        <v>20</v>
      </c>
      <c r="O2375" s="2" t="s">
        <v>106</v>
      </c>
      <c r="P2375" s="2" t="s">
        <v>4146</v>
      </c>
      <c r="Q2375" s="253"/>
    </row>
    <row r="2376" spans="1:17" ht="60">
      <c r="A2376" s="2">
        <v>2374</v>
      </c>
      <c r="B2376" s="2" t="s">
        <v>5997</v>
      </c>
      <c r="C2376" s="2" t="s">
        <v>109</v>
      </c>
      <c r="D2376" s="2" t="s">
        <v>3263</v>
      </c>
      <c r="E2376" s="2" t="s">
        <v>5998</v>
      </c>
      <c r="F2376" s="255">
        <v>45104.759027777778</v>
      </c>
      <c r="G2376" s="2" t="s">
        <v>101</v>
      </c>
      <c r="H2376" s="2" t="s">
        <v>132</v>
      </c>
      <c r="I2376" s="2" t="s">
        <v>101</v>
      </c>
      <c r="J2376" s="2" t="s">
        <v>187</v>
      </c>
      <c r="K2376" s="2" t="s">
        <v>187</v>
      </c>
      <c r="L2376" s="2" t="s">
        <v>104</v>
      </c>
      <c r="M2376" s="2" t="s">
        <v>5999</v>
      </c>
      <c r="N2376" s="2">
        <v>95</v>
      </c>
      <c r="O2376" s="2" t="s">
        <v>106</v>
      </c>
      <c r="P2376" s="2" t="s">
        <v>4146</v>
      </c>
      <c r="Q2376" s="253"/>
    </row>
    <row r="2377" spans="1:17" ht="60">
      <c r="A2377" s="2">
        <v>2375</v>
      </c>
      <c r="B2377" s="2" t="s">
        <v>6000</v>
      </c>
      <c r="C2377" s="2" t="s">
        <v>234</v>
      </c>
      <c r="D2377" s="2" t="s">
        <v>3263</v>
      </c>
      <c r="E2377" s="2" t="s">
        <v>6001</v>
      </c>
      <c r="F2377" s="255">
        <v>45104.759027777778</v>
      </c>
      <c r="G2377" s="2" t="s">
        <v>101</v>
      </c>
      <c r="H2377" s="2" t="s">
        <v>132</v>
      </c>
      <c r="I2377" s="2" t="s">
        <v>101</v>
      </c>
      <c r="J2377" s="2" t="s">
        <v>103</v>
      </c>
      <c r="K2377" s="2" t="s">
        <v>103</v>
      </c>
      <c r="L2377" s="2" t="s">
        <v>104</v>
      </c>
      <c r="M2377" s="2" t="s">
        <v>6002</v>
      </c>
      <c r="N2377" s="2">
        <v>20</v>
      </c>
      <c r="O2377" s="2" t="s">
        <v>106</v>
      </c>
      <c r="P2377" s="2" t="s">
        <v>4148</v>
      </c>
      <c r="Q2377" s="253"/>
    </row>
    <row r="2378" spans="1:17" ht="60">
      <c r="A2378" s="2">
        <v>2376</v>
      </c>
      <c r="B2378" s="2" t="s">
        <v>6003</v>
      </c>
      <c r="C2378" s="2" t="s">
        <v>234</v>
      </c>
      <c r="D2378" s="2" t="s">
        <v>3263</v>
      </c>
      <c r="E2378" s="2" t="s">
        <v>1578</v>
      </c>
      <c r="F2378" s="255">
        <v>45104.759027777778</v>
      </c>
      <c r="G2378" s="2" t="s">
        <v>101</v>
      </c>
      <c r="H2378" s="2" t="s">
        <v>102</v>
      </c>
      <c r="I2378" s="2" t="s">
        <v>101</v>
      </c>
      <c r="J2378" s="2" t="s">
        <v>103</v>
      </c>
      <c r="K2378" s="2" t="s">
        <v>103</v>
      </c>
      <c r="L2378" s="2" t="s">
        <v>104</v>
      </c>
      <c r="M2378" s="2" t="s">
        <v>1579</v>
      </c>
      <c r="N2378" s="2">
        <v>20</v>
      </c>
      <c r="O2378" s="2" t="s">
        <v>106</v>
      </c>
      <c r="P2378" s="2" t="s">
        <v>4148</v>
      </c>
      <c r="Q2378" s="253"/>
    </row>
    <row r="2379" spans="1:17" ht="60">
      <c r="A2379" s="2">
        <v>2377</v>
      </c>
      <c r="B2379" s="2" t="s">
        <v>6004</v>
      </c>
      <c r="C2379" s="2" t="s">
        <v>98</v>
      </c>
      <c r="D2379" s="2" t="s">
        <v>3263</v>
      </c>
      <c r="E2379" s="2" t="s">
        <v>1389</v>
      </c>
      <c r="F2379" s="255">
        <v>45104.759027777778</v>
      </c>
      <c r="G2379" s="2" t="s">
        <v>101</v>
      </c>
      <c r="H2379" s="2" t="s">
        <v>132</v>
      </c>
      <c r="I2379" s="2" t="s">
        <v>101</v>
      </c>
      <c r="J2379" s="2" t="s">
        <v>103</v>
      </c>
      <c r="K2379" s="2" t="s">
        <v>103</v>
      </c>
      <c r="L2379" s="2" t="s">
        <v>104</v>
      </c>
      <c r="M2379" s="2" t="s">
        <v>1390</v>
      </c>
      <c r="N2379" s="2">
        <v>20</v>
      </c>
      <c r="O2379" s="2" t="s">
        <v>106</v>
      </c>
      <c r="P2379" s="2" t="s">
        <v>4157</v>
      </c>
      <c r="Q2379" s="253"/>
    </row>
    <row r="2380" spans="1:17" ht="60">
      <c r="A2380" s="2">
        <v>2378</v>
      </c>
      <c r="B2380" s="2" t="s">
        <v>6005</v>
      </c>
      <c r="C2380" s="2" t="s">
        <v>98</v>
      </c>
      <c r="D2380" s="2" t="s">
        <v>3263</v>
      </c>
      <c r="E2380" s="2" t="s">
        <v>6006</v>
      </c>
      <c r="F2380" s="255">
        <v>45104.759722222225</v>
      </c>
      <c r="G2380" s="2" t="s">
        <v>101</v>
      </c>
      <c r="H2380" s="2" t="s">
        <v>132</v>
      </c>
      <c r="I2380" s="2" t="s">
        <v>101</v>
      </c>
      <c r="J2380" s="2" t="s">
        <v>103</v>
      </c>
      <c r="K2380" s="2" t="s">
        <v>103</v>
      </c>
      <c r="L2380" s="2" t="s">
        <v>104</v>
      </c>
      <c r="M2380" s="2" t="s">
        <v>6007</v>
      </c>
      <c r="N2380" s="2">
        <v>30</v>
      </c>
      <c r="O2380" s="2" t="s">
        <v>106</v>
      </c>
      <c r="P2380" s="2" t="s">
        <v>4157</v>
      </c>
      <c r="Q2380" s="253"/>
    </row>
    <row r="2381" spans="1:17" ht="60">
      <c r="A2381" s="2">
        <v>2379</v>
      </c>
      <c r="B2381" s="2" t="s">
        <v>6008</v>
      </c>
      <c r="C2381" s="2" t="s">
        <v>234</v>
      </c>
      <c r="D2381" s="2" t="s">
        <v>3263</v>
      </c>
      <c r="E2381" s="2" t="s">
        <v>5223</v>
      </c>
      <c r="F2381" s="255">
        <v>45104.759722222225</v>
      </c>
      <c r="G2381" s="2" t="s">
        <v>101</v>
      </c>
      <c r="H2381" s="2" t="s">
        <v>132</v>
      </c>
      <c r="I2381" s="2" t="s">
        <v>101</v>
      </c>
      <c r="J2381" s="2" t="s">
        <v>56</v>
      </c>
      <c r="K2381" s="2" t="s">
        <v>56</v>
      </c>
      <c r="L2381" s="2" t="s">
        <v>104</v>
      </c>
      <c r="M2381" s="2" t="s">
        <v>5224</v>
      </c>
      <c r="N2381" s="2">
        <v>65</v>
      </c>
      <c r="O2381" s="2" t="s">
        <v>106</v>
      </c>
      <c r="P2381" s="2" t="s">
        <v>4148</v>
      </c>
      <c r="Q2381" s="253"/>
    </row>
    <row r="2382" spans="1:17" ht="60">
      <c r="A2382" s="2">
        <v>2380</v>
      </c>
      <c r="B2382" s="2" t="s">
        <v>6009</v>
      </c>
      <c r="C2382" s="2" t="s">
        <v>98</v>
      </c>
      <c r="D2382" s="2" t="s">
        <v>3263</v>
      </c>
      <c r="E2382" s="2" t="s">
        <v>3781</v>
      </c>
      <c r="F2382" s="255">
        <v>45104.759722222225</v>
      </c>
      <c r="G2382" s="2" t="s">
        <v>101</v>
      </c>
      <c r="H2382" s="2" t="s">
        <v>132</v>
      </c>
      <c r="I2382" s="2" t="s">
        <v>101</v>
      </c>
      <c r="J2382" s="2" t="s">
        <v>103</v>
      </c>
      <c r="K2382" s="2" t="s">
        <v>103</v>
      </c>
      <c r="L2382" s="2" t="s">
        <v>104</v>
      </c>
      <c r="M2382" s="2" t="s">
        <v>3782</v>
      </c>
      <c r="N2382" s="2">
        <v>20</v>
      </c>
      <c r="O2382" s="2" t="s">
        <v>106</v>
      </c>
      <c r="P2382" s="2" t="s">
        <v>4157</v>
      </c>
      <c r="Q2382" s="253"/>
    </row>
    <row r="2383" spans="1:17" ht="60">
      <c r="A2383" s="2">
        <v>2381</v>
      </c>
      <c r="B2383" s="2" t="s">
        <v>6010</v>
      </c>
      <c r="C2383" s="2" t="s">
        <v>234</v>
      </c>
      <c r="D2383" s="2" t="s">
        <v>3263</v>
      </c>
      <c r="E2383" s="2" t="s">
        <v>1004</v>
      </c>
      <c r="F2383" s="255">
        <v>45104.759722222225</v>
      </c>
      <c r="G2383" s="2" t="s">
        <v>101</v>
      </c>
      <c r="H2383" s="2" t="s">
        <v>102</v>
      </c>
      <c r="I2383" s="2" t="s">
        <v>101</v>
      </c>
      <c r="J2383" s="2" t="s">
        <v>103</v>
      </c>
      <c r="K2383" s="2" t="s">
        <v>103</v>
      </c>
      <c r="L2383" s="2" t="s">
        <v>104</v>
      </c>
      <c r="M2383" s="2" t="s">
        <v>1005</v>
      </c>
      <c r="N2383" s="2">
        <v>20</v>
      </c>
      <c r="O2383" s="2" t="s">
        <v>106</v>
      </c>
      <c r="P2383" s="2" t="s">
        <v>4148</v>
      </c>
      <c r="Q2383" s="253"/>
    </row>
    <row r="2384" spans="1:17" ht="60">
      <c r="A2384" s="2">
        <v>2382</v>
      </c>
      <c r="B2384" s="2" t="s">
        <v>6011</v>
      </c>
      <c r="C2384" s="2" t="s">
        <v>98</v>
      </c>
      <c r="D2384" s="2" t="s">
        <v>3263</v>
      </c>
      <c r="E2384" s="2" t="s">
        <v>1513</v>
      </c>
      <c r="F2384" s="255">
        <v>45104.759722222225</v>
      </c>
      <c r="G2384" s="2" t="s">
        <v>101</v>
      </c>
      <c r="H2384" s="2" t="s">
        <v>132</v>
      </c>
      <c r="I2384" s="2" t="s">
        <v>101</v>
      </c>
      <c r="J2384" s="2" t="s">
        <v>103</v>
      </c>
      <c r="K2384" s="2" t="s">
        <v>103</v>
      </c>
      <c r="L2384" s="2" t="s">
        <v>104</v>
      </c>
      <c r="M2384" s="2" t="s">
        <v>1514</v>
      </c>
      <c r="N2384" s="2">
        <v>20</v>
      </c>
      <c r="O2384" s="2" t="s">
        <v>106</v>
      </c>
      <c r="P2384" s="2" t="s">
        <v>4157</v>
      </c>
      <c r="Q2384" s="253"/>
    </row>
    <row r="2385" spans="1:17" ht="60">
      <c r="A2385" s="2">
        <v>2383</v>
      </c>
      <c r="B2385" s="2" t="s">
        <v>6012</v>
      </c>
      <c r="C2385" s="2" t="s">
        <v>109</v>
      </c>
      <c r="D2385" s="2" t="s">
        <v>3263</v>
      </c>
      <c r="E2385" s="2" t="s">
        <v>5217</v>
      </c>
      <c r="F2385" s="255">
        <v>45104.759722222225</v>
      </c>
      <c r="G2385" s="2" t="s">
        <v>101</v>
      </c>
      <c r="H2385" s="2" t="s">
        <v>102</v>
      </c>
      <c r="I2385" s="2" t="s">
        <v>101</v>
      </c>
      <c r="J2385" s="2" t="s">
        <v>103</v>
      </c>
      <c r="K2385" s="2" t="s">
        <v>103</v>
      </c>
      <c r="L2385" s="2" t="s">
        <v>104</v>
      </c>
      <c r="M2385" s="2" t="s">
        <v>5218</v>
      </c>
      <c r="N2385" s="2">
        <v>20</v>
      </c>
      <c r="O2385" s="2" t="s">
        <v>106</v>
      </c>
      <c r="P2385" s="2" t="s">
        <v>4146</v>
      </c>
      <c r="Q2385" s="253"/>
    </row>
    <row r="2386" spans="1:17" ht="60">
      <c r="A2386" s="2">
        <v>2384</v>
      </c>
      <c r="B2386" s="2" t="s">
        <v>6013</v>
      </c>
      <c r="C2386" s="2" t="s">
        <v>234</v>
      </c>
      <c r="D2386" s="2" t="s">
        <v>3263</v>
      </c>
      <c r="E2386" s="2" t="s">
        <v>1357</v>
      </c>
      <c r="F2386" s="255">
        <v>45104.759722222225</v>
      </c>
      <c r="G2386" s="2" t="s">
        <v>101</v>
      </c>
      <c r="H2386" s="2" t="s">
        <v>132</v>
      </c>
      <c r="I2386" s="2" t="s">
        <v>101</v>
      </c>
      <c r="J2386" s="2" t="s">
        <v>103</v>
      </c>
      <c r="K2386" s="2" t="s">
        <v>103</v>
      </c>
      <c r="L2386" s="2" t="s">
        <v>104</v>
      </c>
      <c r="M2386" s="2" t="s">
        <v>1358</v>
      </c>
      <c r="N2386" s="2">
        <v>20</v>
      </c>
      <c r="O2386" s="2" t="s">
        <v>106</v>
      </c>
      <c r="P2386" s="2" t="s">
        <v>4148</v>
      </c>
      <c r="Q2386" s="253"/>
    </row>
    <row r="2387" spans="1:17" ht="60">
      <c r="A2387" s="2">
        <v>2385</v>
      </c>
      <c r="B2387" s="2" t="s">
        <v>6014</v>
      </c>
      <c r="C2387" s="2" t="s">
        <v>98</v>
      </c>
      <c r="D2387" s="2" t="s">
        <v>3263</v>
      </c>
      <c r="E2387" s="2" t="s">
        <v>2309</v>
      </c>
      <c r="F2387" s="255">
        <v>45104.759722222225</v>
      </c>
      <c r="G2387" s="2" t="s">
        <v>101</v>
      </c>
      <c r="H2387" s="2" t="s">
        <v>132</v>
      </c>
      <c r="I2387" s="2" t="s">
        <v>101</v>
      </c>
      <c r="J2387" s="2" t="s">
        <v>103</v>
      </c>
      <c r="K2387" s="2" t="s">
        <v>103</v>
      </c>
      <c r="L2387" s="2" t="s">
        <v>104</v>
      </c>
      <c r="M2387" s="2" t="s">
        <v>2310</v>
      </c>
      <c r="N2387" s="2">
        <v>20</v>
      </c>
      <c r="O2387" s="2" t="s">
        <v>106</v>
      </c>
      <c r="P2387" s="2" t="s">
        <v>4157</v>
      </c>
      <c r="Q2387" s="253"/>
    </row>
    <row r="2388" spans="1:17" ht="60">
      <c r="A2388" s="2">
        <v>2386</v>
      </c>
      <c r="B2388" s="2" t="s">
        <v>6015</v>
      </c>
      <c r="C2388" s="2" t="s">
        <v>98</v>
      </c>
      <c r="D2388" s="2" t="s">
        <v>3263</v>
      </c>
      <c r="E2388" s="2" t="s">
        <v>3109</v>
      </c>
      <c r="F2388" s="255">
        <v>45104.761111111111</v>
      </c>
      <c r="G2388" s="2" t="s">
        <v>101</v>
      </c>
      <c r="H2388" s="2" t="s">
        <v>102</v>
      </c>
      <c r="I2388" s="2" t="s">
        <v>101</v>
      </c>
      <c r="J2388" s="2" t="s">
        <v>103</v>
      </c>
      <c r="K2388" s="2" t="s">
        <v>103</v>
      </c>
      <c r="L2388" s="2" t="s">
        <v>104</v>
      </c>
      <c r="M2388" s="2" t="s">
        <v>3110</v>
      </c>
      <c r="N2388" s="2">
        <v>20</v>
      </c>
      <c r="O2388" s="2" t="s">
        <v>106</v>
      </c>
      <c r="P2388" s="2" t="s">
        <v>4157</v>
      </c>
      <c r="Q2388" s="253"/>
    </row>
    <row r="2389" spans="1:17" ht="60">
      <c r="A2389" s="2">
        <v>2387</v>
      </c>
      <c r="B2389" s="2" t="s">
        <v>6016</v>
      </c>
      <c r="C2389" s="2" t="s">
        <v>98</v>
      </c>
      <c r="D2389" s="2" t="s">
        <v>3263</v>
      </c>
      <c r="E2389" s="2" t="s">
        <v>5879</v>
      </c>
      <c r="F2389" s="255">
        <v>45104.761111111111</v>
      </c>
      <c r="G2389" s="2" t="s">
        <v>101</v>
      </c>
      <c r="H2389" s="2" t="s">
        <v>102</v>
      </c>
      <c r="I2389" s="2" t="s">
        <v>101</v>
      </c>
      <c r="J2389" s="2" t="s">
        <v>103</v>
      </c>
      <c r="K2389" s="2" t="s">
        <v>103</v>
      </c>
      <c r="L2389" s="2" t="s">
        <v>104</v>
      </c>
      <c r="M2389" s="2" t="s">
        <v>5880</v>
      </c>
      <c r="N2389" s="2">
        <v>20</v>
      </c>
      <c r="O2389" s="2" t="s">
        <v>106</v>
      </c>
      <c r="P2389" s="2" t="s">
        <v>4157</v>
      </c>
      <c r="Q2389" s="253"/>
    </row>
    <row r="2390" spans="1:17" ht="60">
      <c r="A2390" s="2">
        <v>2388</v>
      </c>
      <c r="B2390" s="2" t="s">
        <v>6017</v>
      </c>
      <c r="C2390" s="2" t="s">
        <v>234</v>
      </c>
      <c r="D2390" s="2" t="s">
        <v>3263</v>
      </c>
      <c r="E2390" s="2" t="s">
        <v>2292</v>
      </c>
      <c r="F2390" s="255">
        <v>45104.761111111111</v>
      </c>
      <c r="G2390" s="2" t="s">
        <v>101</v>
      </c>
      <c r="H2390" s="2" t="s">
        <v>102</v>
      </c>
      <c r="I2390" s="2" t="s">
        <v>101</v>
      </c>
      <c r="J2390" s="2" t="s">
        <v>103</v>
      </c>
      <c r="K2390" s="2" t="s">
        <v>103</v>
      </c>
      <c r="L2390" s="2" t="s">
        <v>104</v>
      </c>
      <c r="M2390" s="2" t="s">
        <v>2293</v>
      </c>
      <c r="N2390" s="2">
        <v>20</v>
      </c>
      <c r="O2390" s="2" t="s">
        <v>106</v>
      </c>
      <c r="P2390" s="2" t="s">
        <v>4148</v>
      </c>
      <c r="Q2390" s="253"/>
    </row>
    <row r="2391" spans="1:17" ht="60">
      <c r="A2391" s="2">
        <v>2389</v>
      </c>
      <c r="B2391" s="2" t="s">
        <v>6018</v>
      </c>
      <c r="C2391" s="2" t="s">
        <v>98</v>
      </c>
      <c r="D2391" s="2" t="s">
        <v>3263</v>
      </c>
      <c r="E2391" s="2" t="s">
        <v>1510</v>
      </c>
      <c r="F2391" s="255">
        <v>45104.761111111111</v>
      </c>
      <c r="G2391" s="2" t="s">
        <v>101</v>
      </c>
      <c r="H2391" s="2" t="s">
        <v>132</v>
      </c>
      <c r="I2391" s="2" t="s">
        <v>101</v>
      </c>
      <c r="J2391" s="2" t="s">
        <v>103</v>
      </c>
      <c r="K2391" s="2" t="s">
        <v>103</v>
      </c>
      <c r="L2391" s="2" t="s">
        <v>104</v>
      </c>
      <c r="M2391" s="2" t="s">
        <v>1511</v>
      </c>
      <c r="N2391" s="2">
        <v>20</v>
      </c>
      <c r="O2391" s="2" t="s">
        <v>106</v>
      </c>
      <c r="P2391" s="2" t="s">
        <v>4157</v>
      </c>
      <c r="Q2391" s="253"/>
    </row>
    <row r="2392" spans="1:17" ht="60">
      <c r="A2392" s="2">
        <v>2390</v>
      </c>
      <c r="B2392" s="2" t="s">
        <v>6019</v>
      </c>
      <c r="C2392" s="2" t="s">
        <v>109</v>
      </c>
      <c r="D2392" s="2" t="s">
        <v>3263</v>
      </c>
      <c r="E2392" s="2" t="s">
        <v>6020</v>
      </c>
      <c r="F2392" s="255">
        <v>45104.761111111111</v>
      </c>
      <c r="G2392" s="2" t="s">
        <v>101</v>
      </c>
      <c r="H2392" s="2" t="s">
        <v>132</v>
      </c>
      <c r="I2392" s="2" t="s">
        <v>101</v>
      </c>
      <c r="J2392" s="2" t="s">
        <v>56</v>
      </c>
      <c r="K2392" s="2" t="s">
        <v>56</v>
      </c>
      <c r="L2392" s="2" t="s">
        <v>104</v>
      </c>
      <c r="M2392" s="2" t="s">
        <v>6021</v>
      </c>
      <c r="N2392" s="2">
        <v>65</v>
      </c>
      <c r="O2392" s="2" t="s">
        <v>106</v>
      </c>
      <c r="P2392" s="2" t="s">
        <v>4146</v>
      </c>
      <c r="Q2392" s="253"/>
    </row>
    <row r="2393" spans="1:17" ht="60">
      <c r="A2393" s="2">
        <v>2391</v>
      </c>
      <c r="B2393" s="2" t="s">
        <v>6022</v>
      </c>
      <c r="C2393" s="2" t="s">
        <v>98</v>
      </c>
      <c r="D2393" s="2" t="s">
        <v>3263</v>
      </c>
      <c r="E2393" s="2" t="s">
        <v>6023</v>
      </c>
      <c r="F2393" s="255">
        <v>45104.761805555558</v>
      </c>
      <c r="G2393" s="2" t="s">
        <v>101</v>
      </c>
      <c r="H2393" s="2" t="s">
        <v>132</v>
      </c>
      <c r="I2393" s="2" t="s">
        <v>101</v>
      </c>
      <c r="J2393" s="2" t="s">
        <v>103</v>
      </c>
      <c r="K2393" s="2" t="s">
        <v>103</v>
      </c>
      <c r="L2393" s="2" t="s">
        <v>104</v>
      </c>
      <c r="M2393" s="2" t="s">
        <v>6024</v>
      </c>
      <c r="N2393" s="2">
        <v>20</v>
      </c>
      <c r="O2393" s="2" t="s">
        <v>106</v>
      </c>
      <c r="P2393" s="2" t="s">
        <v>4157</v>
      </c>
      <c r="Q2393" s="253"/>
    </row>
    <row r="2394" spans="1:17" ht="60">
      <c r="A2394" s="2">
        <v>2392</v>
      </c>
      <c r="B2394" s="2" t="s">
        <v>6025</v>
      </c>
      <c r="C2394" s="2" t="s">
        <v>98</v>
      </c>
      <c r="D2394" s="2" t="s">
        <v>3263</v>
      </c>
      <c r="E2394" s="2" t="s">
        <v>3519</v>
      </c>
      <c r="F2394" s="255">
        <v>45104.761805555558</v>
      </c>
      <c r="G2394" s="2" t="s">
        <v>101</v>
      </c>
      <c r="H2394" s="2" t="s">
        <v>132</v>
      </c>
      <c r="I2394" s="2" t="s">
        <v>101</v>
      </c>
      <c r="J2394" s="2" t="s">
        <v>103</v>
      </c>
      <c r="K2394" s="2" t="s">
        <v>103</v>
      </c>
      <c r="L2394" s="2" t="s">
        <v>104</v>
      </c>
      <c r="M2394" s="2" t="s">
        <v>3520</v>
      </c>
      <c r="N2394" s="2">
        <v>20</v>
      </c>
      <c r="O2394" s="2" t="s">
        <v>106</v>
      </c>
      <c r="P2394" s="2" t="s">
        <v>4157</v>
      </c>
      <c r="Q2394" s="253"/>
    </row>
    <row r="2395" spans="1:17" ht="60">
      <c r="A2395" s="2">
        <v>2393</v>
      </c>
      <c r="B2395" s="2" t="s">
        <v>6026</v>
      </c>
      <c r="C2395" s="2" t="s">
        <v>234</v>
      </c>
      <c r="D2395" s="2" t="s">
        <v>3263</v>
      </c>
      <c r="E2395" s="2" t="s">
        <v>6027</v>
      </c>
      <c r="F2395" s="255">
        <v>45104.761805555558</v>
      </c>
      <c r="G2395" s="2" t="s">
        <v>101</v>
      </c>
      <c r="H2395" s="2" t="s">
        <v>132</v>
      </c>
      <c r="I2395" s="2" t="s">
        <v>101</v>
      </c>
      <c r="J2395" s="2" t="s">
        <v>103</v>
      </c>
      <c r="K2395" s="2" t="s">
        <v>103</v>
      </c>
      <c r="L2395" s="2" t="s">
        <v>104</v>
      </c>
      <c r="M2395" s="2" t="s">
        <v>6028</v>
      </c>
      <c r="N2395" s="2">
        <v>20</v>
      </c>
      <c r="O2395" s="2" t="s">
        <v>106</v>
      </c>
      <c r="P2395" s="2" t="s">
        <v>4148</v>
      </c>
      <c r="Q2395" s="253"/>
    </row>
    <row r="2396" spans="1:17" ht="60">
      <c r="A2396" s="2">
        <v>2394</v>
      </c>
      <c r="B2396" s="2" t="s">
        <v>6029</v>
      </c>
      <c r="C2396" s="2" t="s">
        <v>98</v>
      </c>
      <c r="D2396" s="2" t="s">
        <v>3263</v>
      </c>
      <c r="E2396" s="2" t="s">
        <v>6030</v>
      </c>
      <c r="F2396" s="255">
        <v>45104.761805555558</v>
      </c>
      <c r="G2396" s="2" t="s">
        <v>101</v>
      </c>
      <c r="H2396" s="2" t="s">
        <v>102</v>
      </c>
      <c r="I2396" s="2" t="s">
        <v>101</v>
      </c>
      <c r="J2396" s="2" t="s">
        <v>103</v>
      </c>
      <c r="K2396" s="2" t="s">
        <v>103</v>
      </c>
      <c r="L2396" s="2" t="s">
        <v>104</v>
      </c>
      <c r="M2396" s="2" t="s">
        <v>6031</v>
      </c>
      <c r="N2396" s="2">
        <v>30</v>
      </c>
      <c r="O2396" s="2" t="s">
        <v>106</v>
      </c>
      <c r="P2396" s="2" t="s">
        <v>4157</v>
      </c>
      <c r="Q2396" s="253"/>
    </row>
    <row r="2397" spans="1:17" ht="60">
      <c r="A2397" s="2">
        <v>2395</v>
      </c>
      <c r="B2397" s="2" t="s">
        <v>6032</v>
      </c>
      <c r="C2397" s="2" t="s">
        <v>234</v>
      </c>
      <c r="D2397" s="2" t="s">
        <v>3263</v>
      </c>
      <c r="E2397" s="2" t="s">
        <v>6033</v>
      </c>
      <c r="F2397" s="255">
        <v>45104.761805555558</v>
      </c>
      <c r="G2397" s="2" t="s">
        <v>101</v>
      </c>
      <c r="H2397" s="2" t="s">
        <v>102</v>
      </c>
      <c r="I2397" s="2" t="s">
        <v>101</v>
      </c>
      <c r="J2397" s="2" t="s">
        <v>112</v>
      </c>
      <c r="K2397" s="2" t="s">
        <v>112</v>
      </c>
      <c r="L2397" s="2" t="s">
        <v>104</v>
      </c>
      <c r="M2397" s="2" t="s">
        <v>6034</v>
      </c>
      <c r="N2397" s="2">
        <v>95</v>
      </c>
      <c r="O2397" s="2" t="s">
        <v>106</v>
      </c>
      <c r="P2397" s="2" t="s">
        <v>4148</v>
      </c>
      <c r="Q2397" s="253"/>
    </row>
    <row r="2398" spans="1:17" ht="60">
      <c r="A2398" s="2">
        <v>2396</v>
      </c>
      <c r="B2398" s="2" t="s">
        <v>6035</v>
      </c>
      <c r="C2398" s="2" t="s">
        <v>98</v>
      </c>
      <c r="D2398" s="2" t="s">
        <v>3263</v>
      </c>
      <c r="E2398" s="2" t="s">
        <v>6036</v>
      </c>
      <c r="F2398" s="255">
        <v>45104.762499999997</v>
      </c>
      <c r="G2398" s="2" t="s">
        <v>101</v>
      </c>
      <c r="H2398" s="2" t="s">
        <v>132</v>
      </c>
      <c r="I2398" s="2" t="s">
        <v>101</v>
      </c>
      <c r="J2398" s="2" t="s">
        <v>103</v>
      </c>
      <c r="K2398" s="2" t="s">
        <v>103</v>
      </c>
      <c r="L2398" s="2" t="s">
        <v>104</v>
      </c>
      <c r="M2398" s="2" t="s">
        <v>6037</v>
      </c>
      <c r="N2398" s="2">
        <v>20</v>
      </c>
      <c r="O2398" s="2" t="s">
        <v>106</v>
      </c>
      <c r="P2398" s="2" t="s">
        <v>4157</v>
      </c>
      <c r="Q2398" s="253"/>
    </row>
    <row r="2399" spans="1:17" ht="60">
      <c r="A2399" s="2">
        <v>2397</v>
      </c>
      <c r="B2399" s="2" t="s">
        <v>6038</v>
      </c>
      <c r="C2399" s="2" t="s">
        <v>234</v>
      </c>
      <c r="D2399" s="2" t="s">
        <v>3263</v>
      </c>
      <c r="E2399" s="2" t="s">
        <v>1608</v>
      </c>
      <c r="F2399" s="255">
        <v>45104.762499999997</v>
      </c>
      <c r="G2399" s="2" t="s">
        <v>101</v>
      </c>
      <c r="H2399" s="2" t="s">
        <v>102</v>
      </c>
      <c r="I2399" s="2" t="s">
        <v>101</v>
      </c>
      <c r="J2399" s="2" t="s">
        <v>103</v>
      </c>
      <c r="K2399" s="2" t="s">
        <v>103</v>
      </c>
      <c r="L2399" s="2" t="s">
        <v>104</v>
      </c>
      <c r="M2399" s="2" t="s">
        <v>1609</v>
      </c>
      <c r="N2399" s="2">
        <v>20</v>
      </c>
      <c r="O2399" s="2" t="s">
        <v>106</v>
      </c>
      <c r="P2399" s="2" t="s">
        <v>4148</v>
      </c>
      <c r="Q2399" s="253"/>
    </row>
    <row r="2400" spans="1:17" ht="60">
      <c r="A2400" s="2">
        <v>2398</v>
      </c>
      <c r="B2400" s="2" t="s">
        <v>6039</v>
      </c>
      <c r="C2400" s="2" t="s">
        <v>98</v>
      </c>
      <c r="D2400" s="2" t="s">
        <v>3263</v>
      </c>
      <c r="E2400" s="2" t="s">
        <v>6040</v>
      </c>
      <c r="F2400" s="255">
        <v>45104.762499999997</v>
      </c>
      <c r="G2400" s="2" t="s">
        <v>101</v>
      </c>
      <c r="H2400" s="2" t="s">
        <v>132</v>
      </c>
      <c r="I2400" s="2" t="s">
        <v>101</v>
      </c>
      <c r="J2400" s="2" t="s">
        <v>103</v>
      </c>
      <c r="K2400" s="2" t="s">
        <v>103</v>
      </c>
      <c r="L2400" s="2" t="s">
        <v>104</v>
      </c>
      <c r="M2400" s="2" t="s">
        <v>6041</v>
      </c>
      <c r="N2400" s="2">
        <v>20</v>
      </c>
      <c r="O2400" s="2" t="s">
        <v>106</v>
      </c>
      <c r="P2400" s="2" t="s">
        <v>4157</v>
      </c>
      <c r="Q2400" s="253"/>
    </row>
    <row r="2401" spans="1:17" ht="60">
      <c r="A2401" s="2">
        <v>2399</v>
      </c>
      <c r="B2401" s="2" t="s">
        <v>6042</v>
      </c>
      <c r="C2401" s="2" t="s">
        <v>109</v>
      </c>
      <c r="D2401" s="2" t="s">
        <v>3263</v>
      </c>
      <c r="E2401" s="2" t="s">
        <v>278</v>
      </c>
      <c r="F2401" s="255">
        <v>45104.762499999997</v>
      </c>
      <c r="G2401" s="2" t="s">
        <v>101</v>
      </c>
      <c r="H2401" s="2" t="s">
        <v>132</v>
      </c>
      <c r="I2401" s="2" t="s">
        <v>101</v>
      </c>
      <c r="J2401" s="2" t="s">
        <v>103</v>
      </c>
      <c r="K2401" s="2" t="s">
        <v>103</v>
      </c>
      <c r="L2401" s="2" t="s">
        <v>104</v>
      </c>
      <c r="M2401" s="2" t="s">
        <v>279</v>
      </c>
      <c r="N2401" s="2">
        <v>20</v>
      </c>
      <c r="O2401" s="2" t="s">
        <v>106</v>
      </c>
      <c r="P2401" s="2" t="s">
        <v>4146</v>
      </c>
      <c r="Q2401" s="253"/>
    </row>
    <row r="2402" spans="1:17" ht="60">
      <c r="A2402" s="2">
        <v>2400</v>
      </c>
      <c r="B2402" s="2" t="s">
        <v>6043</v>
      </c>
      <c r="C2402" s="2" t="s">
        <v>234</v>
      </c>
      <c r="D2402" s="2" t="s">
        <v>3263</v>
      </c>
      <c r="E2402" s="2" t="s">
        <v>2909</v>
      </c>
      <c r="F2402" s="255">
        <v>45104.762499999997</v>
      </c>
      <c r="G2402" s="2" t="s">
        <v>101</v>
      </c>
      <c r="H2402" s="2" t="s">
        <v>132</v>
      </c>
      <c r="I2402" s="2" t="s">
        <v>101</v>
      </c>
      <c r="J2402" s="2" t="s">
        <v>103</v>
      </c>
      <c r="K2402" s="2" t="s">
        <v>103</v>
      </c>
      <c r="L2402" s="2" t="s">
        <v>104</v>
      </c>
      <c r="M2402" s="2" t="s">
        <v>2910</v>
      </c>
      <c r="N2402" s="2">
        <v>20</v>
      </c>
      <c r="O2402" s="2" t="s">
        <v>106</v>
      </c>
      <c r="P2402" s="2" t="s">
        <v>4148</v>
      </c>
      <c r="Q2402" s="253"/>
    </row>
    <row r="2403" spans="1:17" ht="60">
      <c r="A2403" s="2">
        <v>2401</v>
      </c>
      <c r="B2403" s="2" t="s">
        <v>6044</v>
      </c>
      <c r="C2403" s="2" t="s">
        <v>98</v>
      </c>
      <c r="D2403" s="2" t="s">
        <v>3263</v>
      </c>
      <c r="E2403" s="2" t="s">
        <v>6045</v>
      </c>
      <c r="F2403" s="255">
        <v>45104.762499999997</v>
      </c>
      <c r="G2403" s="2" t="s">
        <v>101</v>
      </c>
      <c r="H2403" s="2" t="s">
        <v>102</v>
      </c>
      <c r="I2403" s="2" t="s">
        <v>101</v>
      </c>
      <c r="J2403" s="2" t="s">
        <v>103</v>
      </c>
      <c r="K2403" s="2" t="s">
        <v>103</v>
      </c>
      <c r="L2403" s="2" t="s">
        <v>104</v>
      </c>
      <c r="M2403" s="2" t="s">
        <v>6046</v>
      </c>
      <c r="N2403" s="2">
        <v>20</v>
      </c>
      <c r="O2403" s="2" t="s">
        <v>106</v>
      </c>
      <c r="P2403" s="2" t="s">
        <v>4157</v>
      </c>
      <c r="Q2403" s="253"/>
    </row>
    <row r="2404" spans="1:17" ht="60">
      <c r="A2404" s="2">
        <v>2402</v>
      </c>
      <c r="B2404" s="2" t="s">
        <v>6047</v>
      </c>
      <c r="C2404" s="2" t="s">
        <v>98</v>
      </c>
      <c r="D2404" s="2" t="s">
        <v>3263</v>
      </c>
      <c r="E2404" s="2" t="s">
        <v>6048</v>
      </c>
      <c r="F2404" s="255">
        <v>45104.763194444444</v>
      </c>
      <c r="G2404" s="2" t="s">
        <v>101</v>
      </c>
      <c r="H2404" s="2" t="s">
        <v>132</v>
      </c>
      <c r="I2404" s="2" t="s">
        <v>101</v>
      </c>
      <c r="J2404" s="2" t="s">
        <v>103</v>
      </c>
      <c r="K2404" s="2" t="s">
        <v>103</v>
      </c>
      <c r="L2404" s="2" t="s">
        <v>104</v>
      </c>
      <c r="M2404" s="2" t="s">
        <v>6049</v>
      </c>
      <c r="N2404" s="2">
        <v>20</v>
      </c>
      <c r="O2404" s="2" t="s">
        <v>106</v>
      </c>
      <c r="P2404" s="2" t="s">
        <v>4157</v>
      </c>
      <c r="Q2404" s="253"/>
    </row>
    <row r="2405" spans="1:17" ht="60">
      <c r="A2405" s="2">
        <v>2403</v>
      </c>
      <c r="B2405" s="2" t="s">
        <v>6050</v>
      </c>
      <c r="C2405" s="2" t="s">
        <v>234</v>
      </c>
      <c r="D2405" s="2" t="s">
        <v>3263</v>
      </c>
      <c r="E2405" s="2" t="s">
        <v>1039</v>
      </c>
      <c r="F2405" s="255">
        <v>45104.763194444444</v>
      </c>
      <c r="G2405" s="2" t="s">
        <v>101</v>
      </c>
      <c r="H2405" s="2" t="s">
        <v>132</v>
      </c>
      <c r="I2405" s="2" t="s">
        <v>101</v>
      </c>
      <c r="J2405" s="2" t="s">
        <v>103</v>
      </c>
      <c r="K2405" s="2" t="s">
        <v>103</v>
      </c>
      <c r="L2405" s="2" t="s">
        <v>104</v>
      </c>
      <c r="M2405" s="2" t="s">
        <v>1040</v>
      </c>
      <c r="N2405" s="2">
        <v>20</v>
      </c>
      <c r="O2405" s="2" t="s">
        <v>106</v>
      </c>
      <c r="P2405" s="2" t="s">
        <v>4148</v>
      </c>
      <c r="Q2405" s="253"/>
    </row>
    <row r="2406" spans="1:17" ht="60">
      <c r="A2406" s="2">
        <v>2404</v>
      </c>
      <c r="B2406" s="2" t="s">
        <v>6051</v>
      </c>
      <c r="C2406" s="2" t="s">
        <v>234</v>
      </c>
      <c r="D2406" s="2" t="s">
        <v>3263</v>
      </c>
      <c r="E2406" s="2" t="s">
        <v>5339</v>
      </c>
      <c r="F2406" s="255">
        <v>45104.763194444444</v>
      </c>
      <c r="G2406" s="2" t="s">
        <v>101</v>
      </c>
      <c r="H2406" s="2" t="s">
        <v>132</v>
      </c>
      <c r="I2406" s="2" t="s">
        <v>101</v>
      </c>
      <c r="J2406" s="2" t="s">
        <v>103</v>
      </c>
      <c r="K2406" s="2" t="s">
        <v>103</v>
      </c>
      <c r="L2406" s="2" t="s">
        <v>104</v>
      </c>
      <c r="M2406" s="2" t="s">
        <v>5340</v>
      </c>
      <c r="N2406" s="2">
        <v>20</v>
      </c>
      <c r="O2406" s="2" t="s">
        <v>106</v>
      </c>
      <c r="P2406" s="2" t="s">
        <v>4148</v>
      </c>
      <c r="Q2406" s="253"/>
    </row>
    <row r="2407" spans="1:17" ht="60">
      <c r="A2407" s="2">
        <v>2405</v>
      </c>
      <c r="B2407" s="2" t="s">
        <v>6052</v>
      </c>
      <c r="C2407" s="2" t="s">
        <v>234</v>
      </c>
      <c r="D2407" s="2" t="s">
        <v>3263</v>
      </c>
      <c r="E2407" s="2" t="s">
        <v>4756</v>
      </c>
      <c r="F2407" s="255">
        <v>45104.763194444444</v>
      </c>
      <c r="G2407" s="2" t="s">
        <v>101</v>
      </c>
      <c r="H2407" s="2" t="s">
        <v>102</v>
      </c>
      <c r="I2407" s="2" t="s">
        <v>101</v>
      </c>
      <c r="J2407" s="2" t="s">
        <v>56</v>
      </c>
      <c r="K2407" s="2" t="s">
        <v>56</v>
      </c>
      <c r="L2407" s="2" t="s">
        <v>104</v>
      </c>
      <c r="M2407" s="2" t="s">
        <v>4757</v>
      </c>
      <c r="N2407" s="2">
        <v>65</v>
      </c>
      <c r="O2407" s="2" t="s">
        <v>106</v>
      </c>
      <c r="P2407" s="2" t="s">
        <v>4148</v>
      </c>
      <c r="Q2407" s="253"/>
    </row>
    <row r="2408" spans="1:17" ht="60">
      <c r="A2408" s="2">
        <v>2406</v>
      </c>
      <c r="B2408" s="2" t="s">
        <v>6053</v>
      </c>
      <c r="C2408" s="2" t="s">
        <v>109</v>
      </c>
      <c r="D2408" s="2" t="s">
        <v>3263</v>
      </c>
      <c r="E2408" s="2" t="s">
        <v>6054</v>
      </c>
      <c r="F2408" s="255">
        <v>45104.763888888891</v>
      </c>
      <c r="G2408" s="2" t="s">
        <v>101</v>
      </c>
      <c r="H2408" s="2" t="s">
        <v>132</v>
      </c>
      <c r="I2408" s="2" t="s">
        <v>101</v>
      </c>
      <c r="J2408" s="2" t="s">
        <v>56</v>
      </c>
      <c r="K2408" s="2" t="s">
        <v>56</v>
      </c>
      <c r="L2408" s="2" t="s">
        <v>104</v>
      </c>
      <c r="M2408" s="2" t="s">
        <v>6055</v>
      </c>
      <c r="N2408" s="2">
        <v>65</v>
      </c>
      <c r="O2408" s="2" t="s">
        <v>106</v>
      </c>
      <c r="P2408" s="2" t="s">
        <v>4146</v>
      </c>
      <c r="Q2408" s="253"/>
    </row>
    <row r="2409" spans="1:17" ht="60">
      <c r="A2409" s="2">
        <v>2407</v>
      </c>
      <c r="B2409" s="2" t="s">
        <v>6056</v>
      </c>
      <c r="C2409" s="2" t="s">
        <v>234</v>
      </c>
      <c r="D2409" s="2" t="s">
        <v>3263</v>
      </c>
      <c r="E2409" s="2" t="s">
        <v>6057</v>
      </c>
      <c r="F2409" s="255">
        <v>45104.763888888891</v>
      </c>
      <c r="G2409" s="2" t="s">
        <v>101</v>
      </c>
      <c r="H2409" s="2" t="s">
        <v>132</v>
      </c>
      <c r="I2409" s="2" t="s">
        <v>101</v>
      </c>
      <c r="J2409" s="2" t="s">
        <v>103</v>
      </c>
      <c r="K2409" s="2" t="s">
        <v>103</v>
      </c>
      <c r="L2409" s="2" t="s">
        <v>104</v>
      </c>
      <c r="M2409" s="2" t="s">
        <v>6058</v>
      </c>
      <c r="N2409" s="2">
        <v>20</v>
      </c>
      <c r="O2409" s="2" t="s">
        <v>106</v>
      </c>
      <c r="P2409" s="2" t="s">
        <v>4148</v>
      </c>
      <c r="Q2409" s="253"/>
    </row>
    <row r="2410" spans="1:17" ht="60">
      <c r="A2410" s="2">
        <v>2408</v>
      </c>
      <c r="B2410" s="2" t="s">
        <v>6059</v>
      </c>
      <c r="C2410" s="2" t="s">
        <v>234</v>
      </c>
      <c r="D2410" s="2" t="s">
        <v>3263</v>
      </c>
      <c r="E2410" s="2" t="s">
        <v>4456</v>
      </c>
      <c r="F2410" s="255">
        <v>45104.763888888891</v>
      </c>
      <c r="G2410" s="2" t="s">
        <v>101</v>
      </c>
      <c r="H2410" s="2" t="s">
        <v>132</v>
      </c>
      <c r="I2410" s="2" t="s">
        <v>101</v>
      </c>
      <c r="J2410" s="2" t="s">
        <v>56</v>
      </c>
      <c r="K2410" s="2" t="s">
        <v>56</v>
      </c>
      <c r="L2410" s="2" t="s">
        <v>104</v>
      </c>
      <c r="M2410" s="2" t="s">
        <v>4457</v>
      </c>
      <c r="N2410" s="2">
        <v>65</v>
      </c>
      <c r="O2410" s="2" t="s">
        <v>106</v>
      </c>
      <c r="P2410" s="2" t="s">
        <v>4148</v>
      </c>
      <c r="Q2410" s="253"/>
    </row>
    <row r="2411" spans="1:17" ht="60">
      <c r="A2411" s="2">
        <v>2409</v>
      </c>
      <c r="B2411" s="2" t="s">
        <v>6060</v>
      </c>
      <c r="C2411" s="2" t="s">
        <v>98</v>
      </c>
      <c r="D2411" s="2" t="s">
        <v>3263</v>
      </c>
      <c r="E2411" s="2" t="s">
        <v>6061</v>
      </c>
      <c r="F2411" s="255">
        <v>45104.763888888891</v>
      </c>
      <c r="G2411" s="2" t="s">
        <v>101</v>
      </c>
      <c r="H2411" s="2" t="s">
        <v>132</v>
      </c>
      <c r="I2411" s="2" t="s">
        <v>101</v>
      </c>
      <c r="J2411" s="2" t="s">
        <v>103</v>
      </c>
      <c r="K2411" s="2" t="s">
        <v>103</v>
      </c>
      <c r="L2411" s="2" t="s">
        <v>104</v>
      </c>
      <c r="M2411" s="2" t="s">
        <v>6062</v>
      </c>
      <c r="N2411" s="2">
        <v>20</v>
      </c>
      <c r="O2411" s="2" t="s">
        <v>106</v>
      </c>
      <c r="P2411" s="2" t="s">
        <v>4157</v>
      </c>
      <c r="Q2411" s="253"/>
    </row>
    <row r="2412" spans="1:17" ht="60">
      <c r="A2412" s="2">
        <v>2410</v>
      </c>
      <c r="B2412" s="2" t="s">
        <v>6063</v>
      </c>
      <c r="C2412" s="2" t="s">
        <v>109</v>
      </c>
      <c r="D2412" s="2" t="s">
        <v>3263</v>
      </c>
      <c r="E2412" s="2" t="s">
        <v>6064</v>
      </c>
      <c r="F2412" s="255">
        <v>45104.763888888891</v>
      </c>
      <c r="G2412" s="2" t="s">
        <v>101</v>
      </c>
      <c r="H2412" s="2" t="s">
        <v>102</v>
      </c>
      <c r="I2412" s="2" t="s">
        <v>101</v>
      </c>
      <c r="J2412" s="2" t="s">
        <v>56</v>
      </c>
      <c r="K2412" s="2" t="s">
        <v>56</v>
      </c>
      <c r="L2412" s="2" t="s">
        <v>104</v>
      </c>
      <c r="M2412" s="2" t="s">
        <v>6065</v>
      </c>
      <c r="N2412" s="2">
        <v>65</v>
      </c>
      <c r="O2412" s="2" t="s">
        <v>106</v>
      </c>
      <c r="P2412" s="2" t="s">
        <v>4146</v>
      </c>
      <c r="Q2412" s="253"/>
    </row>
    <row r="2413" spans="1:17" ht="60">
      <c r="A2413" s="2">
        <v>2411</v>
      </c>
      <c r="B2413" s="2" t="s">
        <v>6066</v>
      </c>
      <c r="C2413" s="2" t="s">
        <v>98</v>
      </c>
      <c r="D2413" s="2" t="s">
        <v>3263</v>
      </c>
      <c r="E2413" s="2" t="s">
        <v>1026</v>
      </c>
      <c r="F2413" s="255">
        <v>45104.763888888891</v>
      </c>
      <c r="G2413" s="2" t="s">
        <v>101</v>
      </c>
      <c r="H2413" s="2" t="s">
        <v>102</v>
      </c>
      <c r="I2413" s="2" t="s">
        <v>101</v>
      </c>
      <c r="J2413" s="2" t="s">
        <v>103</v>
      </c>
      <c r="K2413" s="2" t="s">
        <v>103</v>
      </c>
      <c r="L2413" s="2" t="s">
        <v>104</v>
      </c>
      <c r="M2413" s="2" t="s">
        <v>1027</v>
      </c>
      <c r="N2413" s="2">
        <v>20</v>
      </c>
      <c r="O2413" s="2" t="s">
        <v>106</v>
      </c>
      <c r="P2413" s="2" t="s">
        <v>4157</v>
      </c>
      <c r="Q2413" s="253"/>
    </row>
    <row r="2414" spans="1:17" ht="60">
      <c r="A2414" s="2">
        <v>2412</v>
      </c>
      <c r="B2414" s="2" t="s">
        <v>6067</v>
      </c>
      <c r="C2414" s="2" t="s">
        <v>234</v>
      </c>
      <c r="D2414" s="2" t="s">
        <v>3263</v>
      </c>
      <c r="E2414" s="2" t="s">
        <v>6068</v>
      </c>
      <c r="F2414" s="255">
        <v>45104.76458333333</v>
      </c>
      <c r="G2414" s="2" t="s">
        <v>101</v>
      </c>
      <c r="H2414" s="2" t="s">
        <v>132</v>
      </c>
      <c r="I2414" s="2" t="s">
        <v>101</v>
      </c>
      <c r="J2414" s="2" t="s">
        <v>112</v>
      </c>
      <c r="K2414" s="2" t="s">
        <v>112</v>
      </c>
      <c r="L2414" s="2" t="s">
        <v>104</v>
      </c>
      <c r="M2414" s="2" t="s">
        <v>6069</v>
      </c>
      <c r="N2414" s="2">
        <v>95</v>
      </c>
      <c r="O2414" s="2" t="s">
        <v>106</v>
      </c>
      <c r="P2414" s="2" t="s">
        <v>4148</v>
      </c>
      <c r="Q2414" s="253"/>
    </row>
    <row r="2415" spans="1:17" ht="60">
      <c r="A2415" s="2">
        <v>2413</v>
      </c>
      <c r="B2415" s="2" t="s">
        <v>6070</v>
      </c>
      <c r="C2415" s="2" t="s">
        <v>109</v>
      </c>
      <c r="D2415" s="2" t="s">
        <v>3263</v>
      </c>
      <c r="E2415" s="2" t="s">
        <v>6071</v>
      </c>
      <c r="F2415" s="255">
        <v>45104.76458333333</v>
      </c>
      <c r="G2415" s="2" t="s">
        <v>101</v>
      </c>
      <c r="H2415" s="2" t="s">
        <v>132</v>
      </c>
      <c r="I2415" s="2" t="s">
        <v>101</v>
      </c>
      <c r="J2415" s="2" t="s">
        <v>103</v>
      </c>
      <c r="K2415" s="2" t="s">
        <v>103</v>
      </c>
      <c r="L2415" s="2" t="s">
        <v>104</v>
      </c>
      <c r="M2415" s="2" t="s">
        <v>6072</v>
      </c>
      <c r="N2415" s="2">
        <v>20</v>
      </c>
      <c r="O2415" s="2" t="s">
        <v>106</v>
      </c>
      <c r="P2415" s="2" t="s">
        <v>4146</v>
      </c>
      <c r="Q2415" s="253"/>
    </row>
    <row r="2416" spans="1:17" ht="60">
      <c r="A2416" s="2">
        <v>2414</v>
      </c>
      <c r="B2416" s="2" t="s">
        <v>6073</v>
      </c>
      <c r="C2416" s="2" t="s">
        <v>234</v>
      </c>
      <c r="D2416" s="2" t="s">
        <v>3263</v>
      </c>
      <c r="E2416" s="2" t="s">
        <v>1547</v>
      </c>
      <c r="F2416" s="255">
        <v>45104.76458333333</v>
      </c>
      <c r="G2416" s="2" t="s">
        <v>101</v>
      </c>
      <c r="H2416" s="2" t="s">
        <v>132</v>
      </c>
      <c r="I2416" s="2" t="s">
        <v>101</v>
      </c>
      <c r="J2416" s="2" t="s">
        <v>103</v>
      </c>
      <c r="K2416" s="2" t="s">
        <v>103</v>
      </c>
      <c r="L2416" s="2" t="s">
        <v>104</v>
      </c>
      <c r="M2416" s="2" t="s">
        <v>1548</v>
      </c>
      <c r="N2416" s="2">
        <v>20</v>
      </c>
      <c r="O2416" s="2" t="s">
        <v>106</v>
      </c>
      <c r="P2416" s="2" t="s">
        <v>4148</v>
      </c>
      <c r="Q2416" s="253"/>
    </row>
    <row r="2417" spans="1:17" ht="60">
      <c r="A2417" s="2">
        <v>2415</v>
      </c>
      <c r="B2417" s="2" t="s">
        <v>6074</v>
      </c>
      <c r="C2417" s="2" t="s">
        <v>109</v>
      </c>
      <c r="D2417" s="2" t="s">
        <v>3263</v>
      </c>
      <c r="E2417" s="2" t="s">
        <v>6075</v>
      </c>
      <c r="F2417" s="255">
        <v>45104.765277777777</v>
      </c>
      <c r="G2417" s="2" t="s">
        <v>101</v>
      </c>
      <c r="H2417" s="2" t="s">
        <v>132</v>
      </c>
      <c r="I2417" s="2" t="s">
        <v>101</v>
      </c>
      <c r="J2417" s="2" t="s">
        <v>112</v>
      </c>
      <c r="K2417" s="2" t="s">
        <v>112</v>
      </c>
      <c r="L2417" s="2" t="s">
        <v>104</v>
      </c>
      <c r="M2417" s="2" t="s">
        <v>6076</v>
      </c>
      <c r="N2417" s="2">
        <v>95</v>
      </c>
      <c r="O2417" s="2" t="s">
        <v>106</v>
      </c>
      <c r="P2417" s="2" t="s">
        <v>4146</v>
      </c>
      <c r="Q2417" s="253"/>
    </row>
    <row r="2418" spans="1:17" ht="60">
      <c r="A2418" s="2">
        <v>2416</v>
      </c>
      <c r="B2418" s="2" t="s">
        <v>6077</v>
      </c>
      <c r="C2418" s="2" t="s">
        <v>98</v>
      </c>
      <c r="D2418" s="2" t="s">
        <v>3263</v>
      </c>
      <c r="E2418" s="2" t="s">
        <v>5713</v>
      </c>
      <c r="F2418" s="255">
        <v>45104.765277777777</v>
      </c>
      <c r="G2418" s="2" t="s">
        <v>101</v>
      </c>
      <c r="H2418" s="2" t="s">
        <v>132</v>
      </c>
      <c r="I2418" s="2" t="s">
        <v>101</v>
      </c>
      <c r="J2418" s="2" t="s">
        <v>103</v>
      </c>
      <c r="K2418" s="2" t="s">
        <v>103</v>
      </c>
      <c r="L2418" s="2" t="s">
        <v>104</v>
      </c>
      <c r="M2418" s="2" t="s">
        <v>5714</v>
      </c>
      <c r="N2418" s="2">
        <v>20</v>
      </c>
      <c r="O2418" s="2" t="s">
        <v>106</v>
      </c>
      <c r="P2418" s="2" t="s">
        <v>4157</v>
      </c>
      <c r="Q2418" s="253"/>
    </row>
    <row r="2419" spans="1:17" ht="60">
      <c r="A2419" s="2">
        <v>2417</v>
      </c>
      <c r="B2419" s="2" t="s">
        <v>6078</v>
      </c>
      <c r="C2419" s="2" t="s">
        <v>109</v>
      </c>
      <c r="D2419" s="2" t="s">
        <v>3263</v>
      </c>
      <c r="E2419" s="2" t="s">
        <v>5434</v>
      </c>
      <c r="F2419" s="255">
        <v>45104.765277777777</v>
      </c>
      <c r="G2419" s="2" t="s">
        <v>101</v>
      </c>
      <c r="H2419" s="2" t="s">
        <v>102</v>
      </c>
      <c r="I2419" s="2" t="s">
        <v>101</v>
      </c>
      <c r="J2419" s="2" t="s">
        <v>103</v>
      </c>
      <c r="K2419" s="2" t="s">
        <v>103</v>
      </c>
      <c r="L2419" s="2" t="s">
        <v>104</v>
      </c>
      <c r="M2419" s="2" t="s">
        <v>5435</v>
      </c>
      <c r="N2419" s="2">
        <v>20</v>
      </c>
      <c r="O2419" s="2" t="s">
        <v>106</v>
      </c>
      <c r="P2419" s="2" t="s">
        <v>4146</v>
      </c>
      <c r="Q2419" s="253"/>
    </row>
    <row r="2420" spans="1:17" ht="60">
      <c r="A2420" s="2">
        <v>2418</v>
      </c>
      <c r="B2420" s="2" t="s">
        <v>6079</v>
      </c>
      <c r="C2420" s="2" t="s">
        <v>234</v>
      </c>
      <c r="D2420" s="2" t="s">
        <v>3263</v>
      </c>
      <c r="E2420" s="2" t="s">
        <v>6080</v>
      </c>
      <c r="F2420" s="255">
        <v>45104.765277777777</v>
      </c>
      <c r="G2420" s="2" t="s">
        <v>101</v>
      </c>
      <c r="H2420" s="2" t="s">
        <v>102</v>
      </c>
      <c r="I2420" s="2" t="s">
        <v>101</v>
      </c>
      <c r="J2420" s="2" t="s">
        <v>103</v>
      </c>
      <c r="K2420" s="2" t="s">
        <v>103</v>
      </c>
      <c r="L2420" s="2" t="s">
        <v>104</v>
      </c>
      <c r="M2420" s="2" t="s">
        <v>6081</v>
      </c>
      <c r="N2420" s="2">
        <v>20</v>
      </c>
      <c r="O2420" s="2" t="s">
        <v>106</v>
      </c>
      <c r="P2420" s="2" t="s">
        <v>4148</v>
      </c>
      <c r="Q2420" s="253"/>
    </row>
    <row r="2421" spans="1:17" ht="60">
      <c r="A2421" s="2">
        <v>2419</v>
      </c>
      <c r="B2421" s="2" t="s">
        <v>6082</v>
      </c>
      <c r="C2421" s="2" t="s">
        <v>234</v>
      </c>
      <c r="D2421" s="2" t="s">
        <v>3263</v>
      </c>
      <c r="E2421" s="2" t="s">
        <v>4041</v>
      </c>
      <c r="F2421" s="255">
        <v>45104.765972222223</v>
      </c>
      <c r="G2421" s="2" t="s">
        <v>101</v>
      </c>
      <c r="H2421" s="2" t="s">
        <v>102</v>
      </c>
      <c r="I2421" s="2" t="s">
        <v>101</v>
      </c>
      <c r="J2421" s="2" t="s">
        <v>103</v>
      </c>
      <c r="K2421" s="2" t="s">
        <v>103</v>
      </c>
      <c r="L2421" s="2" t="s">
        <v>104</v>
      </c>
      <c r="M2421" s="2" t="s">
        <v>4671</v>
      </c>
      <c r="N2421" s="2">
        <v>20</v>
      </c>
      <c r="O2421" s="2" t="s">
        <v>106</v>
      </c>
      <c r="P2421" s="2" t="s">
        <v>4148</v>
      </c>
      <c r="Q2421" s="253"/>
    </row>
    <row r="2422" spans="1:17" ht="60">
      <c r="A2422" s="2">
        <v>2420</v>
      </c>
      <c r="B2422" s="2" t="s">
        <v>6083</v>
      </c>
      <c r="C2422" s="2" t="s">
        <v>234</v>
      </c>
      <c r="D2422" s="2" t="s">
        <v>3263</v>
      </c>
      <c r="E2422" s="2" t="s">
        <v>6084</v>
      </c>
      <c r="F2422" s="255">
        <v>45104.765972222223</v>
      </c>
      <c r="G2422" s="2" t="s">
        <v>101</v>
      </c>
      <c r="H2422" s="2" t="s">
        <v>132</v>
      </c>
      <c r="I2422" s="2" t="s">
        <v>101</v>
      </c>
      <c r="J2422" s="2" t="s">
        <v>103</v>
      </c>
      <c r="K2422" s="2" t="s">
        <v>103</v>
      </c>
      <c r="L2422" s="2" t="s">
        <v>104</v>
      </c>
      <c r="M2422" s="2" t="s">
        <v>6085</v>
      </c>
      <c r="N2422" s="2">
        <v>20</v>
      </c>
      <c r="O2422" s="2" t="s">
        <v>106</v>
      </c>
      <c r="P2422" s="2" t="s">
        <v>4148</v>
      </c>
      <c r="Q2422" s="253"/>
    </row>
    <row r="2423" spans="1:17" ht="60">
      <c r="A2423" s="2">
        <v>2421</v>
      </c>
      <c r="B2423" s="2" t="s">
        <v>6086</v>
      </c>
      <c r="C2423" s="2" t="s">
        <v>109</v>
      </c>
      <c r="D2423" s="2" t="s">
        <v>3263</v>
      </c>
      <c r="E2423" s="2" t="s">
        <v>647</v>
      </c>
      <c r="F2423" s="255">
        <v>45104.76666666667</v>
      </c>
      <c r="G2423" s="2" t="s">
        <v>474</v>
      </c>
      <c r="H2423" s="2" t="s">
        <v>475</v>
      </c>
      <c r="I2423" s="2" t="s">
        <v>474</v>
      </c>
      <c r="J2423" s="2" t="s">
        <v>112</v>
      </c>
      <c r="K2423" s="2" t="s">
        <v>112</v>
      </c>
      <c r="L2423" s="2" t="s">
        <v>104</v>
      </c>
      <c r="M2423" s="2" t="s">
        <v>648</v>
      </c>
      <c r="N2423" s="2">
        <v>95</v>
      </c>
      <c r="O2423" s="2" t="s">
        <v>106</v>
      </c>
      <c r="P2423" s="2" t="s">
        <v>4146</v>
      </c>
      <c r="Q2423" s="253"/>
    </row>
    <row r="2424" spans="1:17" ht="60">
      <c r="A2424" s="2">
        <v>2422</v>
      </c>
      <c r="B2424" s="2" t="s">
        <v>6087</v>
      </c>
      <c r="C2424" s="2" t="s">
        <v>234</v>
      </c>
      <c r="D2424" s="2" t="s">
        <v>3263</v>
      </c>
      <c r="E2424" s="2" t="s">
        <v>6088</v>
      </c>
      <c r="F2424" s="255">
        <v>45104.76666666667</v>
      </c>
      <c r="G2424" s="2" t="s">
        <v>101</v>
      </c>
      <c r="H2424" s="2" t="s">
        <v>102</v>
      </c>
      <c r="I2424" s="2" t="s">
        <v>101</v>
      </c>
      <c r="J2424" s="2" t="s">
        <v>103</v>
      </c>
      <c r="K2424" s="2" t="s">
        <v>103</v>
      </c>
      <c r="L2424" s="2" t="s">
        <v>104</v>
      </c>
      <c r="M2424" s="2" t="s">
        <v>6089</v>
      </c>
      <c r="N2424" s="2">
        <v>20</v>
      </c>
      <c r="O2424" s="2" t="s">
        <v>106</v>
      </c>
      <c r="P2424" s="2" t="s">
        <v>4148</v>
      </c>
      <c r="Q2424" s="253"/>
    </row>
    <row r="2425" spans="1:17" ht="60">
      <c r="A2425" s="2">
        <v>2423</v>
      </c>
      <c r="B2425" s="2" t="s">
        <v>6090</v>
      </c>
      <c r="C2425" s="2" t="s">
        <v>234</v>
      </c>
      <c r="D2425" s="2" t="s">
        <v>3263</v>
      </c>
      <c r="E2425" s="2" t="s">
        <v>6091</v>
      </c>
      <c r="F2425" s="255">
        <v>45104.767361111109</v>
      </c>
      <c r="G2425" s="2" t="s">
        <v>101</v>
      </c>
      <c r="H2425" s="2" t="s">
        <v>102</v>
      </c>
      <c r="I2425" s="2" t="s">
        <v>101</v>
      </c>
      <c r="J2425" s="2" t="s">
        <v>112</v>
      </c>
      <c r="K2425" s="2" t="s">
        <v>112</v>
      </c>
      <c r="L2425" s="2" t="s">
        <v>104</v>
      </c>
      <c r="M2425" s="2" t="s">
        <v>6092</v>
      </c>
      <c r="N2425" s="2">
        <v>95</v>
      </c>
      <c r="O2425" s="2" t="s">
        <v>106</v>
      </c>
      <c r="P2425" s="2" t="s">
        <v>4148</v>
      </c>
      <c r="Q2425" s="253"/>
    </row>
    <row r="2426" spans="1:17" ht="60">
      <c r="A2426" s="2">
        <v>2424</v>
      </c>
      <c r="B2426" s="2" t="s">
        <v>6093</v>
      </c>
      <c r="C2426" s="2" t="s">
        <v>98</v>
      </c>
      <c r="D2426" s="2" t="s">
        <v>3263</v>
      </c>
      <c r="E2426" s="2" t="s">
        <v>6094</v>
      </c>
      <c r="F2426" s="255">
        <v>45104.767361111109</v>
      </c>
      <c r="G2426" s="2" t="s">
        <v>101</v>
      </c>
      <c r="H2426" s="2" t="s">
        <v>102</v>
      </c>
      <c r="I2426" s="2" t="s">
        <v>101</v>
      </c>
      <c r="J2426" s="2" t="s">
        <v>103</v>
      </c>
      <c r="K2426" s="2" t="s">
        <v>103</v>
      </c>
      <c r="L2426" s="2" t="s">
        <v>104</v>
      </c>
      <c r="M2426" s="2" t="s">
        <v>6095</v>
      </c>
      <c r="N2426" s="2">
        <v>20</v>
      </c>
      <c r="O2426" s="2" t="s">
        <v>106</v>
      </c>
      <c r="P2426" s="2" t="s">
        <v>4157</v>
      </c>
      <c r="Q2426" s="253"/>
    </row>
    <row r="2427" spans="1:17" ht="60">
      <c r="A2427" s="2">
        <v>2425</v>
      </c>
      <c r="B2427" s="2" t="s">
        <v>6096</v>
      </c>
      <c r="C2427" s="2" t="s">
        <v>234</v>
      </c>
      <c r="D2427" s="2" t="s">
        <v>3263</v>
      </c>
      <c r="E2427" s="2" t="s">
        <v>6097</v>
      </c>
      <c r="F2427" s="255">
        <v>45104.767361111109</v>
      </c>
      <c r="G2427" s="2" t="s">
        <v>101</v>
      </c>
      <c r="H2427" s="2" t="s">
        <v>132</v>
      </c>
      <c r="I2427" s="2" t="s">
        <v>101</v>
      </c>
      <c r="J2427" s="2" t="s">
        <v>187</v>
      </c>
      <c r="K2427" s="2" t="s">
        <v>187</v>
      </c>
      <c r="L2427" s="2" t="s">
        <v>104</v>
      </c>
      <c r="M2427" s="2" t="s">
        <v>6098</v>
      </c>
      <c r="N2427" s="2">
        <v>95</v>
      </c>
      <c r="O2427" s="2" t="s">
        <v>106</v>
      </c>
      <c r="P2427" s="2" t="s">
        <v>4148</v>
      </c>
      <c r="Q2427" s="253"/>
    </row>
    <row r="2428" spans="1:17" ht="60">
      <c r="A2428" s="2">
        <v>2426</v>
      </c>
      <c r="B2428" s="2" t="s">
        <v>6099</v>
      </c>
      <c r="C2428" s="2" t="s">
        <v>109</v>
      </c>
      <c r="D2428" s="2" t="s">
        <v>3263</v>
      </c>
      <c r="E2428" s="2" t="s">
        <v>6100</v>
      </c>
      <c r="F2428" s="255">
        <v>45104.768055555556</v>
      </c>
      <c r="G2428" s="2" t="s">
        <v>101</v>
      </c>
      <c r="H2428" s="2" t="s">
        <v>102</v>
      </c>
      <c r="I2428" s="2" t="s">
        <v>101</v>
      </c>
      <c r="J2428" s="2" t="s">
        <v>112</v>
      </c>
      <c r="K2428" s="2" t="s">
        <v>112</v>
      </c>
      <c r="L2428" s="2" t="s">
        <v>104</v>
      </c>
      <c r="M2428" s="2" t="s">
        <v>6101</v>
      </c>
      <c r="N2428" s="2">
        <v>95</v>
      </c>
      <c r="O2428" s="2" t="s">
        <v>106</v>
      </c>
      <c r="P2428" s="2" t="s">
        <v>4146</v>
      </c>
      <c r="Q2428" s="253"/>
    </row>
    <row r="2429" spans="1:17" ht="60">
      <c r="A2429" s="2">
        <v>2427</v>
      </c>
      <c r="B2429" s="2" t="s">
        <v>6102</v>
      </c>
      <c r="C2429" s="2" t="s">
        <v>109</v>
      </c>
      <c r="D2429" s="2" t="s">
        <v>3263</v>
      </c>
      <c r="E2429" s="2" t="s">
        <v>6103</v>
      </c>
      <c r="F2429" s="255">
        <v>45104.768055555556</v>
      </c>
      <c r="G2429" s="2" t="s">
        <v>101</v>
      </c>
      <c r="H2429" s="2" t="s">
        <v>102</v>
      </c>
      <c r="I2429" s="2" t="s">
        <v>101</v>
      </c>
      <c r="J2429" s="2" t="s">
        <v>103</v>
      </c>
      <c r="K2429" s="2" t="s">
        <v>103</v>
      </c>
      <c r="L2429" s="2" t="s">
        <v>104</v>
      </c>
      <c r="M2429" s="2" t="s">
        <v>6104</v>
      </c>
      <c r="N2429" s="2">
        <v>20</v>
      </c>
      <c r="O2429" s="2" t="s">
        <v>106</v>
      </c>
      <c r="P2429" s="2" t="s">
        <v>4146</v>
      </c>
      <c r="Q2429" s="253"/>
    </row>
    <row r="2430" spans="1:17" ht="60">
      <c r="A2430" s="2">
        <v>2428</v>
      </c>
      <c r="B2430" s="2" t="s">
        <v>6105</v>
      </c>
      <c r="C2430" s="2" t="s">
        <v>234</v>
      </c>
      <c r="D2430" s="2" t="s">
        <v>3263</v>
      </c>
      <c r="E2430" s="2" t="s">
        <v>6106</v>
      </c>
      <c r="F2430" s="255">
        <v>45104.768750000003</v>
      </c>
      <c r="G2430" s="2" t="s">
        <v>101</v>
      </c>
      <c r="H2430" s="2" t="s">
        <v>132</v>
      </c>
      <c r="I2430" s="2" t="s">
        <v>101</v>
      </c>
      <c r="J2430" s="2" t="s">
        <v>56</v>
      </c>
      <c r="K2430" s="2" t="s">
        <v>56</v>
      </c>
      <c r="L2430" s="2" t="s">
        <v>104</v>
      </c>
      <c r="M2430" s="2" t="s">
        <v>6107</v>
      </c>
      <c r="N2430" s="2">
        <v>65</v>
      </c>
      <c r="O2430" s="2" t="s">
        <v>106</v>
      </c>
      <c r="P2430" s="2" t="s">
        <v>4148</v>
      </c>
      <c r="Q2430" s="253"/>
    </row>
    <row r="2431" spans="1:17" ht="60">
      <c r="A2431" s="2">
        <v>2429</v>
      </c>
      <c r="B2431" s="2" t="s">
        <v>6108</v>
      </c>
      <c r="C2431" s="2" t="s">
        <v>98</v>
      </c>
      <c r="D2431" s="2" t="s">
        <v>3263</v>
      </c>
      <c r="E2431" s="2" t="s">
        <v>6109</v>
      </c>
      <c r="F2431" s="255">
        <v>45104.768750000003</v>
      </c>
      <c r="G2431" s="2" t="s">
        <v>101</v>
      </c>
      <c r="H2431" s="2" t="s">
        <v>132</v>
      </c>
      <c r="I2431" s="2" t="s">
        <v>101</v>
      </c>
      <c r="J2431" s="2" t="s">
        <v>187</v>
      </c>
      <c r="K2431" s="2" t="s">
        <v>187</v>
      </c>
      <c r="L2431" s="2" t="s">
        <v>104</v>
      </c>
      <c r="M2431" s="2" t="s">
        <v>6110</v>
      </c>
      <c r="N2431" s="2">
        <v>95</v>
      </c>
      <c r="O2431" s="2" t="s">
        <v>106</v>
      </c>
      <c r="P2431" s="2" t="s">
        <v>4157</v>
      </c>
      <c r="Q2431" s="253"/>
    </row>
    <row r="2432" spans="1:17" ht="60">
      <c r="A2432" s="2">
        <v>2430</v>
      </c>
      <c r="B2432" s="2" t="s">
        <v>6111</v>
      </c>
      <c r="C2432" s="2" t="s">
        <v>234</v>
      </c>
      <c r="D2432" s="2" t="s">
        <v>3263</v>
      </c>
      <c r="E2432" s="2" t="s">
        <v>6112</v>
      </c>
      <c r="F2432" s="255">
        <v>45104.768750000003</v>
      </c>
      <c r="G2432" s="2" t="s">
        <v>101</v>
      </c>
      <c r="H2432" s="2" t="s">
        <v>132</v>
      </c>
      <c r="I2432" s="2" t="s">
        <v>101</v>
      </c>
      <c r="J2432" s="2" t="s">
        <v>103</v>
      </c>
      <c r="K2432" s="2" t="s">
        <v>103</v>
      </c>
      <c r="L2432" s="2" t="s">
        <v>104</v>
      </c>
      <c r="M2432" s="2" t="s">
        <v>6113</v>
      </c>
      <c r="N2432" s="2">
        <v>20</v>
      </c>
      <c r="O2432" s="2" t="s">
        <v>106</v>
      </c>
      <c r="P2432" s="2" t="s">
        <v>4148</v>
      </c>
      <c r="Q2432" s="253"/>
    </row>
    <row r="2433" spans="1:17" ht="60">
      <c r="A2433" s="2">
        <v>2431</v>
      </c>
      <c r="B2433" s="2" t="s">
        <v>6114</v>
      </c>
      <c r="C2433" s="2" t="s">
        <v>98</v>
      </c>
      <c r="D2433" s="2" t="s">
        <v>3263</v>
      </c>
      <c r="E2433" s="2" t="s">
        <v>6115</v>
      </c>
      <c r="F2433" s="255">
        <v>45104.768750000003</v>
      </c>
      <c r="G2433" s="2" t="s">
        <v>101</v>
      </c>
      <c r="H2433" s="2" t="s">
        <v>132</v>
      </c>
      <c r="I2433" s="2" t="s">
        <v>101</v>
      </c>
      <c r="J2433" s="2" t="s">
        <v>103</v>
      </c>
      <c r="K2433" s="2" t="s">
        <v>103</v>
      </c>
      <c r="L2433" s="2" t="s">
        <v>104</v>
      </c>
      <c r="M2433" s="2" t="s">
        <v>6116</v>
      </c>
      <c r="N2433" s="2">
        <v>20</v>
      </c>
      <c r="O2433" s="2" t="s">
        <v>106</v>
      </c>
      <c r="P2433" s="2" t="s">
        <v>4157</v>
      </c>
      <c r="Q2433" s="253"/>
    </row>
    <row r="2434" spans="1:17" ht="60">
      <c r="A2434" s="2">
        <v>2432</v>
      </c>
      <c r="B2434" s="2" t="s">
        <v>6117</v>
      </c>
      <c r="C2434" s="2" t="s">
        <v>234</v>
      </c>
      <c r="D2434" s="2" t="s">
        <v>3263</v>
      </c>
      <c r="E2434" s="2" t="s">
        <v>6118</v>
      </c>
      <c r="F2434" s="255">
        <v>45104.769444444442</v>
      </c>
      <c r="G2434" s="2" t="s">
        <v>101</v>
      </c>
      <c r="H2434" s="2" t="s">
        <v>102</v>
      </c>
      <c r="I2434" s="2" t="s">
        <v>101</v>
      </c>
      <c r="J2434" s="2" t="s">
        <v>103</v>
      </c>
      <c r="K2434" s="2" t="s">
        <v>103</v>
      </c>
      <c r="L2434" s="2" t="s">
        <v>104</v>
      </c>
      <c r="M2434" s="2" t="s">
        <v>6119</v>
      </c>
      <c r="N2434" s="2">
        <v>20</v>
      </c>
      <c r="O2434" s="2" t="s">
        <v>106</v>
      </c>
      <c r="P2434" s="2" t="s">
        <v>4148</v>
      </c>
      <c r="Q2434" s="253"/>
    </row>
    <row r="2435" spans="1:17" ht="60">
      <c r="A2435" s="2">
        <v>2433</v>
      </c>
      <c r="B2435" s="2" t="s">
        <v>6120</v>
      </c>
      <c r="C2435" s="2" t="s">
        <v>98</v>
      </c>
      <c r="D2435" s="2" t="s">
        <v>3263</v>
      </c>
      <c r="E2435" s="2" t="s">
        <v>5113</v>
      </c>
      <c r="F2435" s="255">
        <v>45104.769444444442</v>
      </c>
      <c r="G2435" s="2" t="s">
        <v>101</v>
      </c>
      <c r="H2435" s="2" t="s">
        <v>132</v>
      </c>
      <c r="I2435" s="2" t="s">
        <v>101</v>
      </c>
      <c r="J2435" s="2" t="s">
        <v>103</v>
      </c>
      <c r="K2435" s="2" t="s">
        <v>103</v>
      </c>
      <c r="L2435" s="2" t="s">
        <v>104</v>
      </c>
      <c r="M2435" s="2" t="s">
        <v>5114</v>
      </c>
      <c r="N2435" s="2">
        <v>20</v>
      </c>
      <c r="O2435" s="2" t="s">
        <v>106</v>
      </c>
      <c r="P2435" s="2" t="s">
        <v>4157</v>
      </c>
      <c r="Q2435" s="253"/>
    </row>
    <row r="2436" spans="1:17" ht="60">
      <c r="A2436" s="2">
        <v>2434</v>
      </c>
      <c r="B2436" s="2" t="s">
        <v>6121</v>
      </c>
      <c r="C2436" s="2" t="s">
        <v>98</v>
      </c>
      <c r="D2436" s="2" t="s">
        <v>3263</v>
      </c>
      <c r="E2436" s="2" t="s">
        <v>2142</v>
      </c>
      <c r="F2436" s="255">
        <v>45104.769444444442</v>
      </c>
      <c r="G2436" s="2" t="s">
        <v>101</v>
      </c>
      <c r="H2436" s="2" t="s">
        <v>132</v>
      </c>
      <c r="I2436" s="2" t="s">
        <v>101</v>
      </c>
      <c r="J2436" s="2" t="s">
        <v>103</v>
      </c>
      <c r="K2436" s="2" t="s">
        <v>103</v>
      </c>
      <c r="L2436" s="2" t="s">
        <v>104</v>
      </c>
      <c r="M2436" s="2" t="s">
        <v>2143</v>
      </c>
      <c r="N2436" s="2">
        <v>20</v>
      </c>
      <c r="O2436" s="2" t="s">
        <v>106</v>
      </c>
      <c r="P2436" s="2" t="s">
        <v>4157</v>
      </c>
      <c r="Q2436" s="253"/>
    </row>
    <row r="2437" spans="1:17" ht="60">
      <c r="A2437" s="2">
        <v>2435</v>
      </c>
      <c r="B2437" s="2" t="s">
        <v>6122</v>
      </c>
      <c r="C2437" s="2" t="s">
        <v>120</v>
      </c>
      <c r="D2437" s="2" t="s">
        <v>3263</v>
      </c>
      <c r="E2437" s="2" t="s">
        <v>6123</v>
      </c>
      <c r="F2437" s="255">
        <v>45104.769444444442</v>
      </c>
      <c r="G2437" s="2" t="s">
        <v>101</v>
      </c>
      <c r="H2437" s="2" t="s">
        <v>102</v>
      </c>
      <c r="I2437" s="2" t="s">
        <v>101</v>
      </c>
      <c r="J2437" s="2" t="s">
        <v>112</v>
      </c>
      <c r="K2437" s="2" t="s">
        <v>112</v>
      </c>
      <c r="L2437" s="2" t="s">
        <v>104</v>
      </c>
      <c r="M2437" s="2" t="s">
        <v>6124</v>
      </c>
      <c r="N2437" s="2">
        <v>95</v>
      </c>
      <c r="O2437" s="2" t="s">
        <v>106</v>
      </c>
      <c r="P2437" s="2" t="s">
        <v>4150</v>
      </c>
      <c r="Q2437" s="253"/>
    </row>
    <row r="2438" spans="1:17" ht="60">
      <c r="A2438" s="2">
        <v>2436</v>
      </c>
      <c r="B2438" s="2" t="s">
        <v>6125</v>
      </c>
      <c r="C2438" s="2" t="s">
        <v>234</v>
      </c>
      <c r="D2438" s="2" t="s">
        <v>3263</v>
      </c>
      <c r="E2438" s="2" t="s">
        <v>1748</v>
      </c>
      <c r="F2438" s="255">
        <v>45104.769444444442</v>
      </c>
      <c r="G2438" s="2" t="s">
        <v>101</v>
      </c>
      <c r="H2438" s="2" t="s">
        <v>132</v>
      </c>
      <c r="I2438" s="2" t="s">
        <v>101</v>
      </c>
      <c r="J2438" s="2" t="s">
        <v>103</v>
      </c>
      <c r="K2438" s="2" t="s">
        <v>103</v>
      </c>
      <c r="L2438" s="2" t="s">
        <v>104</v>
      </c>
      <c r="M2438" s="2" t="s">
        <v>1749</v>
      </c>
      <c r="N2438" s="2">
        <v>20</v>
      </c>
      <c r="O2438" s="2" t="s">
        <v>106</v>
      </c>
      <c r="P2438" s="2" t="s">
        <v>4148</v>
      </c>
      <c r="Q2438" s="253"/>
    </row>
    <row r="2439" spans="1:17" ht="60">
      <c r="A2439" s="2">
        <v>2437</v>
      </c>
      <c r="B2439" s="2" t="s">
        <v>6126</v>
      </c>
      <c r="C2439" s="2" t="s">
        <v>234</v>
      </c>
      <c r="D2439" s="2" t="s">
        <v>3263</v>
      </c>
      <c r="E2439" s="2" t="s">
        <v>6127</v>
      </c>
      <c r="F2439" s="255">
        <v>45104.770138888889</v>
      </c>
      <c r="G2439" s="2" t="s">
        <v>101</v>
      </c>
      <c r="H2439" s="2" t="s">
        <v>102</v>
      </c>
      <c r="I2439" s="2" t="s">
        <v>101</v>
      </c>
      <c r="J2439" s="2" t="s">
        <v>112</v>
      </c>
      <c r="K2439" s="2" t="s">
        <v>112</v>
      </c>
      <c r="L2439" s="2" t="s">
        <v>104</v>
      </c>
      <c r="M2439" s="2" t="s">
        <v>6128</v>
      </c>
      <c r="N2439" s="2">
        <v>95</v>
      </c>
      <c r="O2439" s="2" t="s">
        <v>106</v>
      </c>
      <c r="P2439" s="2" t="s">
        <v>4148</v>
      </c>
      <c r="Q2439" s="253"/>
    </row>
    <row r="2440" spans="1:17" ht="60">
      <c r="A2440" s="2">
        <v>2438</v>
      </c>
      <c r="B2440" s="2" t="s">
        <v>6129</v>
      </c>
      <c r="C2440" s="2" t="s">
        <v>98</v>
      </c>
      <c r="D2440" s="2" t="s">
        <v>3263</v>
      </c>
      <c r="E2440" s="2" t="s">
        <v>6130</v>
      </c>
      <c r="F2440" s="255">
        <v>45104.770138888889</v>
      </c>
      <c r="G2440" s="2" t="s">
        <v>101</v>
      </c>
      <c r="H2440" s="2" t="s">
        <v>132</v>
      </c>
      <c r="I2440" s="2" t="s">
        <v>101</v>
      </c>
      <c r="J2440" s="2" t="s">
        <v>103</v>
      </c>
      <c r="K2440" s="2" t="s">
        <v>103</v>
      </c>
      <c r="L2440" s="2" t="s">
        <v>104</v>
      </c>
      <c r="M2440" s="2" t="s">
        <v>6131</v>
      </c>
      <c r="N2440" s="2">
        <v>30</v>
      </c>
      <c r="O2440" s="2" t="s">
        <v>106</v>
      </c>
      <c r="P2440" s="2" t="s">
        <v>4157</v>
      </c>
      <c r="Q2440" s="253"/>
    </row>
    <row r="2441" spans="1:17" ht="60">
      <c r="A2441" s="2">
        <v>2439</v>
      </c>
      <c r="B2441" s="2" t="s">
        <v>6132</v>
      </c>
      <c r="C2441" s="2" t="s">
        <v>234</v>
      </c>
      <c r="D2441" s="2" t="s">
        <v>3263</v>
      </c>
      <c r="E2441" s="2" t="s">
        <v>2231</v>
      </c>
      <c r="F2441" s="255">
        <v>45104.770138888889</v>
      </c>
      <c r="G2441" s="2" t="s">
        <v>101</v>
      </c>
      <c r="H2441" s="2" t="s">
        <v>132</v>
      </c>
      <c r="I2441" s="2" t="s">
        <v>101</v>
      </c>
      <c r="J2441" s="2" t="s">
        <v>103</v>
      </c>
      <c r="K2441" s="2" t="s">
        <v>103</v>
      </c>
      <c r="L2441" s="2" t="s">
        <v>104</v>
      </c>
      <c r="M2441" s="2" t="s">
        <v>2232</v>
      </c>
      <c r="N2441" s="2">
        <v>20</v>
      </c>
      <c r="O2441" s="2" t="s">
        <v>106</v>
      </c>
      <c r="P2441" s="2" t="s">
        <v>4148</v>
      </c>
      <c r="Q2441" s="253"/>
    </row>
    <row r="2442" spans="1:17" ht="60">
      <c r="A2442" s="2">
        <v>2440</v>
      </c>
      <c r="B2442" s="2" t="s">
        <v>6133</v>
      </c>
      <c r="C2442" s="2" t="s">
        <v>120</v>
      </c>
      <c r="D2442" s="2" t="s">
        <v>3263</v>
      </c>
      <c r="E2442" s="2" t="s">
        <v>6134</v>
      </c>
      <c r="F2442" s="255">
        <v>45104.770138888889</v>
      </c>
      <c r="G2442" s="2" t="s">
        <v>101</v>
      </c>
      <c r="H2442" s="2" t="s">
        <v>102</v>
      </c>
      <c r="I2442" s="2" t="s">
        <v>101</v>
      </c>
      <c r="J2442" s="2" t="s">
        <v>112</v>
      </c>
      <c r="K2442" s="2" t="s">
        <v>112</v>
      </c>
      <c r="L2442" s="2" t="s">
        <v>104</v>
      </c>
      <c r="M2442" s="2" t="s">
        <v>6135</v>
      </c>
      <c r="N2442" s="2">
        <v>95</v>
      </c>
      <c r="O2442" s="2" t="s">
        <v>106</v>
      </c>
      <c r="P2442" s="2" t="s">
        <v>4150</v>
      </c>
      <c r="Q2442" s="253"/>
    </row>
    <row r="2443" spans="1:17" ht="60">
      <c r="A2443" s="2">
        <v>2441</v>
      </c>
      <c r="B2443" s="2" t="s">
        <v>6136</v>
      </c>
      <c r="C2443" s="2" t="s">
        <v>234</v>
      </c>
      <c r="D2443" s="2" t="s">
        <v>3263</v>
      </c>
      <c r="E2443" s="2" t="s">
        <v>659</v>
      </c>
      <c r="F2443" s="255">
        <v>45104.770138888889</v>
      </c>
      <c r="G2443" s="2" t="s">
        <v>101</v>
      </c>
      <c r="H2443" s="2" t="s">
        <v>132</v>
      </c>
      <c r="I2443" s="2" t="s">
        <v>101</v>
      </c>
      <c r="J2443" s="2" t="s">
        <v>103</v>
      </c>
      <c r="K2443" s="2" t="s">
        <v>103</v>
      </c>
      <c r="L2443" s="2" t="s">
        <v>104</v>
      </c>
      <c r="M2443" s="2" t="s">
        <v>660</v>
      </c>
      <c r="N2443" s="2">
        <v>20</v>
      </c>
      <c r="O2443" s="2" t="s">
        <v>106</v>
      </c>
      <c r="P2443" s="2" t="s">
        <v>4148</v>
      </c>
      <c r="Q2443" s="253"/>
    </row>
    <row r="2444" spans="1:17" ht="60">
      <c r="A2444" s="2">
        <v>2442</v>
      </c>
      <c r="B2444" s="2" t="s">
        <v>6137</v>
      </c>
      <c r="C2444" s="2" t="s">
        <v>120</v>
      </c>
      <c r="D2444" s="2" t="s">
        <v>3263</v>
      </c>
      <c r="E2444" s="2" t="s">
        <v>6138</v>
      </c>
      <c r="F2444" s="255">
        <v>45104.770138888889</v>
      </c>
      <c r="G2444" s="2" t="s">
        <v>101</v>
      </c>
      <c r="H2444" s="2" t="s">
        <v>132</v>
      </c>
      <c r="I2444" s="2" t="s">
        <v>101</v>
      </c>
      <c r="J2444" s="2" t="s">
        <v>103</v>
      </c>
      <c r="K2444" s="2" t="s">
        <v>103</v>
      </c>
      <c r="L2444" s="2" t="s">
        <v>104</v>
      </c>
      <c r="M2444" s="2" t="s">
        <v>6139</v>
      </c>
      <c r="N2444" s="2">
        <v>20</v>
      </c>
      <c r="O2444" s="2" t="s">
        <v>106</v>
      </c>
      <c r="P2444" s="2" t="s">
        <v>4150</v>
      </c>
      <c r="Q2444" s="253"/>
    </row>
    <row r="2445" spans="1:17" ht="60">
      <c r="A2445" s="2">
        <v>2443</v>
      </c>
      <c r="B2445" s="2" t="s">
        <v>6140</v>
      </c>
      <c r="C2445" s="2" t="s">
        <v>234</v>
      </c>
      <c r="D2445" s="2" t="s">
        <v>3263</v>
      </c>
      <c r="E2445" s="2" t="s">
        <v>6141</v>
      </c>
      <c r="F2445" s="255">
        <v>45104.770833333336</v>
      </c>
      <c r="G2445" s="2" t="s">
        <v>101</v>
      </c>
      <c r="H2445" s="2" t="s">
        <v>132</v>
      </c>
      <c r="I2445" s="2" t="s">
        <v>101</v>
      </c>
      <c r="J2445" s="2" t="s">
        <v>112</v>
      </c>
      <c r="K2445" s="2" t="s">
        <v>112</v>
      </c>
      <c r="L2445" s="2" t="s">
        <v>104</v>
      </c>
      <c r="M2445" s="2" t="s">
        <v>6142</v>
      </c>
      <c r="N2445" s="2">
        <v>95</v>
      </c>
      <c r="O2445" s="2" t="s">
        <v>106</v>
      </c>
      <c r="P2445" s="2" t="s">
        <v>4148</v>
      </c>
      <c r="Q2445" s="253"/>
    </row>
    <row r="2446" spans="1:17" ht="60">
      <c r="A2446" s="2">
        <v>2444</v>
      </c>
      <c r="B2446" s="2" t="s">
        <v>6143</v>
      </c>
      <c r="C2446" s="2" t="s">
        <v>120</v>
      </c>
      <c r="D2446" s="2" t="s">
        <v>3263</v>
      </c>
      <c r="E2446" s="2" t="s">
        <v>2306</v>
      </c>
      <c r="F2446" s="255">
        <v>45104.770833333336</v>
      </c>
      <c r="G2446" s="2" t="s">
        <v>101</v>
      </c>
      <c r="H2446" s="2" t="s">
        <v>132</v>
      </c>
      <c r="I2446" s="2" t="s">
        <v>101</v>
      </c>
      <c r="J2446" s="2" t="s">
        <v>103</v>
      </c>
      <c r="K2446" s="2" t="s">
        <v>103</v>
      </c>
      <c r="L2446" s="2" t="s">
        <v>104</v>
      </c>
      <c r="M2446" s="2" t="s">
        <v>2307</v>
      </c>
      <c r="N2446" s="2">
        <v>20</v>
      </c>
      <c r="O2446" s="2" t="s">
        <v>106</v>
      </c>
      <c r="P2446" s="2" t="s">
        <v>4150</v>
      </c>
      <c r="Q2446" s="253"/>
    </row>
    <row r="2447" spans="1:17" ht="60">
      <c r="A2447" s="2">
        <v>2445</v>
      </c>
      <c r="B2447" s="2" t="s">
        <v>6144</v>
      </c>
      <c r="C2447" s="2" t="s">
        <v>98</v>
      </c>
      <c r="D2447" s="2" t="s">
        <v>3263</v>
      </c>
      <c r="E2447" s="2" t="s">
        <v>817</v>
      </c>
      <c r="F2447" s="255">
        <v>45104.770833333336</v>
      </c>
      <c r="G2447" s="2" t="s">
        <v>101</v>
      </c>
      <c r="H2447" s="2" t="s">
        <v>102</v>
      </c>
      <c r="I2447" s="2" t="s">
        <v>101</v>
      </c>
      <c r="J2447" s="2" t="s">
        <v>103</v>
      </c>
      <c r="K2447" s="2" t="s">
        <v>103</v>
      </c>
      <c r="L2447" s="2" t="s">
        <v>104</v>
      </c>
      <c r="M2447" s="2" t="s">
        <v>818</v>
      </c>
      <c r="N2447" s="2">
        <v>20</v>
      </c>
      <c r="O2447" s="2" t="s">
        <v>106</v>
      </c>
      <c r="P2447" s="2" t="s">
        <v>4157</v>
      </c>
      <c r="Q2447" s="253"/>
    </row>
    <row r="2448" spans="1:17" ht="60">
      <c r="A2448" s="2">
        <v>2446</v>
      </c>
      <c r="B2448" s="2" t="s">
        <v>6145</v>
      </c>
      <c r="C2448" s="2" t="s">
        <v>120</v>
      </c>
      <c r="D2448" s="2" t="s">
        <v>3263</v>
      </c>
      <c r="E2448" s="2" t="s">
        <v>6146</v>
      </c>
      <c r="F2448" s="255">
        <v>45104.770833333336</v>
      </c>
      <c r="G2448" s="2" t="s">
        <v>101</v>
      </c>
      <c r="H2448" s="2" t="s">
        <v>132</v>
      </c>
      <c r="I2448" s="2" t="s">
        <v>101</v>
      </c>
      <c r="J2448" s="2" t="s">
        <v>103</v>
      </c>
      <c r="K2448" s="2" t="s">
        <v>103</v>
      </c>
      <c r="L2448" s="2" t="s">
        <v>104</v>
      </c>
      <c r="M2448" s="2" t="s">
        <v>6147</v>
      </c>
      <c r="N2448" s="2">
        <v>20</v>
      </c>
      <c r="O2448" s="2" t="s">
        <v>106</v>
      </c>
      <c r="P2448" s="2" t="s">
        <v>4150</v>
      </c>
      <c r="Q2448" s="253"/>
    </row>
    <row r="2449" spans="1:17" ht="60">
      <c r="A2449" s="2">
        <v>2447</v>
      </c>
      <c r="B2449" s="2" t="s">
        <v>6148</v>
      </c>
      <c r="C2449" s="2" t="s">
        <v>98</v>
      </c>
      <c r="D2449" s="2" t="s">
        <v>3263</v>
      </c>
      <c r="E2449" s="2" t="s">
        <v>4190</v>
      </c>
      <c r="F2449" s="255">
        <v>45104.771527777775</v>
      </c>
      <c r="G2449" s="2" t="s">
        <v>101</v>
      </c>
      <c r="H2449" s="2" t="s">
        <v>132</v>
      </c>
      <c r="I2449" s="2" t="s">
        <v>101</v>
      </c>
      <c r="J2449" s="2" t="s">
        <v>103</v>
      </c>
      <c r="K2449" s="2" t="s">
        <v>103</v>
      </c>
      <c r="L2449" s="2" t="s">
        <v>288</v>
      </c>
      <c r="M2449" s="2" t="s">
        <v>4191</v>
      </c>
      <c r="N2449" s="2">
        <v>0</v>
      </c>
      <c r="O2449" s="2" t="s">
        <v>106</v>
      </c>
      <c r="P2449" s="2" t="s">
        <v>4157</v>
      </c>
      <c r="Q2449" s="253"/>
    </row>
    <row r="2450" spans="1:17" ht="60">
      <c r="A2450" s="2">
        <v>2448</v>
      </c>
      <c r="B2450" s="2" t="s">
        <v>6149</v>
      </c>
      <c r="C2450" s="2" t="s">
        <v>234</v>
      </c>
      <c r="D2450" s="2" t="s">
        <v>3263</v>
      </c>
      <c r="E2450" s="2" t="s">
        <v>6150</v>
      </c>
      <c r="F2450" s="255">
        <v>45104.771527777775</v>
      </c>
      <c r="G2450" s="2" t="s">
        <v>101</v>
      </c>
      <c r="H2450" s="2" t="s">
        <v>102</v>
      </c>
      <c r="I2450" s="2" t="s">
        <v>101</v>
      </c>
      <c r="J2450" s="2" t="s">
        <v>112</v>
      </c>
      <c r="K2450" s="2" t="s">
        <v>112</v>
      </c>
      <c r="L2450" s="2" t="s">
        <v>104</v>
      </c>
      <c r="M2450" s="2" t="s">
        <v>6151</v>
      </c>
      <c r="N2450" s="2">
        <v>95</v>
      </c>
      <c r="O2450" s="2" t="s">
        <v>106</v>
      </c>
      <c r="P2450" s="2" t="s">
        <v>4148</v>
      </c>
      <c r="Q2450" s="253"/>
    </row>
    <row r="2451" spans="1:17" ht="60">
      <c r="A2451" s="2">
        <v>2449</v>
      </c>
      <c r="B2451" s="2" t="s">
        <v>6152</v>
      </c>
      <c r="C2451" s="2" t="s">
        <v>98</v>
      </c>
      <c r="D2451" s="2" t="s">
        <v>3263</v>
      </c>
      <c r="E2451" s="2" t="s">
        <v>1275</v>
      </c>
      <c r="F2451" s="255">
        <v>45104.771527777775</v>
      </c>
      <c r="G2451" s="2" t="s">
        <v>101</v>
      </c>
      <c r="H2451" s="2" t="s">
        <v>132</v>
      </c>
      <c r="I2451" s="2" t="s">
        <v>101</v>
      </c>
      <c r="J2451" s="2" t="s">
        <v>103</v>
      </c>
      <c r="K2451" s="2" t="s">
        <v>103</v>
      </c>
      <c r="L2451" s="2" t="s">
        <v>104</v>
      </c>
      <c r="M2451" s="2" t="s">
        <v>1276</v>
      </c>
      <c r="N2451" s="2">
        <v>20</v>
      </c>
      <c r="O2451" s="2" t="s">
        <v>106</v>
      </c>
      <c r="P2451" s="2" t="s">
        <v>4157</v>
      </c>
      <c r="Q2451" s="253"/>
    </row>
    <row r="2452" spans="1:17" ht="60">
      <c r="A2452" s="2">
        <v>2450</v>
      </c>
      <c r="B2452" s="2" t="s">
        <v>6153</v>
      </c>
      <c r="C2452" s="2" t="s">
        <v>120</v>
      </c>
      <c r="D2452" s="2" t="s">
        <v>3263</v>
      </c>
      <c r="E2452" s="2" t="s">
        <v>6154</v>
      </c>
      <c r="F2452" s="255">
        <v>45104.771527777775</v>
      </c>
      <c r="G2452" s="2" t="s">
        <v>101</v>
      </c>
      <c r="H2452" s="2" t="s">
        <v>102</v>
      </c>
      <c r="I2452" s="2" t="s">
        <v>101</v>
      </c>
      <c r="J2452" s="2" t="s">
        <v>112</v>
      </c>
      <c r="K2452" s="2" t="s">
        <v>112</v>
      </c>
      <c r="L2452" s="2" t="s">
        <v>104</v>
      </c>
      <c r="M2452" s="2" t="s">
        <v>6155</v>
      </c>
      <c r="N2452" s="2">
        <v>95</v>
      </c>
      <c r="O2452" s="2" t="s">
        <v>106</v>
      </c>
      <c r="P2452" s="2" t="s">
        <v>4150</v>
      </c>
      <c r="Q2452" s="253"/>
    </row>
    <row r="2453" spans="1:17" ht="60">
      <c r="A2453" s="2">
        <v>2451</v>
      </c>
      <c r="B2453" s="2" t="s">
        <v>6156</v>
      </c>
      <c r="C2453" s="2" t="s">
        <v>98</v>
      </c>
      <c r="D2453" s="2" t="s">
        <v>3263</v>
      </c>
      <c r="E2453" s="2" t="s">
        <v>2276</v>
      </c>
      <c r="F2453" s="255">
        <v>45104.771527777775</v>
      </c>
      <c r="G2453" s="2" t="s">
        <v>101</v>
      </c>
      <c r="H2453" s="2" t="s">
        <v>132</v>
      </c>
      <c r="I2453" s="2" t="s">
        <v>101</v>
      </c>
      <c r="J2453" s="2" t="s">
        <v>103</v>
      </c>
      <c r="K2453" s="2" t="s">
        <v>103</v>
      </c>
      <c r="L2453" s="2" t="s">
        <v>104</v>
      </c>
      <c r="M2453" s="2" t="s">
        <v>2277</v>
      </c>
      <c r="N2453" s="2">
        <v>20</v>
      </c>
      <c r="O2453" s="2" t="s">
        <v>106</v>
      </c>
      <c r="P2453" s="2" t="s">
        <v>4157</v>
      </c>
      <c r="Q2453" s="253"/>
    </row>
    <row r="2454" spans="1:17" ht="60">
      <c r="A2454" s="2">
        <v>2452</v>
      </c>
      <c r="B2454" s="2" t="s">
        <v>6157</v>
      </c>
      <c r="C2454" s="2" t="s">
        <v>120</v>
      </c>
      <c r="D2454" s="2" t="s">
        <v>3263</v>
      </c>
      <c r="E2454" s="2" t="s">
        <v>5363</v>
      </c>
      <c r="F2454" s="255">
        <v>45104.772222222222</v>
      </c>
      <c r="G2454" s="2" t="s">
        <v>101</v>
      </c>
      <c r="H2454" s="2" t="s">
        <v>102</v>
      </c>
      <c r="I2454" s="2" t="s">
        <v>101</v>
      </c>
      <c r="J2454" s="2" t="s">
        <v>103</v>
      </c>
      <c r="K2454" s="2" t="s">
        <v>103</v>
      </c>
      <c r="L2454" s="2" t="s">
        <v>104</v>
      </c>
      <c r="M2454" s="2" t="s">
        <v>5364</v>
      </c>
      <c r="N2454" s="2">
        <v>20</v>
      </c>
      <c r="O2454" s="2" t="s">
        <v>106</v>
      </c>
      <c r="P2454" s="2" t="s">
        <v>4150</v>
      </c>
      <c r="Q2454" s="253"/>
    </row>
    <row r="2455" spans="1:17" ht="60">
      <c r="A2455" s="2">
        <v>2453</v>
      </c>
      <c r="B2455" s="2" t="s">
        <v>6158</v>
      </c>
      <c r="C2455" s="2" t="s">
        <v>234</v>
      </c>
      <c r="D2455" s="2" t="s">
        <v>3263</v>
      </c>
      <c r="E2455" s="2" t="s">
        <v>6159</v>
      </c>
      <c r="F2455" s="255">
        <v>45104.772222222222</v>
      </c>
      <c r="G2455" s="2" t="s">
        <v>101</v>
      </c>
      <c r="H2455" s="2" t="s">
        <v>102</v>
      </c>
      <c r="I2455" s="2" t="s">
        <v>101</v>
      </c>
      <c r="J2455" s="2" t="s">
        <v>112</v>
      </c>
      <c r="K2455" s="2" t="s">
        <v>112</v>
      </c>
      <c r="L2455" s="2" t="s">
        <v>104</v>
      </c>
      <c r="M2455" s="2" t="s">
        <v>6160</v>
      </c>
      <c r="N2455" s="2">
        <v>95</v>
      </c>
      <c r="O2455" s="2" t="s">
        <v>106</v>
      </c>
      <c r="P2455" s="2" t="s">
        <v>4148</v>
      </c>
      <c r="Q2455" s="253"/>
    </row>
    <row r="2456" spans="1:17" ht="60">
      <c r="A2456" s="2">
        <v>2454</v>
      </c>
      <c r="B2456" s="2" t="s">
        <v>6161</v>
      </c>
      <c r="C2456" s="2" t="s">
        <v>234</v>
      </c>
      <c r="D2456" s="2" t="s">
        <v>3263</v>
      </c>
      <c r="E2456" s="2" t="s">
        <v>6162</v>
      </c>
      <c r="F2456" s="255">
        <v>45104.772222222222</v>
      </c>
      <c r="G2456" s="2" t="s">
        <v>101</v>
      </c>
      <c r="H2456" s="2" t="s">
        <v>102</v>
      </c>
      <c r="I2456" s="2" t="s">
        <v>101</v>
      </c>
      <c r="J2456" s="2" t="s">
        <v>112</v>
      </c>
      <c r="K2456" s="2" t="s">
        <v>112</v>
      </c>
      <c r="L2456" s="2" t="s">
        <v>104</v>
      </c>
      <c r="M2456" s="2" t="s">
        <v>6163</v>
      </c>
      <c r="N2456" s="2">
        <v>95</v>
      </c>
      <c r="O2456" s="2" t="s">
        <v>106</v>
      </c>
      <c r="P2456" s="2" t="s">
        <v>4148</v>
      </c>
      <c r="Q2456" s="253"/>
    </row>
    <row r="2457" spans="1:17" ht="60">
      <c r="A2457" s="2">
        <v>2455</v>
      </c>
      <c r="B2457" s="2" t="s">
        <v>6164</v>
      </c>
      <c r="C2457" s="2" t="s">
        <v>120</v>
      </c>
      <c r="D2457" s="2" t="s">
        <v>3263</v>
      </c>
      <c r="E2457" s="2" t="s">
        <v>201</v>
      </c>
      <c r="F2457" s="255">
        <v>45104.772222222222</v>
      </c>
      <c r="G2457" s="2" t="s">
        <v>101</v>
      </c>
      <c r="H2457" s="2" t="s">
        <v>102</v>
      </c>
      <c r="I2457" s="2" t="s">
        <v>101</v>
      </c>
      <c r="J2457" s="2" t="s">
        <v>103</v>
      </c>
      <c r="K2457" s="2" t="s">
        <v>103</v>
      </c>
      <c r="L2457" s="2" t="s">
        <v>104</v>
      </c>
      <c r="M2457" s="2" t="s">
        <v>202</v>
      </c>
      <c r="N2457" s="2">
        <v>20</v>
      </c>
      <c r="O2457" s="2" t="s">
        <v>106</v>
      </c>
      <c r="P2457" s="2" t="s">
        <v>4150</v>
      </c>
      <c r="Q2457" s="253"/>
    </row>
    <row r="2458" spans="1:17" ht="60">
      <c r="A2458" s="2">
        <v>2456</v>
      </c>
      <c r="B2458" s="2" t="s">
        <v>6165</v>
      </c>
      <c r="C2458" s="2" t="s">
        <v>98</v>
      </c>
      <c r="D2458" s="2" t="s">
        <v>3263</v>
      </c>
      <c r="E2458" s="2" t="s">
        <v>3043</v>
      </c>
      <c r="F2458" s="255">
        <v>45104.772916666669</v>
      </c>
      <c r="G2458" s="2" t="s">
        <v>101</v>
      </c>
      <c r="H2458" s="2" t="s">
        <v>102</v>
      </c>
      <c r="I2458" s="2" t="s">
        <v>101</v>
      </c>
      <c r="J2458" s="2" t="s">
        <v>12</v>
      </c>
      <c r="K2458" s="2" t="s">
        <v>12</v>
      </c>
      <c r="L2458" s="2" t="s">
        <v>104</v>
      </c>
      <c r="M2458" s="2" t="s">
        <v>3044</v>
      </c>
      <c r="N2458" s="2">
        <v>30</v>
      </c>
      <c r="O2458" s="2" t="s">
        <v>106</v>
      </c>
      <c r="P2458" s="2" t="s">
        <v>4157</v>
      </c>
      <c r="Q2458" s="253"/>
    </row>
    <row r="2459" spans="1:17" ht="60">
      <c r="A2459" s="2">
        <v>2457</v>
      </c>
      <c r="B2459" s="2" t="s">
        <v>6166</v>
      </c>
      <c r="C2459" s="2" t="s">
        <v>234</v>
      </c>
      <c r="D2459" s="2" t="s">
        <v>3263</v>
      </c>
      <c r="E2459" s="2" t="s">
        <v>6167</v>
      </c>
      <c r="F2459" s="255">
        <v>45104.772916666669</v>
      </c>
      <c r="G2459" s="2" t="s">
        <v>101</v>
      </c>
      <c r="H2459" s="2" t="s">
        <v>132</v>
      </c>
      <c r="I2459" s="2" t="s">
        <v>101</v>
      </c>
      <c r="J2459" s="2" t="s">
        <v>103</v>
      </c>
      <c r="K2459" s="2" t="s">
        <v>103</v>
      </c>
      <c r="L2459" s="2" t="s">
        <v>104</v>
      </c>
      <c r="M2459" s="2" t="s">
        <v>6168</v>
      </c>
      <c r="N2459" s="2">
        <v>20</v>
      </c>
      <c r="O2459" s="2" t="s">
        <v>106</v>
      </c>
      <c r="P2459" s="2" t="s">
        <v>4148</v>
      </c>
      <c r="Q2459" s="253"/>
    </row>
    <row r="2460" spans="1:17" ht="60">
      <c r="A2460" s="2">
        <v>2458</v>
      </c>
      <c r="B2460" s="2" t="s">
        <v>6169</v>
      </c>
      <c r="C2460" s="2" t="s">
        <v>234</v>
      </c>
      <c r="D2460" s="2" t="s">
        <v>3263</v>
      </c>
      <c r="E2460" s="2" t="s">
        <v>6170</v>
      </c>
      <c r="F2460" s="255">
        <v>45104.772916666669</v>
      </c>
      <c r="G2460" s="2" t="s">
        <v>101</v>
      </c>
      <c r="H2460" s="2" t="s">
        <v>132</v>
      </c>
      <c r="I2460" s="2" t="s">
        <v>101</v>
      </c>
      <c r="J2460" s="2" t="s">
        <v>103</v>
      </c>
      <c r="K2460" s="2" t="s">
        <v>103</v>
      </c>
      <c r="L2460" s="2" t="s">
        <v>104</v>
      </c>
      <c r="M2460" s="2" t="s">
        <v>6171</v>
      </c>
      <c r="N2460" s="2">
        <v>20</v>
      </c>
      <c r="O2460" s="2" t="s">
        <v>106</v>
      </c>
      <c r="P2460" s="2" t="s">
        <v>4148</v>
      </c>
      <c r="Q2460" s="253"/>
    </row>
    <row r="2461" spans="1:17" ht="60">
      <c r="A2461" s="2">
        <v>2459</v>
      </c>
      <c r="B2461" s="2" t="s">
        <v>6172</v>
      </c>
      <c r="C2461" s="2" t="s">
        <v>98</v>
      </c>
      <c r="D2461" s="2" t="s">
        <v>3263</v>
      </c>
      <c r="E2461" s="2" t="s">
        <v>2890</v>
      </c>
      <c r="F2461" s="255">
        <v>45104.772916666669</v>
      </c>
      <c r="G2461" s="2" t="s">
        <v>101</v>
      </c>
      <c r="H2461" s="2" t="s">
        <v>132</v>
      </c>
      <c r="I2461" s="2" t="s">
        <v>101</v>
      </c>
      <c r="J2461" s="2" t="s">
        <v>103</v>
      </c>
      <c r="K2461" s="2" t="s">
        <v>103</v>
      </c>
      <c r="L2461" s="2" t="s">
        <v>104</v>
      </c>
      <c r="M2461" s="2" t="s">
        <v>2891</v>
      </c>
      <c r="N2461" s="2">
        <v>20</v>
      </c>
      <c r="O2461" s="2" t="s">
        <v>106</v>
      </c>
      <c r="P2461" s="2" t="s">
        <v>4157</v>
      </c>
      <c r="Q2461" s="253"/>
    </row>
    <row r="2462" spans="1:17" ht="60">
      <c r="A2462" s="2">
        <v>2460</v>
      </c>
      <c r="B2462" s="2" t="s">
        <v>6173</v>
      </c>
      <c r="C2462" s="2" t="s">
        <v>98</v>
      </c>
      <c r="D2462" s="2" t="s">
        <v>3263</v>
      </c>
      <c r="E2462" s="2" t="s">
        <v>2607</v>
      </c>
      <c r="F2462" s="255">
        <v>45104.772916666669</v>
      </c>
      <c r="G2462" s="2" t="s">
        <v>101</v>
      </c>
      <c r="H2462" s="2" t="s">
        <v>102</v>
      </c>
      <c r="I2462" s="2" t="s">
        <v>101</v>
      </c>
      <c r="J2462" s="2" t="s">
        <v>103</v>
      </c>
      <c r="K2462" s="2" t="s">
        <v>103</v>
      </c>
      <c r="L2462" s="2" t="s">
        <v>104</v>
      </c>
      <c r="M2462" s="2" t="s">
        <v>2608</v>
      </c>
      <c r="N2462" s="2">
        <v>20</v>
      </c>
      <c r="O2462" s="2" t="s">
        <v>106</v>
      </c>
      <c r="P2462" s="2" t="s">
        <v>4157</v>
      </c>
      <c r="Q2462" s="253"/>
    </row>
    <row r="2463" spans="1:17" ht="60">
      <c r="A2463" s="2">
        <v>2461</v>
      </c>
      <c r="B2463" s="2" t="s">
        <v>6174</v>
      </c>
      <c r="C2463" s="2" t="s">
        <v>98</v>
      </c>
      <c r="D2463" s="2" t="s">
        <v>3263</v>
      </c>
      <c r="E2463" s="2" t="s">
        <v>6175</v>
      </c>
      <c r="F2463" s="255">
        <v>45104.772916666669</v>
      </c>
      <c r="G2463" s="2" t="s">
        <v>101</v>
      </c>
      <c r="H2463" s="2" t="s">
        <v>102</v>
      </c>
      <c r="I2463" s="2" t="s">
        <v>101</v>
      </c>
      <c r="J2463" s="2" t="s">
        <v>103</v>
      </c>
      <c r="K2463" s="2" t="s">
        <v>103</v>
      </c>
      <c r="L2463" s="2" t="s">
        <v>104</v>
      </c>
      <c r="M2463" s="2" t="s">
        <v>6176</v>
      </c>
      <c r="N2463" s="2">
        <v>20</v>
      </c>
      <c r="O2463" s="2" t="s">
        <v>106</v>
      </c>
      <c r="P2463" s="2" t="s">
        <v>4157</v>
      </c>
      <c r="Q2463" s="253"/>
    </row>
    <row r="2464" spans="1:17" ht="60">
      <c r="A2464" s="2">
        <v>2462</v>
      </c>
      <c r="B2464" s="2" t="s">
        <v>6177</v>
      </c>
      <c r="C2464" s="2" t="s">
        <v>234</v>
      </c>
      <c r="D2464" s="2" t="s">
        <v>3263</v>
      </c>
      <c r="E2464" s="2" t="s">
        <v>6178</v>
      </c>
      <c r="F2464" s="255">
        <v>45104.773611111108</v>
      </c>
      <c r="G2464" s="2" t="s">
        <v>101</v>
      </c>
      <c r="H2464" s="2" t="s">
        <v>102</v>
      </c>
      <c r="I2464" s="2" t="s">
        <v>101</v>
      </c>
      <c r="J2464" s="2" t="s">
        <v>187</v>
      </c>
      <c r="K2464" s="2" t="s">
        <v>187</v>
      </c>
      <c r="L2464" s="2" t="s">
        <v>104</v>
      </c>
      <c r="M2464" s="2" t="s">
        <v>6179</v>
      </c>
      <c r="N2464" s="2">
        <v>95</v>
      </c>
      <c r="O2464" s="2" t="s">
        <v>106</v>
      </c>
      <c r="P2464" s="2" t="s">
        <v>4148</v>
      </c>
      <c r="Q2464" s="253"/>
    </row>
    <row r="2465" spans="1:17" ht="60">
      <c r="A2465" s="2">
        <v>2463</v>
      </c>
      <c r="B2465" s="2" t="s">
        <v>6180</v>
      </c>
      <c r="C2465" s="2" t="s">
        <v>98</v>
      </c>
      <c r="D2465" s="2" t="s">
        <v>3263</v>
      </c>
      <c r="E2465" s="2" t="s">
        <v>6181</v>
      </c>
      <c r="F2465" s="255">
        <v>45104.773611111108</v>
      </c>
      <c r="G2465" s="2" t="s">
        <v>101</v>
      </c>
      <c r="H2465" s="2" t="s">
        <v>102</v>
      </c>
      <c r="I2465" s="2" t="s">
        <v>101</v>
      </c>
      <c r="J2465" s="2" t="s">
        <v>103</v>
      </c>
      <c r="K2465" s="2" t="s">
        <v>103</v>
      </c>
      <c r="L2465" s="2" t="s">
        <v>104</v>
      </c>
      <c r="M2465" s="2" t="s">
        <v>6182</v>
      </c>
      <c r="N2465" s="2">
        <v>20</v>
      </c>
      <c r="O2465" s="2" t="s">
        <v>106</v>
      </c>
      <c r="P2465" s="2" t="s">
        <v>4157</v>
      </c>
      <c r="Q2465" s="253"/>
    </row>
    <row r="2466" spans="1:17" ht="60">
      <c r="A2466" s="2">
        <v>2464</v>
      </c>
      <c r="B2466" s="2" t="s">
        <v>6183</v>
      </c>
      <c r="C2466" s="2" t="s">
        <v>234</v>
      </c>
      <c r="D2466" s="2" t="s">
        <v>3263</v>
      </c>
      <c r="E2466" s="2" t="s">
        <v>6184</v>
      </c>
      <c r="F2466" s="255">
        <v>45104.773611111108</v>
      </c>
      <c r="G2466" s="2" t="s">
        <v>101</v>
      </c>
      <c r="H2466" s="2" t="s">
        <v>102</v>
      </c>
      <c r="I2466" s="2" t="s">
        <v>101</v>
      </c>
      <c r="J2466" s="2" t="s">
        <v>112</v>
      </c>
      <c r="K2466" s="2" t="s">
        <v>112</v>
      </c>
      <c r="L2466" s="2" t="s">
        <v>104</v>
      </c>
      <c r="M2466" s="2" t="s">
        <v>6185</v>
      </c>
      <c r="N2466" s="2">
        <v>95</v>
      </c>
      <c r="O2466" s="2" t="s">
        <v>106</v>
      </c>
      <c r="P2466" s="2" t="s">
        <v>4148</v>
      </c>
      <c r="Q2466" s="253"/>
    </row>
    <row r="2467" spans="1:17" ht="60">
      <c r="A2467" s="2">
        <v>2465</v>
      </c>
      <c r="B2467" s="2" t="s">
        <v>6186</v>
      </c>
      <c r="C2467" s="2" t="s">
        <v>98</v>
      </c>
      <c r="D2467" s="2" t="s">
        <v>3263</v>
      </c>
      <c r="E2467" s="2" t="s">
        <v>1178</v>
      </c>
      <c r="F2467" s="255">
        <v>45104.774305555555</v>
      </c>
      <c r="G2467" s="2" t="s">
        <v>101</v>
      </c>
      <c r="H2467" s="2" t="s">
        <v>132</v>
      </c>
      <c r="I2467" s="2" t="s">
        <v>101</v>
      </c>
      <c r="J2467" s="2" t="s">
        <v>103</v>
      </c>
      <c r="K2467" s="2" t="s">
        <v>103</v>
      </c>
      <c r="L2467" s="2" t="s">
        <v>104</v>
      </c>
      <c r="M2467" s="2" t="s">
        <v>1179</v>
      </c>
      <c r="N2467" s="2">
        <v>20</v>
      </c>
      <c r="O2467" s="2" t="s">
        <v>106</v>
      </c>
      <c r="P2467" s="2" t="s">
        <v>4157</v>
      </c>
      <c r="Q2467" s="253"/>
    </row>
    <row r="2468" spans="1:17" ht="60">
      <c r="A2468" s="2">
        <v>2466</v>
      </c>
      <c r="B2468" s="2" t="s">
        <v>6187</v>
      </c>
      <c r="C2468" s="2" t="s">
        <v>234</v>
      </c>
      <c r="D2468" s="2" t="s">
        <v>3263</v>
      </c>
      <c r="E2468" s="2" t="s">
        <v>6188</v>
      </c>
      <c r="F2468" s="255">
        <v>45104.774305555555</v>
      </c>
      <c r="G2468" s="2" t="s">
        <v>101</v>
      </c>
      <c r="H2468" s="2" t="s">
        <v>102</v>
      </c>
      <c r="I2468" s="2" t="s">
        <v>101</v>
      </c>
      <c r="J2468" s="2" t="s">
        <v>103</v>
      </c>
      <c r="K2468" s="2" t="s">
        <v>103</v>
      </c>
      <c r="L2468" s="2" t="s">
        <v>104</v>
      </c>
      <c r="M2468" s="2" t="s">
        <v>6189</v>
      </c>
      <c r="N2468" s="2">
        <v>20</v>
      </c>
      <c r="O2468" s="2" t="s">
        <v>106</v>
      </c>
      <c r="P2468" s="2" t="s">
        <v>4148</v>
      </c>
      <c r="Q2468" s="253"/>
    </row>
    <row r="2469" spans="1:17" ht="60">
      <c r="A2469" s="2">
        <v>2467</v>
      </c>
      <c r="B2469" s="2" t="s">
        <v>6190</v>
      </c>
      <c r="C2469" s="2" t="s">
        <v>98</v>
      </c>
      <c r="D2469" s="2" t="s">
        <v>3263</v>
      </c>
      <c r="E2469" s="2" t="s">
        <v>575</v>
      </c>
      <c r="F2469" s="255">
        <v>45104.774305555555</v>
      </c>
      <c r="G2469" s="2" t="s">
        <v>101</v>
      </c>
      <c r="H2469" s="2" t="s">
        <v>102</v>
      </c>
      <c r="I2469" s="2" t="s">
        <v>101</v>
      </c>
      <c r="J2469" s="2" t="s">
        <v>103</v>
      </c>
      <c r="K2469" s="2" t="s">
        <v>103</v>
      </c>
      <c r="L2469" s="2" t="s">
        <v>104</v>
      </c>
      <c r="M2469" s="2" t="s">
        <v>576</v>
      </c>
      <c r="N2469" s="2">
        <v>20</v>
      </c>
      <c r="O2469" s="2" t="s">
        <v>106</v>
      </c>
      <c r="P2469" s="2" t="s">
        <v>4157</v>
      </c>
      <c r="Q2469" s="253"/>
    </row>
    <row r="2470" spans="1:17" ht="60">
      <c r="A2470" s="2">
        <v>2468</v>
      </c>
      <c r="B2470" s="2" t="s">
        <v>6191</v>
      </c>
      <c r="C2470" s="2" t="s">
        <v>234</v>
      </c>
      <c r="D2470" s="2" t="s">
        <v>3263</v>
      </c>
      <c r="E2470" s="2" t="s">
        <v>6192</v>
      </c>
      <c r="F2470" s="255">
        <v>45104.774305555555</v>
      </c>
      <c r="G2470" s="2" t="s">
        <v>101</v>
      </c>
      <c r="H2470" s="2" t="s">
        <v>102</v>
      </c>
      <c r="I2470" s="2" t="s">
        <v>101</v>
      </c>
      <c r="J2470" s="2" t="s">
        <v>103</v>
      </c>
      <c r="K2470" s="2" t="s">
        <v>103</v>
      </c>
      <c r="L2470" s="2" t="s">
        <v>104</v>
      </c>
      <c r="M2470" s="2" t="s">
        <v>6193</v>
      </c>
      <c r="N2470" s="2">
        <v>20</v>
      </c>
      <c r="O2470" s="2" t="s">
        <v>106</v>
      </c>
      <c r="P2470" s="2" t="s">
        <v>4148</v>
      </c>
      <c r="Q2470" s="253"/>
    </row>
    <row r="2471" spans="1:17" ht="60">
      <c r="A2471" s="2">
        <v>2469</v>
      </c>
      <c r="B2471" s="2" t="s">
        <v>6194</v>
      </c>
      <c r="C2471" s="2" t="s">
        <v>98</v>
      </c>
      <c r="D2471" s="2" t="s">
        <v>3263</v>
      </c>
      <c r="E2471" s="2" t="s">
        <v>811</v>
      </c>
      <c r="F2471" s="255">
        <v>45104.774305555555</v>
      </c>
      <c r="G2471" s="2" t="s">
        <v>101</v>
      </c>
      <c r="H2471" s="2" t="s">
        <v>132</v>
      </c>
      <c r="I2471" s="2" t="s">
        <v>101</v>
      </c>
      <c r="J2471" s="2" t="s">
        <v>103</v>
      </c>
      <c r="K2471" s="2" t="s">
        <v>103</v>
      </c>
      <c r="L2471" s="2" t="s">
        <v>104</v>
      </c>
      <c r="M2471" s="2" t="s">
        <v>812</v>
      </c>
      <c r="N2471" s="2">
        <v>20</v>
      </c>
      <c r="O2471" s="2" t="s">
        <v>106</v>
      </c>
      <c r="P2471" s="2" t="s">
        <v>4157</v>
      </c>
      <c r="Q2471" s="253"/>
    </row>
    <row r="2472" spans="1:17" ht="60">
      <c r="A2472" s="2">
        <v>2470</v>
      </c>
      <c r="B2472" s="2" t="s">
        <v>6195</v>
      </c>
      <c r="C2472" s="2" t="s">
        <v>98</v>
      </c>
      <c r="D2472" s="2" t="s">
        <v>3263</v>
      </c>
      <c r="E2472" s="2" t="s">
        <v>6196</v>
      </c>
      <c r="F2472" s="255">
        <v>45104.774305555555</v>
      </c>
      <c r="G2472" s="2" t="s">
        <v>101</v>
      </c>
      <c r="H2472" s="2" t="s">
        <v>132</v>
      </c>
      <c r="I2472" s="2" t="s">
        <v>101</v>
      </c>
      <c r="J2472" s="2" t="s">
        <v>103</v>
      </c>
      <c r="K2472" s="2" t="s">
        <v>103</v>
      </c>
      <c r="L2472" s="2" t="s">
        <v>104</v>
      </c>
      <c r="M2472" s="2" t="s">
        <v>6197</v>
      </c>
      <c r="N2472" s="2">
        <v>20</v>
      </c>
      <c r="O2472" s="2" t="s">
        <v>106</v>
      </c>
      <c r="P2472" s="2" t="s">
        <v>4157</v>
      </c>
      <c r="Q2472" s="253"/>
    </row>
    <row r="2473" spans="1:17" ht="60">
      <c r="A2473" s="2">
        <v>2471</v>
      </c>
      <c r="B2473" s="2" t="s">
        <v>6198</v>
      </c>
      <c r="C2473" s="2" t="s">
        <v>98</v>
      </c>
      <c r="D2473" s="2" t="s">
        <v>3263</v>
      </c>
      <c r="E2473" s="2" t="s">
        <v>6199</v>
      </c>
      <c r="F2473" s="255">
        <v>45104.775000000001</v>
      </c>
      <c r="G2473" s="2" t="s">
        <v>101</v>
      </c>
      <c r="H2473" s="2" t="s">
        <v>102</v>
      </c>
      <c r="I2473" s="2" t="s">
        <v>101</v>
      </c>
      <c r="J2473" s="2" t="s">
        <v>103</v>
      </c>
      <c r="K2473" s="2" t="s">
        <v>103</v>
      </c>
      <c r="L2473" s="2" t="s">
        <v>104</v>
      </c>
      <c r="M2473" s="2" t="s">
        <v>6200</v>
      </c>
      <c r="N2473" s="2">
        <v>20</v>
      </c>
      <c r="O2473" s="2" t="s">
        <v>106</v>
      </c>
      <c r="P2473" s="2" t="s">
        <v>4157</v>
      </c>
      <c r="Q2473" s="253"/>
    </row>
    <row r="2474" spans="1:17" ht="60">
      <c r="A2474" s="2">
        <v>2472</v>
      </c>
      <c r="B2474" s="2" t="s">
        <v>6201</v>
      </c>
      <c r="C2474" s="2" t="s">
        <v>98</v>
      </c>
      <c r="D2474" s="2" t="s">
        <v>3263</v>
      </c>
      <c r="E2474" s="2" t="s">
        <v>2535</v>
      </c>
      <c r="F2474" s="255">
        <v>45104.775000000001</v>
      </c>
      <c r="G2474" s="2" t="s">
        <v>101</v>
      </c>
      <c r="H2474" s="2" t="s">
        <v>132</v>
      </c>
      <c r="I2474" s="2" t="s">
        <v>101</v>
      </c>
      <c r="J2474" s="2" t="s">
        <v>103</v>
      </c>
      <c r="K2474" s="2" t="s">
        <v>103</v>
      </c>
      <c r="L2474" s="2" t="s">
        <v>104</v>
      </c>
      <c r="M2474" s="2" t="s">
        <v>2536</v>
      </c>
      <c r="N2474" s="2">
        <v>20</v>
      </c>
      <c r="O2474" s="2" t="s">
        <v>106</v>
      </c>
      <c r="P2474" s="2" t="s">
        <v>4157</v>
      </c>
      <c r="Q2474" s="253"/>
    </row>
    <row r="2475" spans="1:17" ht="60">
      <c r="A2475" s="2">
        <v>2473</v>
      </c>
      <c r="B2475" s="2" t="s">
        <v>6202</v>
      </c>
      <c r="C2475" s="2" t="s">
        <v>120</v>
      </c>
      <c r="D2475" s="2" t="s">
        <v>3263</v>
      </c>
      <c r="E2475" s="2" t="s">
        <v>6203</v>
      </c>
      <c r="F2475" s="255">
        <v>45104.775000000001</v>
      </c>
      <c r="G2475" s="2" t="s">
        <v>101</v>
      </c>
      <c r="H2475" s="2" t="s">
        <v>102</v>
      </c>
      <c r="I2475" s="2" t="s">
        <v>101</v>
      </c>
      <c r="J2475" s="2" t="s">
        <v>103</v>
      </c>
      <c r="K2475" s="2" t="s">
        <v>103</v>
      </c>
      <c r="L2475" s="2" t="s">
        <v>104</v>
      </c>
      <c r="M2475" s="2" t="s">
        <v>6204</v>
      </c>
      <c r="N2475" s="2">
        <v>20</v>
      </c>
      <c r="O2475" s="2" t="s">
        <v>106</v>
      </c>
      <c r="P2475" s="2" t="s">
        <v>4150</v>
      </c>
      <c r="Q2475" s="253"/>
    </row>
    <row r="2476" spans="1:17" ht="60">
      <c r="A2476" s="2">
        <v>2474</v>
      </c>
      <c r="B2476" s="2" t="s">
        <v>6205</v>
      </c>
      <c r="C2476" s="2" t="s">
        <v>234</v>
      </c>
      <c r="D2476" s="2" t="s">
        <v>3263</v>
      </c>
      <c r="E2476" s="2" t="s">
        <v>677</v>
      </c>
      <c r="F2476" s="255">
        <v>45104.775000000001</v>
      </c>
      <c r="G2476" s="2" t="s">
        <v>101</v>
      </c>
      <c r="H2476" s="2" t="s">
        <v>132</v>
      </c>
      <c r="I2476" s="2" t="s">
        <v>101</v>
      </c>
      <c r="J2476" s="2" t="s">
        <v>103</v>
      </c>
      <c r="K2476" s="2" t="s">
        <v>103</v>
      </c>
      <c r="L2476" s="2" t="s">
        <v>104</v>
      </c>
      <c r="M2476" s="2" t="s">
        <v>678</v>
      </c>
      <c r="N2476" s="2">
        <v>20</v>
      </c>
      <c r="O2476" s="2" t="s">
        <v>106</v>
      </c>
      <c r="P2476" s="2" t="s">
        <v>4148</v>
      </c>
      <c r="Q2476" s="253"/>
    </row>
    <row r="2477" spans="1:17" ht="60">
      <c r="A2477" s="2">
        <v>2475</v>
      </c>
      <c r="B2477" s="2" t="s">
        <v>6206</v>
      </c>
      <c r="C2477" s="2" t="s">
        <v>98</v>
      </c>
      <c r="D2477" s="2" t="s">
        <v>3263</v>
      </c>
      <c r="E2477" s="2" t="s">
        <v>1596</v>
      </c>
      <c r="F2477" s="255">
        <v>45104.775000000001</v>
      </c>
      <c r="G2477" s="2" t="s">
        <v>101</v>
      </c>
      <c r="H2477" s="2" t="s">
        <v>102</v>
      </c>
      <c r="I2477" s="2" t="s">
        <v>101</v>
      </c>
      <c r="J2477" s="2" t="s">
        <v>103</v>
      </c>
      <c r="K2477" s="2" t="s">
        <v>103</v>
      </c>
      <c r="L2477" s="2" t="s">
        <v>104</v>
      </c>
      <c r="M2477" s="2" t="s">
        <v>1597</v>
      </c>
      <c r="N2477" s="2">
        <v>20</v>
      </c>
      <c r="O2477" s="2" t="s">
        <v>106</v>
      </c>
      <c r="P2477" s="2" t="s">
        <v>4157</v>
      </c>
      <c r="Q2477" s="253"/>
    </row>
    <row r="2478" spans="1:17" ht="60">
      <c r="A2478" s="2">
        <v>2476</v>
      </c>
      <c r="B2478" s="2" t="s">
        <v>6207</v>
      </c>
      <c r="C2478" s="2" t="s">
        <v>109</v>
      </c>
      <c r="D2478" s="2" t="s">
        <v>3263</v>
      </c>
      <c r="E2478" s="2" t="s">
        <v>5464</v>
      </c>
      <c r="F2478" s="255">
        <v>45104.775694444441</v>
      </c>
      <c r="G2478" s="2" t="s">
        <v>101</v>
      </c>
      <c r="H2478" s="2" t="s">
        <v>132</v>
      </c>
      <c r="I2478" s="2" t="s">
        <v>101</v>
      </c>
      <c r="J2478" s="2" t="s">
        <v>103</v>
      </c>
      <c r="K2478" s="2" t="s">
        <v>103</v>
      </c>
      <c r="L2478" s="2" t="s">
        <v>104</v>
      </c>
      <c r="M2478" s="2" t="s">
        <v>6208</v>
      </c>
      <c r="N2478" s="2">
        <v>20</v>
      </c>
      <c r="O2478" s="2" t="s">
        <v>106</v>
      </c>
      <c r="P2478" s="2" t="s">
        <v>4146</v>
      </c>
      <c r="Q2478" s="253"/>
    </row>
    <row r="2479" spans="1:17" ht="60">
      <c r="A2479" s="2">
        <v>2477</v>
      </c>
      <c r="B2479" s="2" t="s">
        <v>6209</v>
      </c>
      <c r="C2479" s="2" t="s">
        <v>234</v>
      </c>
      <c r="D2479" s="2" t="s">
        <v>3263</v>
      </c>
      <c r="E2479" s="2" t="s">
        <v>5486</v>
      </c>
      <c r="F2479" s="255">
        <v>45104.775694444441</v>
      </c>
      <c r="G2479" s="2" t="s">
        <v>101</v>
      </c>
      <c r="H2479" s="2" t="s">
        <v>102</v>
      </c>
      <c r="I2479" s="2" t="s">
        <v>101</v>
      </c>
      <c r="J2479" s="2" t="s">
        <v>103</v>
      </c>
      <c r="K2479" s="2" t="s">
        <v>103</v>
      </c>
      <c r="L2479" s="2" t="s">
        <v>104</v>
      </c>
      <c r="M2479" s="2" t="s">
        <v>5487</v>
      </c>
      <c r="N2479" s="2">
        <v>20</v>
      </c>
      <c r="O2479" s="2" t="s">
        <v>106</v>
      </c>
      <c r="P2479" s="2" t="s">
        <v>4148</v>
      </c>
      <c r="Q2479" s="253"/>
    </row>
    <row r="2480" spans="1:17" ht="60">
      <c r="A2480" s="2">
        <v>2478</v>
      </c>
      <c r="B2480" s="2" t="s">
        <v>6210</v>
      </c>
      <c r="C2480" s="2" t="s">
        <v>98</v>
      </c>
      <c r="D2480" s="2" t="s">
        <v>3263</v>
      </c>
      <c r="E2480" s="2" t="s">
        <v>6211</v>
      </c>
      <c r="F2480" s="255">
        <v>45104.775694444441</v>
      </c>
      <c r="G2480" s="2" t="s">
        <v>101</v>
      </c>
      <c r="H2480" s="2" t="s">
        <v>102</v>
      </c>
      <c r="I2480" s="2" t="s">
        <v>101</v>
      </c>
      <c r="J2480" s="2" t="s">
        <v>103</v>
      </c>
      <c r="K2480" s="2" t="s">
        <v>103</v>
      </c>
      <c r="L2480" s="2" t="s">
        <v>104</v>
      </c>
      <c r="M2480" s="2" t="s">
        <v>6212</v>
      </c>
      <c r="N2480" s="2">
        <v>20</v>
      </c>
      <c r="O2480" s="2" t="s">
        <v>106</v>
      </c>
      <c r="P2480" s="2" t="s">
        <v>4157</v>
      </c>
      <c r="Q2480" s="253"/>
    </row>
    <row r="2481" spans="1:17" ht="60">
      <c r="A2481" s="2">
        <v>2479</v>
      </c>
      <c r="B2481" s="2" t="s">
        <v>6213</v>
      </c>
      <c r="C2481" s="2" t="s">
        <v>120</v>
      </c>
      <c r="D2481" s="2" t="s">
        <v>3263</v>
      </c>
      <c r="E2481" s="2" t="s">
        <v>1635</v>
      </c>
      <c r="F2481" s="255">
        <v>45104.775694444441</v>
      </c>
      <c r="G2481" s="2" t="s">
        <v>101</v>
      </c>
      <c r="H2481" s="2" t="s">
        <v>102</v>
      </c>
      <c r="I2481" s="2" t="s">
        <v>101</v>
      </c>
      <c r="J2481" s="2" t="s">
        <v>103</v>
      </c>
      <c r="K2481" s="2" t="s">
        <v>103</v>
      </c>
      <c r="L2481" s="2" t="s">
        <v>104</v>
      </c>
      <c r="M2481" s="2" t="s">
        <v>1636</v>
      </c>
      <c r="N2481" s="2">
        <v>20</v>
      </c>
      <c r="O2481" s="2" t="s">
        <v>106</v>
      </c>
      <c r="P2481" s="2" t="s">
        <v>4150</v>
      </c>
      <c r="Q2481" s="253"/>
    </row>
    <row r="2482" spans="1:17" ht="60">
      <c r="A2482" s="2">
        <v>2480</v>
      </c>
      <c r="B2482" s="2" t="s">
        <v>6214</v>
      </c>
      <c r="C2482" s="2" t="s">
        <v>234</v>
      </c>
      <c r="D2482" s="2" t="s">
        <v>3263</v>
      </c>
      <c r="E2482" s="2" t="s">
        <v>1803</v>
      </c>
      <c r="F2482" s="255">
        <v>45104.776388888888</v>
      </c>
      <c r="G2482" s="2" t="s">
        <v>101</v>
      </c>
      <c r="H2482" s="2" t="s">
        <v>132</v>
      </c>
      <c r="I2482" s="2" t="s">
        <v>101</v>
      </c>
      <c r="J2482" s="2" t="s">
        <v>103</v>
      </c>
      <c r="K2482" s="2" t="s">
        <v>103</v>
      </c>
      <c r="L2482" s="2" t="s">
        <v>104</v>
      </c>
      <c r="M2482" s="2" t="s">
        <v>1804</v>
      </c>
      <c r="N2482" s="2">
        <v>20</v>
      </c>
      <c r="O2482" s="2" t="s">
        <v>106</v>
      </c>
      <c r="P2482" s="2" t="s">
        <v>4148</v>
      </c>
      <c r="Q2482" s="253"/>
    </row>
    <row r="2483" spans="1:17" ht="60">
      <c r="A2483" s="2">
        <v>2481</v>
      </c>
      <c r="B2483" s="2" t="s">
        <v>6215</v>
      </c>
      <c r="C2483" s="2" t="s">
        <v>120</v>
      </c>
      <c r="D2483" s="2" t="s">
        <v>3263</v>
      </c>
      <c r="E2483" s="2" t="s">
        <v>3822</v>
      </c>
      <c r="F2483" s="255">
        <v>45104.776388888888</v>
      </c>
      <c r="G2483" s="2" t="s">
        <v>101</v>
      </c>
      <c r="H2483" s="2" t="s">
        <v>102</v>
      </c>
      <c r="I2483" s="2" t="s">
        <v>101</v>
      </c>
      <c r="J2483" s="2" t="s">
        <v>112</v>
      </c>
      <c r="K2483" s="2" t="s">
        <v>112</v>
      </c>
      <c r="L2483" s="2" t="s">
        <v>104</v>
      </c>
      <c r="M2483" s="2" t="s">
        <v>3823</v>
      </c>
      <c r="N2483" s="2">
        <v>95</v>
      </c>
      <c r="O2483" s="2" t="s">
        <v>106</v>
      </c>
      <c r="P2483" s="2" t="s">
        <v>4150</v>
      </c>
      <c r="Q2483" s="253"/>
    </row>
    <row r="2484" spans="1:17" ht="60">
      <c r="A2484" s="2">
        <v>2482</v>
      </c>
      <c r="B2484" s="2" t="s">
        <v>6216</v>
      </c>
      <c r="C2484" s="2" t="s">
        <v>234</v>
      </c>
      <c r="D2484" s="2" t="s">
        <v>3263</v>
      </c>
      <c r="E2484" s="2" t="s">
        <v>6217</v>
      </c>
      <c r="F2484" s="255">
        <v>45104.776388888888</v>
      </c>
      <c r="G2484" s="2" t="s">
        <v>101</v>
      </c>
      <c r="H2484" s="2" t="s">
        <v>102</v>
      </c>
      <c r="I2484" s="2" t="s">
        <v>101</v>
      </c>
      <c r="J2484" s="2" t="s">
        <v>187</v>
      </c>
      <c r="K2484" s="2" t="s">
        <v>187</v>
      </c>
      <c r="L2484" s="2" t="s">
        <v>104</v>
      </c>
      <c r="M2484" s="2" t="s">
        <v>6218</v>
      </c>
      <c r="N2484" s="2">
        <v>95</v>
      </c>
      <c r="O2484" s="2" t="s">
        <v>106</v>
      </c>
      <c r="P2484" s="2" t="s">
        <v>4148</v>
      </c>
      <c r="Q2484" s="253"/>
    </row>
    <row r="2485" spans="1:17" ht="60">
      <c r="A2485" s="2">
        <v>2483</v>
      </c>
      <c r="B2485" s="2" t="s">
        <v>6219</v>
      </c>
      <c r="C2485" s="2" t="s">
        <v>109</v>
      </c>
      <c r="D2485" s="2" t="s">
        <v>3263</v>
      </c>
      <c r="E2485" s="2" t="s">
        <v>6220</v>
      </c>
      <c r="F2485" s="255">
        <v>45104.776388888888</v>
      </c>
      <c r="G2485" s="2" t="s">
        <v>101</v>
      </c>
      <c r="H2485" s="2" t="s">
        <v>102</v>
      </c>
      <c r="I2485" s="2" t="s">
        <v>101</v>
      </c>
      <c r="J2485" s="2" t="s">
        <v>103</v>
      </c>
      <c r="K2485" s="2" t="s">
        <v>103</v>
      </c>
      <c r="L2485" s="2" t="s">
        <v>104</v>
      </c>
      <c r="M2485" s="2" t="s">
        <v>6221</v>
      </c>
      <c r="N2485" s="2">
        <v>20</v>
      </c>
      <c r="O2485" s="2" t="s">
        <v>106</v>
      </c>
      <c r="P2485" s="2" t="s">
        <v>4146</v>
      </c>
      <c r="Q2485" s="253"/>
    </row>
    <row r="2486" spans="1:17" ht="60">
      <c r="A2486" s="2">
        <v>2484</v>
      </c>
      <c r="B2486" s="2" t="s">
        <v>6222</v>
      </c>
      <c r="C2486" s="2" t="s">
        <v>234</v>
      </c>
      <c r="D2486" s="2" t="s">
        <v>3263</v>
      </c>
      <c r="E2486" s="2" t="s">
        <v>6223</v>
      </c>
      <c r="F2486" s="255">
        <v>45104.776388888888</v>
      </c>
      <c r="G2486" s="2" t="s">
        <v>101</v>
      </c>
      <c r="H2486" s="2" t="s">
        <v>102</v>
      </c>
      <c r="I2486" s="2" t="s">
        <v>101</v>
      </c>
      <c r="J2486" s="2" t="s">
        <v>187</v>
      </c>
      <c r="K2486" s="2" t="s">
        <v>187</v>
      </c>
      <c r="L2486" s="2" t="s">
        <v>104</v>
      </c>
      <c r="M2486" s="2" t="s">
        <v>6224</v>
      </c>
      <c r="N2486" s="2">
        <v>95</v>
      </c>
      <c r="O2486" s="2" t="s">
        <v>106</v>
      </c>
      <c r="P2486" s="2" t="s">
        <v>4148</v>
      </c>
      <c r="Q2486" s="253"/>
    </row>
    <row r="2487" spans="1:17" ht="60">
      <c r="A2487" s="2">
        <v>2485</v>
      </c>
      <c r="B2487" s="2" t="s">
        <v>6225</v>
      </c>
      <c r="C2487" s="2" t="s">
        <v>109</v>
      </c>
      <c r="D2487" s="2" t="s">
        <v>3263</v>
      </c>
      <c r="E2487" s="2" t="s">
        <v>6226</v>
      </c>
      <c r="F2487" s="255">
        <v>45104.777083333334</v>
      </c>
      <c r="G2487" s="2" t="s">
        <v>101</v>
      </c>
      <c r="H2487" s="2" t="s">
        <v>102</v>
      </c>
      <c r="I2487" s="2" t="s">
        <v>101</v>
      </c>
      <c r="J2487" s="2" t="s">
        <v>103</v>
      </c>
      <c r="K2487" s="2" t="s">
        <v>103</v>
      </c>
      <c r="L2487" s="2" t="s">
        <v>104</v>
      </c>
      <c r="M2487" s="2" t="s">
        <v>6227</v>
      </c>
      <c r="N2487" s="2">
        <v>20</v>
      </c>
      <c r="O2487" s="2" t="s">
        <v>106</v>
      </c>
      <c r="P2487" s="2" t="s">
        <v>4146</v>
      </c>
      <c r="Q2487" s="253"/>
    </row>
    <row r="2488" spans="1:17" ht="60">
      <c r="A2488" s="2">
        <v>2486</v>
      </c>
      <c r="B2488" s="2" t="s">
        <v>6228</v>
      </c>
      <c r="C2488" s="2" t="s">
        <v>120</v>
      </c>
      <c r="D2488" s="2" t="s">
        <v>3263</v>
      </c>
      <c r="E2488" s="2" t="s">
        <v>4462</v>
      </c>
      <c r="F2488" s="255">
        <v>45104.777083333334</v>
      </c>
      <c r="G2488" s="2" t="s">
        <v>101</v>
      </c>
      <c r="H2488" s="2" t="s">
        <v>132</v>
      </c>
      <c r="I2488" s="2" t="s">
        <v>101</v>
      </c>
      <c r="J2488" s="2" t="s">
        <v>187</v>
      </c>
      <c r="K2488" s="2" t="s">
        <v>187</v>
      </c>
      <c r="L2488" s="2" t="s">
        <v>104</v>
      </c>
      <c r="M2488" s="2" t="s">
        <v>4463</v>
      </c>
      <c r="N2488" s="2">
        <v>95</v>
      </c>
      <c r="O2488" s="2" t="s">
        <v>106</v>
      </c>
      <c r="P2488" s="2" t="s">
        <v>4150</v>
      </c>
      <c r="Q2488" s="253"/>
    </row>
    <row r="2489" spans="1:17" ht="60">
      <c r="A2489" s="2">
        <v>2487</v>
      </c>
      <c r="B2489" s="2" t="s">
        <v>6229</v>
      </c>
      <c r="C2489" s="2" t="s">
        <v>98</v>
      </c>
      <c r="D2489" s="2" t="s">
        <v>3263</v>
      </c>
      <c r="E2489" s="2" t="s">
        <v>6230</v>
      </c>
      <c r="F2489" s="255">
        <v>45104.777083333334</v>
      </c>
      <c r="G2489" s="2" t="s">
        <v>101</v>
      </c>
      <c r="H2489" s="2" t="s">
        <v>102</v>
      </c>
      <c r="I2489" s="2" t="s">
        <v>101</v>
      </c>
      <c r="J2489" s="2" t="s">
        <v>103</v>
      </c>
      <c r="K2489" s="2" t="s">
        <v>103</v>
      </c>
      <c r="L2489" s="2" t="s">
        <v>104</v>
      </c>
      <c r="M2489" s="2" t="s">
        <v>6231</v>
      </c>
      <c r="N2489" s="2">
        <v>20</v>
      </c>
      <c r="O2489" s="2" t="s">
        <v>106</v>
      </c>
      <c r="P2489" s="2" t="s">
        <v>4157</v>
      </c>
      <c r="Q2489" s="253"/>
    </row>
    <row r="2490" spans="1:17" ht="60">
      <c r="A2490" s="2">
        <v>2488</v>
      </c>
      <c r="B2490" s="2" t="s">
        <v>6232</v>
      </c>
      <c r="C2490" s="2" t="s">
        <v>234</v>
      </c>
      <c r="D2490" s="2" t="s">
        <v>3263</v>
      </c>
      <c r="E2490" s="2" t="s">
        <v>1937</v>
      </c>
      <c r="F2490" s="255">
        <v>45104.777083333334</v>
      </c>
      <c r="G2490" s="2" t="s">
        <v>101</v>
      </c>
      <c r="H2490" s="2" t="s">
        <v>102</v>
      </c>
      <c r="I2490" s="2" t="s">
        <v>101</v>
      </c>
      <c r="J2490" s="2" t="s">
        <v>103</v>
      </c>
      <c r="K2490" s="2" t="s">
        <v>103</v>
      </c>
      <c r="L2490" s="2" t="s">
        <v>104</v>
      </c>
      <c r="M2490" s="2" t="s">
        <v>1938</v>
      </c>
      <c r="N2490" s="2">
        <v>20</v>
      </c>
      <c r="O2490" s="2" t="s">
        <v>106</v>
      </c>
      <c r="P2490" s="2" t="s">
        <v>4148</v>
      </c>
      <c r="Q2490" s="253"/>
    </row>
    <row r="2491" spans="1:17" ht="60">
      <c r="A2491" s="2">
        <v>2489</v>
      </c>
      <c r="B2491" s="2" t="s">
        <v>6233</v>
      </c>
      <c r="C2491" s="2" t="s">
        <v>98</v>
      </c>
      <c r="D2491" s="2" t="s">
        <v>3263</v>
      </c>
      <c r="E2491" s="2" t="s">
        <v>6234</v>
      </c>
      <c r="F2491" s="255">
        <v>45104.777777777781</v>
      </c>
      <c r="G2491" s="2" t="s">
        <v>101</v>
      </c>
      <c r="H2491" s="2" t="s">
        <v>102</v>
      </c>
      <c r="I2491" s="2" t="s">
        <v>101</v>
      </c>
      <c r="J2491" s="2" t="s">
        <v>103</v>
      </c>
      <c r="K2491" s="2" t="s">
        <v>103</v>
      </c>
      <c r="L2491" s="2" t="s">
        <v>104</v>
      </c>
      <c r="M2491" s="2" t="s">
        <v>6235</v>
      </c>
      <c r="N2491" s="2">
        <v>30</v>
      </c>
      <c r="O2491" s="2" t="s">
        <v>106</v>
      </c>
      <c r="P2491" s="2" t="s">
        <v>4157</v>
      </c>
      <c r="Q2491" s="253"/>
    </row>
    <row r="2492" spans="1:17" ht="60">
      <c r="A2492" s="2">
        <v>2490</v>
      </c>
      <c r="B2492" s="2" t="s">
        <v>6236</v>
      </c>
      <c r="C2492" s="2" t="s">
        <v>120</v>
      </c>
      <c r="D2492" s="2" t="s">
        <v>3263</v>
      </c>
      <c r="E2492" s="2" t="s">
        <v>6237</v>
      </c>
      <c r="F2492" s="255">
        <v>45104.777777777781</v>
      </c>
      <c r="G2492" s="2" t="s">
        <v>101</v>
      </c>
      <c r="H2492" s="2" t="s">
        <v>102</v>
      </c>
      <c r="I2492" s="2" t="s">
        <v>101</v>
      </c>
      <c r="J2492" s="2" t="s">
        <v>112</v>
      </c>
      <c r="K2492" s="2" t="s">
        <v>112</v>
      </c>
      <c r="L2492" s="2" t="s">
        <v>104</v>
      </c>
      <c r="M2492" s="2" t="s">
        <v>6238</v>
      </c>
      <c r="N2492" s="2">
        <v>95</v>
      </c>
      <c r="O2492" s="2" t="s">
        <v>106</v>
      </c>
      <c r="P2492" s="2" t="s">
        <v>4150</v>
      </c>
      <c r="Q2492" s="253"/>
    </row>
    <row r="2493" spans="1:17" ht="60">
      <c r="A2493" s="2">
        <v>2491</v>
      </c>
      <c r="B2493" s="2" t="s">
        <v>6239</v>
      </c>
      <c r="C2493" s="2" t="s">
        <v>234</v>
      </c>
      <c r="D2493" s="2" t="s">
        <v>3263</v>
      </c>
      <c r="E2493" s="2" t="s">
        <v>6240</v>
      </c>
      <c r="F2493" s="255">
        <v>45104.77847222222</v>
      </c>
      <c r="G2493" s="2" t="s">
        <v>101</v>
      </c>
      <c r="H2493" s="2" t="s">
        <v>132</v>
      </c>
      <c r="I2493" s="2" t="s">
        <v>101</v>
      </c>
      <c r="J2493" s="2" t="s">
        <v>112</v>
      </c>
      <c r="K2493" s="2" t="s">
        <v>112</v>
      </c>
      <c r="L2493" s="2" t="s">
        <v>104</v>
      </c>
      <c r="M2493" s="2" t="s">
        <v>6241</v>
      </c>
      <c r="N2493" s="2">
        <v>95</v>
      </c>
      <c r="O2493" s="2" t="s">
        <v>106</v>
      </c>
      <c r="P2493" s="2" t="s">
        <v>4148</v>
      </c>
      <c r="Q2493" s="253"/>
    </row>
    <row r="2494" spans="1:17" ht="60">
      <c r="A2494" s="2">
        <v>2492</v>
      </c>
      <c r="B2494" s="2" t="s">
        <v>6242</v>
      </c>
      <c r="C2494" s="2" t="s">
        <v>98</v>
      </c>
      <c r="D2494" s="2" t="s">
        <v>3263</v>
      </c>
      <c r="E2494" s="2" t="s">
        <v>1865</v>
      </c>
      <c r="F2494" s="255">
        <v>45104.77847222222</v>
      </c>
      <c r="G2494" s="2" t="s">
        <v>101</v>
      </c>
      <c r="H2494" s="2" t="s">
        <v>102</v>
      </c>
      <c r="I2494" s="2" t="s">
        <v>101</v>
      </c>
      <c r="J2494" s="2" t="s">
        <v>103</v>
      </c>
      <c r="K2494" s="2" t="s">
        <v>103</v>
      </c>
      <c r="L2494" s="2" t="s">
        <v>104</v>
      </c>
      <c r="M2494" s="2" t="s">
        <v>1866</v>
      </c>
      <c r="N2494" s="2">
        <v>20</v>
      </c>
      <c r="O2494" s="2" t="s">
        <v>106</v>
      </c>
      <c r="P2494" s="2" t="s">
        <v>4157</v>
      </c>
      <c r="Q2494" s="253"/>
    </row>
    <row r="2495" spans="1:17" ht="60">
      <c r="A2495" s="2">
        <v>2493</v>
      </c>
      <c r="B2495" s="2" t="s">
        <v>6243</v>
      </c>
      <c r="C2495" s="2" t="s">
        <v>234</v>
      </c>
      <c r="D2495" s="2" t="s">
        <v>3263</v>
      </c>
      <c r="E2495" s="2" t="s">
        <v>3651</v>
      </c>
      <c r="F2495" s="255">
        <v>45104.77847222222</v>
      </c>
      <c r="G2495" s="2" t="s">
        <v>101</v>
      </c>
      <c r="H2495" s="2" t="s">
        <v>102</v>
      </c>
      <c r="I2495" s="2" t="s">
        <v>101</v>
      </c>
      <c r="J2495" s="2" t="s">
        <v>103</v>
      </c>
      <c r="K2495" s="2" t="s">
        <v>103</v>
      </c>
      <c r="L2495" s="2" t="s">
        <v>104</v>
      </c>
      <c r="M2495" s="2" t="s">
        <v>3652</v>
      </c>
      <c r="N2495" s="2">
        <v>20</v>
      </c>
      <c r="O2495" s="2" t="s">
        <v>106</v>
      </c>
      <c r="P2495" s="2" t="s">
        <v>4148</v>
      </c>
      <c r="Q2495" s="253"/>
    </row>
    <row r="2496" spans="1:17" ht="60">
      <c r="A2496" s="2">
        <v>2494</v>
      </c>
      <c r="B2496" s="2" t="s">
        <v>6244</v>
      </c>
      <c r="C2496" s="2" t="s">
        <v>98</v>
      </c>
      <c r="D2496" s="2" t="s">
        <v>3263</v>
      </c>
      <c r="E2496" s="2" t="s">
        <v>6245</v>
      </c>
      <c r="F2496" s="255">
        <v>45104.77847222222</v>
      </c>
      <c r="G2496" s="2" t="s">
        <v>101</v>
      </c>
      <c r="H2496" s="2" t="s">
        <v>102</v>
      </c>
      <c r="I2496" s="2" t="s">
        <v>101</v>
      </c>
      <c r="J2496" s="2" t="s">
        <v>103</v>
      </c>
      <c r="K2496" s="2" t="s">
        <v>103</v>
      </c>
      <c r="L2496" s="2" t="s">
        <v>104</v>
      </c>
      <c r="M2496" s="2" t="s">
        <v>6246</v>
      </c>
      <c r="N2496" s="2">
        <v>20</v>
      </c>
      <c r="O2496" s="2" t="s">
        <v>106</v>
      </c>
      <c r="P2496" s="2" t="s">
        <v>4157</v>
      </c>
      <c r="Q2496" s="253"/>
    </row>
    <row r="2497" spans="1:17" ht="60">
      <c r="A2497" s="2">
        <v>2495</v>
      </c>
      <c r="B2497" s="2" t="s">
        <v>6247</v>
      </c>
      <c r="C2497" s="2" t="s">
        <v>234</v>
      </c>
      <c r="D2497" s="2" t="s">
        <v>3263</v>
      </c>
      <c r="E2497" s="2" t="s">
        <v>491</v>
      </c>
      <c r="F2497" s="255">
        <v>45104.77847222222</v>
      </c>
      <c r="G2497" s="2" t="s">
        <v>101</v>
      </c>
      <c r="H2497" s="2" t="s">
        <v>132</v>
      </c>
      <c r="I2497" s="2" t="s">
        <v>101</v>
      </c>
      <c r="J2497" s="2" t="s">
        <v>103</v>
      </c>
      <c r="K2497" s="2" t="s">
        <v>103</v>
      </c>
      <c r="L2497" s="2" t="s">
        <v>104</v>
      </c>
      <c r="M2497" s="2" t="s">
        <v>492</v>
      </c>
      <c r="N2497" s="2">
        <v>20</v>
      </c>
      <c r="O2497" s="2" t="s">
        <v>106</v>
      </c>
      <c r="P2497" s="2" t="s">
        <v>4148</v>
      </c>
      <c r="Q2497" s="253"/>
    </row>
    <row r="2498" spans="1:17" ht="60">
      <c r="A2498" s="2">
        <v>2496</v>
      </c>
      <c r="B2498" s="2" t="s">
        <v>6248</v>
      </c>
      <c r="C2498" s="2" t="s">
        <v>98</v>
      </c>
      <c r="D2498" s="2" t="s">
        <v>3263</v>
      </c>
      <c r="E2498" s="2" t="s">
        <v>6249</v>
      </c>
      <c r="F2498" s="255">
        <v>45104.77847222222</v>
      </c>
      <c r="G2498" s="2" t="s">
        <v>101</v>
      </c>
      <c r="H2498" s="2" t="s">
        <v>102</v>
      </c>
      <c r="I2498" s="2" t="s">
        <v>101</v>
      </c>
      <c r="J2498" s="2" t="s">
        <v>103</v>
      </c>
      <c r="K2498" s="2" t="s">
        <v>103</v>
      </c>
      <c r="L2498" s="2" t="s">
        <v>104</v>
      </c>
      <c r="M2498" s="2" t="s">
        <v>6250</v>
      </c>
      <c r="N2498" s="2">
        <v>20</v>
      </c>
      <c r="O2498" s="2" t="s">
        <v>106</v>
      </c>
      <c r="P2498" s="2" t="s">
        <v>4157</v>
      </c>
      <c r="Q2498" s="253"/>
    </row>
    <row r="2499" spans="1:17" ht="60">
      <c r="A2499" s="2">
        <v>2497</v>
      </c>
      <c r="B2499" s="2" t="s">
        <v>6251</v>
      </c>
      <c r="C2499" s="2" t="s">
        <v>120</v>
      </c>
      <c r="D2499" s="2" t="s">
        <v>3263</v>
      </c>
      <c r="E2499" s="2" t="s">
        <v>6252</v>
      </c>
      <c r="F2499" s="255">
        <v>45104.779166666667</v>
      </c>
      <c r="G2499" s="2" t="s">
        <v>101</v>
      </c>
      <c r="H2499" s="2" t="s">
        <v>132</v>
      </c>
      <c r="I2499" s="2" t="s">
        <v>101</v>
      </c>
      <c r="J2499" s="2" t="s">
        <v>112</v>
      </c>
      <c r="K2499" s="2" t="s">
        <v>112</v>
      </c>
      <c r="L2499" s="2" t="s">
        <v>104</v>
      </c>
      <c r="M2499" s="2" t="s">
        <v>6253</v>
      </c>
      <c r="N2499" s="2">
        <v>95</v>
      </c>
      <c r="O2499" s="2" t="s">
        <v>106</v>
      </c>
      <c r="P2499" s="2" t="s">
        <v>4150</v>
      </c>
      <c r="Q2499" s="253"/>
    </row>
    <row r="2500" spans="1:17" ht="60">
      <c r="A2500" s="2">
        <v>2498</v>
      </c>
      <c r="B2500" s="2" t="s">
        <v>6254</v>
      </c>
      <c r="C2500" s="2" t="s">
        <v>234</v>
      </c>
      <c r="D2500" s="2" t="s">
        <v>3263</v>
      </c>
      <c r="E2500" s="2" t="s">
        <v>1412</v>
      </c>
      <c r="F2500" s="255">
        <v>45104.779166666667</v>
      </c>
      <c r="G2500" s="2" t="s">
        <v>101</v>
      </c>
      <c r="H2500" s="2" t="s">
        <v>102</v>
      </c>
      <c r="I2500" s="2" t="s">
        <v>101</v>
      </c>
      <c r="J2500" s="2" t="s">
        <v>103</v>
      </c>
      <c r="K2500" s="2" t="s">
        <v>103</v>
      </c>
      <c r="L2500" s="2" t="s">
        <v>104</v>
      </c>
      <c r="M2500" s="2" t="s">
        <v>1413</v>
      </c>
      <c r="N2500" s="2">
        <v>20</v>
      </c>
      <c r="O2500" s="2" t="s">
        <v>106</v>
      </c>
      <c r="P2500" s="2" t="s">
        <v>4148</v>
      </c>
      <c r="Q2500" s="253"/>
    </row>
    <row r="2501" spans="1:17" ht="60">
      <c r="A2501" s="2">
        <v>2499</v>
      </c>
      <c r="B2501" s="2" t="s">
        <v>6255</v>
      </c>
      <c r="C2501" s="2" t="s">
        <v>120</v>
      </c>
      <c r="D2501" s="2" t="s">
        <v>3263</v>
      </c>
      <c r="E2501" s="2" t="s">
        <v>6256</v>
      </c>
      <c r="F2501" s="255">
        <v>45104.779166666667</v>
      </c>
      <c r="G2501" s="2" t="s">
        <v>101</v>
      </c>
      <c r="H2501" s="2" t="s">
        <v>132</v>
      </c>
      <c r="I2501" s="2" t="s">
        <v>101</v>
      </c>
      <c r="J2501" s="2" t="s">
        <v>112</v>
      </c>
      <c r="K2501" s="2" t="s">
        <v>112</v>
      </c>
      <c r="L2501" s="2" t="s">
        <v>104</v>
      </c>
      <c r="M2501" s="2" t="s">
        <v>6257</v>
      </c>
      <c r="N2501" s="2">
        <v>95</v>
      </c>
      <c r="O2501" s="2" t="s">
        <v>106</v>
      </c>
      <c r="P2501" s="2" t="s">
        <v>4150</v>
      </c>
      <c r="Q2501" s="253"/>
    </row>
    <row r="2502" spans="1:17" ht="60">
      <c r="A2502" s="2">
        <v>2500</v>
      </c>
      <c r="B2502" s="2" t="s">
        <v>6258</v>
      </c>
      <c r="C2502" s="2" t="s">
        <v>234</v>
      </c>
      <c r="D2502" s="2" t="s">
        <v>3263</v>
      </c>
      <c r="E2502" s="2" t="s">
        <v>3894</v>
      </c>
      <c r="F2502" s="255">
        <v>45104.779166666667</v>
      </c>
      <c r="G2502" s="2" t="s">
        <v>101</v>
      </c>
      <c r="H2502" s="2" t="s">
        <v>102</v>
      </c>
      <c r="I2502" s="2" t="s">
        <v>101</v>
      </c>
      <c r="J2502" s="2" t="s">
        <v>103</v>
      </c>
      <c r="K2502" s="2" t="s">
        <v>103</v>
      </c>
      <c r="L2502" s="2" t="s">
        <v>104</v>
      </c>
      <c r="M2502" s="2" t="s">
        <v>3895</v>
      </c>
      <c r="N2502" s="2">
        <v>20</v>
      </c>
      <c r="O2502" s="2" t="s">
        <v>106</v>
      </c>
      <c r="P2502" s="2" t="s">
        <v>4148</v>
      </c>
      <c r="Q2502" s="253"/>
    </row>
    <row r="2503" spans="1:17" ht="60">
      <c r="A2503" s="2">
        <v>2501</v>
      </c>
      <c r="B2503" s="2" t="s">
        <v>6259</v>
      </c>
      <c r="C2503" s="2" t="s">
        <v>234</v>
      </c>
      <c r="D2503" s="2" t="s">
        <v>3263</v>
      </c>
      <c r="E2503" s="2" t="s">
        <v>6260</v>
      </c>
      <c r="F2503" s="255">
        <v>45104.779166666667</v>
      </c>
      <c r="G2503" s="2" t="s">
        <v>101</v>
      </c>
      <c r="H2503" s="2" t="s">
        <v>132</v>
      </c>
      <c r="I2503" s="2" t="s">
        <v>101</v>
      </c>
      <c r="J2503" s="2" t="s">
        <v>112</v>
      </c>
      <c r="K2503" s="2" t="s">
        <v>112</v>
      </c>
      <c r="L2503" s="2" t="s">
        <v>104</v>
      </c>
      <c r="M2503" s="2" t="s">
        <v>6261</v>
      </c>
      <c r="N2503" s="2">
        <v>95</v>
      </c>
      <c r="O2503" s="2" t="s">
        <v>106</v>
      </c>
      <c r="P2503" s="2" t="s">
        <v>4148</v>
      </c>
      <c r="Q2503" s="253"/>
    </row>
    <row r="2504" spans="1:17" ht="60">
      <c r="A2504" s="2">
        <v>2502</v>
      </c>
      <c r="B2504" s="2" t="s">
        <v>6262</v>
      </c>
      <c r="C2504" s="2" t="s">
        <v>120</v>
      </c>
      <c r="D2504" s="2" t="s">
        <v>3263</v>
      </c>
      <c r="E2504" s="2" t="s">
        <v>1042</v>
      </c>
      <c r="F2504" s="255">
        <v>45104.779166666667</v>
      </c>
      <c r="G2504" s="2" t="s">
        <v>101</v>
      </c>
      <c r="H2504" s="2" t="s">
        <v>132</v>
      </c>
      <c r="I2504" s="2" t="s">
        <v>101</v>
      </c>
      <c r="J2504" s="2" t="s">
        <v>103</v>
      </c>
      <c r="K2504" s="2" t="s">
        <v>103</v>
      </c>
      <c r="L2504" s="2" t="s">
        <v>104</v>
      </c>
      <c r="M2504" s="2" t="s">
        <v>1043</v>
      </c>
      <c r="N2504" s="2">
        <v>20</v>
      </c>
      <c r="O2504" s="2" t="s">
        <v>106</v>
      </c>
      <c r="P2504" s="2" t="s">
        <v>4150</v>
      </c>
      <c r="Q2504" s="253"/>
    </row>
    <row r="2505" spans="1:17" ht="60">
      <c r="A2505" s="2">
        <v>2503</v>
      </c>
      <c r="B2505" s="2" t="s">
        <v>6263</v>
      </c>
      <c r="C2505" s="2" t="s">
        <v>98</v>
      </c>
      <c r="D2505" s="2" t="s">
        <v>3263</v>
      </c>
      <c r="E2505" s="2" t="s">
        <v>2256</v>
      </c>
      <c r="F2505" s="255">
        <v>45104.779861111114</v>
      </c>
      <c r="G2505" s="2" t="s">
        <v>101</v>
      </c>
      <c r="H2505" s="2" t="s">
        <v>132</v>
      </c>
      <c r="I2505" s="2" t="s">
        <v>101</v>
      </c>
      <c r="J2505" s="2" t="s">
        <v>103</v>
      </c>
      <c r="K2505" s="2" t="s">
        <v>103</v>
      </c>
      <c r="L2505" s="2" t="s">
        <v>104</v>
      </c>
      <c r="M2505" s="2" t="s">
        <v>2257</v>
      </c>
      <c r="N2505" s="2">
        <v>20</v>
      </c>
      <c r="O2505" s="2" t="s">
        <v>106</v>
      </c>
      <c r="P2505" s="2" t="s">
        <v>4157</v>
      </c>
      <c r="Q2505" s="253"/>
    </row>
    <row r="2506" spans="1:17" ht="60">
      <c r="A2506" s="2">
        <v>2504</v>
      </c>
      <c r="B2506" s="2" t="s">
        <v>6264</v>
      </c>
      <c r="C2506" s="2" t="s">
        <v>98</v>
      </c>
      <c r="D2506" s="2" t="s">
        <v>3263</v>
      </c>
      <c r="E2506" s="2" t="s">
        <v>918</v>
      </c>
      <c r="F2506" s="255">
        <v>45104.779861111114</v>
      </c>
      <c r="G2506" s="2" t="s">
        <v>101</v>
      </c>
      <c r="H2506" s="2" t="s">
        <v>102</v>
      </c>
      <c r="I2506" s="2" t="s">
        <v>101</v>
      </c>
      <c r="J2506" s="2" t="s">
        <v>103</v>
      </c>
      <c r="K2506" s="2" t="s">
        <v>103</v>
      </c>
      <c r="L2506" s="2" t="s">
        <v>104</v>
      </c>
      <c r="M2506" s="2" t="s">
        <v>919</v>
      </c>
      <c r="N2506" s="2">
        <v>20</v>
      </c>
      <c r="O2506" s="2" t="s">
        <v>106</v>
      </c>
      <c r="P2506" s="2" t="s">
        <v>4157</v>
      </c>
      <c r="Q2506" s="253"/>
    </row>
    <row r="2507" spans="1:17" ht="60">
      <c r="A2507" s="2">
        <v>2505</v>
      </c>
      <c r="B2507" s="2" t="s">
        <v>6265</v>
      </c>
      <c r="C2507" s="2" t="s">
        <v>234</v>
      </c>
      <c r="D2507" s="2" t="s">
        <v>3263</v>
      </c>
      <c r="E2507" s="2" t="s">
        <v>1460</v>
      </c>
      <c r="F2507" s="255">
        <v>45104.779861111114</v>
      </c>
      <c r="G2507" s="2" t="s">
        <v>101</v>
      </c>
      <c r="H2507" s="2" t="s">
        <v>102</v>
      </c>
      <c r="I2507" s="2" t="s">
        <v>101</v>
      </c>
      <c r="J2507" s="2" t="s">
        <v>103</v>
      </c>
      <c r="K2507" s="2" t="s">
        <v>103</v>
      </c>
      <c r="L2507" s="2" t="s">
        <v>104</v>
      </c>
      <c r="M2507" s="2" t="s">
        <v>1461</v>
      </c>
      <c r="N2507" s="2">
        <v>20</v>
      </c>
      <c r="O2507" s="2" t="s">
        <v>106</v>
      </c>
      <c r="P2507" s="2" t="s">
        <v>4148</v>
      </c>
      <c r="Q2507" s="253"/>
    </row>
    <row r="2508" spans="1:17" ht="60">
      <c r="A2508" s="2">
        <v>2506</v>
      </c>
      <c r="B2508" s="2" t="s">
        <v>6266</v>
      </c>
      <c r="C2508" s="2" t="s">
        <v>234</v>
      </c>
      <c r="D2508" s="2" t="s">
        <v>3263</v>
      </c>
      <c r="E2508" s="2" t="s">
        <v>1698</v>
      </c>
      <c r="F2508" s="255">
        <v>45104.779861111114</v>
      </c>
      <c r="G2508" s="2" t="s">
        <v>101</v>
      </c>
      <c r="H2508" s="2" t="s">
        <v>102</v>
      </c>
      <c r="I2508" s="2" t="s">
        <v>101</v>
      </c>
      <c r="J2508" s="2" t="s">
        <v>103</v>
      </c>
      <c r="K2508" s="2" t="s">
        <v>103</v>
      </c>
      <c r="L2508" s="2" t="s">
        <v>104</v>
      </c>
      <c r="M2508" s="2" t="s">
        <v>1699</v>
      </c>
      <c r="N2508" s="2">
        <v>20</v>
      </c>
      <c r="O2508" s="2" t="s">
        <v>106</v>
      </c>
      <c r="P2508" s="2" t="s">
        <v>4148</v>
      </c>
      <c r="Q2508" s="253"/>
    </row>
    <row r="2509" spans="1:17" ht="60">
      <c r="A2509" s="2">
        <v>2507</v>
      </c>
      <c r="B2509" s="2" t="s">
        <v>6267</v>
      </c>
      <c r="C2509" s="2" t="s">
        <v>234</v>
      </c>
      <c r="D2509" s="2" t="s">
        <v>3263</v>
      </c>
      <c r="E2509" s="2" t="s">
        <v>6268</v>
      </c>
      <c r="F2509" s="255">
        <v>45104.780555555553</v>
      </c>
      <c r="G2509" s="2" t="s">
        <v>101</v>
      </c>
      <c r="H2509" s="2" t="s">
        <v>132</v>
      </c>
      <c r="I2509" s="2" t="s">
        <v>101</v>
      </c>
      <c r="J2509" s="2" t="s">
        <v>103</v>
      </c>
      <c r="K2509" s="2" t="s">
        <v>103</v>
      </c>
      <c r="L2509" s="2" t="s">
        <v>104</v>
      </c>
      <c r="M2509" s="2" t="s">
        <v>6269</v>
      </c>
      <c r="N2509" s="2">
        <v>20</v>
      </c>
      <c r="O2509" s="2" t="s">
        <v>106</v>
      </c>
      <c r="P2509" s="2" t="s">
        <v>4148</v>
      </c>
      <c r="Q2509" s="253"/>
    </row>
    <row r="2510" spans="1:17" ht="60">
      <c r="A2510" s="2">
        <v>2508</v>
      </c>
      <c r="B2510" s="2" t="s">
        <v>6270</v>
      </c>
      <c r="C2510" s="2" t="s">
        <v>120</v>
      </c>
      <c r="D2510" s="2" t="s">
        <v>3263</v>
      </c>
      <c r="E2510" s="2" t="s">
        <v>6271</v>
      </c>
      <c r="F2510" s="255">
        <v>45104.780555555553</v>
      </c>
      <c r="G2510" s="2" t="s">
        <v>101</v>
      </c>
      <c r="H2510" s="2" t="s">
        <v>132</v>
      </c>
      <c r="I2510" s="2" t="s">
        <v>101</v>
      </c>
      <c r="J2510" s="2" t="s">
        <v>103</v>
      </c>
      <c r="K2510" s="2" t="s">
        <v>103</v>
      </c>
      <c r="L2510" s="2" t="s">
        <v>104</v>
      </c>
      <c r="M2510" s="2" t="s">
        <v>6272</v>
      </c>
      <c r="N2510" s="2">
        <v>20</v>
      </c>
      <c r="O2510" s="2" t="s">
        <v>106</v>
      </c>
      <c r="P2510" s="2" t="s">
        <v>4150</v>
      </c>
      <c r="Q2510" s="253"/>
    </row>
    <row r="2511" spans="1:17" ht="60">
      <c r="A2511" s="2">
        <v>2509</v>
      </c>
      <c r="B2511" s="2" t="s">
        <v>6273</v>
      </c>
      <c r="C2511" s="2" t="s">
        <v>109</v>
      </c>
      <c r="D2511" s="2" t="s">
        <v>3263</v>
      </c>
      <c r="E2511" s="2" t="s">
        <v>5585</v>
      </c>
      <c r="F2511" s="255">
        <v>45104.780555555553</v>
      </c>
      <c r="G2511" s="2" t="s">
        <v>101</v>
      </c>
      <c r="H2511" s="2" t="s">
        <v>102</v>
      </c>
      <c r="I2511" s="2" t="s">
        <v>101</v>
      </c>
      <c r="J2511" s="2" t="s">
        <v>103</v>
      </c>
      <c r="K2511" s="2" t="s">
        <v>103</v>
      </c>
      <c r="L2511" s="2" t="s">
        <v>104</v>
      </c>
      <c r="M2511" s="2" t="s">
        <v>5586</v>
      </c>
      <c r="N2511" s="2">
        <v>20</v>
      </c>
      <c r="O2511" s="2" t="s">
        <v>106</v>
      </c>
      <c r="P2511" s="2" t="s">
        <v>4146</v>
      </c>
      <c r="Q2511" s="253"/>
    </row>
    <row r="2512" spans="1:17" ht="60">
      <c r="A2512" s="2">
        <v>2510</v>
      </c>
      <c r="B2512" s="2" t="s">
        <v>6274</v>
      </c>
      <c r="C2512" s="2" t="s">
        <v>98</v>
      </c>
      <c r="D2512" s="2" t="s">
        <v>3263</v>
      </c>
      <c r="E2512" s="2" t="s">
        <v>4865</v>
      </c>
      <c r="F2512" s="255">
        <v>45104.78125</v>
      </c>
      <c r="G2512" s="2" t="s">
        <v>101</v>
      </c>
      <c r="H2512" s="2" t="s">
        <v>132</v>
      </c>
      <c r="I2512" s="2" t="s">
        <v>101</v>
      </c>
      <c r="J2512" s="2" t="s">
        <v>56</v>
      </c>
      <c r="K2512" s="2" t="s">
        <v>56</v>
      </c>
      <c r="L2512" s="2" t="s">
        <v>104</v>
      </c>
      <c r="M2512" s="2" t="s">
        <v>4866</v>
      </c>
      <c r="N2512" s="2">
        <v>65</v>
      </c>
      <c r="O2512" s="2" t="s">
        <v>106</v>
      </c>
      <c r="P2512" s="2" t="s">
        <v>4157</v>
      </c>
      <c r="Q2512" s="253"/>
    </row>
    <row r="2513" spans="1:17" ht="60">
      <c r="A2513" s="2">
        <v>2511</v>
      </c>
      <c r="B2513" s="2" t="s">
        <v>6275</v>
      </c>
      <c r="C2513" s="2" t="s">
        <v>234</v>
      </c>
      <c r="D2513" s="2" t="s">
        <v>3263</v>
      </c>
      <c r="E2513" s="2" t="s">
        <v>6276</v>
      </c>
      <c r="F2513" s="255">
        <v>45104.78125</v>
      </c>
      <c r="G2513" s="2" t="s">
        <v>101</v>
      </c>
      <c r="H2513" s="2" t="s">
        <v>132</v>
      </c>
      <c r="I2513" s="2" t="s">
        <v>101</v>
      </c>
      <c r="J2513" s="2" t="s">
        <v>187</v>
      </c>
      <c r="K2513" s="2" t="s">
        <v>187</v>
      </c>
      <c r="L2513" s="2" t="s">
        <v>104</v>
      </c>
      <c r="M2513" s="2" t="s">
        <v>6277</v>
      </c>
      <c r="N2513" s="2">
        <v>95</v>
      </c>
      <c r="O2513" s="2" t="s">
        <v>106</v>
      </c>
      <c r="P2513" s="2" t="s">
        <v>4148</v>
      </c>
      <c r="Q2513" s="253"/>
    </row>
    <row r="2514" spans="1:17" ht="60">
      <c r="A2514" s="2">
        <v>2512</v>
      </c>
      <c r="B2514" s="2" t="s">
        <v>6278</v>
      </c>
      <c r="C2514" s="2" t="s">
        <v>98</v>
      </c>
      <c r="D2514" s="2" t="s">
        <v>3263</v>
      </c>
      <c r="E2514" s="2" t="s">
        <v>5116</v>
      </c>
      <c r="F2514" s="255">
        <v>45104.78125</v>
      </c>
      <c r="G2514" s="2" t="s">
        <v>101</v>
      </c>
      <c r="H2514" s="2" t="s">
        <v>132</v>
      </c>
      <c r="I2514" s="2" t="s">
        <v>101</v>
      </c>
      <c r="J2514" s="2" t="s">
        <v>187</v>
      </c>
      <c r="K2514" s="2" t="s">
        <v>187</v>
      </c>
      <c r="L2514" s="2" t="s">
        <v>104</v>
      </c>
      <c r="M2514" s="2" t="s">
        <v>5117</v>
      </c>
      <c r="N2514" s="2">
        <v>95</v>
      </c>
      <c r="O2514" s="2" t="s">
        <v>106</v>
      </c>
      <c r="P2514" s="2" t="s">
        <v>4157</v>
      </c>
      <c r="Q2514" s="253"/>
    </row>
    <row r="2515" spans="1:17" ht="60">
      <c r="A2515" s="2">
        <v>2513</v>
      </c>
      <c r="B2515" s="2" t="s">
        <v>6279</v>
      </c>
      <c r="C2515" s="2" t="s">
        <v>234</v>
      </c>
      <c r="D2515" s="2" t="s">
        <v>3263</v>
      </c>
      <c r="E2515" s="2" t="s">
        <v>6280</v>
      </c>
      <c r="F2515" s="255">
        <v>45104.781944444447</v>
      </c>
      <c r="G2515" s="2" t="s">
        <v>101</v>
      </c>
      <c r="H2515" s="2" t="s">
        <v>132</v>
      </c>
      <c r="I2515" s="2" t="s">
        <v>101</v>
      </c>
      <c r="J2515" s="2" t="s">
        <v>112</v>
      </c>
      <c r="K2515" s="2" t="s">
        <v>112</v>
      </c>
      <c r="L2515" s="2" t="s">
        <v>104</v>
      </c>
      <c r="M2515" s="2" t="s">
        <v>6281</v>
      </c>
      <c r="N2515" s="2">
        <v>95</v>
      </c>
      <c r="O2515" s="2" t="s">
        <v>106</v>
      </c>
      <c r="P2515" s="2" t="s">
        <v>4148</v>
      </c>
      <c r="Q2515" s="253"/>
    </row>
    <row r="2516" spans="1:17" ht="60">
      <c r="A2516" s="2">
        <v>2514</v>
      </c>
      <c r="B2516" s="2" t="s">
        <v>6282</v>
      </c>
      <c r="C2516" s="2" t="s">
        <v>234</v>
      </c>
      <c r="D2516" s="2" t="s">
        <v>3263</v>
      </c>
      <c r="E2516" s="2" t="s">
        <v>2359</v>
      </c>
      <c r="F2516" s="255">
        <v>45104.781944444447</v>
      </c>
      <c r="G2516" s="2" t="s">
        <v>101</v>
      </c>
      <c r="H2516" s="2" t="s">
        <v>132</v>
      </c>
      <c r="I2516" s="2" t="s">
        <v>101</v>
      </c>
      <c r="J2516" s="2" t="s">
        <v>103</v>
      </c>
      <c r="K2516" s="2" t="s">
        <v>103</v>
      </c>
      <c r="L2516" s="2" t="s">
        <v>104</v>
      </c>
      <c r="M2516" s="2" t="s">
        <v>2360</v>
      </c>
      <c r="N2516" s="2">
        <v>20</v>
      </c>
      <c r="O2516" s="2" t="s">
        <v>106</v>
      </c>
      <c r="P2516" s="2" t="s">
        <v>4148</v>
      </c>
      <c r="Q2516" s="253"/>
    </row>
    <row r="2517" spans="1:17" ht="60">
      <c r="A2517" s="2">
        <v>2515</v>
      </c>
      <c r="B2517" s="2" t="s">
        <v>6283</v>
      </c>
      <c r="C2517" s="2" t="s">
        <v>234</v>
      </c>
      <c r="D2517" s="2" t="s">
        <v>3263</v>
      </c>
      <c r="E2517" s="2" t="s">
        <v>6284</v>
      </c>
      <c r="F2517" s="255">
        <v>45104.783333333333</v>
      </c>
      <c r="G2517" s="2" t="s">
        <v>101</v>
      </c>
      <c r="H2517" s="2" t="s">
        <v>102</v>
      </c>
      <c r="I2517" s="2" t="s">
        <v>101</v>
      </c>
      <c r="J2517" s="2" t="s">
        <v>103</v>
      </c>
      <c r="K2517" s="2" t="s">
        <v>103</v>
      </c>
      <c r="L2517" s="2" t="s">
        <v>104</v>
      </c>
      <c r="M2517" s="2" t="s">
        <v>6285</v>
      </c>
      <c r="N2517" s="2">
        <v>20</v>
      </c>
      <c r="O2517" s="2" t="s">
        <v>106</v>
      </c>
      <c r="P2517" s="2" t="s">
        <v>4148</v>
      </c>
      <c r="Q2517" s="253"/>
    </row>
    <row r="2518" spans="1:17" ht="60">
      <c r="A2518" s="2">
        <v>2516</v>
      </c>
      <c r="B2518" s="2" t="s">
        <v>6286</v>
      </c>
      <c r="C2518" s="2" t="s">
        <v>109</v>
      </c>
      <c r="D2518" s="2" t="s">
        <v>3263</v>
      </c>
      <c r="E2518" s="2" t="s">
        <v>6023</v>
      </c>
      <c r="F2518" s="255">
        <v>45104.783333333333</v>
      </c>
      <c r="G2518" s="2" t="s">
        <v>101</v>
      </c>
      <c r="H2518" s="2" t="s">
        <v>132</v>
      </c>
      <c r="I2518" s="2" t="s">
        <v>101</v>
      </c>
      <c r="J2518" s="2" t="s">
        <v>103</v>
      </c>
      <c r="K2518" s="2" t="s">
        <v>103</v>
      </c>
      <c r="L2518" s="2" t="s">
        <v>104</v>
      </c>
      <c r="M2518" s="2" t="s">
        <v>6024</v>
      </c>
      <c r="N2518" s="2">
        <v>20</v>
      </c>
      <c r="O2518" s="2" t="s">
        <v>106</v>
      </c>
      <c r="P2518" s="2" t="s">
        <v>4146</v>
      </c>
      <c r="Q2518" s="253"/>
    </row>
    <row r="2519" spans="1:17" ht="60">
      <c r="A2519" s="2">
        <v>2517</v>
      </c>
      <c r="B2519" s="2" t="s">
        <v>6287</v>
      </c>
      <c r="C2519" s="2" t="s">
        <v>234</v>
      </c>
      <c r="D2519" s="2" t="s">
        <v>3263</v>
      </c>
      <c r="E2519" s="2" t="s">
        <v>2867</v>
      </c>
      <c r="F2519" s="255">
        <v>45104.783333333333</v>
      </c>
      <c r="G2519" s="2" t="s">
        <v>101</v>
      </c>
      <c r="H2519" s="2" t="s">
        <v>132</v>
      </c>
      <c r="I2519" s="2" t="s">
        <v>101</v>
      </c>
      <c r="J2519" s="2" t="s">
        <v>103</v>
      </c>
      <c r="K2519" s="2" t="s">
        <v>103</v>
      </c>
      <c r="L2519" s="2" t="s">
        <v>104</v>
      </c>
      <c r="M2519" s="2" t="s">
        <v>2868</v>
      </c>
      <c r="N2519" s="2">
        <v>20</v>
      </c>
      <c r="O2519" s="2" t="s">
        <v>106</v>
      </c>
      <c r="P2519" s="2" t="s">
        <v>4148</v>
      </c>
      <c r="Q2519" s="253"/>
    </row>
    <row r="2520" spans="1:17" ht="60">
      <c r="A2520" s="2">
        <v>2518</v>
      </c>
      <c r="B2520" s="2" t="s">
        <v>6288</v>
      </c>
      <c r="C2520" s="2" t="s">
        <v>234</v>
      </c>
      <c r="D2520" s="2" t="s">
        <v>3263</v>
      </c>
      <c r="E2520" s="2" t="s">
        <v>1563</v>
      </c>
      <c r="F2520" s="255">
        <v>45104.783333333333</v>
      </c>
      <c r="G2520" s="2" t="s">
        <v>101</v>
      </c>
      <c r="H2520" s="2" t="s">
        <v>132</v>
      </c>
      <c r="I2520" s="2" t="s">
        <v>101</v>
      </c>
      <c r="J2520" s="2" t="s">
        <v>103</v>
      </c>
      <c r="K2520" s="2" t="s">
        <v>103</v>
      </c>
      <c r="L2520" s="2" t="s">
        <v>104</v>
      </c>
      <c r="M2520" s="2" t="s">
        <v>1564</v>
      </c>
      <c r="N2520" s="2">
        <v>20</v>
      </c>
      <c r="O2520" s="2" t="s">
        <v>106</v>
      </c>
      <c r="P2520" s="2" t="s">
        <v>4148</v>
      </c>
      <c r="Q2520" s="253"/>
    </row>
    <row r="2521" spans="1:17" ht="60">
      <c r="A2521" s="2">
        <v>2519</v>
      </c>
      <c r="B2521" s="2" t="s">
        <v>6289</v>
      </c>
      <c r="C2521" s="2" t="s">
        <v>98</v>
      </c>
      <c r="D2521" s="2" t="s">
        <v>3263</v>
      </c>
      <c r="E2521" s="2" t="s">
        <v>3112</v>
      </c>
      <c r="F2521" s="255">
        <v>45104.78402777778</v>
      </c>
      <c r="G2521" s="2" t="s">
        <v>101</v>
      </c>
      <c r="H2521" s="2" t="s">
        <v>102</v>
      </c>
      <c r="I2521" s="2" t="s">
        <v>101</v>
      </c>
      <c r="J2521" s="2" t="s">
        <v>103</v>
      </c>
      <c r="K2521" s="2" t="s">
        <v>103</v>
      </c>
      <c r="L2521" s="2" t="s">
        <v>104</v>
      </c>
      <c r="M2521" s="2" t="s">
        <v>3113</v>
      </c>
      <c r="N2521" s="2">
        <v>20</v>
      </c>
      <c r="O2521" s="2" t="s">
        <v>106</v>
      </c>
      <c r="P2521" s="2" t="s">
        <v>4157</v>
      </c>
      <c r="Q2521" s="253"/>
    </row>
    <row r="2522" spans="1:17" ht="60">
      <c r="A2522" s="2">
        <v>2520</v>
      </c>
      <c r="B2522" s="2" t="s">
        <v>6290</v>
      </c>
      <c r="C2522" s="2" t="s">
        <v>234</v>
      </c>
      <c r="D2522" s="2" t="s">
        <v>3263</v>
      </c>
      <c r="E2522" s="2" t="s">
        <v>6291</v>
      </c>
      <c r="F2522" s="255">
        <v>45104.78402777778</v>
      </c>
      <c r="G2522" s="2" t="s">
        <v>101</v>
      </c>
      <c r="H2522" s="2" t="s">
        <v>132</v>
      </c>
      <c r="I2522" s="2" t="s">
        <v>101</v>
      </c>
      <c r="J2522" s="2" t="s">
        <v>103</v>
      </c>
      <c r="K2522" s="2" t="s">
        <v>103</v>
      </c>
      <c r="L2522" s="2" t="s">
        <v>104</v>
      </c>
      <c r="M2522" s="2" t="s">
        <v>6292</v>
      </c>
      <c r="N2522" s="2">
        <v>20</v>
      </c>
      <c r="O2522" s="2" t="s">
        <v>106</v>
      </c>
      <c r="P2522" s="2" t="s">
        <v>4148</v>
      </c>
      <c r="Q2522" s="253"/>
    </row>
    <row r="2523" spans="1:17" ht="60">
      <c r="A2523" s="2">
        <v>2521</v>
      </c>
      <c r="B2523" s="2" t="s">
        <v>6293</v>
      </c>
      <c r="C2523" s="2" t="s">
        <v>234</v>
      </c>
      <c r="D2523" s="2" t="s">
        <v>3263</v>
      </c>
      <c r="E2523" s="2" t="s">
        <v>820</v>
      </c>
      <c r="F2523" s="255">
        <v>45104.78402777778</v>
      </c>
      <c r="G2523" s="2" t="s">
        <v>101</v>
      </c>
      <c r="H2523" s="2" t="s">
        <v>102</v>
      </c>
      <c r="I2523" s="2" t="s">
        <v>101</v>
      </c>
      <c r="J2523" s="2" t="s">
        <v>103</v>
      </c>
      <c r="K2523" s="2" t="s">
        <v>103</v>
      </c>
      <c r="L2523" s="2" t="s">
        <v>104</v>
      </c>
      <c r="M2523" s="2" t="s">
        <v>821</v>
      </c>
      <c r="N2523" s="2">
        <v>20</v>
      </c>
      <c r="O2523" s="2" t="s">
        <v>106</v>
      </c>
      <c r="P2523" s="2" t="s">
        <v>4148</v>
      </c>
      <c r="Q2523" s="253"/>
    </row>
    <row r="2524" spans="1:17" ht="60">
      <c r="A2524" s="2">
        <v>2522</v>
      </c>
      <c r="B2524" s="2" t="s">
        <v>6294</v>
      </c>
      <c r="C2524" s="2" t="s">
        <v>234</v>
      </c>
      <c r="D2524" s="2" t="s">
        <v>3263</v>
      </c>
      <c r="E2524" s="2" t="s">
        <v>6295</v>
      </c>
      <c r="F2524" s="255">
        <v>45104.784722222219</v>
      </c>
      <c r="G2524" s="2" t="s">
        <v>101</v>
      </c>
      <c r="H2524" s="2" t="s">
        <v>132</v>
      </c>
      <c r="I2524" s="2" t="s">
        <v>101</v>
      </c>
      <c r="J2524" s="2" t="s">
        <v>103</v>
      </c>
      <c r="K2524" s="2" t="s">
        <v>103</v>
      </c>
      <c r="L2524" s="2" t="s">
        <v>104</v>
      </c>
      <c r="M2524" s="2" t="s">
        <v>6296</v>
      </c>
      <c r="N2524" s="2">
        <v>20</v>
      </c>
      <c r="O2524" s="2" t="s">
        <v>106</v>
      </c>
      <c r="P2524" s="2" t="s">
        <v>4148</v>
      </c>
      <c r="Q2524" s="253"/>
    </row>
    <row r="2525" spans="1:17" ht="60">
      <c r="A2525" s="2">
        <v>2523</v>
      </c>
      <c r="B2525" s="2" t="s">
        <v>6297</v>
      </c>
      <c r="C2525" s="2" t="s">
        <v>234</v>
      </c>
      <c r="D2525" s="2" t="s">
        <v>3263</v>
      </c>
      <c r="E2525" s="2" t="s">
        <v>2306</v>
      </c>
      <c r="F2525" s="255">
        <v>45104.784722222219</v>
      </c>
      <c r="G2525" s="2" t="s">
        <v>101</v>
      </c>
      <c r="H2525" s="2" t="s">
        <v>132</v>
      </c>
      <c r="I2525" s="2" t="s">
        <v>101</v>
      </c>
      <c r="J2525" s="2" t="s">
        <v>103</v>
      </c>
      <c r="K2525" s="2" t="s">
        <v>103</v>
      </c>
      <c r="L2525" s="2" t="s">
        <v>104</v>
      </c>
      <c r="M2525" s="2" t="s">
        <v>2307</v>
      </c>
      <c r="N2525" s="2">
        <v>20</v>
      </c>
      <c r="O2525" s="2" t="s">
        <v>106</v>
      </c>
      <c r="P2525" s="2" t="s">
        <v>4148</v>
      </c>
      <c r="Q2525" s="253"/>
    </row>
    <row r="2526" spans="1:17" ht="60">
      <c r="A2526" s="2">
        <v>2524</v>
      </c>
      <c r="B2526" s="2" t="s">
        <v>6298</v>
      </c>
      <c r="C2526" s="2" t="s">
        <v>98</v>
      </c>
      <c r="D2526" s="2" t="s">
        <v>3263</v>
      </c>
      <c r="E2526" s="2" t="s">
        <v>6299</v>
      </c>
      <c r="F2526" s="255">
        <v>45104.784722222219</v>
      </c>
      <c r="G2526" s="2" t="s">
        <v>101</v>
      </c>
      <c r="H2526" s="2" t="s">
        <v>132</v>
      </c>
      <c r="I2526" s="2" t="s">
        <v>101</v>
      </c>
      <c r="J2526" s="2" t="s">
        <v>103</v>
      </c>
      <c r="K2526" s="2" t="s">
        <v>103</v>
      </c>
      <c r="L2526" s="2" t="s">
        <v>104</v>
      </c>
      <c r="M2526" s="2" t="s">
        <v>6300</v>
      </c>
      <c r="N2526" s="2">
        <v>20</v>
      </c>
      <c r="O2526" s="2" t="s">
        <v>106</v>
      </c>
      <c r="P2526" s="2" t="s">
        <v>4157</v>
      </c>
      <c r="Q2526" s="253"/>
    </row>
    <row r="2527" spans="1:17" ht="60">
      <c r="A2527" s="2">
        <v>2525</v>
      </c>
      <c r="B2527" s="2" t="s">
        <v>6301</v>
      </c>
      <c r="C2527" s="2" t="s">
        <v>234</v>
      </c>
      <c r="D2527" s="2" t="s">
        <v>3263</v>
      </c>
      <c r="E2527" s="2" t="s">
        <v>6302</v>
      </c>
      <c r="F2527" s="255">
        <v>45104.784722222219</v>
      </c>
      <c r="G2527" s="2" t="s">
        <v>101</v>
      </c>
      <c r="H2527" s="2" t="s">
        <v>132</v>
      </c>
      <c r="I2527" s="2" t="s">
        <v>101</v>
      </c>
      <c r="J2527" s="2" t="s">
        <v>103</v>
      </c>
      <c r="K2527" s="2" t="s">
        <v>103</v>
      </c>
      <c r="L2527" s="2" t="s">
        <v>104</v>
      </c>
      <c r="M2527" s="2" t="s">
        <v>6303</v>
      </c>
      <c r="N2527" s="2">
        <v>20</v>
      </c>
      <c r="O2527" s="2" t="s">
        <v>106</v>
      </c>
      <c r="P2527" s="2" t="s">
        <v>4148</v>
      </c>
      <c r="Q2527" s="253"/>
    </row>
    <row r="2528" spans="1:17" ht="60">
      <c r="A2528" s="2">
        <v>2526</v>
      </c>
      <c r="B2528" s="2" t="s">
        <v>6304</v>
      </c>
      <c r="C2528" s="2" t="s">
        <v>109</v>
      </c>
      <c r="D2528" s="2" t="s">
        <v>3263</v>
      </c>
      <c r="E2528" s="2" t="s">
        <v>6305</v>
      </c>
      <c r="F2528" s="255">
        <v>45104.784722222219</v>
      </c>
      <c r="G2528" s="2" t="s">
        <v>101</v>
      </c>
      <c r="H2528" s="2" t="s">
        <v>102</v>
      </c>
      <c r="I2528" s="2" t="s">
        <v>101</v>
      </c>
      <c r="J2528" s="2" t="s">
        <v>103</v>
      </c>
      <c r="K2528" s="2" t="s">
        <v>103</v>
      </c>
      <c r="L2528" s="2" t="s">
        <v>104</v>
      </c>
      <c r="M2528" s="2" t="s">
        <v>6306</v>
      </c>
      <c r="N2528" s="2">
        <v>20</v>
      </c>
      <c r="O2528" s="2" t="s">
        <v>106</v>
      </c>
      <c r="P2528" s="2" t="s">
        <v>4146</v>
      </c>
      <c r="Q2528" s="253"/>
    </row>
    <row r="2529" spans="1:17" ht="60">
      <c r="A2529" s="2">
        <v>2527</v>
      </c>
      <c r="B2529" s="2" t="s">
        <v>6307</v>
      </c>
      <c r="C2529" s="2" t="s">
        <v>98</v>
      </c>
      <c r="D2529" s="2" t="s">
        <v>3263</v>
      </c>
      <c r="E2529" s="2" t="s">
        <v>4370</v>
      </c>
      <c r="F2529" s="255">
        <v>45104.784722222219</v>
      </c>
      <c r="G2529" s="2" t="s">
        <v>101</v>
      </c>
      <c r="H2529" s="2" t="s">
        <v>102</v>
      </c>
      <c r="I2529" s="2" t="s">
        <v>101</v>
      </c>
      <c r="J2529" s="2" t="s">
        <v>103</v>
      </c>
      <c r="K2529" s="2" t="s">
        <v>103</v>
      </c>
      <c r="L2529" s="2" t="s">
        <v>104</v>
      </c>
      <c r="M2529" s="2" t="s">
        <v>4371</v>
      </c>
      <c r="N2529" s="2">
        <v>20</v>
      </c>
      <c r="O2529" s="2" t="s">
        <v>106</v>
      </c>
      <c r="P2529" s="2" t="s">
        <v>4157</v>
      </c>
      <c r="Q2529" s="253"/>
    </row>
    <row r="2530" spans="1:17" ht="60">
      <c r="A2530" s="2">
        <v>2528</v>
      </c>
      <c r="B2530" s="2" t="s">
        <v>6308</v>
      </c>
      <c r="C2530" s="2" t="s">
        <v>109</v>
      </c>
      <c r="D2530" s="2" t="s">
        <v>3263</v>
      </c>
      <c r="E2530" s="2" t="s">
        <v>6309</v>
      </c>
      <c r="F2530" s="255">
        <v>45104.784722222219</v>
      </c>
      <c r="G2530" s="2" t="s">
        <v>101</v>
      </c>
      <c r="H2530" s="2" t="s">
        <v>102</v>
      </c>
      <c r="I2530" s="2" t="s">
        <v>101</v>
      </c>
      <c r="J2530" s="2" t="s">
        <v>103</v>
      </c>
      <c r="K2530" s="2" t="s">
        <v>103</v>
      </c>
      <c r="L2530" s="2" t="s">
        <v>104</v>
      </c>
      <c r="M2530" s="2" t="s">
        <v>6310</v>
      </c>
      <c r="N2530" s="2">
        <v>20</v>
      </c>
      <c r="O2530" s="2" t="s">
        <v>106</v>
      </c>
      <c r="P2530" s="2" t="s">
        <v>4146</v>
      </c>
      <c r="Q2530" s="253"/>
    </row>
    <row r="2531" spans="1:17" ht="60">
      <c r="A2531" s="2">
        <v>2529</v>
      </c>
      <c r="B2531" s="2" t="s">
        <v>6311</v>
      </c>
      <c r="C2531" s="2" t="s">
        <v>109</v>
      </c>
      <c r="D2531" s="2" t="s">
        <v>3263</v>
      </c>
      <c r="E2531" s="2" t="s">
        <v>491</v>
      </c>
      <c r="F2531" s="255">
        <v>45104.785416666666</v>
      </c>
      <c r="G2531" s="2" t="s">
        <v>191</v>
      </c>
      <c r="H2531" s="2" t="s">
        <v>511</v>
      </c>
      <c r="I2531" s="2" t="s">
        <v>193</v>
      </c>
      <c r="J2531" s="2" t="s">
        <v>103</v>
      </c>
      <c r="K2531" s="2" t="s">
        <v>103</v>
      </c>
      <c r="L2531" s="2" t="s">
        <v>104</v>
      </c>
      <c r="M2531" s="2" t="s">
        <v>194</v>
      </c>
      <c r="N2531" s="2">
        <v>0</v>
      </c>
      <c r="O2531" s="2" t="s">
        <v>106</v>
      </c>
      <c r="P2531" s="2" t="s">
        <v>4146</v>
      </c>
      <c r="Q2531" s="253"/>
    </row>
    <row r="2532" spans="1:17" ht="60">
      <c r="A2532" s="2">
        <v>2530</v>
      </c>
      <c r="B2532" s="2" t="s">
        <v>6312</v>
      </c>
      <c r="C2532" s="2" t="s">
        <v>234</v>
      </c>
      <c r="D2532" s="2" t="s">
        <v>3263</v>
      </c>
      <c r="E2532" s="2" t="s">
        <v>6313</v>
      </c>
      <c r="F2532" s="255">
        <v>45104.785416666666</v>
      </c>
      <c r="G2532" s="2" t="s">
        <v>101</v>
      </c>
      <c r="H2532" s="2" t="s">
        <v>102</v>
      </c>
      <c r="I2532" s="2" t="s">
        <v>101</v>
      </c>
      <c r="J2532" s="2" t="s">
        <v>112</v>
      </c>
      <c r="K2532" s="2" t="s">
        <v>112</v>
      </c>
      <c r="L2532" s="2" t="s">
        <v>104</v>
      </c>
      <c r="M2532" s="2" t="s">
        <v>6314</v>
      </c>
      <c r="N2532" s="2">
        <v>95</v>
      </c>
      <c r="O2532" s="2" t="s">
        <v>106</v>
      </c>
      <c r="P2532" s="2" t="s">
        <v>4148</v>
      </c>
      <c r="Q2532" s="253"/>
    </row>
    <row r="2533" spans="1:17" ht="60">
      <c r="A2533" s="2">
        <v>2531</v>
      </c>
      <c r="B2533" s="2" t="s">
        <v>6315</v>
      </c>
      <c r="C2533" s="2" t="s">
        <v>234</v>
      </c>
      <c r="D2533" s="2" t="s">
        <v>3263</v>
      </c>
      <c r="E2533" s="2" t="s">
        <v>6316</v>
      </c>
      <c r="F2533" s="255">
        <v>45104.785416666666</v>
      </c>
      <c r="G2533" s="2" t="s">
        <v>101</v>
      </c>
      <c r="H2533" s="2" t="s">
        <v>132</v>
      </c>
      <c r="I2533" s="2" t="s">
        <v>101</v>
      </c>
      <c r="J2533" s="2" t="s">
        <v>103</v>
      </c>
      <c r="K2533" s="2" t="s">
        <v>103</v>
      </c>
      <c r="L2533" s="2" t="s">
        <v>104</v>
      </c>
      <c r="M2533" s="2" t="s">
        <v>6317</v>
      </c>
      <c r="N2533" s="2">
        <v>20</v>
      </c>
      <c r="O2533" s="2" t="s">
        <v>106</v>
      </c>
      <c r="P2533" s="2" t="s">
        <v>4148</v>
      </c>
      <c r="Q2533" s="253"/>
    </row>
    <row r="2534" spans="1:17" ht="60">
      <c r="A2534" s="2">
        <v>2532</v>
      </c>
      <c r="B2534" s="2" t="s">
        <v>6318</v>
      </c>
      <c r="C2534" s="2" t="s">
        <v>234</v>
      </c>
      <c r="D2534" s="2" t="s">
        <v>3263</v>
      </c>
      <c r="E2534" s="2" t="s">
        <v>1901</v>
      </c>
      <c r="F2534" s="255">
        <v>45104.786111111112</v>
      </c>
      <c r="G2534" s="2" t="s">
        <v>101</v>
      </c>
      <c r="H2534" s="2" t="s">
        <v>102</v>
      </c>
      <c r="I2534" s="2" t="s">
        <v>101</v>
      </c>
      <c r="J2534" s="2" t="s">
        <v>103</v>
      </c>
      <c r="K2534" s="2" t="s">
        <v>103</v>
      </c>
      <c r="L2534" s="2" t="s">
        <v>104</v>
      </c>
      <c r="M2534" s="2" t="s">
        <v>1902</v>
      </c>
      <c r="N2534" s="2">
        <v>20</v>
      </c>
      <c r="O2534" s="2" t="s">
        <v>106</v>
      </c>
      <c r="P2534" s="2" t="s">
        <v>4148</v>
      </c>
      <c r="Q2534" s="253"/>
    </row>
    <row r="2535" spans="1:17" ht="60">
      <c r="A2535" s="2">
        <v>2533</v>
      </c>
      <c r="B2535" s="2" t="s">
        <v>6319</v>
      </c>
      <c r="C2535" s="2" t="s">
        <v>98</v>
      </c>
      <c r="D2535" s="2" t="s">
        <v>3263</v>
      </c>
      <c r="E2535" s="2" t="s">
        <v>5412</v>
      </c>
      <c r="F2535" s="255">
        <v>45104.786111111112</v>
      </c>
      <c r="G2535" s="2" t="s">
        <v>101</v>
      </c>
      <c r="H2535" s="2" t="s">
        <v>102</v>
      </c>
      <c r="I2535" s="2" t="s">
        <v>101</v>
      </c>
      <c r="J2535" s="2" t="s">
        <v>103</v>
      </c>
      <c r="K2535" s="2" t="s">
        <v>103</v>
      </c>
      <c r="L2535" s="2" t="s">
        <v>104</v>
      </c>
      <c r="M2535" s="2" t="s">
        <v>5413</v>
      </c>
      <c r="N2535" s="2">
        <v>20</v>
      </c>
      <c r="O2535" s="2" t="s">
        <v>106</v>
      </c>
      <c r="P2535" s="2" t="s">
        <v>4157</v>
      </c>
      <c r="Q2535" s="253"/>
    </row>
    <row r="2536" spans="1:17" ht="60">
      <c r="A2536" s="2">
        <v>2534</v>
      </c>
      <c r="B2536" s="2" t="s">
        <v>6320</v>
      </c>
      <c r="C2536" s="2" t="s">
        <v>109</v>
      </c>
      <c r="D2536" s="2" t="s">
        <v>3263</v>
      </c>
      <c r="E2536" s="2" t="s">
        <v>6321</v>
      </c>
      <c r="F2536" s="255">
        <v>45104.786111111112</v>
      </c>
      <c r="G2536" s="2" t="s">
        <v>101</v>
      </c>
      <c r="H2536" s="2" t="s">
        <v>132</v>
      </c>
      <c r="I2536" s="2" t="s">
        <v>101</v>
      </c>
      <c r="J2536" s="2" t="s">
        <v>103</v>
      </c>
      <c r="K2536" s="2" t="s">
        <v>103</v>
      </c>
      <c r="L2536" s="2" t="s">
        <v>104</v>
      </c>
      <c r="M2536" s="2" t="s">
        <v>6322</v>
      </c>
      <c r="N2536" s="2">
        <v>20</v>
      </c>
      <c r="O2536" s="2" t="s">
        <v>106</v>
      </c>
      <c r="P2536" s="2" t="s">
        <v>4146</v>
      </c>
      <c r="Q2536" s="253"/>
    </row>
    <row r="2537" spans="1:17" ht="60">
      <c r="A2537" s="2">
        <v>2535</v>
      </c>
      <c r="B2537" s="2" t="s">
        <v>6323</v>
      </c>
      <c r="C2537" s="2" t="s">
        <v>234</v>
      </c>
      <c r="D2537" s="2" t="s">
        <v>3263</v>
      </c>
      <c r="E2537" s="2" t="s">
        <v>3509</v>
      </c>
      <c r="F2537" s="255">
        <v>45104.786111111112</v>
      </c>
      <c r="G2537" s="2" t="s">
        <v>101</v>
      </c>
      <c r="H2537" s="2" t="s">
        <v>132</v>
      </c>
      <c r="I2537" s="2" t="s">
        <v>101</v>
      </c>
      <c r="J2537" s="2" t="s">
        <v>56</v>
      </c>
      <c r="K2537" s="2" t="s">
        <v>56</v>
      </c>
      <c r="L2537" s="2" t="s">
        <v>104</v>
      </c>
      <c r="M2537" s="2" t="s">
        <v>3510</v>
      </c>
      <c r="N2537" s="2">
        <v>65</v>
      </c>
      <c r="O2537" s="2" t="s">
        <v>106</v>
      </c>
      <c r="P2537" s="2" t="s">
        <v>4148</v>
      </c>
      <c r="Q2537" s="253"/>
    </row>
    <row r="2538" spans="1:17" ht="60">
      <c r="A2538" s="2">
        <v>2536</v>
      </c>
      <c r="B2538" s="2" t="s">
        <v>6324</v>
      </c>
      <c r="C2538" s="2" t="s">
        <v>234</v>
      </c>
      <c r="D2538" s="2" t="s">
        <v>3263</v>
      </c>
      <c r="E2538" s="2" t="s">
        <v>6325</v>
      </c>
      <c r="F2538" s="255">
        <v>45104.786111111112</v>
      </c>
      <c r="G2538" s="2" t="s">
        <v>101</v>
      </c>
      <c r="H2538" s="2" t="s">
        <v>102</v>
      </c>
      <c r="I2538" s="2" t="s">
        <v>101</v>
      </c>
      <c r="J2538" s="2" t="s">
        <v>112</v>
      </c>
      <c r="K2538" s="2" t="s">
        <v>112</v>
      </c>
      <c r="L2538" s="2" t="s">
        <v>104</v>
      </c>
      <c r="M2538" s="2" t="s">
        <v>6326</v>
      </c>
      <c r="N2538" s="2">
        <v>95</v>
      </c>
      <c r="O2538" s="2" t="s">
        <v>106</v>
      </c>
      <c r="P2538" s="2" t="s">
        <v>4148</v>
      </c>
      <c r="Q2538" s="253"/>
    </row>
    <row r="2539" spans="1:17" ht="60">
      <c r="A2539" s="2">
        <v>2537</v>
      </c>
      <c r="B2539" s="2" t="s">
        <v>6327</v>
      </c>
      <c r="C2539" s="2" t="s">
        <v>98</v>
      </c>
      <c r="D2539" s="2" t="s">
        <v>3263</v>
      </c>
      <c r="E2539" s="2" t="s">
        <v>5542</v>
      </c>
      <c r="F2539" s="255">
        <v>45104.786111111112</v>
      </c>
      <c r="G2539" s="2" t="s">
        <v>101</v>
      </c>
      <c r="H2539" s="2" t="s">
        <v>132</v>
      </c>
      <c r="I2539" s="2" t="s">
        <v>101</v>
      </c>
      <c r="J2539" s="2" t="s">
        <v>103</v>
      </c>
      <c r="K2539" s="2" t="s">
        <v>103</v>
      </c>
      <c r="L2539" s="2" t="s">
        <v>104</v>
      </c>
      <c r="M2539" s="2" t="s">
        <v>5543</v>
      </c>
      <c r="N2539" s="2">
        <v>20</v>
      </c>
      <c r="O2539" s="2" t="s">
        <v>106</v>
      </c>
      <c r="P2539" s="2" t="s">
        <v>4157</v>
      </c>
      <c r="Q2539" s="253"/>
    </row>
    <row r="2540" spans="1:17" ht="60">
      <c r="A2540" s="2">
        <v>2538</v>
      </c>
      <c r="B2540" s="2" t="s">
        <v>6328</v>
      </c>
      <c r="C2540" s="2" t="s">
        <v>109</v>
      </c>
      <c r="D2540" s="2" t="s">
        <v>3263</v>
      </c>
      <c r="E2540" s="2" t="s">
        <v>6329</v>
      </c>
      <c r="F2540" s="255">
        <v>45104.786111111112</v>
      </c>
      <c r="G2540" s="2" t="s">
        <v>101</v>
      </c>
      <c r="H2540" s="2" t="s">
        <v>132</v>
      </c>
      <c r="I2540" s="2" t="s">
        <v>101</v>
      </c>
      <c r="J2540" s="2" t="s">
        <v>103</v>
      </c>
      <c r="K2540" s="2" t="s">
        <v>103</v>
      </c>
      <c r="L2540" s="2" t="s">
        <v>104</v>
      </c>
      <c r="M2540" s="2" t="s">
        <v>6330</v>
      </c>
      <c r="N2540" s="2">
        <v>20</v>
      </c>
      <c r="O2540" s="2" t="s">
        <v>106</v>
      </c>
      <c r="P2540" s="2" t="s">
        <v>4146</v>
      </c>
      <c r="Q2540" s="253"/>
    </row>
    <row r="2541" spans="1:17" ht="60">
      <c r="A2541" s="2">
        <v>2539</v>
      </c>
      <c r="B2541" s="2" t="s">
        <v>6331</v>
      </c>
      <c r="C2541" s="2" t="s">
        <v>98</v>
      </c>
      <c r="D2541" s="2" t="s">
        <v>3263</v>
      </c>
      <c r="E2541" s="2" t="s">
        <v>2763</v>
      </c>
      <c r="F2541" s="255">
        <v>45104.786111111112</v>
      </c>
      <c r="G2541" s="2" t="s">
        <v>101</v>
      </c>
      <c r="H2541" s="2" t="s">
        <v>132</v>
      </c>
      <c r="I2541" s="2" t="s">
        <v>101</v>
      </c>
      <c r="J2541" s="2" t="s">
        <v>103</v>
      </c>
      <c r="K2541" s="2" t="s">
        <v>103</v>
      </c>
      <c r="L2541" s="2" t="s">
        <v>104</v>
      </c>
      <c r="M2541" s="2" t="s">
        <v>2764</v>
      </c>
      <c r="N2541" s="2">
        <v>20</v>
      </c>
      <c r="O2541" s="2" t="s">
        <v>106</v>
      </c>
      <c r="P2541" s="2" t="s">
        <v>4157</v>
      </c>
      <c r="Q2541" s="253"/>
    </row>
    <row r="2542" spans="1:17" ht="60">
      <c r="A2542" s="2">
        <v>2540</v>
      </c>
      <c r="B2542" s="2" t="s">
        <v>6332</v>
      </c>
      <c r="C2542" s="2" t="s">
        <v>234</v>
      </c>
      <c r="D2542" s="2" t="s">
        <v>3263</v>
      </c>
      <c r="E2542" s="2" t="s">
        <v>6333</v>
      </c>
      <c r="F2542" s="255">
        <v>45104.786111111112</v>
      </c>
      <c r="G2542" s="2" t="s">
        <v>101</v>
      </c>
      <c r="H2542" s="2" t="s">
        <v>132</v>
      </c>
      <c r="I2542" s="2" t="s">
        <v>101</v>
      </c>
      <c r="J2542" s="2" t="s">
        <v>112</v>
      </c>
      <c r="K2542" s="2" t="s">
        <v>112</v>
      </c>
      <c r="L2542" s="2" t="s">
        <v>104</v>
      </c>
      <c r="M2542" s="2" t="s">
        <v>6334</v>
      </c>
      <c r="N2542" s="2">
        <v>95</v>
      </c>
      <c r="O2542" s="2" t="s">
        <v>106</v>
      </c>
      <c r="P2542" s="2" t="s">
        <v>4148</v>
      </c>
      <c r="Q2542" s="253"/>
    </row>
    <row r="2543" spans="1:17" ht="60">
      <c r="A2543" s="2">
        <v>2541</v>
      </c>
      <c r="B2543" s="2" t="s">
        <v>6335</v>
      </c>
      <c r="C2543" s="2" t="s">
        <v>98</v>
      </c>
      <c r="D2543" s="2" t="s">
        <v>3263</v>
      </c>
      <c r="E2543" s="2" t="s">
        <v>2796</v>
      </c>
      <c r="F2543" s="255">
        <v>45104.786111111112</v>
      </c>
      <c r="G2543" s="2" t="s">
        <v>101</v>
      </c>
      <c r="H2543" s="2" t="s">
        <v>102</v>
      </c>
      <c r="I2543" s="2" t="s">
        <v>101</v>
      </c>
      <c r="J2543" s="2" t="s">
        <v>103</v>
      </c>
      <c r="K2543" s="2" t="s">
        <v>103</v>
      </c>
      <c r="L2543" s="2" t="s">
        <v>104</v>
      </c>
      <c r="M2543" s="2" t="s">
        <v>2797</v>
      </c>
      <c r="N2543" s="2">
        <v>20</v>
      </c>
      <c r="O2543" s="2" t="s">
        <v>106</v>
      </c>
      <c r="P2543" s="2" t="s">
        <v>4157</v>
      </c>
      <c r="Q2543" s="253"/>
    </row>
    <row r="2544" spans="1:17" ht="60">
      <c r="A2544" s="2">
        <v>2542</v>
      </c>
      <c r="B2544" s="2" t="s">
        <v>6336</v>
      </c>
      <c r="C2544" s="2" t="s">
        <v>98</v>
      </c>
      <c r="D2544" s="2" t="s">
        <v>3263</v>
      </c>
      <c r="E2544" s="2" t="s">
        <v>5688</v>
      </c>
      <c r="F2544" s="255">
        <v>45104.786805555559</v>
      </c>
      <c r="G2544" s="2" t="s">
        <v>101</v>
      </c>
      <c r="H2544" s="2" t="s">
        <v>132</v>
      </c>
      <c r="I2544" s="2" t="s">
        <v>101</v>
      </c>
      <c r="J2544" s="2" t="s">
        <v>103</v>
      </c>
      <c r="K2544" s="2" t="s">
        <v>103</v>
      </c>
      <c r="L2544" s="2" t="s">
        <v>104</v>
      </c>
      <c r="M2544" s="2" t="s">
        <v>5689</v>
      </c>
      <c r="N2544" s="2">
        <v>20</v>
      </c>
      <c r="O2544" s="2" t="s">
        <v>106</v>
      </c>
      <c r="P2544" s="2" t="s">
        <v>4157</v>
      </c>
      <c r="Q2544" s="253"/>
    </row>
    <row r="2545" spans="1:17" ht="60">
      <c r="A2545" s="2">
        <v>2543</v>
      </c>
      <c r="B2545" s="2" t="s">
        <v>6337</v>
      </c>
      <c r="C2545" s="2" t="s">
        <v>98</v>
      </c>
      <c r="D2545" s="2" t="s">
        <v>3263</v>
      </c>
      <c r="E2545" s="2" t="s">
        <v>6338</v>
      </c>
      <c r="F2545" s="255">
        <v>45104.786805555559</v>
      </c>
      <c r="G2545" s="2" t="s">
        <v>101</v>
      </c>
      <c r="H2545" s="2" t="s">
        <v>132</v>
      </c>
      <c r="I2545" s="2" t="s">
        <v>101</v>
      </c>
      <c r="J2545" s="2" t="s">
        <v>103</v>
      </c>
      <c r="K2545" s="2" t="s">
        <v>103</v>
      </c>
      <c r="L2545" s="2" t="s">
        <v>104</v>
      </c>
      <c r="M2545" s="2" t="s">
        <v>6339</v>
      </c>
      <c r="N2545" s="2">
        <v>20</v>
      </c>
      <c r="O2545" s="2" t="s">
        <v>106</v>
      </c>
      <c r="P2545" s="2" t="s">
        <v>4157</v>
      </c>
      <c r="Q2545" s="253"/>
    </row>
    <row r="2546" spans="1:17" ht="60">
      <c r="A2546" s="2">
        <v>2544</v>
      </c>
      <c r="B2546" s="2" t="s">
        <v>6340</v>
      </c>
      <c r="C2546" s="2" t="s">
        <v>234</v>
      </c>
      <c r="D2546" s="2" t="s">
        <v>3263</v>
      </c>
      <c r="E2546" s="2" t="s">
        <v>1001</v>
      </c>
      <c r="F2546" s="255">
        <v>45104.786805555559</v>
      </c>
      <c r="G2546" s="2" t="s">
        <v>101</v>
      </c>
      <c r="H2546" s="2" t="s">
        <v>132</v>
      </c>
      <c r="I2546" s="2" t="s">
        <v>101</v>
      </c>
      <c r="J2546" s="2" t="s">
        <v>103</v>
      </c>
      <c r="K2546" s="2" t="s">
        <v>103</v>
      </c>
      <c r="L2546" s="2" t="s">
        <v>104</v>
      </c>
      <c r="M2546" s="2" t="s">
        <v>1002</v>
      </c>
      <c r="N2546" s="2">
        <v>20</v>
      </c>
      <c r="O2546" s="2" t="s">
        <v>106</v>
      </c>
      <c r="P2546" s="2" t="s">
        <v>4148</v>
      </c>
      <c r="Q2546" s="253"/>
    </row>
    <row r="2547" spans="1:17" ht="60">
      <c r="A2547" s="2">
        <v>2545</v>
      </c>
      <c r="B2547" s="2" t="s">
        <v>6341</v>
      </c>
      <c r="C2547" s="2" t="s">
        <v>98</v>
      </c>
      <c r="D2547" s="2" t="s">
        <v>3263</v>
      </c>
      <c r="E2547" s="2" t="s">
        <v>2365</v>
      </c>
      <c r="F2547" s="255">
        <v>45104.786805555559</v>
      </c>
      <c r="G2547" s="2" t="s">
        <v>101</v>
      </c>
      <c r="H2547" s="2" t="s">
        <v>132</v>
      </c>
      <c r="I2547" s="2" t="s">
        <v>101</v>
      </c>
      <c r="J2547" s="2" t="s">
        <v>103</v>
      </c>
      <c r="K2547" s="2" t="s">
        <v>103</v>
      </c>
      <c r="L2547" s="2" t="s">
        <v>104</v>
      </c>
      <c r="M2547" s="2" t="s">
        <v>2366</v>
      </c>
      <c r="N2547" s="2">
        <v>20</v>
      </c>
      <c r="O2547" s="2" t="s">
        <v>106</v>
      </c>
      <c r="P2547" s="2" t="s">
        <v>4157</v>
      </c>
      <c r="Q2547" s="253"/>
    </row>
    <row r="2548" spans="1:17" ht="60">
      <c r="A2548" s="2">
        <v>2546</v>
      </c>
      <c r="B2548" s="2" t="s">
        <v>6342</v>
      </c>
      <c r="C2548" s="2" t="s">
        <v>98</v>
      </c>
      <c r="D2548" s="2" t="s">
        <v>3263</v>
      </c>
      <c r="E2548" s="2" t="s">
        <v>1755</v>
      </c>
      <c r="F2548" s="255">
        <v>45104.787499999999</v>
      </c>
      <c r="G2548" s="2" t="s">
        <v>101</v>
      </c>
      <c r="H2548" s="2" t="s">
        <v>102</v>
      </c>
      <c r="I2548" s="2" t="s">
        <v>101</v>
      </c>
      <c r="J2548" s="2" t="s">
        <v>103</v>
      </c>
      <c r="K2548" s="2" t="s">
        <v>103</v>
      </c>
      <c r="L2548" s="2" t="s">
        <v>104</v>
      </c>
      <c r="M2548" s="2" t="s">
        <v>1756</v>
      </c>
      <c r="N2548" s="2">
        <v>20</v>
      </c>
      <c r="O2548" s="2" t="s">
        <v>106</v>
      </c>
      <c r="P2548" s="2" t="s">
        <v>4157</v>
      </c>
      <c r="Q2548" s="253"/>
    </row>
    <row r="2549" spans="1:17" ht="60">
      <c r="A2549" s="2">
        <v>2547</v>
      </c>
      <c r="B2549" s="2" t="s">
        <v>6343</v>
      </c>
      <c r="C2549" s="2" t="s">
        <v>98</v>
      </c>
      <c r="D2549" s="2" t="s">
        <v>3263</v>
      </c>
      <c r="E2549" s="2" t="s">
        <v>3074</v>
      </c>
      <c r="F2549" s="255">
        <v>45104.787499999999</v>
      </c>
      <c r="G2549" s="2" t="s">
        <v>101</v>
      </c>
      <c r="H2549" s="2" t="s">
        <v>132</v>
      </c>
      <c r="I2549" s="2" t="s">
        <v>101</v>
      </c>
      <c r="J2549" s="2" t="s">
        <v>103</v>
      </c>
      <c r="K2549" s="2" t="s">
        <v>103</v>
      </c>
      <c r="L2549" s="2" t="s">
        <v>104</v>
      </c>
      <c r="M2549" s="2" t="s">
        <v>3075</v>
      </c>
      <c r="N2549" s="2">
        <v>20</v>
      </c>
      <c r="O2549" s="2" t="s">
        <v>106</v>
      </c>
      <c r="P2549" s="2" t="s">
        <v>4157</v>
      </c>
      <c r="Q2549" s="253"/>
    </row>
    <row r="2550" spans="1:17" ht="60">
      <c r="A2550" s="2">
        <v>2548</v>
      </c>
      <c r="B2550" s="2" t="s">
        <v>6344</v>
      </c>
      <c r="C2550" s="2" t="s">
        <v>98</v>
      </c>
      <c r="D2550" s="2" t="s">
        <v>3263</v>
      </c>
      <c r="E2550" s="2" t="s">
        <v>6345</v>
      </c>
      <c r="F2550" s="255">
        <v>45104.787499999999</v>
      </c>
      <c r="G2550" s="2" t="s">
        <v>101</v>
      </c>
      <c r="H2550" s="2" t="s">
        <v>132</v>
      </c>
      <c r="I2550" s="2" t="s">
        <v>101</v>
      </c>
      <c r="J2550" s="2" t="s">
        <v>112</v>
      </c>
      <c r="K2550" s="2" t="s">
        <v>112</v>
      </c>
      <c r="L2550" s="2" t="s">
        <v>104</v>
      </c>
      <c r="M2550" s="2" t="s">
        <v>6346</v>
      </c>
      <c r="N2550" s="2">
        <v>95</v>
      </c>
      <c r="O2550" s="2" t="s">
        <v>106</v>
      </c>
      <c r="P2550" s="2" t="s">
        <v>4157</v>
      </c>
      <c r="Q2550" s="253"/>
    </row>
    <row r="2551" spans="1:17" ht="60">
      <c r="A2551" s="2">
        <v>2549</v>
      </c>
      <c r="B2551" s="2" t="s">
        <v>6347</v>
      </c>
      <c r="C2551" s="2" t="s">
        <v>234</v>
      </c>
      <c r="D2551" s="2" t="s">
        <v>3263</v>
      </c>
      <c r="E2551" s="2" t="s">
        <v>6348</v>
      </c>
      <c r="F2551" s="255">
        <v>45104.787499999999</v>
      </c>
      <c r="G2551" s="2" t="s">
        <v>101</v>
      </c>
      <c r="H2551" s="2" t="s">
        <v>132</v>
      </c>
      <c r="I2551" s="2" t="s">
        <v>101</v>
      </c>
      <c r="J2551" s="2" t="s">
        <v>103</v>
      </c>
      <c r="K2551" s="2" t="s">
        <v>103</v>
      </c>
      <c r="L2551" s="2" t="s">
        <v>104</v>
      </c>
      <c r="M2551" s="2" t="s">
        <v>6349</v>
      </c>
      <c r="N2551" s="2">
        <v>30</v>
      </c>
      <c r="O2551" s="2" t="s">
        <v>106</v>
      </c>
      <c r="P2551" s="2" t="s">
        <v>4148</v>
      </c>
      <c r="Q2551" s="253"/>
    </row>
    <row r="2552" spans="1:17" ht="60">
      <c r="A2552" s="2">
        <v>2550</v>
      </c>
      <c r="B2552" s="2" t="s">
        <v>6350</v>
      </c>
      <c r="C2552" s="2" t="s">
        <v>109</v>
      </c>
      <c r="D2552" s="2" t="s">
        <v>3263</v>
      </c>
      <c r="E2552" s="2" t="s">
        <v>2495</v>
      </c>
      <c r="F2552" s="255">
        <v>45104.787499999999</v>
      </c>
      <c r="G2552" s="2" t="s">
        <v>101</v>
      </c>
      <c r="H2552" s="2" t="s">
        <v>132</v>
      </c>
      <c r="I2552" s="2" t="s">
        <v>101</v>
      </c>
      <c r="J2552" s="2" t="s">
        <v>103</v>
      </c>
      <c r="K2552" s="2" t="s">
        <v>103</v>
      </c>
      <c r="L2552" s="2" t="s">
        <v>104</v>
      </c>
      <c r="M2552" s="2" t="s">
        <v>2496</v>
      </c>
      <c r="N2552" s="2">
        <v>20</v>
      </c>
      <c r="O2552" s="2" t="s">
        <v>106</v>
      </c>
      <c r="P2552" s="2" t="s">
        <v>4146</v>
      </c>
      <c r="Q2552" s="253"/>
    </row>
    <row r="2553" spans="1:17" ht="60">
      <c r="A2553" s="2">
        <v>2551</v>
      </c>
      <c r="B2553" s="2" t="s">
        <v>6351</v>
      </c>
      <c r="C2553" s="2" t="s">
        <v>234</v>
      </c>
      <c r="D2553" s="2" t="s">
        <v>3263</v>
      </c>
      <c r="E2553" s="2" t="s">
        <v>6352</v>
      </c>
      <c r="F2553" s="255">
        <v>45104.787499999999</v>
      </c>
      <c r="G2553" s="2" t="s">
        <v>101</v>
      </c>
      <c r="H2553" s="2" t="s">
        <v>132</v>
      </c>
      <c r="I2553" s="2" t="s">
        <v>101</v>
      </c>
      <c r="J2553" s="2" t="s">
        <v>103</v>
      </c>
      <c r="K2553" s="2" t="s">
        <v>103</v>
      </c>
      <c r="L2553" s="2" t="s">
        <v>104</v>
      </c>
      <c r="M2553" s="2" t="s">
        <v>6353</v>
      </c>
      <c r="N2553" s="2">
        <v>20</v>
      </c>
      <c r="O2553" s="2" t="s">
        <v>106</v>
      </c>
      <c r="P2553" s="2" t="s">
        <v>4148</v>
      </c>
      <c r="Q2553" s="253"/>
    </row>
    <row r="2554" spans="1:17" ht="60">
      <c r="A2554" s="2">
        <v>2552</v>
      </c>
      <c r="B2554" s="2" t="s">
        <v>6354</v>
      </c>
      <c r="C2554" s="2" t="s">
        <v>98</v>
      </c>
      <c r="D2554" s="2" t="s">
        <v>3263</v>
      </c>
      <c r="E2554" s="2" t="s">
        <v>1628</v>
      </c>
      <c r="F2554" s="255">
        <v>45104.787499999999</v>
      </c>
      <c r="G2554" s="2" t="s">
        <v>101</v>
      </c>
      <c r="H2554" s="2" t="s">
        <v>102</v>
      </c>
      <c r="I2554" s="2" t="s">
        <v>101</v>
      </c>
      <c r="J2554" s="2" t="s">
        <v>103</v>
      </c>
      <c r="K2554" s="2" t="s">
        <v>103</v>
      </c>
      <c r="L2554" s="2" t="s">
        <v>104</v>
      </c>
      <c r="M2554" s="2" t="s">
        <v>1629</v>
      </c>
      <c r="N2554" s="2">
        <v>20</v>
      </c>
      <c r="O2554" s="2" t="s">
        <v>106</v>
      </c>
      <c r="P2554" s="2" t="s">
        <v>4157</v>
      </c>
      <c r="Q2554" s="253"/>
    </row>
    <row r="2555" spans="1:17" ht="60">
      <c r="A2555" s="2">
        <v>2553</v>
      </c>
      <c r="B2555" s="2" t="s">
        <v>6355</v>
      </c>
      <c r="C2555" s="2" t="s">
        <v>234</v>
      </c>
      <c r="D2555" s="2" t="s">
        <v>3263</v>
      </c>
      <c r="E2555" s="2" t="s">
        <v>3961</v>
      </c>
      <c r="F2555" s="255">
        <v>45104.788194444445</v>
      </c>
      <c r="G2555" s="2" t="s">
        <v>101</v>
      </c>
      <c r="H2555" s="2" t="s">
        <v>132</v>
      </c>
      <c r="I2555" s="2" t="s">
        <v>101</v>
      </c>
      <c r="J2555" s="2" t="s">
        <v>103</v>
      </c>
      <c r="K2555" s="2" t="s">
        <v>103</v>
      </c>
      <c r="L2555" s="2" t="s">
        <v>104</v>
      </c>
      <c r="M2555" s="2" t="s">
        <v>3962</v>
      </c>
      <c r="N2555" s="2">
        <v>20</v>
      </c>
      <c r="O2555" s="2" t="s">
        <v>106</v>
      </c>
      <c r="P2555" s="2" t="s">
        <v>4148</v>
      </c>
      <c r="Q2555" s="253"/>
    </row>
    <row r="2556" spans="1:17" ht="60">
      <c r="A2556" s="2">
        <v>2554</v>
      </c>
      <c r="B2556" s="2" t="s">
        <v>6356</v>
      </c>
      <c r="C2556" s="2" t="s">
        <v>98</v>
      </c>
      <c r="D2556" s="2" t="s">
        <v>3263</v>
      </c>
      <c r="E2556" s="2" t="s">
        <v>6357</v>
      </c>
      <c r="F2556" s="255">
        <v>45104.788194444445</v>
      </c>
      <c r="G2556" s="2" t="s">
        <v>101</v>
      </c>
      <c r="H2556" s="2" t="s">
        <v>102</v>
      </c>
      <c r="I2556" s="2" t="s">
        <v>101</v>
      </c>
      <c r="J2556" s="2" t="s">
        <v>103</v>
      </c>
      <c r="K2556" s="2" t="s">
        <v>103</v>
      </c>
      <c r="L2556" s="2" t="s">
        <v>104</v>
      </c>
      <c r="M2556" s="2" t="s">
        <v>6358</v>
      </c>
      <c r="N2556" s="2">
        <v>20</v>
      </c>
      <c r="O2556" s="2" t="s">
        <v>106</v>
      </c>
      <c r="P2556" s="2" t="s">
        <v>4157</v>
      </c>
      <c r="Q2556" s="253"/>
    </row>
    <row r="2557" spans="1:17" ht="60">
      <c r="A2557" s="2">
        <v>2555</v>
      </c>
      <c r="B2557" s="2" t="s">
        <v>6359</v>
      </c>
      <c r="C2557" s="2" t="s">
        <v>109</v>
      </c>
      <c r="D2557" s="2" t="s">
        <v>3263</v>
      </c>
      <c r="E2557" s="2" t="s">
        <v>6360</v>
      </c>
      <c r="F2557" s="255">
        <v>45104.788194444445</v>
      </c>
      <c r="G2557" s="2" t="s">
        <v>101</v>
      </c>
      <c r="H2557" s="2" t="s">
        <v>132</v>
      </c>
      <c r="I2557" s="2" t="s">
        <v>101</v>
      </c>
      <c r="J2557" s="2" t="s">
        <v>56</v>
      </c>
      <c r="K2557" s="2" t="s">
        <v>56</v>
      </c>
      <c r="L2557" s="2" t="s">
        <v>104</v>
      </c>
      <c r="M2557" s="2" t="s">
        <v>6361</v>
      </c>
      <c r="N2557" s="2">
        <v>65</v>
      </c>
      <c r="O2557" s="2" t="s">
        <v>106</v>
      </c>
      <c r="P2557" s="2" t="s">
        <v>4146</v>
      </c>
      <c r="Q2557" s="253"/>
    </row>
    <row r="2558" spans="1:17" ht="60">
      <c r="A2558" s="2">
        <v>2556</v>
      </c>
      <c r="B2558" s="2" t="s">
        <v>6362</v>
      </c>
      <c r="C2558" s="2" t="s">
        <v>109</v>
      </c>
      <c r="D2558" s="2" t="s">
        <v>3263</v>
      </c>
      <c r="E2558" s="2" t="s">
        <v>6363</v>
      </c>
      <c r="F2558" s="255">
        <v>45104.788194444445</v>
      </c>
      <c r="G2558" s="2" t="s">
        <v>101</v>
      </c>
      <c r="H2558" s="2" t="s">
        <v>102</v>
      </c>
      <c r="I2558" s="2" t="s">
        <v>101</v>
      </c>
      <c r="J2558" s="2" t="s">
        <v>103</v>
      </c>
      <c r="K2558" s="2" t="s">
        <v>103</v>
      </c>
      <c r="L2558" s="2" t="s">
        <v>104</v>
      </c>
      <c r="M2558" s="2" t="s">
        <v>6364</v>
      </c>
      <c r="N2558" s="2">
        <v>20</v>
      </c>
      <c r="O2558" s="2" t="s">
        <v>106</v>
      </c>
      <c r="P2558" s="2" t="s">
        <v>4146</v>
      </c>
      <c r="Q2558" s="253"/>
    </row>
    <row r="2559" spans="1:17" ht="60">
      <c r="A2559" s="2">
        <v>2557</v>
      </c>
      <c r="B2559" s="2" t="s">
        <v>6365</v>
      </c>
      <c r="C2559" s="2" t="s">
        <v>234</v>
      </c>
      <c r="D2559" s="2" t="s">
        <v>3263</v>
      </c>
      <c r="E2559" s="2" t="s">
        <v>833</v>
      </c>
      <c r="F2559" s="255">
        <v>45104.788194444445</v>
      </c>
      <c r="G2559" s="2" t="s">
        <v>101</v>
      </c>
      <c r="H2559" s="2" t="s">
        <v>132</v>
      </c>
      <c r="I2559" s="2" t="s">
        <v>101</v>
      </c>
      <c r="J2559" s="2" t="s">
        <v>103</v>
      </c>
      <c r="K2559" s="2" t="s">
        <v>103</v>
      </c>
      <c r="L2559" s="2" t="s">
        <v>104</v>
      </c>
      <c r="M2559" s="2" t="s">
        <v>834</v>
      </c>
      <c r="N2559" s="2">
        <v>20</v>
      </c>
      <c r="O2559" s="2" t="s">
        <v>106</v>
      </c>
      <c r="P2559" s="2" t="s">
        <v>4148</v>
      </c>
      <c r="Q2559" s="253"/>
    </row>
    <row r="2560" spans="1:17" ht="60">
      <c r="A2560" s="2">
        <v>2558</v>
      </c>
      <c r="B2560" s="2" t="s">
        <v>6366</v>
      </c>
      <c r="C2560" s="2" t="s">
        <v>109</v>
      </c>
      <c r="D2560" s="2" t="s">
        <v>3263</v>
      </c>
      <c r="E2560" s="2" t="s">
        <v>2317</v>
      </c>
      <c r="F2560" s="255">
        <v>45104.788194444445</v>
      </c>
      <c r="G2560" s="2" t="s">
        <v>101</v>
      </c>
      <c r="H2560" s="2" t="s">
        <v>132</v>
      </c>
      <c r="I2560" s="2" t="s">
        <v>101</v>
      </c>
      <c r="J2560" s="2" t="s">
        <v>103</v>
      </c>
      <c r="K2560" s="2" t="s">
        <v>103</v>
      </c>
      <c r="L2560" s="2" t="s">
        <v>104</v>
      </c>
      <c r="M2560" s="2" t="s">
        <v>2318</v>
      </c>
      <c r="N2560" s="2">
        <v>30</v>
      </c>
      <c r="O2560" s="2" t="s">
        <v>106</v>
      </c>
      <c r="P2560" s="2" t="s">
        <v>4146</v>
      </c>
      <c r="Q2560" s="253"/>
    </row>
    <row r="2561" spans="1:17" ht="60">
      <c r="A2561" s="2">
        <v>2559</v>
      </c>
      <c r="B2561" s="2" t="s">
        <v>6367</v>
      </c>
      <c r="C2561" s="2" t="s">
        <v>234</v>
      </c>
      <c r="D2561" s="2" t="s">
        <v>3263</v>
      </c>
      <c r="E2561" s="2" t="s">
        <v>6368</v>
      </c>
      <c r="F2561" s="255">
        <v>45104.788194444445</v>
      </c>
      <c r="G2561" s="2" t="s">
        <v>101</v>
      </c>
      <c r="H2561" s="2" t="s">
        <v>132</v>
      </c>
      <c r="I2561" s="2" t="s">
        <v>101</v>
      </c>
      <c r="J2561" s="2" t="s">
        <v>112</v>
      </c>
      <c r="K2561" s="2" t="s">
        <v>112</v>
      </c>
      <c r="L2561" s="2" t="s">
        <v>104</v>
      </c>
      <c r="M2561" s="2" t="s">
        <v>6369</v>
      </c>
      <c r="N2561" s="2">
        <v>95</v>
      </c>
      <c r="O2561" s="2" t="s">
        <v>106</v>
      </c>
      <c r="P2561" s="2" t="s">
        <v>4148</v>
      </c>
      <c r="Q2561" s="253"/>
    </row>
    <row r="2562" spans="1:17" ht="60">
      <c r="A2562" s="2">
        <v>2560</v>
      </c>
      <c r="B2562" s="2" t="s">
        <v>6370</v>
      </c>
      <c r="C2562" s="2" t="s">
        <v>234</v>
      </c>
      <c r="D2562" s="2" t="s">
        <v>3263</v>
      </c>
      <c r="E2562" s="2" t="s">
        <v>2674</v>
      </c>
      <c r="F2562" s="255">
        <v>45104.788194444445</v>
      </c>
      <c r="G2562" s="2" t="s">
        <v>101</v>
      </c>
      <c r="H2562" s="2" t="s">
        <v>132</v>
      </c>
      <c r="I2562" s="2" t="s">
        <v>101</v>
      </c>
      <c r="J2562" s="2" t="s">
        <v>103</v>
      </c>
      <c r="K2562" s="2" t="s">
        <v>103</v>
      </c>
      <c r="L2562" s="2" t="s">
        <v>104</v>
      </c>
      <c r="M2562" s="2" t="s">
        <v>2675</v>
      </c>
      <c r="N2562" s="2">
        <v>20</v>
      </c>
      <c r="O2562" s="2" t="s">
        <v>106</v>
      </c>
      <c r="P2562" s="2" t="s">
        <v>4148</v>
      </c>
      <c r="Q2562" s="253"/>
    </row>
    <row r="2563" spans="1:17" ht="60">
      <c r="A2563" s="2">
        <v>2561</v>
      </c>
      <c r="B2563" s="2" t="s">
        <v>6371</v>
      </c>
      <c r="C2563" s="2" t="s">
        <v>234</v>
      </c>
      <c r="D2563" s="2" t="s">
        <v>3263</v>
      </c>
      <c r="E2563" s="2" t="s">
        <v>6372</v>
      </c>
      <c r="F2563" s="255">
        <v>45104.788888888892</v>
      </c>
      <c r="G2563" s="2" t="s">
        <v>101</v>
      </c>
      <c r="H2563" s="2" t="s">
        <v>132</v>
      </c>
      <c r="I2563" s="2" t="s">
        <v>101</v>
      </c>
      <c r="J2563" s="2" t="s">
        <v>103</v>
      </c>
      <c r="K2563" s="2" t="s">
        <v>103</v>
      </c>
      <c r="L2563" s="2" t="s">
        <v>104</v>
      </c>
      <c r="M2563" s="2" t="s">
        <v>6373</v>
      </c>
      <c r="N2563" s="2">
        <v>30</v>
      </c>
      <c r="O2563" s="2" t="s">
        <v>106</v>
      </c>
      <c r="P2563" s="2" t="s">
        <v>4148</v>
      </c>
      <c r="Q2563" s="253"/>
    </row>
    <row r="2564" spans="1:17" ht="60">
      <c r="A2564" s="2">
        <v>2562</v>
      </c>
      <c r="B2564" s="2" t="s">
        <v>6374</v>
      </c>
      <c r="C2564" s="2" t="s">
        <v>98</v>
      </c>
      <c r="D2564" s="2" t="s">
        <v>3263</v>
      </c>
      <c r="E2564" s="2" t="s">
        <v>797</v>
      </c>
      <c r="F2564" s="255">
        <v>45104.788888888892</v>
      </c>
      <c r="G2564" s="2" t="s">
        <v>101</v>
      </c>
      <c r="H2564" s="2" t="s">
        <v>102</v>
      </c>
      <c r="I2564" s="2" t="s">
        <v>101</v>
      </c>
      <c r="J2564" s="2" t="s">
        <v>103</v>
      </c>
      <c r="K2564" s="2" t="s">
        <v>103</v>
      </c>
      <c r="L2564" s="2" t="s">
        <v>104</v>
      </c>
      <c r="M2564" s="2" t="s">
        <v>798</v>
      </c>
      <c r="N2564" s="2">
        <v>20</v>
      </c>
      <c r="O2564" s="2" t="s">
        <v>106</v>
      </c>
      <c r="P2564" s="2" t="s">
        <v>4157</v>
      </c>
      <c r="Q2564" s="253"/>
    </row>
    <row r="2565" spans="1:17" ht="60">
      <c r="A2565" s="2">
        <v>2563</v>
      </c>
      <c r="B2565" s="2" t="s">
        <v>6375</v>
      </c>
      <c r="C2565" s="2" t="s">
        <v>234</v>
      </c>
      <c r="D2565" s="2" t="s">
        <v>3263</v>
      </c>
      <c r="E2565" s="2" t="s">
        <v>6376</v>
      </c>
      <c r="F2565" s="255">
        <v>45104.788888888892</v>
      </c>
      <c r="G2565" s="2" t="s">
        <v>101</v>
      </c>
      <c r="H2565" s="2" t="s">
        <v>102</v>
      </c>
      <c r="I2565" s="2" t="s">
        <v>101</v>
      </c>
      <c r="J2565" s="2" t="s">
        <v>112</v>
      </c>
      <c r="K2565" s="2" t="s">
        <v>112</v>
      </c>
      <c r="L2565" s="2" t="s">
        <v>104</v>
      </c>
      <c r="M2565" s="2" t="s">
        <v>6377</v>
      </c>
      <c r="N2565" s="2">
        <v>95</v>
      </c>
      <c r="O2565" s="2" t="s">
        <v>106</v>
      </c>
      <c r="P2565" s="2" t="s">
        <v>4148</v>
      </c>
      <c r="Q2565" s="253"/>
    </row>
    <row r="2566" spans="1:17" ht="60">
      <c r="A2566" s="2">
        <v>2564</v>
      </c>
      <c r="B2566" s="2" t="s">
        <v>6378</v>
      </c>
      <c r="C2566" s="2" t="s">
        <v>98</v>
      </c>
      <c r="D2566" s="2" t="s">
        <v>3263</v>
      </c>
      <c r="E2566" s="2" t="s">
        <v>5784</v>
      </c>
      <c r="F2566" s="255">
        <v>45104.788888888892</v>
      </c>
      <c r="G2566" s="2" t="s">
        <v>101</v>
      </c>
      <c r="H2566" s="2" t="s">
        <v>132</v>
      </c>
      <c r="I2566" s="2" t="s">
        <v>101</v>
      </c>
      <c r="J2566" s="2" t="s">
        <v>103</v>
      </c>
      <c r="K2566" s="2" t="s">
        <v>103</v>
      </c>
      <c r="L2566" s="2" t="s">
        <v>104</v>
      </c>
      <c r="M2566" s="2" t="s">
        <v>5785</v>
      </c>
      <c r="N2566" s="2">
        <v>30</v>
      </c>
      <c r="O2566" s="2" t="s">
        <v>106</v>
      </c>
      <c r="P2566" s="2" t="s">
        <v>4157</v>
      </c>
      <c r="Q2566" s="253"/>
    </row>
    <row r="2567" spans="1:17" ht="60">
      <c r="A2567" s="2">
        <v>2565</v>
      </c>
      <c r="B2567" s="2" t="s">
        <v>6379</v>
      </c>
      <c r="C2567" s="2" t="s">
        <v>98</v>
      </c>
      <c r="D2567" s="2" t="s">
        <v>3263</v>
      </c>
      <c r="E2567" s="2" t="s">
        <v>6380</v>
      </c>
      <c r="F2567" s="255">
        <v>45104.788888888892</v>
      </c>
      <c r="G2567" s="2" t="s">
        <v>101</v>
      </c>
      <c r="H2567" s="2" t="s">
        <v>132</v>
      </c>
      <c r="I2567" s="2" t="s">
        <v>101</v>
      </c>
      <c r="J2567" s="2" t="s">
        <v>103</v>
      </c>
      <c r="K2567" s="2" t="s">
        <v>103</v>
      </c>
      <c r="L2567" s="2" t="s">
        <v>104</v>
      </c>
      <c r="M2567" s="2" t="s">
        <v>6381</v>
      </c>
      <c r="N2567" s="2">
        <v>20</v>
      </c>
      <c r="O2567" s="2" t="s">
        <v>106</v>
      </c>
      <c r="P2567" s="2" t="s">
        <v>4157</v>
      </c>
      <c r="Q2567" s="253"/>
    </row>
    <row r="2568" spans="1:17" ht="60">
      <c r="A2568" s="2">
        <v>2566</v>
      </c>
      <c r="B2568" s="2" t="s">
        <v>6382</v>
      </c>
      <c r="C2568" s="2" t="s">
        <v>234</v>
      </c>
      <c r="D2568" s="2" t="s">
        <v>3263</v>
      </c>
      <c r="E2568" s="2" t="s">
        <v>6383</v>
      </c>
      <c r="F2568" s="255">
        <v>45104.788888888892</v>
      </c>
      <c r="G2568" s="2" t="s">
        <v>101</v>
      </c>
      <c r="H2568" s="2" t="s">
        <v>102</v>
      </c>
      <c r="I2568" s="2" t="s">
        <v>101</v>
      </c>
      <c r="J2568" s="2" t="s">
        <v>112</v>
      </c>
      <c r="K2568" s="2" t="s">
        <v>112</v>
      </c>
      <c r="L2568" s="2" t="s">
        <v>104</v>
      </c>
      <c r="M2568" s="2" t="s">
        <v>6384</v>
      </c>
      <c r="N2568" s="2">
        <v>95</v>
      </c>
      <c r="O2568" s="2" t="s">
        <v>106</v>
      </c>
      <c r="P2568" s="2" t="s">
        <v>4148</v>
      </c>
      <c r="Q2568" s="253"/>
    </row>
    <row r="2569" spans="1:17" ht="60">
      <c r="A2569" s="2">
        <v>2567</v>
      </c>
      <c r="B2569" s="2" t="s">
        <v>6385</v>
      </c>
      <c r="C2569" s="2" t="s">
        <v>98</v>
      </c>
      <c r="D2569" s="2" t="s">
        <v>3263</v>
      </c>
      <c r="E2569" s="2" t="s">
        <v>6386</v>
      </c>
      <c r="F2569" s="255">
        <v>45104.789583333331</v>
      </c>
      <c r="G2569" s="2" t="s">
        <v>101</v>
      </c>
      <c r="H2569" s="2" t="s">
        <v>132</v>
      </c>
      <c r="I2569" s="2" t="s">
        <v>101</v>
      </c>
      <c r="J2569" s="2" t="s">
        <v>103</v>
      </c>
      <c r="K2569" s="2" t="s">
        <v>103</v>
      </c>
      <c r="L2569" s="2" t="s">
        <v>104</v>
      </c>
      <c r="M2569" s="2" t="s">
        <v>6387</v>
      </c>
      <c r="N2569" s="2">
        <v>20</v>
      </c>
      <c r="O2569" s="2" t="s">
        <v>106</v>
      </c>
      <c r="P2569" s="2" t="s">
        <v>4157</v>
      </c>
      <c r="Q2569" s="253"/>
    </row>
    <row r="2570" spans="1:17" ht="60">
      <c r="A2570" s="2">
        <v>2568</v>
      </c>
      <c r="B2570" s="2" t="s">
        <v>6388</v>
      </c>
      <c r="C2570" s="2" t="s">
        <v>234</v>
      </c>
      <c r="D2570" s="2" t="s">
        <v>3263</v>
      </c>
      <c r="E2570" s="2" t="s">
        <v>5060</v>
      </c>
      <c r="F2570" s="255">
        <v>45104.789583333331</v>
      </c>
      <c r="G2570" s="2" t="s">
        <v>101</v>
      </c>
      <c r="H2570" s="2" t="s">
        <v>102</v>
      </c>
      <c r="I2570" s="2" t="s">
        <v>101</v>
      </c>
      <c r="J2570" s="2" t="s">
        <v>103</v>
      </c>
      <c r="K2570" s="2" t="s">
        <v>103</v>
      </c>
      <c r="L2570" s="2" t="s">
        <v>104</v>
      </c>
      <c r="M2570" s="2" t="s">
        <v>5061</v>
      </c>
      <c r="N2570" s="2">
        <v>20</v>
      </c>
      <c r="O2570" s="2" t="s">
        <v>106</v>
      </c>
      <c r="P2570" s="2" t="s">
        <v>4148</v>
      </c>
      <c r="Q2570" s="253"/>
    </row>
    <row r="2571" spans="1:17" ht="60">
      <c r="A2571" s="2">
        <v>2569</v>
      </c>
      <c r="B2571" s="2" t="s">
        <v>6389</v>
      </c>
      <c r="C2571" s="2" t="s">
        <v>234</v>
      </c>
      <c r="D2571" s="2" t="s">
        <v>3263</v>
      </c>
      <c r="E2571" s="2" t="s">
        <v>995</v>
      </c>
      <c r="F2571" s="255">
        <v>45104.789583333331</v>
      </c>
      <c r="G2571" s="2" t="s">
        <v>101</v>
      </c>
      <c r="H2571" s="2" t="s">
        <v>102</v>
      </c>
      <c r="I2571" s="2" t="s">
        <v>101</v>
      </c>
      <c r="J2571" s="2" t="s">
        <v>103</v>
      </c>
      <c r="K2571" s="2" t="s">
        <v>103</v>
      </c>
      <c r="L2571" s="2" t="s">
        <v>104</v>
      </c>
      <c r="M2571" s="2" t="s">
        <v>996</v>
      </c>
      <c r="N2571" s="2">
        <v>20</v>
      </c>
      <c r="O2571" s="2" t="s">
        <v>106</v>
      </c>
      <c r="P2571" s="2" t="s">
        <v>4148</v>
      </c>
      <c r="Q2571" s="253"/>
    </row>
    <row r="2572" spans="1:17" ht="60">
      <c r="A2572" s="2">
        <v>2570</v>
      </c>
      <c r="B2572" s="2" t="s">
        <v>6390</v>
      </c>
      <c r="C2572" s="2" t="s">
        <v>109</v>
      </c>
      <c r="D2572" s="2" t="s">
        <v>3263</v>
      </c>
      <c r="E2572" s="2" t="s">
        <v>6391</v>
      </c>
      <c r="F2572" s="255">
        <v>45104.789583333331</v>
      </c>
      <c r="G2572" s="2" t="s">
        <v>101</v>
      </c>
      <c r="H2572" s="2" t="s">
        <v>102</v>
      </c>
      <c r="I2572" s="2" t="s">
        <v>101</v>
      </c>
      <c r="J2572" s="2" t="s">
        <v>112</v>
      </c>
      <c r="K2572" s="2" t="s">
        <v>112</v>
      </c>
      <c r="L2572" s="2" t="s">
        <v>104</v>
      </c>
      <c r="M2572" s="2" t="s">
        <v>6392</v>
      </c>
      <c r="N2572" s="2">
        <v>95</v>
      </c>
      <c r="O2572" s="2" t="s">
        <v>106</v>
      </c>
      <c r="P2572" s="2" t="s">
        <v>4146</v>
      </c>
      <c r="Q2572" s="253"/>
    </row>
    <row r="2573" spans="1:17" ht="60">
      <c r="A2573" s="2">
        <v>2571</v>
      </c>
      <c r="B2573" s="2" t="s">
        <v>6393</v>
      </c>
      <c r="C2573" s="2" t="s">
        <v>234</v>
      </c>
      <c r="D2573" s="2" t="s">
        <v>3263</v>
      </c>
      <c r="E2573" s="2" t="s">
        <v>5595</v>
      </c>
      <c r="F2573" s="255">
        <v>45104.789583333331</v>
      </c>
      <c r="G2573" s="2" t="s">
        <v>101</v>
      </c>
      <c r="H2573" s="2" t="s">
        <v>102</v>
      </c>
      <c r="I2573" s="2" t="s">
        <v>101</v>
      </c>
      <c r="J2573" s="2" t="s">
        <v>103</v>
      </c>
      <c r="K2573" s="2" t="s">
        <v>103</v>
      </c>
      <c r="L2573" s="2" t="s">
        <v>104</v>
      </c>
      <c r="M2573" s="2" t="s">
        <v>5596</v>
      </c>
      <c r="N2573" s="2">
        <v>20</v>
      </c>
      <c r="O2573" s="2" t="s">
        <v>106</v>
      </c>
      <c r="P2573" s="2" t="s">
        <v>4148</v>
      </c>
      <c r="Q2573" s="253"/>
    </row>
    <row r="2574" spans="1:17" ht="60">
      <c r="A2574" s="2">
        <v>2572</v>
      </c>
      <c r="B2574" s="2" t="s">
        <v>6394</v>
      </c>
      <c r="C2574" s="2" t="s">
        <v>98</v>
      </c>
      <c r="D2574" s="2" t="s">
        <v>3263</v>
      </c>
      <c r="E2574" s="2" t="s">
        <v>1791</v>
      </c>
      <c r="F2574" s="255">
        <v>45104.789583333331</v>
      </c>
      <c r="G2574" s="2" t="s">
        <v>101</v>
      </c>
      <c r="H2574" s="2" t="s">
        <v>102</v>
      </c>
      <c r="I2574" s="2" t="s">
        <v>101</v>
      </c>
      <c r="J2574" s="2" t="s">
        <v>103</v>
      </c>
      <c r="K2574" s="2" t="s">
        <v>103</v>
      </c>
      <c r="L2574" s="2" t="s">
        <v>104</v>
      </c>
      <c r="M2574" s="2" t="s">
        <v>1792</v>
      </c>
      <c r="N2574" s="2">
        <v>20</v>
      </c>
      <c r="O2574" s="2" t="s">
        <v>106</v>
      </c>
      <c r="P2574" s="2" t="s">
        <v>4157</v>
      </c>
      <c r="Q2574" s="253"/>
    </row>
    <row r="2575" spans="1:17" ht="60">
      <c r="A2575" s="2">
        <v>2573</v>
      </c>
      <c r="B2575" s="2" t="s">
        <v>6395</v>
      </c>
      <c r="C2575" s="2" t="s">
        <v>234</v>
      </c>
      <c r="D2575" s="2" t="s">
        <v>3263</v>
      </c>
      <c r="E2575" s="2" t="s">
        <v>6396</v>
      </c>
      <c r="F2575" s="255">
        <v>45104.789583333331</v>
      </c>
      <c r="G2575" s="2" t="s">
        <v>101</v>
      </c>
      <c r="H2575" s="2" t="s">
        <v>132</v>
      </c>
      <c r="I2575" s="2" t="s">
        <v>101</v>
      </c>
      <c r="J2575" s="2" t="s">
        <v>103</v>
      </c>
      <c r="K2575" s="2" t="s">
        <v>103</v>
      </c>
      <c r="L2575" s="2" t="s">
        <v>104</v>
      </c>
      <c r="M2575" s="2" t="s">
        <v>6397</v>
      </c>
      <c r="N2575" s="2">
        <v>20</v>
      </c>
      <c r="O2575" s="2" t="s">
        <v>106</v>
      </c>
      <c r="P2575" s="2" t="s">
        <v>4148</v>
      </c>
      <c r="Q2575" s="253"/>
    </row>
    <row r="2576" spans="1:17" ht="60">
      <c r="A2576" s="2">
        <v>2574</v>
      </c>
      <c r="B2576" s="2" t="s">
        <v>6398</v>
      </c>
      <c r="C2576" s="2" t="s">
        <v>98</v>
      </c>
      <c r="D2576" s="2" t="s">
        <v>3263</v>
      </c>
      <c r="E2576" s="2" t="s">
        <v>1324</v>
      </c>
      <c r="F2576" s="255">
        <v>45104.789583333331</v>
      </c>
      <c r="G2576" s="2" t="s">
        <v>101</v>
      </c>
      <c r="H2576" s="2" t="s">
        <v>132</v>
      </c>
      <c r="I2576" s="2" t="s">
        <v>101</v>
      </c>
      <c r="J2576" s="2" t="s">
        <v>103</v>
      </c>
      <c r="K2576" s="2" t="s">
        <v>103</v>
      </c>
      <c r="L2576" s="2" t="s">
        <v>104</v>
      </c>
      <c r="M2576" s="2" t="s">
        <v>1325</v>
      </c>
      <c r="N2576" s="2">
        <v>20</v>
      </c>
      <c r="O2576" s="2" t="s">
        <v>106</v>
      </c>
      <c r="P2576" s="2" t="s">
        <v>4157</v>
      </c>
      <c r="Q2576" s="253"/>
    </row>
    <row r="2577" spans="1:17" ht="60">
      <c r="A2577" s="2">
        <v>2575</v>
      </c>
      <c r="B2577" s="2" t="s">
        <v>6399</v>
      </c>
      <c r="C2577" s="2" t="s">
        <v>98</v>
      </c>
      <c r="D2577" s="2" t="s">
        <v>3263</v>
      </c>
      <c r="E2577" s="2" t="s">
        <v>2090</v>
      </c>
      <c r="F2577" s="255">
        <v>45104.790277777778</v>
      </c>
      <c r="G2577" s="2" t="s">
        <v>101</v>
      </c>
      <c r="H2577" s="2" t="s">
        <v>132</v>
      </c>
      <c r="I2577" s="2" t="s">
        <v>101</v>
      </c>
      <c r="J2577" s="2" t="s">
        <v>103</v>
      </c>
      <c r="K2577" s="2" t="s">
        <v>103</v>
      </c>
      <c r="L2577" s="2" t="s">
        <v>104</v>
      </c>
      <c r="M2577" s="2" t="s">
        <v>2091</v>
      </c>
      <c r="N2577" s="2">
        <v>20</v>
      </c>
      <c r="O2577" s="2" t="s">
        <v>106</v>
      </c>
      <c r="P2577" s="2" t="s">
        <v>4157</v>
      </c>
      <c r="Q2577" s="253"/>
    </row>
    <row r="2578" spans="1:17" ht="60">
      <c r="A2578" s="2">
        <v>2576</v>
      </c>
      <c r="B2578" s="2" t="s">
        <v>6400</v>
      </c>
      <c r="C2578" s="2" t="s">
        <v>109</v>
      </c>
      <c r="D2578" s="2" t="s">
        <v>3263</v>
      </c>
      <c r="E2578" s="2" t="s">
        <v>6401</v>
      </c>
      <c r="F2578" s="255">
        <v>45104.790277777778</v>
      </c>
      <c r="G2578" s="2" t="s">
        <v>101</v>
      </c>
      <c r="H2578" s="2" t="s">
        <v>102</v>
      </c>
      <c r="I2578" s="2" t="s">
        <v>101</v>
      </c>
      <c r="J2578" s="2" t="s">
        <v>103</v>
      </c>
      <c r="K2578" s="2" t="s">
        <v>103</v>
      </c>
      <c r="L2578" s="2" t="s">
        <v>104</v>
      </c>
      <c r="M2578" s="2" t="s">
        <v>6402</v>
      </c>
      <c r="N2578" s="2">
        <v>20</v>
      </c>
      <c r="O2578" s="2" t="s">
        <v>106</v>
      </c>
      <c r="P2578" s="2" t="s">
        <v>4146</v>
      </c>
      <c r="Q2578" s="253"/>
    </row>
    <row r="2579" spans="1:17" ht="60">
      <c r="A2579" s="2">
        <v>2577</v>
      </c>
      <c r="B2579" s="2" t="s">
        <v>6403</v>
      </c>
      <c r="C2579" s="2" t="s">
        <v>109</v>
      </c>
      <c r="D2579" s="2" t="s">
        <v>3263</v>
      </c>
      <c r="E2579" s="2" t="s">
        <v>6094</v>
      </c>
      <c r="F2579" s="255">
        <v>45104.790277777778</v>
      </c>
      <c r="G2579" s="2" t="s">
        <v>101</v>
      </c>
      <c r="H2579" s="2" t="s">
        <v>102</v>
      </c>
      <c r="I2579" s="2" t="s">
        <v>101</v>
      </c>
      <c r="J2579" s="2" t="s">
        <v>103</v>
      </c>
      <c r="K2579" s="2" t="s">
        <v>103</v>
      </c>
      <c r="L2579" s="2" t="s">
        <v>104</v>
      </c>
      <c r="M2579" s="2" t="s">
        <v>6095</v>
      </c>
      <c r="N2579" s="2">
        <v>20</v>
      </c>
      <c r="O2579" s="2" t="s">
        <v>106</v>
      </c>
      <c r="P2579" s="2" t="s">
        <v>4146</v>
      </c>
      <c r="Q2579" s="253"/>
    </row>
    <row r="2580" spans="1:17" ht="60">
      <c r="A2580" s="2">
        <v>2578</v>
      </c>
      <c r="B2580" s="2" t="s">
        <v>6404</v>
      </c>
      <c r="C2580" s="2" t="s">
        <v>109</v>
      </c>
      <c r="D2580" s="2" t="s">
        <v>3263</v>
      </c>
      <c r="E2580" s="2" t="s">
        <v>6405</v>
      </c>
      <c r="F2580" s="255">
        <v>45104.790277777778</v>
      </c>
      <c r="G2580" s="2" t="s">
        <v>101</v>
      </c>
      <c r="H2580" s="2" t="s">
        <v>132</v>
      </c>
      <c r="I2580" s="2" t="s">
        <v>101</v>
      </c>
      <c r="J2580" s="2" t="s">
        <v>103</v>
      </c>
      <c r="K2580" s="2" t="s">
        <v>103</v>
      </c>
      <c r="L2580" s="2" t="s">
        <v>104</v>
      </c>
      <c r="M2580" s="2" t="s">
        <v>6406</v>
      </c>
      <c r="N2580" s="2">
        <v>20</v>
      </c>
      <c r="O2580" s="2" t="s">
        <v>106</v>
      </c>
      <c r="P2580" s="2" t="s">
        <v>4146</v>
      </c>
      <c r="Q2580" s="253"/>
    </row>
    <row r="2581" spans="1:17" ht="60">
      <c r="A2581" s="2">
        <v>2579</v>
      </c>
      <c r="B2581" s="2" t="s">
        <v>6407</v>
      </c>
      <c r="C2581" s="2" t="s">
        <v>98</v>
      </c>
      <c r="D2581" s="2" t="s">
        <v>3263</v>
      </c>
      <c r="E2581" s="2" t="s">
        <v>1152</v>
      </c>
      <c r="F2581" s="255">
        <v>45104.790277777778</v>
      </c>
      <c r="G2581" s="2" t="s">
        <v>101</v>
      </c>
      <c r="H2581" s="2" t="s">
        <v>102</v>
      </c>
      <c r="I2581" s="2" t="s">
        <v>101</v>
      </c>
      <c r="J2581" s="2" t="s">
        <v>103</v>
      </c>
      <c r="K2581" s="2" t="s">
        <v>103</v>
      </c>
      <c r="L2581" s="2" t="s">
        <v>104</v>
      </c>
      <c r="M2581" s="2" t="s">
        <v>1153</v>
      </c>
      <c r="N2581" s="2">
        <v>20</v>
      </c>
      <c r="O2581" s="2" t="s">
        <v>106</v>
      </c>
      <c r="P2581" s="2" t="s">
        <v>4157</v>
      </c>
      <c r="Q2581" s="253"/>
    </row>
    <row r="2582" spans="1:17" ht="60">
      <c r="A2582" s="2">
        <v>2580</v>
      </c>
      <c r="B2582" s="2" t="s">
        <v>6408</v>
      </c>
      <c r="C2582" s="2" t="s">
        <v>98</v>
      </c>
      <c r="D2582" s="2" t="s">
        <v>3263</v>
      </c>
      <c r="E2582" s="2" t="s">
        <v>1488</v>
      </c>
      <c r="F2582" s="255">
        <v>45104.790972222225</v>
      </c>
      <c r="G2582" s="2" t="s">
        <v>101</v>
      </c>
      <c r="H2582" s="2" t="s">
        <v>132</v>
      </c>
      <c r="I2582" s="2" t="s">
        <v>101</v>
      </c>
      <c r="J2582" s="2" t="s">
        <v>103</v>
      </c>
      <c r="K2582" s="2" t="s">
        <v>103</v>
      </c>
      <c r="L2582" s="2" t="s">
        <v>104</v>
      </c>
      <c r="M2582" s="2" t="s">
        <v>1489</v>
      </c>
      <c r="N2582" s="2">
        <v>20</v>
      </c>
      <c r="O2582" s="2" t="s">
        <v>106</v>
      </c>
      <c r="P2582" s="2" t="s">
        <v>4157</v>
      </c>
      <c r="Q2582" s="253"/>
    </row>
    <row r="2583" spans="1:17" ht="60">
      <c r="A2583" s="2">
        <v>2581</v>
      </c>
      <c r="B2583" s="2" t="s">
        <v>6409</v>
      </c>
      <c r="C2583" s="2" t="s">
        <v>234</v>
      </c>
      <c r="D2583" s="2" t="s">
        <v>3263</v>
      </c>
      <c r="E2583" s="2" t="s">
        <v>6410</v>
      </c>
      <c r="F2583" s="255">
        <v>45104.790972222225</v>
      </c>
      <c r="G2583" s="2" t="s">
        <v>101</v>
      </c>
      <c r="H2583" s="2" t="s">
        <v>132</v>
      </c>
      <c r="I2583" s="2" t="s">
        <v>101</v>
      </c>
      <c r="J2583" s="2" t="s">
        <v>112</v>
      </c>
      <c r="K2583" s="2" t="s">
        <v>112</v>
      </c>
      <c r="L2583" s="2" t="s">
        <v>104</v>
      </c>
      <c r="M2583" s="2" t="s">
        <v>6411</v>
      </c>
      <c r="N2583" s="2">
        <v>95</v>
      </c>
      <c r="O2583" s="2" t="s">
        <v>106</v>
      </c>
      <c r="P2583" s="2" t="s">
        <v>4148</v>
      </c>
      <c r="Q2583" s="253"/>
    </row>
    <row r="2584" spans="1:17" ht="60">
      <c r="A2584" s="2">
        <v>2582</v>
      </c>
      <c r="B2584" s="2" t="s">
        <v>6412</v>
      </c>
      <c r="C2584" s="2" t="s">
        <v>109</v>
      </c>
      <c r="D2584" s="2" t="s">
        <v>3263</v>
      </c>
      <c r="E2584" s="2" t="s">
        <v>1448</v>
      </c>
      <c r="F2584" s="255">
        <v>45104.790972222225</v>
      </c>
      <c r="G2584" s="2" t="s">
        <v>101</v>
      </c>
      <c r="H2584" s="2" t="s">
        <v>132</v>
      </c>
      <c r="I2584" s="2" t="s">
        <v>101</v>
      </c>
      <c r="J2584" s="2" t="s">
        <v>103</v>
      </c>
      <c r="K2584" s="2" t="s">
        <v>103</v>
      </c>
      <c r="L2584" s="2" t="s">
        <v>104</v>
      </c>
      <c r="M2584" s="2" t="s">
        <v>1449</v>
      </c>
      <c r="N2584" s="2">
        <v>20</v>
      </c>
      <c r="O2584" s="2" t="s">
        <v>106</v>
      </c>
      <c r="P2584" s="2" t="s">
        <v>4146</v>
      </c>
      <c r="Q2584" s="253"/>
    </row>
    <row r="2585" spans="1:17" ht="60">
      <c r="A2585" s="2">
        <v>2583</v>
      </c>
      <c r="B2585" s="2" t="s">
        <v>6413</v>
      </c>
      <c r="C2585" s="2" t="s">
        <v>234</v>
      </c>
      <c r="D2585" s="2" t="s">
        <v>3263</v>
      </c>
      <c r="E2585" s="2" t="s">
        <v>878</v>
      </c>
      <c r="F2585" s="255">
        <v>45104.790972222225</v>
      </c>
      <c r="G2585" s="2" t="s">
        <v>101</v>
      </c>
      <c r="H2585" s="2" t="s">
        <v>132</v>
      </c>
      <c r="I2585" s="2" t="s">
        <v>101</v>
      </c>
      <c r="J2585" s="2" t="s">
        <v>103</v>
      </c>
      <c r="K2585" s="2" t="s">
        <v>103</v>
      </c>
      <c r="L2585" s="2" t="s">
        <v>104</v>
      </c>
      <c r="M2585" s="2" t="s">
        <v>879</v>
      </c>
      <c r="N2585" s="2">
        <v>20</v>
      </c>
      <c r="O2585" s="2" t="s">
        <v>106</v>
      </c>
      <c r="P2585" s="2" t="s">
        <v>4148</v>
      </c>
      <c r="Q2585" s="253"/>
    </row>
    <row r="2586" spans="1:17" ht="60">
      <c r="A2586" s="2">
        <v>2584</v>
      </c>
      <c r="B2586" s="2" t="s">
        <v>6414</v>
      </c>
      <c r="C2586" s="2" t="s">
        <v>98</v>
      </c>
      <c r="D2586" s="2" t="s">
        <v>3263</v>
      </c>
      <c r="E2586" s="2" t="s">
        <v>1955</v>
      </c>
      <c r="F2586" s="255">
        <v>45104.791666666664</v>
      </c>
      <c r="G2586" s="2" t="s">
        <v>101</v>
      </c>
      <c r="H2586" s="2" t="s">
        <v>132</v>
      </c>
      <c r="I2586" s="2" t="s">
        <v>101</v>
      </c>
      <c r="J2586" s="2" t="s">
        <v>103</v>
      </c>
      <c r="K2586" s="2" t="s">
        <v>103</v>
      </c>
      <c r="L2586" s="2" t="s">
        <v>104</v>
      </c>
      <c r="M2586" s="2" t="s">
        <v>1956</v>
      </c>
      <c r="N2586" s="2">
        <v>20</v>
      </c>
      <c r="O2586" s="2" t="s">
        <v>106</v>
      </c>
      <c r="P2586" s="2" t="s">
        <v>4157</v>
      </c>
      <c r="Q2586" s="253"/>
    </row>
    <row r="2587" spans="1:17" ht="60">
      <c r="A2587" s="2">
        <v>2585</v>
      </c>
      <c r="B2587" s="2" t="s">
        <v>6415</v>
      </c>
      <c r="C2587" s="2" t="s">
        <v>98</v>
      </c>
      <c r="D2587" s="2" t="s">
        <v>3263</v>
      </c>
      <c r="E2587" s="2" t="s">
        <v>1593</v>
      </c>
      <c r="F2587" s="255">
        <v>45104.791666666664</v>
      </c>
      <c r="G2587" s="2" t="s">
        <v>101</v>
      </c>
      <c r="H2587" s="2" t="s">
        <v>102</v>
      </c>
      <c r="I2587" s="2" t="s">
        <v>101</v>
      </c>
      <c r="J2587" s="2" t="s">
        <v>103</v>
      </c>
      <c r="K2587" s="2" t="s">
        <v>103</v>
      </c>
      <c r="L2587" s="2" t="s">
        <v>104</v>
      </c>
      <c r="M2587" s="2" t="s">
        <v>1594</v>
      </c>
      <c r="N2587" s="2">
        <v>20</v>
      </c>
      <c r="O2587" s="2" t="s">
        <v>106</v>
      </c>
      <c r="P2587" s="2" t="s">
        <v>4157</v>
      </c>
      <c r="Q2587" s="253"/>
    </row>
    <row r="2588" spans="1:17" ht="60">
      <c r="A2588" s="2">
        <v>2586</v>
      </c>
      <c r="B2588" s="2" t="s">
        <v>6416</v>
      </c>
      <c r="C2588" s="2" t="s">
        <v>98</v>
      </c>
      <c r="D2588" s="2" t="s">
        <v>3263</v>
      </c>
      <c r="E2588" s="2" t="s">
        <v>1722</v>
      </c>
      <c r="F2588" s="255">
        <v>45104.791666666664</v>
      </c>
      <c r="G2588" s="2" t="s">
        <v>101</v>
      </c>
      <c r="H2588" s="2" t="s">
        <v>132</v>
      </c>
      <c r="I2588" s="2" t="s">
        <v>101</v>
      </c>
      <c r="J2588" s="2" t="s">
        <v>103</v>
      </c>
      <c r="K2588" s="2" t="s">
        <v>103</v>
      </c>
      <c r="L2588" s="2" t="s">
        <v>104</v>
      </c>
      <c r="M2588" s="2" t="s">
        <v>1723</v>
      </c>
      <c r="N2588" s="2">
        <v>20</v>
      </c>
      <c r="O2588" s="2" t="s">
        <v>106</v>
      </c>
      <c r="P2588" s="2" t="s">
        <v>4157</v>
      </c>
      <c r="Q2588" s="253"/>
    </row>
    <row r="2589" spans="1:17" ht="60">
      <c r="A2589" s="2">
        <v>2587</v>
      </c>
      <c r="B2589" s="2" t="s">
        <v>6417</v>
      </c>
      <c r="C2589" s="2" t="s">
        <v>109</v>
      </c>
      <c r="D2589" s="2" t="s">
        <v>3263</v>
      </c>
      <c r="E2589" s="2" t="s">
        <v>6027</v>
      </c>
      <c r="F2589" s="255">
        <v>45104.791666666664</v>
      </c>
      <c r="G2589" s="2" t="s">
        <v>101</v>
      </c>
      <c r="H2589" s="2" t="s">
        <v>132</v>
      </c>
      <c r="I2589" s="2" t="s">
        <v>101</v>
      </c>
      <c r="J2589" s="2" t="s">
        <v>103</v>
      </c>
      <c r="K2589" s="2" t="s">
        <v>103</v>
      </c>
      <c r="L2589" s="2" t="s">
        <v>104</v>
      </c>
      <c r="M2589" s="2" t="s">
        <v>6028</v>
      </c>
      <c r="N2589" s="2">
        <v>20</v>
      </c>
      <c r="O2589" s="2" t="s">
        <v>106</v>
      </c>
      <c r="P2589" s="2" t="s">
        <v>4146</v>
      </c>
      <c r="Q2589" s="253"/>
    </row>
    <row r="2590" spans="1:17" ht="60">
      <c r="A2590" s="2">
        <v>2588</v>
      </c>
      <c r="B2590" s="2" t="s">
        <v>6418</v>
      </c>
      <c r="C2590" s="2" t="s">
        <v>98</v>
      </c>
      <c r="D2590" s="2" t="s">
        <v>3263</v>
      </c>
      <c r="E2590" s="2" t="s">
        <v>1087</v>
      </c>
      <c r="F2590" s="255">
        <v>45104.792361111111</v>
      </c>
      <c r="G2590" s="2" t="s">
        <v>101</v>
      </c>
      <c r="H2590" s="2" t="s">
        <v>102</v>
      </c>
      <c r="I2590" s="2" t="s">
        <v>101</v>
      </c>
      <c r="J2590" s="2" t="s">
        <v>103</v>
      </c>
      <c r="K2590" s="2" t="s">
        <v>103</v>
      </c>
      <c r="L2590" s="2" t="s">
        <v>104</v>
      </c>
      <c r="M2590" s="2" t="s">
        <v>1088</v>
      </c>
      <c r="N2590" s="2">
        <v>20</v>
      </c>
      <c r="O2590" s="2" t="s">
        <v>106</v>
      </c>
      <c r="P2590" s="2" t="s">
        <v>4157</v>
      </c>
      <c r="Q2590" s="253"/>
    </row>
    <row r="2591" spans="1:17" ht="60">
      <c r="A2591" s="2">
        <v>2589</v>
      </c>
      <c r="B2591" s="2" t="s">
        <v>6419</v>
      </c>
      <c r="C2591" s="2" t="s">
        <v>98</v>
      </c>
      <c r="D2591" s="2" t="s">
        <v>3263</v>
      </c>
      <c r="E2591" s="2" t="s">
        <v>1327</v>
      </c>
      <c r="F2591" s="255">
        <v>45104.792361111111</v>
      </c>
      <c r="G2591" s="2" t="s">
        <v>101</v>
      </c>
      <c r="H2591" s="2" t="s">
        <v>132</v>
      </c>
      <c r="I2591" s="2" t="s">
        <v>101</v>
      </c>
      <c r="J2591" s="2" t="s">
        <v>103</v>
      </c>
      <c r="K2591" s="2" t="s">
        <v>103</v>
      </c>
      <c r="L2591" s="2" t="s">
        <v>104</v>
      </c>
      <c r="M2591" s="2" t="s">
        <v>1328</v>
      </c>
      <c r="N2591" s="2">
        <v>20</v>
      </c>
      <c r="O2591" s="2" t="s">
        <v>106</v>
      </c>
      <c r="P2591" s="2" t="s">
        <v>4157</v>
      </c>
      <c r="Q2591" s="253"/>
    </row>
    <row r="2592" spans="1:17" ht="60">
      <c r="A2592" s="2">
        <v>2590</v>
      </c>
      <c r="B2592" s="2" t="s">
        <v>6420</v>
      </c>
      <c r="C2592" s="2" t="s">
        <v>98</v>
      </c>
      <c r="D2592" s="2" t="s">
        <v>3263</v>
      </c>
      <c r="E2592" s="2" t="s">
        <v>980</v>
      </c>
      <c r="F2592" s="255">
        <v>45104.792361111111</v>
      </c>
      <c r="G2592" s="2" t="s">
        <v>101</v>
      </c>
      <c r="H2592" s="2" t="s">
        <v>132</v>
      </c>
      <c r="I2592" s="2" t="s">
        <v>101</v>
      </c>
      <c r="J2592" s="2" t="s">
        <v>103</v>
      </c>
      <c r="K2592" s="2" t="s">
        <v>103</v>
      </c>
      <c r="L2592" s="2" t="s">
        <v>104</v>
      </c>
      <c r="M2592" s="2" t="s">
        <v>981</v>
      </c>
      <c r="N2592" s="2">
        <v>20</v>
      </c>
      <c r="O2592" s="2" t="s">
        <v>106</v>
      </c>
      <c r="P2592" s="2" t="s">
        <v>4157</v>
      </c>
      <c r="Q2592" s="253"/>
    </row>
    <row r="2593" spans="1:17" ht="60">
      <c r="A2593" s="2">
        <v>2591</v>
      </c>
      <c r="B2593" s="2" t="s">
        <v>6421</v>
      </c>
      <c r="C2593" s="2" t="s">
        <v>234</v>
      </c>
      <c r="D2593" s="2" t="s">
        <v>3263</v>
      </c>
      <c r="E2593" s="2" t="s">
        <v>4871</v>
      </c>
      <c r="F2593" s="255">
        <v>45104.793055555558</v>
      </c>
      <c r="G2593" s="2" t="s">
        <v>101</v>
      </c>
      <c r="H2593" s="2" t="s">
        <v>132</v>
      </c>
      <c r="I2593" s="2" t="s">
        <v>101</v>
      </c>
      <c r="J2593" s="2" t="s">
        <v>112</v>
      </c>
      <c r="K2593" s="2" t="s">
        <v>112</v>
      </c>
      <c r="L2593" s="2" t="s">
        <v>104</v>
      </c>
      <c r="M2593" s="2" t="s">
        <v>4872</v>
      </c>
      <c r="N2593" s="2">
        <v>95</v>
      </c>
      <c r="O2593" s="2" t="s">
        <v>106</v>
      </c>
      <c r="P2593" s="2" t="s">
        <v>4148</v>
      </c>
      <c r="Q2593" s="253"/>
    </row>
    <row r="2594" spans="1:17" ht="60">
      <c r="A2594" s="2">
        <v>2592</v>
      </c>
      <c r="B2594" s="2" t="s">
        <v>6422</v>
      </c>
      <c r="C2594" s="2" t="s">
        <v>98</v>
      </c>
      <c r="D2594" s="2" t="s">
        <v>3263</v>
      </c>
      <c r="E2594" s="2" t="s">
        <v>3931</v>
      </c>
      <c r="F2594" s="255">
        <v>45104.793055555558</v>
      </c>
      <c r="G2594" s="2" t="s">
        <v>101</v>
      </c>
      <c r="H2594" s="2" t="s">
        <v>132</v>
      </c>
      <c r="I2594" s="2" t="s">
        <v>101</v>
      </c>
      <c r="J2594" s="2" t="s">
        <v>103</v>
      </c>
      <c r="K2594" s="2" t="s">
        <v>103</v>
      </c>
      <c r="L2594" s="2" t="s">
        <v>104</v>
      </c>
      <c r="M2594" s="2" t="s">
        <v>3932</v>
      </c>
      <c r="N2594" s="2">
        <v>20</v>
      </c>
      <c r="O2594" s="2" t="s">
        <v>106</v>
      </c>
      <c r="P2594" s="2" t="s">
        <v>4157</v>
      </c>
      <c r="Q2594" s="253"/>
    </row>
    <row r="2595" spans="1:17" ht="60">
      <c r="A2595" s="2">
        <v>2593</v>
      </c>
      <c r="B2595" s="2" t="s">
        <v>6423</v>
      </c>
      <c r="C2595" s="2" t="s">
        <v>234</v>
      </c>
      <c r="D2595" s="2" t="s">
        <v>3263</v>
      </c>
      <c r="E2595" s="2" t="s">
        <v>3309</v>
      </c>
      <c r="F2595" s="255">
        <v>45104.793055555558</v>
      </c>
      <c r="G2595" s="2" t="s">
        <v>101</v>
      </c>
      <c r="H2595" s="2" t="s">
        <v>132</v>
      </c>
      <c r="I2595" s="2" t="s">
        <v>101</v>
      </c>
      <c r="J2595" s="2" t="s">
        <v>103</v>
      </c>
      <c r="K2595" s="2" t="s">
        <v>103</v>
      </c>
      <c r="L2595" s="2" t="s">
        <v>104</v>
      </c>
      <c r="M2595" s="2" t="s">
        <v>3310</v>
      </c>
      <c r="N2595" s="2">
        <v>20</v>
      </c>
      <c r="O2595" s="2" t="s">
        <v>106</v>
      </c>
      <c r="P2595" s="2" t="s">
        <v>4148</v>
      </c>
      <c r="Q2595" s="253"/>
    </row>
    <row r="2596" spans="1:17" ht="60">
      <c r="A2596" s="2">
        <v>2594</v>
      </c>
      <c r="B2596" s="2" t="s">
        <v>6424</v>
      </c>
      <c r="C2596" s="2" t="s">
        <v>234</v>
      </c>
      <c r="D2596" s="2" t="s">
        <v>3263</v>
      </c>
      <c r="E2596" s="2" t="s">
        <v>6425</v>
      </c>
      <c r="F2596" s="255">
        <v>45104.793055555558</v>
      </c>
      <c r="G2596" s="2" t="s">
        <v>101</v>
      </c>
      <c r="H2596" s="2" t="s">
        <v>132</v>
      </c>
      <c r="I2596" s="2" t="s">
        <v>101</v>
      </c>
      <c r="J2596" s="2" t="s">
        <v>112</v>
      </c>
      <c r="K2596" s="2" t="s">
        <v>112</v>
      </c>
      <c r="L2596" s="2" t="s">
        <v>104</v>
      </c>
      <c r="M2596" s="2" t="s">
        <v>6426</v>
      </c>
      <c r="N2596" s="2">
        <v>95</v>
      </c>
      <c r="O2596" s="2" t="s">
        <v>106</v>
      </c>
      <c r="P2596" s="2" t="s">
        <v>4148</v>
      </c>
      <c r="Q2596" s="253"/>
    </row>
    <row r="2597" spans="1:17" ht="60">
      <c r="A2597" s="2">
        <v>2595</v>
      </c>
      <c r="B2597" s="2" t="s">
        <v>6427</v>
      </c>
      <c r="C2597" s="2" t="s">
        <v>98</v>
      </c>
      <c r="D2597" s="2" t="s">
        <v>3263</v>
      </c>
      <c r="E2597" s="2" t="s">
        <v>1614</v>
      </c>
      <c r="F2597" s="255">
        <v>45104.793749999997</v>
      </c>
      <c r="G2597" s="2" t="s">
        <v>101</v>
      </c>
      <c r="H2597" s="2" t="s">
        <v>132</v>
      </c>
      <c r="I2597" s="2" t="s">
        <v>101</v>
      </c>
      <c r="J2597" s="2" t="s">
        <v>103</v>
      </c>
      <c r="K2597" s="2" t="s">
        <v>103</v>
      </c>
      <c r="L2597" s="2" t="s">
        <v>104</v>
      </c>
      <c r="M2597" s="2" t="s">
        <v>1615</v>
      </c>
      <c r="N2597" s="2">
        <v>20</v>
      </c>
      <c r="O2597" s="2" t="s">
        <v>106</v>
      </c>
      <c r="P2597" s="2" t="s">
        <v>4157</v>
      </c>
      <c r="Q2597" s="253"/>
    </row>
    <row r="2598" spans="1:17" ht="60">
      <c r="A2598" s="2">
        <v>2596</v>
      </c>
      <c r="B2598" s="2" t="s">
        <v>6428</v>
      </c>
      <c r="C2598" s="2" t="s">
        <v>234</v>
      </c>
      <c r="D2598" s="2" t="s">
        <v>3263</v>
      </c>
      <c r="E2598" s="2" t="s">
        <v>5717</v>
      </c>
      <c r="F2598" s="255">
        <v>45104.793749999997</v>
      </c>
      <c r="G2598" s="2" t="s">
        <v>101</v>
      </c>
      <c r="H2598" s="2" t="s">
        <v>102</v>
      </c>
      <c r="I2598" s="2" t="s">
        <v>101</v>
      </c>
      <c r="J2598" s="2" t="s">
        <v>103</v>
      </c>
      <c r="K2598" s="2" t="s">
        <v>103</v>
      </c>
      <c r="L2598" s="2" t="s">
        <v>104</v>
      </c>
      <c r="M2598" s="2" t="s">
        <v>5718</v>
      </c>
      <c r="N2598" s="2">
        <v>20</v>
      </c>
      <c r="O2598" s="2" t="s">
        <v>106</v>
      </c>
      <c r="P2598" s="2" t="s">
        <v>4148</v>
      </c>
      <c r="Q2598" s="253"/>
    </row>
    <row r="2599" spans="1:17" ht="60">
      <c r="A2599" s="2">
        <v>2597</v>
      </c>
      <c r="B2599" s="2" t="s">
        <v>6429</v>
      </c>
      <c r="C2599" s="2" t="s">
        <v>98</v>
      </c>
      <c r="D2599" s="2" t="s">
        <v>3263</v>
      </c>
      <c r="E2599" s="2" t="s">
        <v>6430</v>
      </c>
      <c r="F2599" s="255">
        <v>45104.793749999997</v>
      </c>
      <c r="G2599" s="2" t="s">
        <v>101</v>
      </c>
      <c r="H2599" s="2" t="s">
        <v>132</v>
      </c>
      <c r="I2599" s="2" t="s">
        <v>101</v>
      </c>
      <c r="J2599" s="2" t="s">
        <v>103</v>
      </c>
      <c r="K2599" s="2" t="s">
        <v>103</v>
      </c>
      <c r="L2599" s="2" t="s">
        <v>104</v>
      </c>
      <c r="M2599" s="2" t="s">
        <v>6431</v>
      </c>
      <c r="N2599" s="2">
        <v>20</v>
      </c>
      <c r="O2599" s="2" t="s">
        <v>106</v>
      </c>
      <c r="P2599" s="2" t="s">
        <v>4157</v>
      </c>
      <c r="Q2599" s="253"/>
    </row>
    <row r="2600" spans="1:17" ht="60">
      <c r="A2600" s="2">
        <v>2598</v>
      </c>
      <c r="B2600" s="2" t="s">
        <v>6432</v>
      </c>
      <c r="C2600" s="2" t="s">
        <v>98</v>
      </c>
      <c r="D2600" s="2" t="s">
        <v>3263</v>
      </c>
      <c r="E2600" s="2" t="s">
        <v>2072</v>
      </c>
      <c r="F2600" s="255">
        <v>45104.793749999997</v>
      </c>
      <c r="G2600" s="2" t="s">
        <v>101</v>
      </c>
      <c r="H2600" s="2" t="s">
        <v>102</v>
      </c>
      <c r="I2600" s="2" t="s">
        <v>101</v>
      </c>
      <c r="J2600" s="2" t="s">
        <v>103</v>
      </c>
      <c r="K2600" s="2" t="s">
        <v>103</v>
      </c>
      <c r="L2600" s="2" t="s">
        <v>104</v>
      </c>
      <c r="M2600" s="2" t="s">
        <v>2073</v>
      </c>
      <c r="N2600" s="2">
        <v>20</v>
      </c>
      <c r="O2600" s="2" t="s">
        <v>106</v>
      </c>
      <c r="P2600" s="2" t="s">
        <v>4157</v>
      </c>
      <c r="Q2600" s="253"/>
    </row>
    <row r="2601" spans="1:17" ht="60">
      <c r="A2601" s="2">
        <v>2599</v>
      </c>
      <c r="B2601" s="2" t="s">
        <v>6433</v>
      </c>
      <c r="C2601" s="2" t="s">
        <v>109</v>
      </c>
      <c r="D2601" s="2" t="s">
        <v>3263</v>
      </c>
      <c r="E2601" s="2" t="s">
        <v>6434</v>
      </c>
      <c r="F2601" s="255">
        <v>45104.793749999997</v>
      </c>
      <c r="G2601" s="2" t="s">
        <v>101</v>
      </c>
      <c r="H2601" s="2" t="s">
        <v>102</v>
      </c>
      <c r="I2601" s="2" t="s">
        <v>101</v>
      </c>
      <c r="J2601" s="2" t="s">
        <v>103</v>
      </c>
      <c r="K2601" s="2" t="s">
        <v>103</v>
      </c>
      <c r="L2601" s="2" t="s">
        <v>104</v>
      </c>
      <c r="M2601" s="2" t="s">
        <v>6435</v>
      </c>
      <c r="N2601" s="2">
        <v>20</v>
      </c>
      <c r="O2601" s="2" t="s">
        <v>106</v>
      </c>
      <c r="P2601" s="2" t="s">
        <v>4146</v>
      </c>
      <c r="Q2601" s="253"/>
    </row>
    <row r="2602" spans="1:17" ht="60">
      <c r="A2602" s="2">
        <v>2600</v>
      </c>
      <c r="B2602" s="2" t="s">
        <v>6436</v>
      </c>
      <c r="C2602" s="2" t="s">
        <v>98</v>
      </c>
      <c r="D2602" s="2" t="s">
        <v>3263</v>
      </c>
      <c r="E2602" s="2" t="s">
        <v>2320</v>
      </c>
      <c r="F2602" s="255">
        <v>45104.793749999997</v>
      </c>
      <c r="G2602" s="2" t="s">
        <v>101</v>
      </c>
      <c r="H2602" s="2" t="s">
        <v>102</v>
      </c>
      <c r="I2602" s="2" t="s">
        <v>101</v>
      </c>
      <c r="J2602" s="2" t="s">
        <v>103</v>
      </c>
      <c r="K2602" s="2" t="s">
        <v>103</v>
      </c>
      <c r="L2602" s="2" t="s">
        <v>104</v>
      </c>
      <c r="M2602" s="2" t="s">
        <v>2321</v>
      </c>
      <c r="N2602" s="2">
        <v>20</v>
      </c>
      <c r="O2602" s="2" t="s">
        <v>106</v>
      </c>
      <c r="P2602" s="2" t="s">
        <v>4157</v>
      </c>
      <c r="Q2602" s="253"/>
    </row>
    <row r="2603" spans="1:17" ht="60">
      <c r="A2603" s="2">
        <v>2601</v>
      </c>
      <c r="B2603" s="2" t="s">
        <v>6437</v>
      </c>
      <c r="C2603" s="2" t="s">
        <v>98</v>
      </c>
      <c r="D2603" s="2" t="s">
        <v>3263</v>
      </c>
      <c r="E2603" s="2" t="s">
        <v>1101</v>
      </c>
      <c r="F2603" s="255">
        <v>45104.793749999997</v>
      </c>
      <c r="G2603" s="2" t="s">
        <v>101</v>
      </c>
      <c r="H2603" s="2" t="s">
        <v>102</v>
      </c>
      <c r="I2603" s="2" t="s">
        <v>101</v>
      </c>
      <c r="J2603" s="2" t="s">
        <v>103</v>
      </c>
      <c r="K2603" s="2" t="s">
        <v>103</v>
      </c>
      <c r="L2603" s="2" t="s">
        <v>104</v>
      </c>
      <c r="M2603" s="2" t="s">
        <v>1102</v>
      </c>
      <c r="N2603" s="2">
        <v>20</v>
      </c>
      <c r="O2603" s="2" t="s">
        <v>106</v>
      </c>
      <c r="P2603" s="2" t="s">
        <v>4157</v>
      </c>
      <c r="Q2603" s="253"/>
    </row>
    <row r="2604" spans="1:17" ht="60">
      <c r="A2604" s="2">
        <v>2602</v>
      </c>
      <c r="B2604" s="2" t="s">
        <v>6438</v>
      </c>
      <c r="C2604" s="2" t="s">
        <v>234</v>
      </c>
      <c r="D2604" s="2" t="s">
        <v>3263</v>
      </c>
      <c r="E2604" s="2" t="s">
        <v>6439</v>
      </c>
      <c r="F2604" s="255">
        <v>45104.793749999997</v>
      </c>
      <c r="G2604" s="2" t="s">
        <v>101</v>
      </c>
      <c r="H2604" s="2" t="s">
        <v>132</v>
      </c>
      <c r="I2604" s="2" t="s">
        <v>101</v>
      </c>
      <c r="J2604" s="2" t="s">
        <v>103</v>
      </c>
      <c r="K2604" s="2" t="s">
        <v>103</v>
      </c>
      <c r="L2604" s="2" t="s">
        <v>104</v>
      </c>
      <c r="M2604" s="2" t="s">
        <v>6440</v>
      </c>
      <c r="N2604" s="2">
        <v>20</v>
      </c>
      <c r="O2604" s="2" t="s">
        <v>106</v>
      </c>
      <c r="P2604" s="2" t="s">
        <v>4148</v>
      </c>
      <c r="Q2604" s="253"/>
    </row>
    <row r="2605" spans="1:17" ht="60">
      <c r="A2605" s="2">
        <v>2603</v>
      </c>
      <c r="B2605" s="2" t="s">
        <v>6441</v>
      </c>
      <c r="C2605" s="2" t="s">
        <v>98</v>
      </c>
      <c r="D2605" s="2" t="s">
        <v>3263</v>
      </c>
      <c r="E2605" s="2" t="s">
        <v>1989</v>
      </c>
      <c r="F2605" s="255">
        <v>45104.794444444444</v>
      </c>
      <c r="G2605" s="2" t="s">
        <v>101</v>
      </c>
      <c r="H2605" s="2" t="s">
        <v>132</v>
      </c>
      <c r="I2605" s="2" t="s">
        <v>101</v>
      </c>
      <c r="J2605" s="2" t="s">
        <v>103</v>
      </c>
      <c r="K2605" s="2" t="s">
        <v>103</v>
      </c>
      <c r="L2605" s="2" t="s">
        <v>104</v>
      </c>
      <c r="M2605" s="2" t="s">
        <v>1990</v>
      </c>
      <c r="N2605" s="2">
        <v>20</v>
      </c>
      <c r="O2605" s="2" t="s">
        <v>106</v>
      </c>
      <c r="P2605" s="2" t="s">
        <v>4157</v>
      </c>
      <c r="Q2605" s="253"/>
    </row>
    <row r="2606" spans="1:17" ht="60">
      <c r="A2606" s="2">
        <v>2604</v>
      </c>
      <c r="B2606" s="2" t="s">
        <v>6442</v>
      </c>
      <c r="C2606" s="2" t="s">
        <v>98</v>
      </c>
      <c r="D2606" s="2" t="s">
        <v>3263</v>
      </c>
      <c r="E2606" s="2" t="s">
        <v>2989</v>
      </c>
      <c r="F2606" s="255">
        <v>45104.794444444444</v>
      </c>
      <c r="G2606" s="2" t="s">
        <v>101</v>
      </c>
      <c r="H2606" s="2" t="s">
        <v>102</v>
      </c>
      <c r="I2606" s="2" t="s">
        <v>101</v>
      </c>
      <c r="J2606" s="2" t="s">
        <v>103</v>
      </c>
      <c r="K2606" s="2" t="s">
        <v>103</v>
      </c>
      <c r="L2606" s="2" t="s">
        <v>104</v>
      </c>
      <c r="M2606" s="2" t="s">
        <v>2990</v>
      </c>
      <c r="N2606" s="2">
        <v>20</v>
      </c>
      <c r="O2606" s="2" t="s">
        <v>106</v>
      </c>
      <c r="P2606" s="2" t="s">
        <v>4157</v>
      </c>
      <c r="Q2606" s="253"/>
    </row>
    <row r="2607" spans="1:17" ht="60">
      <c r="A2607" s="2">
        <v>2605</v>
      </c>
      <c r="B2607" s="2" t="s">
        <v>6443</v>
      </c>
      <c r="C2607" s="2" t="s">
        <v>234</v>
      </c>
      <c r="D2607" s="2" t="s">
        <v>3263</v>
      </c>
      <c r="E2607" s="2" t="s">
        <v>2828</v>
      </c>
      <c r="F2607" s="255">
        <v>45104.794444444444</v>
      </c>
      <c r="G2607" s="2" t="s">
        <v>101</v>
      </c>
      <c r="H2607" s="2" t="s">
        <v>132</v>
      </c>
      <c r="I2607" s="2" t="s">
        <v>101</v>
      </c>
      <c r="J2607" s="2" t="s">
        <v>103</v>
      </c>
      <c r="K2607" s="2" t="s">
        <v>103</v>
      </c>
      <c r="L2607" s="2" t="s">
        <v>104</v>
      </c>
      <c r="M2607" s="2" t="s">
        <v>2829</v>
      </c>
      <c r="N2607" s="2">
        <v>20</v>
      </c>
      <c r="O2607" s="2" t="s">
        <v>106</v>
      </c>
      <c r="P2607" s="2" t="s">
        <v>4148</v>
      </c>
      <c r="Q2607" s="253"/>
    </row>
    <row r="2608" spans="1:17" ht="60">
      <c r="A2608" s="2">
        <v>2606</v>
      </c>
      <c r="B2608" s="2" t="s">
        <v>6444</v>
      </c>
      <c r="C2608" s="2" t="s">
        <v>234</v>
      </c>
      <c r="D2608" s="2" t="s">
        <v>3263</v>
      </c>
      <c r="E2608" s="2" t="s">
        <v>581</v>
      </c>
      <c r="F2608" s="255">
        <v>45104.794444444444</v>
      </c>
      <c r="G2608" s="2" t="s">
        <v>101</v>
      </c>
      <c r="H2608" s="2" t="s">
        <v>132</v>
      </c>
      <c r="I2608" s="2" t="s">
        <v>101</v>
      </c>
      <c r="J2608" s="2" t="s">
        <v>103</v>
      </c>
      <c r="K2608" s="2" t="s">
        <v>103</v>
      </c>
      <c r="L2608" s="2" t="s">
        <v>104</v>
      </c>
      <c r="M2608" s="2" t="s">
        <v>582</v>
      </c>
      <c r="N2608" s="2">
        <v>20</v>
      </c>
      <c r="O2608" s="2" t="s">
        <v>106</v>
      </c>
      <c r="P2608" s="2" t="s">
        <v>4148</v>
      </c>
      <c r="Q2608" s="253"/>
    </row>
    <row r="2609" spans="1:17" ht="60">
      <c r="A2609" s="2">
        <v>2607</v>
      </c>
      <c r="B2609" s="2" t="s">
        <v>6445</v>
      </c>
      <c r="C2609" s="2" t="s">
        <v>234</v>
      </c>
      <c r="D2609" s="2" t="s">
        <v>3263</v>
      </c>
      <c r="E2609" s="2" t="s">
        <v>4308</v>
      </c>
      <c r="F2609" s="255">
        <v>45104.794444444444</v>
      </c>
      <c r="G2609" s="2" t="s">
        <v>101</v>
      </c>
      <c r="H2609" s="2" t="s">
        <v>102</v>
      </c>
      <c r="I2609" s="2" t="s">
        <v>101</v>
      </c>
      <c r="J2609" s="2" t="s">
        <v>103</v>
      </c>
      <c r="K2609" s="2" t="s">
        <v>103</v>
      </c>
      <c r="L2609" s="2" t="s">
        <v>104</v>
      </c>
      <c r="M2609" s="2" t="s">
        <v>4309</v>
      </c>
      <c r="N2609" s="2">
        <v>20</v>
      </c>
      <c r="O2609" s="2" t="s">
        <v>106</v>
      </c>
      <c r="P2609" s="2" t="s">
        <v>4148</v>
      </c>
      <c r="Q2609" s="253"/>
    </row>
    <row r="2610" spans="1:17" ht="60">
      <c r="A2610" s="2">
        <v>2608</v>
      </c>
      <c r="B2610" s="2" t="s">
        <v>6446</v>
      </c>
      <c r="C2610" s="2" t="s">
        <v>234</v>
      </c>
      <c r="D2610" s="2" t="s">
        <v>3263</v>
      </c>
      <c r="E2610" s="2" t="s">
        <v>1811</v>
      </c>
      <c r="F2610" s="255">
        <v>45104.795138888891</v>
      </c>
      <c r="G2610" s="2" t="s">
        <v>101</v>
      </c>
      <c r="H2610" s="2" t="s">
        <v>102</v>
      </c>
      <c r="I2610" s="2" t="s">
        <v>101</v>
      </c>
      <c r="J2610" s="2" t="s">
        <v>56</v>
      </c>
      <c r="K2610" s="2" t="s">
        <v>56</v>
      </c>
      <c r="L2610" s="2" t="s">
        <v>104</v>
      </c>
      <c r="M2610" s="2" t="s">
        <v>1812</v>
      </c>
      <c r="N2610" s="2">
        <v>65</v>
      </c>
      <c r="O2610" s="2" t="s">
        <v>106</v>
      </c>
      <c r="P2610" s="2" t="s">
        <v>4148</v>
      </c>
      <c r="Q2610" s="253"/>
    </row>
    <row r="2611" spans="1:17" ht="60">
      <c r="A2611" s="2">
        <v>2609</v>
      </c>
      <c r="B2611" s="2" t="s">
        <v>6447</v>
      </c>
      <c r="C2611" s="2" t="s">
        <v>98</v>
      </c>
      <c r="D2611" s="2" t="s">
        <v>3263</v>
      </c>
      <c r="E2611" s="2" t="s">
        <v>6448</v>
      </c>
      <c r="F2611" s="255">
        <v>45104.795138888891</v>
      </c>
      <c r="G2611" s="2" t="s">
        <v>101</v>
      </c>
      <c r="H2611" s="2" t="s">
        <v>102</v>
      </c>
      <c r="I2611" s="2" t="s">
        <v>101</v>
      </c>
      <c r="J2611" s="2" t="s">
        <v>103</v>
      </c>
      <c r="K2611" s="2" t="s">
        <v>103</v>
      </c>
      <c r="L2611" s="2" t="s">
        <v>104</v>
      </c>
      <c r="M2611" s="2" t="s">
        <v>6449</v>
      </c>
      <c r="N2611" s="2">
        <v>20</v>
      </c>
      <c r="O2611" s="2" t="s">
        <v>106</v>
      </c>
      <c r="P2611" s="2" t="s">
        <v>4157</v>
      </c>
      <c r="Q2611" s="253"/>
    </row>
    <row r="2612" spans="1:17" ht="60">
      <c r="A2612" s="2">
        <v>2610</v>
      </c>
      <c r="B2612" s="2" t="s">
        <v>6450</v>
      </c>
      <c r="C2612" s="2" t="s">
        <v>234</v>
      </c>
      <c r="D2612" s="2" t="s">
        <v>3263</v>
      </c>
      <c r="E2612" s="2" t="s">
        <v>6451</v>
      </c>
      <c r="F2612" s="255">
        <v>45104.795138888891</v>
      </c>
      <c r="G2612" s="2" t="s">
        <v>101</v>
      </c>
      <c r="H2612" s="2" t="s">
        <v>102</v>
      </c>
      <c r="I2612" s="2" t="s">
        <v>101</v>
      </c>
      <c r="J2612" s="2" t="s">
        <v>112</v>
      </c>
      <c r="K2612" s="2" t="s">
        <v>112</v>
      </c>
      <c r="L2612" s="2" t="s">
        <v>104</v>
      </c>
      <c r="M2612" s="2" t="s">
        <v>6452</v>
      </c>
      <c r="N2612" s="2">
        <v>95</v>
      </c>
      <c r="O2612" s="2" t="s">
        <v>106</v>
      </c>
      <c r="P2612" s="2" t="s">
        <v>4148</v>
      </c>
      <c r="Q2612" s="253"/>
    </row>
    <row r="2613" spans="1:17" ht="60">
      <c r="A2613" s="2">
        <v>2611</v>
      </c>
      <c r="B2613" s="2" t="s">
        <v>6453</v>
      </c>
      <c r="C2613" s="2" t="s">
        <v>98</v>
      </c>
      <c r="D2613" s="2" t="s">
        <v>3263</v>
      </c>
      <c r="E2613" s="2" t="s">
        <v>2781</v>
      </c>
      <c r="F2613" s="255">
        <v>45104.795138888891</v>
      </c>
      <c r="G2613" s="2" t="s">
        <v>101</v>
      </c>
      <c r="H2613" s="2" t="s">
        <v>102</v>
      </c>
      <c r="I2613" s="2" t="s">
        <v>101</v>
      </c>
      <c r="J2613" s="2" t="s">
        <v>103</v>
      </c>
      <c r="K2613" s="2" t="s">
        <v>103</v>
      </c>
      <c r="L2613" s="2" t="s">
        <v>104</v>
      </c>
      <c r="M2613" s="2" t="s">
        <v>2782</v>
      </c>
      <c r="N2613" s="2">
        <v>20</v>
      </c>
      <c r="O2613" s="2" t="s">
        <v>106</v>
      </c>
      <c r="P2613" s="2" t="s">
        <v>4157</v>
      </c>
      <c r="Q2613" s="253"/>
    </row>
    <row r="2614" spans="1:17" ht="60">
      <c r="A2614" s="2">
        <v>2612</v>
      </c>
      <c r="B2614" s="2" t="s">
        <v>6454</v>
      </c>
      <c r="C2614" s="2" t="s">
        <v>234</v>
      </c>
      <c r="D2614" s="2" t="s">
        <v>3263</v>
      </c>
      <c r="E2614" s="2" t="s">
        <v>6455</v>
      </c>
      <c r="F2614" s="255">
        <v>45104.795138888891</v>
      </c>
      <c r="G2614" s="2" t="s">
        <v>101</v>
      </c>
      <c r="H2614" s="2" t="s">
        <v>102</v>
      </c>
      <c r="I2614" s="2" t="s">
        <v>101</v>
      </c>
      <c r="J2614" s="2" t="s">
        <v>103</v>
      </c>
      <c r="K2614" s="2" t="s">
        <v>103</v>
      </c>
      <c r="L2614" s="2" t="s">
        <v>104</v>
      </c>
      <c r="M2614" s="2" t="s">
        <v>6456</v>
      </c>
      <c r="N2614" s="2">
        <v>20</v>
      </c>
      <c r="O2614" s="2" t="s">
        <v>106</v>
      </c>
      <c r="P2614" s="2" t="s">
        <v>4148</v>
      </c>
      <c r="Q2614" s="253"/>
    </row>
    <row r="2615" spans="1:17" ht="60">
      <c r="A2615" s="2">
        <v>2613</v>
      </c>
      <c r="B2615" s="2" t="s">
        <v>6457</v>
      </c>
      <c r="C2615" s="2" t="s">
        <v>98</v>
      </c>
      <c r="D2615" s="2" t="s">
        <v>3263</v>
      </c>
      <c r="E2615" s="2" t="s">
        <v>1531</v>
      </c>
      <c r="F2615" s="255">
        <v>45104.795138888891</v>
      </c>
      <c r="G2615" s="2" t="s">
        <v>101</v>
      </c>
      <c r="H2615" s="2" t="s">
        <v>132</v>
      </c>
      <c r="I2615" s="2" t="s">
        <v>101</v>
      </c>
      <c r="J2615" s="2" t="s">
        <v>103</v>
      </c>
      <c r="K2615" s="2" t="s">
        <v>103</v>
      </c>
      <c r="L2615" s="2" t="s">
        <v>104</v>
      </c>
      <c r="M2615" s="2" t="s">
        <v>1532</v>
      </c>
      <c r="N2615" s="2">
        <v>20</v>
      </c>
      <c r="O2615" s="2" t="s">
        <v>106</v>
      </c>
      <c r="P2615" s="2" t="s">
        <v>4157</v>
      </c>
      <c r="Q2615" s="253"/>
    </row>
    <row r="2616" spans="1:17" ht="60">
      <c r="A2616" s="2">
        <v>2614</v>
      </c>
      <c r="B2616" s="2" t="s">
        <v>6458</v>
      </c>
      <c r="C2616" s="2" t="s">
        <v>98</v>
      </c>
      <c r="D2616" s="2" t="s">
        <v>3263</v>
      </c>
      <c r="E2616" s="2" t="s">
        <v>1336</v>
      </c>
      <c r="F2616" s="255">
        <v>45104.79583333333</v>
      </c>
      <c r="G2616" s="2" t="s">
        <v>101</v>
      </c>
      <c r="H2616" s="2" t="s">
        <v>132</v>
      </c>
      <c r="I2616" s="2" t="s">
        <v>101</v>
      </c>
      <c r="J2616" s="2" t="s">
        <v>103</v>
      </c>
      <c r="K2616" s="2" t="s">
        <v>103</v>
      </c>
      <c r="L2616" s="2" t="s">
        <v>104</v>
      </c>
      <c r="M2616" s="2" t="s">
        <v>1337</v>
      </c>
      <c r="N2616" s="2">
        <v>20</v>
      </c>
      <c r="O2616" s="2" t="s">
        <v>106</v>
      </c>
      <c r="P2616" s="2" t="s">
        <v>4157</v>
      </c>
      <c r="Q2616" s="253"/>
    </row>
    <row r="2617" spans="1:17" ht="60">
      <c r="A2617" s="2">
        <v>2615</v>
      </c>
      <c r="B2617" s="2" t="s">
        <v>6459</v>
      </c>
      <c r="C2617" s="2" t="s">
        <v>98</v>
      </c>
      <c r="D2617" s="2" t="s">
        <v>3263</v>
      </c>
      <c r="E2617" s="2" t="s">
        <v>6460</v>
      </c>
      <c r="F2617" s="255">
        <v>45104.79583333333</v>
      </c>
      <c r="G2617" s="2" t="s">
        <v>101</v>
      </c>
      <c r="H2617" s="2" t="s">
        <v>132</v>
      </c>
      <c r="I2617" s="2" t="s">
        <v>101</v>
      </c>
      <c r="J2617" s="2" t="s">
        <v>103</v>
      </c>
      <c r="K2617" s="2" t="s">
        <v>103</v>
      </c>
      <c r="L2617" s="2" t="s">
        <v>104</v>
      </c>
      <c r="M2617" s="2" t="s">
        <v>6461</v>
      </c>
      <c r="N2617" s="2">
        <v>20</v>
      </c>
      <c r="O2617" s="2" t="s">
        <v>106</v>
      </c>
      <c r="P2617" s="2" t="s">
        <v>4157</v>
      </c>
      <c r="Q2617" s="253"/>
    </row>
    <row r="2618" spans="1:17" ht="60">
      <c r="A2618" s="2">
        <v>2616</v>
      </c>
      <c r="B2618" s="2" t="s">
        <v>6462</v>
      </c>
      <c r="C2618" s="2" t="s">
        <v>98</v>
      </c>
      <c r="D2618" s="2" t="s">
        <v>3263</v>
      </c>
      <c r="E2618" s="2" t="s">
        <v>2504</v>
      </c>
      <c r="F2618" s="255">
        <v>45104.79583333333</v>
      </c>
      <c r="G2618" s="2" t="s">
        <v>101</v>
      </c>
      <c r="H2618" s="2" t="s">
        <v>132</v>
      </c>
      <c r="I2618" s="2" t="s">
        <v>101</v>
      </c>
      <c r="J2618" s="2" t="s">
        <v>103</v>
      </c>
      <c r="K2618" s="2" t="s">
        <v>103</v>
      </c>
      <c r="L2618" s="2" t="s">
        <v>104</v>
      </c>
      <c r="M2618" s="2" t="s">
        <v>2505</v>
      </c>
      <c r="N2618" s="2">
        <v>20</v>
      </c>
      <c r="O2618" s="2" t="s">
        <v>106</v>
      </c>
      <c r="P2618" s="2" t="s">
        <v>4157</v>
      </c>
      <c r="Q2618" s="253"/>
    </row>
    <row r="2619" spans="1:17" ht="60">
      <c r="A2619" s="2">
        <v>2617</v>
      </c>
      <c r="B2619" s="2" t="s">
        <v>6463</v>
      </c>
      <c r="C2619" s="2" t="s">
        <v>98</v>
      </c>
      <c r="D2619" s="2" t="s">
        <v>3263</v>
      </c>
      <c r="E2619" s="2" t="s">
        <v>1181</v>
      </c>
      <c r="F2619" s="255">
        <v>45104.79583333333</v>
      </c>
      <c r="G2619" s="2" t="s">
        <v>101</v>
      </c>
      <c r="H2619" s="2" t="s">
        <v>132</v>
      </c>
      <c r="I2619" s="2" t="s">
        <v>101</v>
      </c>
      <c r="J2619" s="2" t="s">
        <v>103</v>
      </c>
      <c r="K2619" s="2" t="s">
        <v>103</v>
      </c>
      <c r="L2619" s="2" t="s">
        <v>104</v>
      </c>
      <c r="M2619" s="2" t="s">
        <v>1182</v>
      </c>
      <c r="N2619" s="2">
        <v>20</v>
      </c>
      <c r="O2619" s="2" t="s">
        <v>106</v>
      </c>
      <c r="P2619" s="2" t="s">
        <v>4157</v>
      </c>
      <c r="Q2619" s="253"/>
    </row>
    <row r="2620" spans="1:17" ht="60">
      <c r="A2620" s="2">
        <v>2618</v>
      </c>
      <c r="B2620" s="2" t="s">
        <v>6464</v>
      </c>
      <c r="C2620" s="2" t="s">
        <v>98</v>
      </c>
      <c r="D2620" s="2" t="s">
        <v>3263</v>
      </c>
      <c r="E2620" s="2" t="s">
        <v>950</v>
      </c>
      <c r="F2620" s="255">
        <v>45104.79583333333</v>
      </c>
      <c r="G2620" s="2" t="s">
        <v>101</v>
      </c>
      <c r="H2620" s="2" t="s">
        <v>132</v>
      </c>
      <c r="I2620" s="2" t="s">
        <v>101</v>
      </c>
      <c r="J2620" s="2" t="s">
        <v>103</v>
      </c>
      <c r="K2620" s="2" t="s">
        <v>103</v>
      </c>
      <c r="L2620" s="2" t="s">
        <v>104</v>
      </c>
      <c r="M2620" s="2" t="s">
        <v>951</v>
      </c>
      <c r="N2620" s="2">
        <v>20</v>
      </c>
      <c r="O2620" s="2" t="s">
        <v>106</v>
      </c>
      <c r="P2620" s="2" t="s">
        <v>4157</v>
      </c>
      <c r="Q2620" s="253"/>
    </row>
    <row r="2621" spans="1:17" ht="60">
      <c r="A2621" s="2">
        <v>2619</v>
      </c>
      <c r="B2621" s="2" t="s">
        <v>6465</v>
      </c>
      <c r="C2621" s="2" t="s">
        <v>98</v>
      </c>
      <c r="D2621" s="2" t="s">
        <v>3263</v>
      </c>
      <c r="E2621" s="2" t="s">
        <v>604</v>
      </c>
      <c r="F2621" s="255">
        <v>45104.79583333333</v>
      </c>
      <c r="G2621" s="2" t="s">
        <v>101</v>
      </c>
      <c r="H2621" s="2" t="s">
        <v>102</v>
      </c>
      <c r="I2621" s="2" t="s">
        <v>101</v>
      </c>
      <c r="J2621" s="2" t="s">
        <v>103</v>
      </c>
      <c r="K2621" s="2" t="s">
        <v>103</v>
      </c>
      <c r="L2621" s="2" t="s">
        <v>104</v>
      </c>
      <c r="M2621" s="2" t="s">
        <v>605</v>
      </c>
      <c r="N2621" s="2">
        <v>20</v>
      </c>
      <c r="O2621" s="2" t="s">
        <v>106</v>
      </c>
      <c r="P2621" s="2" t="s">
        <v>4157</v>
      </c>
      <c r="Q2621" s="253"/>
    </row>
    <row r="2622" spans="1:17" ht="60">
      <c r="A2622" s="2">
        <v>2620</v>
      </c>
      <c r="B2622" s="2" t="s">
        <v>6466</v>
      </c>
      <c r="C2622" s="2" t="s">
        <v>234</v>
      </c>
      <c r="D2622" s="2" t="s">
        <v>3263</v>
      </c>
      <c r="E2622" s="2" t="s">
        <v>6467</v>
      </c>
      <c r="F2622" s="255">
        <v>45104.796527777777</v>
      </c>
      <c r="G2622" s="2" t="s">
        <v>101</v>
      </c>
      <c r="H2622" s="2" t="s">
        <v>102</v>
      </c>
      <c r="I2622" s="2" t="s">
        <v>101</v>
      </c>
      <c r="J2622" s="2" t="s">
        <v>103</v>
      </c>
      <c r="K2622" s="2" t="s">
        <v>103</v>
      </c>
      <c r="L2622" s="2" t="s">
        <v>104</v>
      </c>
      <c r="M2622" s="2" t="s">
        <v>6468</v>
      </c>
      <c r="N2622" s="2">
        <v>20</v>
      </c>
      <c r="O2622" s="2" t="s">
        <v>106</v>
      </c>
      <c r="P2622" s="2" t="s">
        <v>4148</v>
      </c>
      <c r="Q2622" s="253"/>
    </row>
    <row r="2623" spans="1:17" ht="60">
      <c r="A2623" s="2">
        <v>2621</v>
      </c>
      <c r="B2623" s="2" t="s">
        <v>6469</v>
      </c>
      <c r="C2623" s="2" t="s">
        <v>98</v>
      </c>
      <c r="D2623" s="2" t="s">
        <v>3263</v>
      </c>
      <c r="E2623" s="2" t="s">
        <v>6470</v>
      </c>
      <c r="F2623" s="255">
        <v>45104.796527777777</v>
      </c>
      <c r="G2623" s="2" t="s">
        <v>101</v>
      </c>
      <c r="H2623" s="2" t="s">
        <v>102</v>
      </c>
      <c r="I2623" s="2" t="s">
        <v>101</v>
      </c>
      <c r="J2623" s="2" t="s">
        <v>103</v>
      </c>
      <c r="K2623" s="2" t="s">
        <v>103</v>
      </c>
      <c r="L2623" s="2" t="s">
        <v>104</v>
      </c>
      <c r="M2623" s="2" t="s">
        <v>6471</v>
      </c>
      <c r="N2623" s="2">
        <v>20</v>
      </c>
      <c r="O2623" s="2" t="s">
        <v>106</v>
      </c>
      <c r="P2623" s="2" t="s">
        <v>4157</v>
      </c>
      <c r="Q2623" s="253"/>
    </row>
    <row r="2624" spans="1:17" ht="60">
      <c r="A2624" s="2">
        <v>2622</v>
      </c>
      <c r="B2624" s="2" t="s">
        <v>6472</v>
      </c>
      <c r="C2624" s="2" t="s">
        <v>234</v>
      </c>
      <c r="D2624" s="2" t="s">
        <v>3263</v>
      </c>
      <c r="E2624" s="2" t="s">
        <v>6473</v>
      </c>
      <c r="F2624" s="255">
        <v>45104.796527777777</v>
      </c>
      <c r="G2624" s="2" t="s">
        <v>101</v>
      </c>
      <c r="H2624" s="2" t="s">
        <v>132</v>
      </c>
      <c r="I2624" s="2" t="s">
        <v>101</v>
      </c>
      <c r="J2624" s="2" t="s">
        <v>56</v>
      </c>
      <c r="K2624" s="2" t="s">
        <v>56</v>
      </c>
      <c r="L2624" s="2" t="s">
        <v>104</v>
      </c>
      <c r="M2624" s="2" t="s">
        <v>6474</v>
      </c>
      <c r="N2624" s="2">
        <v>65</v>
      </c>
      <c r="O2624" s="2" t="s">
        <v>106</v>
      </c>
      <c r="P2624" s="2" t="s">
        <v>4148</v>
      </c>
      <c r="Q2624" s="253"/>
    </row>
    <row r="2625" spans="1:17" ht="60">
      <c r="A2625" s="2">
        <v>2623</v>
      </c>
      <c r="B2625" s="2" t="s">
        <v>6475</v>
      </c>
      <c r="C2625" s="2" t="s">
        <v>98</v>
      </c>
      <c r="D2625" s="2" t="s">
        <v>3263</v>
      </c>
      <c r="E2625" s="2" t="s">
        <v>1104</v>
      </c>
      <c r="F2625" s="255">
        <v>45104.796527777777</v>
      </c>
      <c r="G2625" s="2" t="s">
        <v>101</v>
      </c>
      <c r="H2625" s="2" t="s">
        <v>102</v>
      </c>
      <c r="I2625" s="2" t="s">
        <v>101</v>
      </c>
      <c r="J2625" s="2" t="s">
        <v>103</v>
      </c>
      <c r="K2625" s="2" t="s">
        <v>103</v>
      </c>
      <c r="L2625" s="2" t="s">
        <v>104</v>
      </c>
      <c r="M2625" s="2" t="s">
        <v>1105</v>
      </c>
      <c r="N2625" s="2">
        <v>20</v>
      </c>
      <c r="O2625" s="2" t="s">
        <v>106</v>
      </c>
      <c r="P2625" s="2" t="s">
        <v>4157</v>
      </c>
      <c r="Q2625" s="253"/>
    </row>
    <row r="2626" spans="1:17" ht="60">
      <c r="A2626" s="2">
        <v>2624</v>
      </c>
      <c r="B2626" s="2" t="s">
        <v>6476</v>
      </c>
      <c r="C2626" s="2" t="s">
        <v>98</v>
      </c>
      <c r="D2626" s="2" t="s">
        <v>3263</v>
      </c>
      <c r="E2626" s="2" t="s">
        <v>989</v>
      </c>
      <c r="F2626" s="255">
        <v>45104.797222222223</v>
      </c>
      <c r="G2626" s="2" t="s">
        <v>101</v>
      </c>
      <c r="H2626" s="2" t="s">
        <v>132</v>
      </c>
      <c r="I2626" s="2" t="s">
        <v>101</v>
      </c>
      <c r="J2626" s="2" t="s">
        <v>103</v>
      </c>
      <c r="K2626" s="2" t="s">
        <v>103</v>
      </c>
      <c r="L2626" s="2" t="s">
        <v>104</v>
      </c>
      <c r="M2626" s="2" t="s">
        <v>990</v>
      </c>
      <c r="N2626" s="2">
        <v>20</v>
      </c>
      <c r="O2626" s="2" t="s">
        <v>106</v>
      </c>
      <c r="P2626" s="2" t="s">
        <v>4157</v>
      </c>
      <c r="Q2626" s="253"/>
    </row>
    <row r="2627" spans="1:17" ht="60">
      <c r="A2627" s="2">
        <v>2625</v>
      </c>
      <c r="B2627" s="2" t="s">
        <v>6477</v>
      </c>
      <c r="C2627" s="2" t="s">
        <v>234</v>
      </c>
      <c r="D2627" s="2" t="s">
        <v>3263</v>
      </c>
      <c r="E2627" s="2" t="s">
        <v>213</v>
      </c>
      <c r="F2627" s="255">
        <v>45104.797222222223</v>
      </c>
      <c r="G2627" s="2" t="s">
        <v>101</v>
      </c>
      <c r="H2627" s="2" t="s">
        <v>132</v>
      </c>
      <c r="I2627" s="2" t="s">
        <v>101</v>
      </c>
      <c r="J2627" s="2" t="s">
        <v>187</v>
      </c>
      <c r="K2627" s="2" t="s">
        <v>187</v>
      </c>
      <c r="L2627" s="2" t="s">
        <v>104</v>
      </c>
      <c r="M2627" s="2" t="s">
        <v>214</v>
      </c>
      <c r="N2627" s="2">
        <v>95</v>
      </c>
      <c r="O2627" s="2" t="s">
        <v>106</v>
      </c>
      <c r="P2627" s="2" t="s">
        <v>4148</v>
      </c>
      <c r="Q2627" s="253"/>
    </row>
    <row r="2628" spans="1:17" ht="60">
      <c r="A2628" s="2">
        <v>2626</v>
      </c>
      <c r="B2628" s="2" t="s">
        <v>6478</v>
      </c>
      <c r="C2628" s="2" t="s">
        <v>98</v>
      </c>
      <c r="D2628" s="2" t="s">
        <v>3263</v>
      </c>
      <c r="E2628" s="2" t="s">
        <v>6321</v>
      </c>
      <c r="F2628" s="255">
        <v>45104.797222222223</v>
      </c>
      <c r="G2628" s="2" t="s">
        <v>101</v>
      </c>
      <c r="H2628" s="2" t="s">
        <v>132</v>
      </c>
      <c r="I2628" s="2" t="s">
        <v>101</v>
      </c>
      <c r="J2628" s="2" t="s">
        <v>103</v>
      </c>
      <c r="K2628" s="2" t="s">
        <v>103</v>
      </c>
      <c r="L2628" s="2" t="s">
        <v>104</v>
      </c>
      <c r="M2628" s="2" t="s">
        <v>6322</v>
      </c>
      <c r="N2628" s="2">
        <v>20</v>
      </c>
      <c r="O2628" s="2" t="s">
        <v>106</v>
      </c>
      <c r="P2628" s="2" t="s">
        <v>4157</v>
      </c>
      <c r="Q2628" s="253"/>
    </row>
    <row r="2629" spans="1:17" ht="60">
      <c r="A2629" s="2">
        <v>2627</v>
      </c>
      <c r="B2629" s="2" t="s">
        <v>6479</v>
      </c>
      <c r="C2629" s="2" t="s">
        <v>109</v>
      </c>
      <c r="D2629" s="2" t="s">
        <v>3263</v>
      </c>
      <c r="E2629" s="2" t="s">
        <v>6211</v>
      </c>
      <c r="F2629" s="255">
        <v>45104.797222222223</v>
      </c>
      <c r="G2629" s="2" t="s">
        <v>101</v>
      </c>
      <c r="H2629" s="2" t="s">
        <v>102</v>
      </c>
      <c r="I2629" s="2" t="s">
        <v>101</v>
      </c>
      <c r="J2629" s="2" t="s">
        <v>103</v>
      </c>
      <c r="K2629" s="2" t="s">
        <v>103</v>
      </c>
      <c r="L2629" s="2" t="s">
        <v>104</v>
      </c>
      <c r="M2629" s="2" t="s">
        <v>6212</v>
      </c>
      <c r="N2629" s="2">
        <v>20</v>
      </c>
      <c r="O2629" s="2" t="s">
        <v>106</v>
      </c>
      <c r="P2629" s="2" t="s">
        <v>4146</v>
      </c>
      <c r="Q2629" s="253"/>
    </row>
    <row r="2630" spans="1:17" ht="60">
      <c r="A2630" s="2">
        <v>2628</v>
      </c>
      <c r="B2630" s="2" t="s">
        <v>6480</v>
      </c>
      <c r="C2630" s="2" t="s">
        <v>98</v>
      </c>
      <c r="D2630" s="2" t="s">
        <v>3263</v>
      </c>
      <c r="E2630" s="2" t="s">
        <v>2613</v>
      </c>
      <c r="F2630" s="255">
        <v>45104.797222222223</v>
      </c>
      <c r="G2630" s="2" t="s">
        <v>101</v>
      </c>
      <c r="H2630" s="2" t="s">
        <v>132</v>
      </c>
      <c r="I2630" s="2" t="s">
        <v>101</v>
      </c>
      <c r="J2630" s="2" t="s">
        <v>103</v>
      </c>
      <c r="K2630" s="2" t="s">
        <v>103</v>
      </c>
      <c r="L2630" s="2" t="s">
        <v>104</v>
      </c>
      <c r="M2630" s="2" t="s">
        <v>2614</v>
      </c>
      <c r="N2630" s="2">
        <v>20</v>
      </c>
      <c r="O2630" s="2" t="s">
        <v>106</v>
      </c>
      <c r="P2630" s="2" t="s">
        <v>4157</v>
      </c>
      <c r="Q2630" s="253"/>
    </row>
    <row r="2631" spans="1:17" ht="60">
      <c r="A2631" s="2">
        <v>2629</v>
      </c>
      <c r="B2631" s="2" t="s">
        <v>6481</v>
      </c>
      <c r="C2631" s="2" t="s">
        <v>109</v>
      </c>
      <c r="D2631" s="2" t="s">
        <v>3263</v>
      </c>
      <c r="E2631" s="2" t="s">
        <v>6482</v>
      </c>
      <c r="F2631" s="255">
        <v>45104.797222222223</v>
      </c>
      <c r="G2631" s="2" t="s">
        <v>101</v>
      </c>
      <c r="H2631" s="2" t="s">
        <v>102</v>
      </c>
      <c r="I2631" s="2" t="s">
        <v>101</v>
      </c>
      <c r="J2631" s="2" t="s">
        <v>103</v>
      </c>
      <c r="K2631" s="2" t="s">
        <v>103</v>
      </c>
      <c r="L2631" s="2" t="s">
        <v>104</v>
      </c>
      <c r="M2631" s="2" t="s">
        <v>6483</v>
      </c>
      <c r="N2631" s="2">
        <v>20</v>
      </c>
      <c r="O2631" s="2" t="s">
        <v>106</v>
      </c>
      <c r="P2631" s="2" t="s">
        <v>4146</v>
      </c>
      <c r="Q2631" s="253"/>
    </row>
    <row r="2632" spans="1:17" ht="60">
      <c r="A2632" s="2">
        <v>2630</v>
      </c>
      <c r="B2632" s="2" t="s">
        <v>6484</v>
      </c>
      <c r="C2632" s="2" t="s">
        <v>109</v>
      </c>
      <c r="D2632" s="2" t="s">
        <v>3263</v>
      </c>
      <c r="E2632" s="2" t="s">
        <v>3894</v>
      </c>
      <c r="F2632" s="255">
        <v>45104.797222222223</v>
      </c>
      <c r="G2632" s="2" t="s">
        <v>101</v>
      </c>
      <c r="H2632" s="2" t="s">
        <v>102</v>
      </c>
      <c r="I2632" s="2" t="s">
        <v>101</v>
      </c>
      <c r="J2632" s="2" t="s">
        <v>103</v>
      </c>
      <c r="K2632" s="2" t="s">
        <v>103</v>
      </c>
      <c r="L2632" s="2" t="s">
        <v>104</v>
      </c>
      <c r="M2632" s="2" t="s">
        <v>3895</v>
      </c>
      <c r="N2632" s="2">
        <v>20</v>
      </c>
      <c r="O2632" s="2" t="s">
        <v>106</v>
      </c>
      <c r="P2632" s="2" t="s">
        <v>4146</v>
      </c>
      <c r="Q2632" s="253"/>
    </row>
    <row r="2633" spans="1:17" ht="60">
      <c r="A2633" s="2">
        <v>2631</v>
      </c>
      <c r="B2633" s="2" t="s">
        <v>6485</v>
      </c>
      <c r="C2633" s="2" t="s">
        <v>98</v>
      </c>
      <c r="D2633" s="2" t="s">
        <v>3263</v>
      </c>
      <c r="E2633" s="2" t="s">
        <v>2196</v>
      </c>
      <c r="F2633" s="255">
        <v>45104.797222222223</v>
      </c>
      <c r="G2633" s="2" t="s">
        <v>101</v>
      </c>
      <c r="H2633" s="2" t="s">
        <v>102</v>
      </c>
      <c r="I2633" s="2" t="s">
        <v>101</v>
      </c>
      <c r="J2633" s="2" t="s">
        <v>103</v>
      </c>
      <c r="K2633" s="2" t="s">
        <v>103</v>
      </c>
      <c r="L2633" s="2" t="s">
        <v>104</v>
      </c>
      <c r="M2633" s="2" t="s">
        <v>2197</v>
      </c>
      <c r="N2633" s="2">
        <v>20</v>
      </c>
      <c r="O2633" s="2" t="s">
        <v>106</v>
      </c>
      <c r="P2633" s="2" t="s">
        <v>4157</v>
      </c>
      <c r="Q2633" s="253"/>
    </row>
    <row r="2634" spans="1:17" ht="60">
      <c r="A2634" s="2">
        <v>2632</v>
      </c>
      <c r="B2634" s="2" t="s">
        <v>6486</v>
      </c>
      <c r="C2634" s="2" t="s">
        <v>120</v>
      </c>
      <c r="D2634" s="2" t="s">
        <v>3263</v>
      </c>
      <c r="E2634" s="2" t="s">
        <v>6487</v>
      </c>
      <c r="F2634" s="255">
        <v>45104.79791666667</v>
      </c>
      <c r="G2634" s="2" t="s">
        <v>101</v>
      </c>
      <c r="H2634" s="2" t="s">
        <v>102</v>
      </c>
      <c r="I2634" s="2" t="s">
        <v>101</v>
      </c>
      <c r="J2634" s="2" t="s">
        <v>103</v>
      </c>
      <c r="K2634" s="2" t="s">
        <v>103</v>
      </c>
      <c r="L2634" s="2" t="s">
        <v>104</v>
      </c>
      <c r="M2634" s="2" t="s">
        <v>6488</v>
      </c>
      <c r="N2634" s="2">
        <v>20</v>
      </c>
      <c r="O2634" s="2" t="s">
        <v>106</v>
      </c>
      <c r="P2634" s="2" t="s">
        <v>4150</v>
      </c>
      <c r="Q2634" s="253"/>
    </row>
    <row r="2635" spans="1:17" ht="60">
      <c r="A2635" s="2">
        <v>2633</v>
      </c>
      <c r="B2635" s="2" t="s">
        <v>6489</v>
      </c>
      <c r="C2635" s="2" t="s">
        <v>234</v>
      </c>
      <c r="D2635" s="2" t="s">
        <v>3263</v>
      </c>
      <c r="E2635" s="2" t="s">
        <v>1644</v>
      </c>
      <c r="F2635" s="255">
        <v>45104.79791666667</v>
      </c>
      <c r="G2635" s="2" t="s">
        <v>101</v>
      </c>
      <c r="H2635" s="2" t="s">
        <v>132</v>
      </c>
      <c r="I2635" s="2" t="s">
        <v>101</v>
      </c>
      <c r="J2635" s="2" t="s">
        <v>103</v>
      </c>
      <c r="K2635" s="2" t="s">
        <v>103</v>
      </c>
      <c r="L2635" s="2" t="s">
        <v>104</v>
      </c>
      <c r="M2635" s="2" t="s">
        <v>1645</v>
      </c>
      <c r="N2635" s="2">
        <v>20</v>
      </c>
      <c r="O2635" s="2" t="s">
        <v>106</v>
      </c>
      <c r="P2635" s="2" t="s">
        <v>4148</v>
      </c>
      <c r="Q2635" s="253"/>
    </row>
    <row r="2636" spans="1:17" ht="60">
      <c r="A2636" s="2">
        <v>2634</v>
      </c>
      <c r="B2636" s="2" t="s">
        <v>6490</v>
      </c>
      <c r="C2636" s="2" t="s">
        <v>98</v>
      </c>
      <c r="D2636" s="2" t="s">
        <v>3263</v>
      </c>
      <c r="E2636" s="2" t="s">
        <v>788</v>
      </c>
      <c r="F2636" s="255">
        <v>45104.798611111109</v>
      </c>
      <c r="G2636" s="2" t="s">
        <v>101</v>
      </c>
      <c r="H2636" s="2" t="s">
        <v>132</v>
      </c>
      <c r="I2636" s="2" t="s">
        <v>101</v>
      </c>
      <c r="J2636" s="2" t="s">
        <v>103</v>
      </c>
      <c r="K2636" s="2" t="s">
        <v>103</v>
      </c>
      <c r="L2636" s="2" t="s">
        <v>104</v>
      </c>
      <c r="M2636" s="2" t="s">
        <v>789</v>
      </c>
      <c r="N2636" s="2">
        <v>20</v>
      </c>
      <c r="O2636" s="2" t="s">
        <v>106</v>
      </c>
      <c r="P2636" s="2" t="s">
        <v>4157</v>
      </c>
      <c r="Q2636" s="253"/>
    </row>
    <row r="2637" spans="1:17" ht="60">
      <c r="A2637" s="2">
        <v>2635</v>
      </c>
      <c r="B2637" s="2" t="s">
        <v>6491</v>
      </c>
      <c r="C2637" s="2" t="s">
        <v>109</v>
      </c>
      <c r="D2637" s="2" t="s">
        <v>3263</v>
      </c>
      <c r="E2637" s="2" t="s">
        <v>6245</v>
      </c>
      <c r="F2637" s="255">
        <v>45104.798611111109</v>
      </c>
      <c r="G2637" s="2" t="s">
        <v>101</v>
      </c>
      <c r="H2637" s="2" t="s">
        <v>102</v>
      </c>
      <c r="I2637" s="2" t="s">
        <v>101</v>
      </c>
      <c r="J2637" s="2" t="s">
        <v>103</v>
      </c>
      <c r="K2637" s="2" t="s">
        <v>103</v>
      </c>
      <c r="L2637" s="2" t="s">
        <v>104</v>
      </c>
      <c r="M2637" s="2" t="s">
        <v>6246</v>
      </c>
      <c r="N2637" s="2">
        <v>20</v>
      </c>
      <c r="O2637" s="2" t="s">
        <v>106</v>
      </c>
      <c r="P2637" s="2" t="s">
        <v>4146</v>
      </c>
      <c r="Q2637" s="253"/>
    </row>
    <row r="2638" spans="1:17" ht="60">
      <c r="A2638" s="2">
        <v>2636</v>
      </c>
      <c r="B2638" s="2" t="s">
        <v>6492</v>
      </c>
      <c r="C2638" s="2" t="s">
        <v>109</v>
      </c>
      <c r="D2638" s="2" t="s">
        <v>3263</v>
      </c>
      <c r="E2638" s="2" t="s">
        <v>6493</v>
      </c>
      <c r="F2638" s="255">
        <v>45104.798611111109</v>
      </c>
      <c r="G2638" s="2" t="s">
        <v>101</v>
      </c>
      <c r="H2638" s="2" t="s">
        <v>102</v>
      </c>
      <c r="I2638" s="2" t="s">
        <v>101</v>
      </c>
      <c r="J2638" s="2" t="s">
        <v>103</v>
      </c>
      <c r="K2638" s="2" t="s">
        <v>103</v>
      </c>
      <c r="L2638" s="2" t="s">
        <v>104</v>
      </c>
      <c r="M2638" s="2" t="s">
        <v>6494</v>
      </c>
      <c r="N2638" s="2">
        <v>30</v>
      </c>
      <c r="O2638" s="2" t="s">
        <v>106</v>
      </c>
      <c r="P2638" s="2" t="s">
        <v>4146</v>
      </c>
      <c r="Q2638" s="253"/>
    </row>
    <row r="2639" spans="1:17" ht="60">
      <c r="A2639" s="2">
        <v>2637</v>
      </c>
      <c r="B2639" s="2" t="s">
        <v>6495</v>
      </c>
      <c r="C2639" s="2" t="s">
        <v>120</v>
      </c>
      <c r="D2639" s="2" t="s">
        <v>3263</v>
      </c>
      <c r="E2639" s="2" t="s">
        <v>6496</v>
      </c>
      <c r="F2639" s="255">
        <v>45104.798611111109</v>
      </c>
      <c r="G2639" s="2" t="s">
        <v>101</v>
      </c>
      <c r="H2639" s="2" t="s">
        <v>102</v>
      </c>
      <c r="I2639" s="2" t="s">
        <v>101</v>
      </c>
      <c r="J2639" s="2" t="s">
        <v>103</v>
      </c>
      <c r="K2639" s="2" t="s">
        <v>103</v>
      </c>
      <c r="L2639" s="2" t="s">
        <v>104</v>
      </c>
      <c r="M2639" s="2" t="s">
        <v>6497</v>
      </c>
      <c r="N2639" s="2">
        <v>20</v>
      </c>
      <c r="O2639" s="2" t="s">
        <v>106</v>
      </c>
      <c r="P2639" s="2" t="s">
        <v>4150</v>
      </c>
      <c r="Q2639" s="253"/>
    </row>
    <row r="2640" spans="1:17" ht="60">
      <c r="A2640" s="2">
        <v>2638</v>
      </c>
      <c r="B2640" s="2" t="s">
        <v>6498</v>
      </c>
      <c r="C2640" s="2" t="s">
        <v>98</v>
      </c>
      <c r="D2640" s="2" t="s">
        <v>3263</v>
      </c>
      <c r="E2640" s="2" t="s">
        <v>887</v>
      </c>
      <c r="F2640" s="255">
        <v>45104.799305555556</v>
      </c>
      <c r="G2640" s="2" t="s">
        <v>101</v>
      </c>
      <c r="H2640" s="2" t="s">
        <v>132</v>
      </c>
      <c r="I2640" s="2" t="s">
        <v>101</v>
      </c>
      <c r="J2640" s="2" t="s">
        <v>103</v>
      </c>
      <c r="K2640" s="2" t="s">
        <v>103</v>
      </c>
      <c r="L2640" s="2" t="s">
        <v>104</v>
      </c>
      <c r="M2640" s="2" t="s">
        <v>888</v>
      </c>
      <c r="N2640" s="2">
        <v>20</v>
      </c>
      <c r="O2640" s="2" t="s">
        <v>106</v>
      </c>
      <c r="P2640" s="2" t="s">
        <v>4157</v>
      </c>
      <c r="Q2640" s="253"/>
    </row>
    <row r="2641" spans="1:17" ht="60">
      <c r="A2641" s="2">
        <v>2639</v>
      </c>
      <c r="B2641" s="2" t="s">
        <v>6499</v>
      </c>
      <c r="C2641" s="2" t="s">
        <v>98</v>
      </c>
      <c r="D2641" s="2" t="s">
        <v>3263</v>
      </c>
      <c r="E2641" s="2" t="s">
        <v>3040</v>
      </c>
      <c r="F2641" s="255">
        <v>45104.799305555556</v>
      </c>
      <c r="G2641" s="2" t="s">
        <v>101</v>
      </c>
      <c r="H2641" s="2" t="s">
        <v>132</v>
      </c>
      <c r="I2641" s="2" t="s">
        <v>101</v>
      </c>
      <c r="J2641" s="2" t="s">
        <v>103</v>
      </c>
      <c r="K2641" s="2" t="s">
        <v>103</v>
      </c>
      <c r="L2641" s="2" t="s">
        <v>104</v>
      </c>
      <c r="M2641" s="2" t="s">
        <v>3041</v>
      </c>
      <c r="N2641" s="2">
        <v>20</v>
      </c>
      <c r="O2641" s="2" t="s">
        <v>106</v>
      </c>
      <c r="P2641" s="2" t="s">
        <v>4157</v>
      </c>
      <c r="Q2641" s="253"/>
    </row>
    <row r="2642" spans="1:17" ht="60">
      <c r="A2642" s="2">
        <v>2640</v>
      </c>
      <c r="B2642" s="2" t="s">
        <v>6500</v>
      </c>
      <c r="C2642" s="2" t="s">
        <v>109</v>
      </c>
      <c r="D2642" s="2" t="s">
        <v>3263</v>
      </c>
      <c r="E2642" s="2" t="s">
        <v>6501</v>
      </c>
      <c r="F2642" s="255">
        <v>45104.799305555556</v>
      </c>
      <c r="G2642" s="2" t="s">
        <v>101</v>
      </c>
      <c r="H2642" s="2" t="s">
        <v>102</v>
      </c>
      <c r="I2642" s="2" t="s">
        <v>101</v>
      </c>
      <c r="J2642" s="2" t="s">
        <v>103</v>
      </c>
      <c r="K2642" s="2" t="s">
        <v>103</v>
      </c>
      <c r="L2642" s="2" t="s">
        <v>104</v>
      </c>
      <c r="M2642" s="2" t="s">
        <v>6502</v>
      </c>
      <c r="N2642" s="2">
        <v>20</v>
      </c>
      <c r="O2642" s="2" t="s">
        <v>106</v>
      </c>
      <c r="P2642" s="2" t="s">
        <v>4146</v>
      </c>
      <c r="Q2642" s="253"/>
    </row>
    <row r="2643" spans="1:17" ht="60">
      <c r="A2643" s="2">
        <v>2641</v>
      </c>
      <c r="B2643" s="2" t="s">
        <v>6503</v>
      </c>
      <c r="C2643" s="2" t="s">
        <v>109</v>
      </c>
      <c r="D2643" s="2" t="s">
        <v>3263</v>
      </c>
      <c r="E2643" s="2" t="s">
        <v>5886</v>
      </c>
      <c r="F2643" s="255">
        <v>45104.800000000003</v>
      </c>
      <c r="G2643" s="2" t="s">
        <v>101</v>
      </c>
      <c r="H2643" s="2" t="s">
        <v>132</v>
      </c>
      <c r="I2643" s="2" t="s">
        <v>101</v>
      </c>
      <c r="J2643" s="2" t="s">
        <v>112</v>
      </c>
      <c r="K2643" s="2" t="s">
        <v>112</v>
      </c>
      <c r="L2643" s="2" t="s">
        <v>104</v>
      </c>
      <c r="M2643" s="2" t="s">
        <v>5887</v>
      </c>
      <c r="N2643" s="2">
        <v>95</v>
      </c>
      <c r="O2643" s="2" t="s">
        <v>106</v>
      </c>
      <c r="P2643" s="2" t="s">
        <v>4146</v>
      </c>
      <c r="Q2643" s="253"/>
    </row>
    <row r="2644" spans="1:17" ht="60">
      <c r="A2644" s="2">
        <v>2642</v>
      </c>
      <c r="B2644" s="2" t="s">
        <v>6504</v>
      </c>
      <c r="C2644" s="2" t="s">
        <v>120</v>
      </c>
      <c r="D2644" s="2" t="s">
        <v>3263</v>
      </c>
      <c r="E2644" s="2" t="s">
        <v>6505</v>
      </c>
      <c r="F2644" s="255">
        <v>45104.800000000003</v>
      </c>
      <c r="G2644" s="2" t="s">
        <v>101</v>
      </c>
      <c r="H2644" s="2" t="s">
        <v>132</v>
      </c>
      <c r="I2644" s="2" t="s">
        <v>101</v>
      </c>
      <c r="J2644" s="2" t="s">
        <v>56</v>
      </c>
      <c r="K2644" s="2" t="s">
        <v>56</v>
      </c>
      <c r="L2644" s="2" t="s">
        <v>104</v>
      </c>
      <c r="M2644" s="2" t="s">
        <v>6506</v>
      </c>
      <c r="N2644" s="2">
        <v>65</v>
      </c>
      <c r="O2644" s="2" t="s">
        <v>106</v>
      </c>
      <c r="P2644" s="2" t="s">
        <v>4150</v>
      </c>
      <c r="Q2644" s="253"/>
    </row>
    <row r="2645" spans="1:17" ht="60">
      <c r="A2645" s="2">
        <v>2643</v>
      </c>
      <c r="B2645" s="2" t="s">
        <v>6507</v>
      </c>
      <c r="C2645" s="2" t="s">
        <v>234</v>
      </c>
      <c r="D2645" s="2" t="s">
        <v>3263</v>
      </c>
      <c r="E2645" s="2" t="s">
        <v>2778</v>
      </c>
      <c r="F2645" s="255">
        <v>45104.800000000003</v>
      </c>
      <c r="G2645" s="2" t="s">
        <v>101</v>
      </c>
      <c r="H2645" s="2" t="s">
        <v>132</v>
      </c>
      <c r="I2645" s="2" t="s">
        <v>101</v>
      </c>
      <c r="J2645" s="2" t="s">
        <v>103</v>
      </c>
      <c r="K2645" s="2" t="s">
        <v>103</v>
      </c>
      <c r="L2645" s="2" t="s">
        <v>104</v>
      </c>
      <c r="M2645" s="2" t="s">
        <v>2779</v>
      </c>
      <c r="N2645" s="2">
        <v>20</v>
      </c>
      <c r="O2645" s="2" t="s">
        <v>106</v>
      </c>
      <c r="P2645" s="2" t="s">
        <v>4148</v>
      </c>
      <c r="Q2645" s="253"/>
    </row>
    <row r="2646" spans="1:17" ht="60">
      <c r="A2646" s="2">
        <v>2644</v>
      </c>
      <c r="B2646" s="2" t="s">
        <v>6508</v>
      </c>
      <c r="C2646" s="2" t="s">
        <v>109</v>
      </c>
      <c r="D2646" s="2" t="s">
        <v>3263</v>
      </c>
      <c r="E2646" s="2" t="s">
        <v>6509</v>
      </c>
      <c r="F2646" s="255">
        <v>45104.800000000003</v>
      </c>
      <c r="G2646" s="2" t="s">
        <v>101</v>
      </c>
      <c r="H2646" s="2" t="s">
        <v>102</v>
      </c>
      <c r="I2646" s="2" t="s">
        <v>101</v>
      </c>
      <c r="J2646" s="2" t="s">
        <v>103</v>
      </c>
      <c r="K2646" s="2" t="s">
        <v>103</v>
      </c>
      <c r="L2646" s="2" t="s">
        <v>104</v>
      </c>
      <c r="M2646" s="2" t="s">
        <v>6510</v>
      </c>
      <c r="N2646" s="2">
        <v>20</v>
      </c>
      <c r="O2646" s="2" t="s">
        <v>106</v>
      </c>
      <c r="P2646" s="2" t="s">
        <v>4146</v>
      </c>
      <c r="Q2646" s="253"/>
    </row>
    <row r="2647" spans="1:17" ht="60">
      <c r="A2647" s="2">
        <v>2645</v>
      </c>
      <c r="B2647" s="2" t="s">
        <v>6511</v>
      </c>
      <c r="C2647" s="2" t="s">
        <v>234</v>
      </c>
      <c r="D2647" s="2" t="s">
        <v>3263</v>
      </c>
      <c r="E2647" s="2" t="s">
        <v>1294</v>
      </c>
      <c r="F2647" s="255">
        <v>45104.800000000003</v>
      </c>
      <c r="G2647" s="2" t="s">
        <v>101</v>
      </c>
      <c r="H2647" s="2" t="s">
        <v>102</v>
      </c>
      <c r="I2647" s="2" t="s">
        <v>101</v>
      </c>
      <c r="J2647" s="2" t="s">
        <v>103</v>
      </c>
      <c r="K2647" s="2" t="s">
        <v>103</v>
      </c>
      <c r="L2647" s="2" t="s">
        <v>104</v>
      </c>
      <c r="M2647" s="2" t="s">
        <v>1295</v>
      </c>
      <c r="N2647" s="2">
        <v>20</v>
      </c>
      <c r="O2647" s="2" t="s">
        <v>106</v>
      </c>
      <c r="P2647" s="2" t="s">
        <v>4148</v>
      </c>
      <c r="Q2647" s="253"/>
    </row>
    <row r="2648" spans="1:17" ht="60">
      <c r="A2648" s="2">
        <v>2646</v>
      </c>
      <c r="B2648" s="2" t="s">
        <v>6512</v>
      </c>
      <c r="C2648" s="2" t="s">
        <v>120</v>
      </c>
      <c r="D2648" s="2" t="s">
        <v>3263</v>
      </c>
      <c r="E2648" s="2" t="s">
        <v>5530</v>
      </c>
      <c r="F2648" s="255">
        <v>45104.800000000003</v>
      </c>
      <c r="G2648" s="2" t="s">
        <v>101</v>
      </c>
      <c r="H2648" s="2" t="s">
        <v>132</v>
      </c>
      <c r="I2648" s="2" t="s">
        <v>101</v>
      </c>
      <c r="J2648" s="2" t="s">
        <v>103</v>
      </c>
      <c r="K2648" s="2" t="s">
        <v>103</v>
      </c>
      <c r="L2648" s="2" t="s">
        <v>104</v>
      </c>
      <c r="M2648" s="2" t="s">
        <v>5531</v>
      </c>
      <c r="N2648" s="2">
        <v>20</v>
      </c>
      <c r="O2648" s="2" t="s">
        <v>106</v>
      </c>
      <c r="P2648" s="2" t="s">
        <v>4150</v>
      </c>
      <c r="Q2648" s="253"/>
    </row>
    <row r="2649" spans="1:17" ht="60">
      <c r="A2649" s="2">
        <v>2647</v>
      </c>
      <c r="B2649" s="2" t="s">
        <v>6513</v>
      </c>
      <c r="C2649" s="2" t="s">
        <v>234</v>
      </c>
      <c r="D2649" s="2" t="s">
        <v>3263</v>
      </c>
      <c r="E2649" s="2" t="s">
        <v>2377</v>
      </c>
      <c r="F2649" s="255">
        <v>45104.800000000003</v>
      </c>
      <c r="G2649" s="2" t="s">
        <v>101</v>
      </c>
      <c r="H2649" s="2" t="s">
        <v>102</v>
      </c>
      <c r="I2649" s="2" t="s">
        <v>101</v>
      </c>
      <c r="J2649" s="2" t="s">
        <v>112</v>
      </c>
      <c r="K2649" s="2" t="s">
        <v>112</v>
      </c>
      <c r="L2649" s="2" t="s">
        <v>104</v>
      </c>
      <c r="M2649" s="2" t="s">
        <v>2378</v>
      </c>
      <c r="N2649" s="2">
        <v>95</v>
      </c>
      <c r="O2649" s="2" t="s">
        <v>106</v>
      </c>
      <c r="P2649" s="2" t="s">
        <v>4148</v>
      </c>
      <c r="Q2649" s="253"/>
    </row>
    <row r="2650" spans="1:17" ht="60">
      <c r="A2650" s="2">
        <v>2648</v>
      </c>
      <c r="B2650" s="2" t="s">
        <v>6514</v>
      </c>
      <c r="C2650" s="2" t="s">
        <v>98</v>
      </c>
      <c r="D2650" s="2" t="s">
        <v>3263</v>
      </c>
      <c r="E2650" s="2" t="s">
        <v>1738</v>
      </c>
      <c r="F2650" s="255">
        <v>45104.800694444442</v>
      </c>
      <c r="G2650" s="2" t="s">
        <v>101</v>
      </c>
      <c r="H2650" s="2" t="s">
        <v>102</v>
      </c>
      <c r="I2650" s="2" t="s">
        <v>101</v>
      </c>
      <c r="J2650" s="2" t="s">
        <v>103</v>
      </c>
      <c r="K2650" s="2" t="s">
        <v>103</v>
      </c>
      <c r="L2650" s="2" t="s">
        <v>104</v>
      </c>
      <c r="M2650" s="2" t="s">
        <v>1739</v>
      </c>
      <c r="N2650" s="2">
        <v>20</v>
      </c>
      <c r="O2650" s="2" t="s">
        <v>106</v>
      </c>
      <c r="P2650" s="2" t="s">
        <v>4157</v>
      </c>
      <c r="Q2650" s="253"/>
    </row>
    <row r="2651" spans="1:17" ht="60">
      <c r="A2651" s="2">
        <v>2649</v>
      </c>
      <c r="B2651" s="2" t="s">
        <v>6515</v>
      </c>
      <c r="C2651" s="2" t="s">
        <v>98</v>
      </c>
      <c r="D2651" s="2" t="s">
        <v>3263</v>
      </c>
      <c r="E2651" s="2" t="s">
        <v>4984</v>
      </c>
      <c r="F2651" s="255">
        <v>45104.800694444442</v>
      </c>
      <c r="G2651" s="2" t="s">
        <v>101</v>
      </c>
      <c r="H2651" s="2" t="s">
        <v>132</v>
      </c>
      <c r="I2651" s="2" t="s">
        <v>101</v>
      </c>
      <c r="J2651" s="2" t="s">
        <v>103</v>
      </c>
      <c r="K2651" s="2" t="s">
        <v>103</v>
      </c>
      <c r="L2651" s="2" t="s">
        <v>104</v>
      </c>
      <c r="M2651" s="2" t="s">
        <v>4985</v>
      </c>
      <c r="N2651" s="2">
        <v>20</v>
      </c>
      <c r="O2651" s="2" t="s">
        <v>106</v>
      </c>
      <c r="P2651" s="2" t="s">
        <v>4157</v>
      </c>
      <c r="Q2651" s="253"/>
    </row>
    <row r="2652" spans="1:17" ht="60">
      <c r="A2652" s="2">
        <v>2650</v>
      </c>
      <c r="B2652" s="2" t="s">
        <v>6516</v>
      </c>
      <c r="C2652" s="2" t="s">
        <v>98</v>
      </c>
      <c r="D2652" s="2" t="s">
        <v>3263</v>
      </c>
      <c r="E2652" s="2" t="s">
        <v>1584</v>
      </c>
      <c r="F2652" s="255">
        <v>45104.800694444442</v>
      </c>
      <c r="G2652" s="2" t="s">
        <v>101</v>
      </c>
      <c r="H2652" s="2" t="s">
        <v>102</v>
      </c>
      <c r="I2652" s="2" t="s">
        <v>101</v>
      </c>
      <c r="J2652" s="2" t="s">
        <v>103</v>
      </c>
      <c r="K2652" s="2" t="s">
        <v>103</v>
      </c>
      <c r="L2652" s="2" t="s">
        <v>104</v>
      </c>
      <c r="M2652" s="2" t="s">
        <v>1585</v>
      </c>
      <c r="N2652" s="2">
        <v>20</v>
      </c>
      <c r="O2652" s="2" t="s">
        <v>106</v>
      </c>
      <c r="P2652" s="2" t="s">
        <v>4157</v>
      </c>
      <c r="Q2652" s="253"/>
    </row>
    <row r="2653" spans="1:17" ht="60">
      <c r="A2653" s="2">
        <v>2651</v>
      </c>
      <c r="B2653" s="2" t="s">
        <v>6517</v>
      </c>
      <c r="C2653" s="2" t="s">
        <v>120</v>
      </c>
      <c r="D2653" s="2" t="s">
        <v>3263</v>
      </c>
      <c r="E2653" s="2" t="s">
        <v>6518</v>
      </c>
      <c r="F2653" s="255">
        <v>45104.801388888889</v>
      </c>
      <c r="G2653" s="2" t="s">
        <v>101</v>
      </c>
      <c r="H2653" s="2" t="s">
        <v>102</v>
      </c>
      <c r="I2653" s="2" t="s">
        <v>101</v>
      </c>
      <c r="J2653" s="2" t="s">
        <v>103</v>
      </c>
      <c r="K2653" s="2" t="s">
        <v>103</v>
      </c>
      <c r="L2653" s="2" t="s">
        <v>104</v>
      </c>
      <c r="M2653" s="2" t="s">
        <v>6519</v>
      </c>
      <c r="N2653" s="2">
        <v>20</v>
      </c>
      <c r="O2653" s="2" t="s">
        <v>106</v>
      </c>
      <c r="P2653" s="2" t="s">
        <v>4150</v>
      </c>
      <c r="Q2653" s="253"/>
    </row>
    <row r="2654" spans="1:17" ht="60">
      <c r="A2654" s="2">
        <v>2652</v>
      </c>
      <c r="B2654" s="2" t="s">
        <v>6520</v>
      </c>
      <c r="C2654" s="2" t="s">
        <v>98</v>
      </c>
      <c r="D2654" s="2" t="s">
        <v>3263</v>
      </c>
      <c r="E2654" s="2" t="s">
        <v>6521</v>
      </c>
      <c r="F2654" s="255">
        <v>45104.801388888889</v>
      </c>
      <c r="G2654" s="2" t="s">
        <v>101</v>
      </c>
      <c r="H2654" s="2" t="s">
        <v>132</v>
      </c>
      <c r="I2654" s="2" t="s">
        <v>101</v>
      </c>
      <c r="J2654" s="2" t="s">
        <v>103</v>
      </c>
      <c r="K2654" s="2" t="s">
        <v>103</v>
      </c>
      <c r="L2654" s="2" t="s">
        <v>104</v>
      </c>
      <c r="M2654" s="2" t="s">
        <v>6522</v>
      </c>
      <c r="N2654" s="2">
        <v>20</v>
      </c>
      <c r="O2654" s="2" t="s">
        <v>106</v>
      </c>
      <c r="P2654" s="2" t="s">
        <v>4157</v>
      </c>
      <c r="Q2654" s="253"/>
    </row>
    <row r="2655" spans="1:17" ht="60">
      <c r="A2655" s="2">
        <v>2653</v>
      </c>
      <c r="B2655" s="2" t="s">
        <v>6523</v>
      </c>
      <c r="C2655" s="2" t="s">
        <v>98</v>
      </c>
      <c r="D2655" s="2" t="s">
        <v>3263</v>
      </c>
      <c r="E2655" s="2" t="s">
        <v>2748</v>
      </c>
      <c r="F2655" s="255">
        <v>45104.801388888889</v>
      </c>
      <c r="G2655" s="2" t="s">
        <v>101</v>
      </c>
      <c r="H2655" s="2" t="s">
        <v>132</v>
      </c>
      <c r="I2655" s="2" t="s">
        <v>101</v>
      </c>
      <c r="J2655" s="2" t="s">
        <v>103</v>
      </c>
      <c r="K2655" s="2" t="s">
        <v>103</v>
      </c>
      <c r="L2655" s="2" t="s">
        <v>104</v>
      </c>
      <c r="M2655" s="2" t="s">
        <v>2749</v>
      </c>
      <c r="N2655" s="2">
        <v>20</v>
      </c>
      <c r="O2655" s="2" t="s">
        <v>106</v>
      </c>
      <c r="P2655" s="2" t="s">
        <v>4157</v>
      </c>
      <c r="Q2655" s="253"/>
    </row>
    <row r="2656" spans="1:17" ht="60">
      <c r="A2656" s="2">
        <v>2654</v>
      </c>
      <c r="B2656" s="2" t="s">
        <v>6524</v>
      </c>
      <c r="C2656" s="2" t="s">
        <v>120</v>
      </c>
      <c r="D2656" s="2" t="s">
        <v>3263</v>
      </c>
      <c r="E2656" s="2" t="s">
        <v>6525</v>
      </c>
      <c r="F2656" s="255">
        <v>45104.801388888889</v>
      </c>
      <c r="G2656" s="2" t="s">
        <v>101</v>
      </c>
      <c r="H2656" s="2" t="s">
        <v>132</v>
      </c>
      <c r="I2656" s="2" t="s">
        <v>101</v>
      </c>
      <c r="J2656" s="2" t="s">
        <v>112</v>
      </c>
      <c r="K2656" s="2" t="s">
        <v>112</v>
      </c>
      <c r="L2656" s="2" t="s">
        <v>104</v>
      </c>
      <c r="M2656" s="2" t="s">
        <v>6526</v>
      </c>
      <c r="N2656" s="2">
        <v>95</v>
      </c>
      <c r="O2656" s="2" t="s">
        <v>106</v>
      </c>
      <c r="P2656" s="2" t="s">
        <v>4150</v>
      </c>
      <c r="Q2656" s="253"/>
    </row>
    <row r="2657" spans="1:17" ht="60">
      <c r="A2657" s="2">
        <v>2655</v>
      </c>
      <c r="B2657" s="2" t="s">
        <v>6527</v>
      </c>
      <c r="C2657" s="2" t="s">
        <v>98</v>
      </c>
      <c r="D2657" s="2" t="s">
        <v>3263</v>
      </c>
      <c r="E2657" s="2" t="s">
        <v>2714</v>
      </c>
      <c r="F2657" s="255">
        <v>45104.801388888889</v>
      </c>
      <c r="G2657" s="2" t="s">
        <v>101</v>
      </c>
      <c r="H2657" s="2" t="s">
        <v>132</v>
      </c>
      <c r="I2657" s="2" t="s">
        <v>101</v>
      </c>
      <c r="J2657" s="2" t="s">
        <v>112</v>
      </c>
      <c r="K2657" s="2" t="s">
        <v>112</v>
      </c>
      <c r="L2657" s="2" t="s">
        <v>104</v>
      </c>
      <c r="M2657" s="2" t="s">
        <v>2715</v>
      </c>
      <c r="N2657" s="2">
        <v>95</v>
      </c>
      <c r="O2657" s="2" t="s">
        <v>106</v>
      </c>
      <c r="P2657" s="2" t="s">
        <v>4157</v>
      </c>
      <c r="Q2657" s="253"/>
    </row>
    <row r="2658" spans="1:17" ht="60">
      <c r="A2658" s="2">
        <v>2656</v>
      </c>
      <c r="B2658" s="2" t="s">
        <v>6528</v>
      </c>
      <c r="C2658" s="2" t="s">
        <v>98</v>
      </c>
      <c r="D2658" s="2" t="s">
        <v>3263</v>
      </c>
      <c r="E2658" s="2" t="s">
        <v>6529</v>
      </c>
      <c r="F2658" s="255">
        <v>45104.802083333336</v>
      </c>
      <c r="G2658" s="2" t="s">
        <v>101</v>
      </c>
      <c r="H2658" s="2" t="s">
        <v>132</v>
      </c>
      <c r="I2658" s="2" t="s">
        <v>101</v>
      </c>
      <c r="J2658" s="2" t="s">
        <v>103</v>
      </c>
      <c r="K2658" s="2" t="s">
        <v>103</v>
      </c>
      <c r="L2658" s="2" t="s">
        <v>104</v>
      </c>
      <c r="M2658" s="2" t="s">
        <v>6530</v>
      </c>
      <c r="N2658" s="2">
        <v>20</v>
      </c>
      <c r="O2658" s="2" t="s">
        <v>106</v>
      </c>
      <c r="P2658" s="2" t="s">
        <v>4157</v>
      </c>
      <c r="Q2658" s="253"/>
    </row>
    <row r="2659" spans="1:17" ht="60">
      <c r="A2659" s="2">
        <v>2657</v>
      </c>
      <c r="B2659" s="2" t="s">
        <v>6531</v>
      </c>
      <c r="C2659" s="2" t="s">
        <v>234</v>
      </c>
      <c r="D2659" s="2" t="s">
        <v>3263</v>
      </c>
      <c r="E2659" s="2" t="s">
        <v>6532</v>
      </c>
      <c r="F2659" s="255">
        <v>45104.802083333336</v>
      </c>
      <c r="G2659" s="2" t="s">
        <v>101</v>
      </c>
      <c r="H2659" s="2" t="s">
        <v>132</v>
      </c>
      <c r="I2659" s="2" t="s">
        <v>101</v>
      </c>
      <c r="J2659" s="2" t="s">
        <v>112</v>
      </c>
      <c r="K2659" s="2" t="s">
        <v>112</v>
      </c>
      <c r="L2659" s="2" t="s">
        <v>104</v>
      </c>
      <c r="M2659" s="2" t="s">
        <v>6533</v>
      </c>
      <c r="N2659" s="2">
        <v>95</v>
      </c>
      <c r="O2659" s="2" t="s">
        <v>106</v>
      </c>
      <c r="P2659" s="2" t="s">
        <v>4148</v>
      </c>
      <c r="Q2659" s="253"/>
    </row>
    <row r="2660" spans="1:17" ht="60">
      <c r="A2660" s="2">
        <v>2658</v>
      </c>
      <c r="B2660" s="2" t="s">
        <v>6534</v>
      </c>
      <c r="C2660" s="2" t="s">
        <v>120</v>
      </c>
      <c r="D2660" s="2" t="s">
        <v>3263</v>
      </c>
      <c r="E2660" s="2" t="s">
        <v>6535</v>
      </c>
      <c r="F2660" s="255">
        <v>45104.802083333336</v>
      </c>
      <c r="G2660" s="2" t="s">
        <v>101</v>
      </c>
      <c r="H2660" s="2" t="s">
        <v>102</v>
      </c>
      <c r="I2660" s="2" t="s">
        <v>101</v>
      </c>
      <c r="J2660" s="2" t="s">
        <v>103</v>
      </c>
      <c r="K2660" s="2" t="s">
        <v>103</v>
      </c>
      <c r="L2660" s="2" t="s">
        <v>104</v>
      </c>
      <c r="M2660" s="2" t="s">
        <v>6536</v>
      </c>
      <c r="N2660" s="2">
        <v>20</v>
      </c>
      <c r="O2660" s="2" t="s">
        <v>106</v>
      </c>
      <c r="P2660" s="2" t="s">
        <v>4150</v>
      </c>
      <c r="Q2660" s="253"/>
    </row>
    <row r="2661" spans="1:17" ht="60">
      <c r="A2661" s="2">
        <v>2659</v>
      </c>
      <c r="B2661" s="2" t="s">
        <v>6537</v>
      </c>
      <c r="C2661" s="2" t="s">
        <v>109</v>
      </c>
      <c r="D2661" s="2" t="s">
        <v>3263</v>
      </c>
      <c r="E2661" s="2" t="s">
        <v>6538</v>
      </c>
      <c r="F2661" s="255">
        <v>45104.802083333336</v>
      </c>
      <c r="G2661" s="2" t="s">
        <v>101</v>
      </c>
      <c r="H2661" s="2" t="s">
        <v>102</v>
      </c>
      <c r="I2661" s="2" t="s">
        <v>101</v>
      </c>
      <c r="J2661" s="2" t="s">
        <v>103</v>
      </c>
      <c r="K2661" s="2" t="s">
        <v>103</v>
      </c>
      <c r="L2661" s="2" t="s">
        <v>104</v>
      </c>
      <c r="M2661" s="2" t="s">
        <v>6539</v>
      </c>
      <c r="N2661" s="2">
        <v>30</v>
      </c>
      <c r="O2661" s="2" t="s">
        <v>106</v>
      </c>
      <c r="P2661" s="2" t="s">
        <v>4146</v>
      </c>
      <c r="Q2661" s="253"/>
    </row>
    <row r="2662" spans="1:17" ht="60">
      <c r="A2662" s="2">
        <v>2660</v>
      </c>
      <c r="B2662" s="2" t="s">
        <v>6540</v>
      </c>
      <c r="C2662" s="2" t="s">
        <v>234</v>
      </c>
      <c r="D2662" s="2" t="s">
        <v>3263</v>
      </c>
      <c r="E2662" s="2" t="s">
        <v>2479</v>
      </c>
      <c r="F2662" s="255">
        <v>45104.802083333336</v>
      </c>
      <c r="G2662" s="2" t="s">
        <v>101</v>
      </c>
      <c r="H2662" s="2" t="s">
        <v>102</v>
      </c>
      <c r="I2662" s="2" t="s">
        <v>101</v>
      </c>
      <c r="J2662" s="2" t="s">
        <v>103</v>
      </c>
      <c r="K2662" s="2" t="s">
        <v>103</v>
      </c>
      <c r="L2662" s="2" t="s">
        <v>104</v>
      </c>
      <c r="M2662" s="2" t="s">
        <v>2480</v>
      </c>
      <c r="N2662" s="2">
        <v>20</v>
      </c>
      <c r="O2662" s="2" t="s">
        <v>106</v>
      </c>
      <c r="P2662" s="2" t="s">
        <v>4148</v>
      </c>
      <c r="Q2662" s="253"/>
    </row>
    <row r="2663" spans="1:17" ht="60">
      <c r="A2663" s="2">
        <v>2661</v>
      </c>
      <c r="B2663" s="2" t="s">
        <v>6541</v>
      </c>
      <c r="C2663" s="2" t="s">
        <v>234</v>
      </c>
      <c r="D2663" s="2" t="s">
        <v>3263</v>
      </c>
      <c r="E2663" s="2" t="s">
        <v>6542</v>
      </c>
      <c r="F2663" s="255">
        <v>45104.802083333336</v>
      </c>
      <c r="G2663" s="2" t="s">
        <v>101</v>
      </c>
      <c r="H2663" s="2" t="s">
        <v>102</v>
      </c>
      <c r="I2663" s="2" t="s">
        <v>101</v>
      </c>
      <c r="J2663" s="2" t="s">
        <v>112</v>
      </c>
      <c r="K2663" s="2" t="s">
        <v>112</v>
      </c>
      <c r="L2663" s="2" t="s">
        <v>104</v>
      </c>
      <c r="M2663" s="2" t="s">
        <v>6543</v>
      </c>
      <c r="N2663" s="2">
        <v>95</v>
      </c>
      <c r="O2663" s="2" t="s">
        <v>106</v>
      </c>
      <c r="P2663" s="2" t="s">
        <v>4148</v>
      </c>
      <c r="Q2663" s="253"/>
    </row>
    <row r="2664" spans="1:17" ht="60">
      <c r="A2664" s="2">
        <v>2662</v>
      </c>
      <c r="B2664" s="2" t="s">
        <v>6544</v>
      </c>
      <c r="C2664" s="2" t="s">
        <v>98</v>
      </c>
      <c r="D2664" s="2" t="s">
        <v>3263</v>
      </c>
      <c r="E2664" s="2" t="s">
        <v>6545</v>
      </c>
      <c r="F2664" s="255">
        <v>45104.802777777775</v>
      </c>
      <c r="G2664" s="2" t="s">
        <v>101</v>
      </c>
      <c r="H2664" s="2" t="s">
        <v>132</v>
      </c>
      <c r="I2664" s="2" t="s">
        <v>101</v>
      </c>
      <c r="J2664" s="2" t="s">
        <v>112</v>
      </c>
      <c r="K2664" s="2" t="s">
        <v>112</v>
      </c>
      <c r="L2664" s="2" t="s">
        <v>104</v>
      </c>
      <c r="M2664" s="2" t="s">
        <v>6546</v>
      </c>
      <c r="N2664" s="2">
        <v>95</v>
      </c>
      <c r="O2664" s="2" t="s">
        <v>106</v>
      </c>
      <c r="P2664" s="2" t="s">
        <v>4157</v>
      </c>
      <c r="Q2664" s="253"/>
    </row>
    <row r="2665" spans="1:17" ht="60">
      <c r="A2665" s="2">
        <v>2663</v>
      </c>
      <c r="B2665" s="2" t="s">
        <v>6547</v>
      </c>
      <c r="C2665" s="2" t="s">
        <v>98</v>
      </c>
      <c r="D2665" s="2" t="s">
        <v>3263</v>
      </c>
      <c r="E2665" s="2" t="s">
        <v>5037</v>
      </c>
      <c r="F2665" s="255">
        <v>45104.802777777775</v>
      </c>
      <c r="G2665" s="2" t="s">
        <v>101</v>
      </c>
      <c r="H2665" s="2" t="s">
        <v>102</v>
      </c>
      <c r="I2665" s="2" t="s">
        <v>101</v>
      </c>
      <c r="J2665" s="2" t="s">
        <v>12</v>
      </c>
      <c r="K2665" s="2" t="s">
        <v>12</v>
      </c>
      <c r="L2665" s="2" t="s">
        <v>104</v>
      </c>
      <c r="M2665" s="2" t="s">
        <v>5038</v>
      </c>
      <c r="N2665" s="2">
        <v>30</v>
      </c>
      <c r="O2665" s="2" t="s">
        <v>106</v>
      </c>
      <c r="P2665" s="2" t="s">
        <v>4157</v>
      </c>
      <c r="Q2665" s="253"/>
    </row>
    <row r="2666" spans="1:17" ht="60">
      <c r="A2666" s="2">
        <v>2664</v>
      </c>
      <c r="B2666" s="2" t="s">
        <v>6548</v>
      </c>
      <c r="C2666" s="2" t="s">
        <v>234</v>
      </c>
      <c r="D2666" s="2" t="s">
        <v>3263</v>
      </c>
      <c r="E2666" s="2" t="s">
        <v>3446</v>
      </c>
      <c r="F2666" s="255">
        <v>45104.802777777775</v>
      </c>
      <c r="G2666" s="2" t="s">
        <v>101</v>
      </c>
      <c r="H2666" s="2" t="s">
        <v>132</v>
      </c>
      <c r="I2666" s="2" t="s">
        <v>101</v>
      </c>
      <c r="J2666" s="2" t="s">
        <v>103</v>
      </c>
      <c r="K2666" s="2" t="s">
        <v>103</v>
      </c>
      <c r="L2666" s="2" t="s">
        <v>104</v>
      </c>
      <c r="M2666" s="2" t="s">
        <v>3447</v>
      </c>
      <c r="N2666" s="2">
        <v>20</v>
      </c>
      <c r="O2666" s="2" t="s">
        <v>106</v>
      </c>
      <c r="P2666" s="2" t="s">
        <v>4148</v>
      </c>
      <c r="Q2666" s="253"/>
    </row>
    <row r="2667" spans="1:17" ht="60">
      <c r="A2667" s="2">
        <v>2665</v>
      </c>
      <c r="B2667" s="2" t="s">
        <v>6549</v>
      </c>
      <c r="C2667" s="2" t="s">
        <v>98</v>
      </c>
      <c r="D2667" s="2" t="s">
        <v>3263</v>
      </c>
      <c r="E2667" s="2" t="s">
        <v>1534</v>
      </c>
      <c r="F2667" s="255">
        <v>45104.802777777775</v>
      </c>
      <c r="G2667" s="2" t="s">
        <v>101</v>
      </c>
      <c r="H2667" s="2" t="s">
        <v>102</v>
      </c>
      <c r="I2667" s="2" t="s">
        <v>101</v>
      </c>
      <c r="J2667" s="2" t="s">
        <v>103</v>
      </c>
      <c r="K2667" s="2" t="s">
        <v>103</v>
      </c>
      <c r="L2667" s="2" t="s">
        <v>104</v>
      </c>
      <c r="M2667" s="2" t="s">
        <v>1535</v>
      </c>
      <c r="N2667" s="2">
        <v>20</v>
      </c>
      <c r="O2667" s="2" t="s">
        <v>106</v>
      </c>
      <c r="P2667" s="2" t="s">
        <v>4157</v>
      </c>
      <c r="Q2667" s="253"/>
    </row>
    <row r="2668" spans="1:17" ht="60">
      <c r="A2668" s="2">
        <v>2666</v>
      </c>
      <c r="B2668" s="2" t="s">
        <v>6550</v>
      </c>
      <c r="C2668" s="2" t="s">
        <v>98</v>
      </c>
      <c r="D2668" s="2" t="s">
        <v>3263</v>
      </c>
      <c r="E2668" s="2" t="s">
        <v>1223</v>
      </c>
      <c r="F2668" s="255">
        <v>45104.802777777775</v>
      </c>
      <c r="G2668" s="2" t="s">
        <v>101</v>
      </c>
      <c r="H2668" s="2" t="s">
        <v>102</v>
      </c>
      <c r="I2668" s="2" t="s">
        <v>101</v>
      </c>
      <c r="J2668" s="2" t="s">
        <v>103</v>
      </c>
      <c r="K2668" s="2" t="s">
        <v>103</v>
      </c>
      <c r="L2668" s="2" t="s">
        <v>104</v>
      </c>
      <c r="M2668" s="2" t="s">
        <v>1224</v>
      </c>
      <c r="N2668" s="2">
        <v>20</v>
      </c>
      <c r="O2668" s="2" t="s">
        <v>106</v>
      </c>
      <c r="P2668" s="2" t="s">
        <v>4157</v>
      </c>
      <c r="Q2668" s="253"/>
    </row>
    <row r="2669" spans="1:17" ht="60">
      <c r="A2669" s="2">
        <v>2667</v>
      </c>
      <c r="B2669" s="2" t="s">
        <v>6551</v>
      </c>
      <c r="C2669" s="2" t="s">
        <v>234</v>
      </c>
      <c r="D2669" s="2" t="s">
        <v>3263</v>
      </c>
      <c r="E2669" s="2" t="s">
        <v>6552</v>
      </c>
      <c r="F2669" s="255">
        <v>45104.802777777775</v>
      </c>
      <c r="G2669" s="2" t="s">
        <v>101</v>
      </c>
      <c r="H2669" s="2" t="s">
        <v>102</v>
      </c>
      <c r="I2669" s="2" t="s">
        <v>101</v>
      </c>
      <c r="J2669" s="2" t="s">
        <v>103</v>
      </c>
      <c r="K2669" s="2" t="s">
        <v>103</v>
      </c>
      <c r="L2669" s="2" t="s">
        <v>104</v>
      </c>
      <c r="M2669" s="2" t="s">
        <v>6553</v>
      </c>
      <c r="N2669" s="2">
        <v>20</v>
      </c>
      <c r="O2669" s="2" t="s">
        <v>106</v>
      </c>
      <c r="P2669" s="2" t="s">
        <v>4148</v>
      </c>
      <c r="Q2669" s="253"/>
    </row>
    <row r="2670" spans="1:17" ht="60">
      <c r="A2670" s="2">
        <v>2668</v>
      </c>
      <c r="B2670" s="2" t="s">
        <v>6554</v>
      </c>
      <c r="C2670" s="2" t="s">
        <v>234</v>
      </c>
      <c r="D2670" s="2" t="s">
        <v>3263</v>
      </c>
      <c r="E2670" s="2" t="s">
        <v>6555</v>
      </c>
      <c r="F2670" s="255">
        <v>45104.803472222222</v>
      </c>
      <c r="G2670" s="2" t="s">
        <v>101</v>
      </c>
      <c r="H2670" s="2" t="s">
        <v>102</v>
      </c>
      <c r="I2670" s="2" t="s">
        <v>101</v>
      </c>
      <c r="J2670" s="2" t="s">
        <v>112</v>
      </c>
      <c r="K2670" s="2" t="s">
        <v>112</v>
      </c>
      <c r="L2670" s="2" t="s">
        <v>104</v>
      </c>
      <c r="M2670" s="2" t="s">
        <v>6556</v>
      </c>
      <c r="N2670" s="2">
        <v>95</v>
      </c>
      <c r="O2670" s="2" t="s">
        <v>106</v>
      </c>
      <c r="P2670" s="2" t="s">
        <v>4148</v>
      </c>
      <c r="Q2670" s="253"/>
    </row>
    <row r="2671" spans="1:17" ht="60">
      <c r="A2671" s="2">
        <v>2669</v>
      </c>
      <c r="B2671" s="2" t="s">
        <v>6557</v>
      </c>
      <c r="C2671" s="2" t="s">
        <v>234</v>
      </c>
      <c r="D2671" s="2" t="s">
        <v>3263</v>
      </c>
      <c r="E2671" s="2" t="s">
        <v>6558</v>
      </c>
      <c r="F2671" s="255">
        <v>45104.803472222222</v>
      </c>
      <c r="G2671" s="2" t="s">
        <v>101</v>
      </c>
      <c r="H2671" s="2" t="s">
        <v>102</v>
      </c>
      <c r="I2671" s="2" t="s">
        <v>101</v>
      </c>
      <c r="J2671" s="2" t="s">
        <v>12</v>
      </c>
      <c r="K2671" s="2" t="s">
        <v>12</v>
      </c>
      <c r="L2671" s="2" t="s">
        <v>104</v>
      </c>
      <c r="M2671" s="2" t="s">
        <v>6559</v>
      </c>
      <c r="N2671" s="2">
        <v>30</v>
      </c>
      <c r="O2671" s="2" t="s">
        <v>106</v>
      </c>
      <c r="P2671" s="2" t="s">
        <v>4148</v>
      </c>
      <c r="Q2671" s="253"/>
    </row>
    <row r="2672" spans="1:17" ht="60">
      <c r="A2672" s="2">
        <v>2670</v>
      </c>
      <c r="B2672" s="2" t="s">
        <v>6560</v>
      </c>
      <c r="C2672" s="2" t="s">
        <v>234</v>
      </c>
      <c r="D2672" s="2" t="s">
        <v>3263</v>
      </c>
      <c r="E2672" s="2" t="s">
        <v>893</v>
      </c>
      <c r="F2672" s="255">
        <v>45104.803472222222</v>
      </c>
      <c r="G2672" s="2" t="s">
        <v>101</v>
      </c>
      <c r="H2672" s="2" t="s">
        <v>132</v>
      </c>
      <c r="I2672" s="2" t="s">
        <v>101</v>
      </c>
      <c r="J2672" s="2" t="s">
        <v>103</v>
      </c>
      <c r="K2672" s="2" t="s">
        <v>103</v>
      </c>
      <c r="L2672" s="2" t="s">
        <v>104</v>
      </c>
      <c r="M2672" s="2" t="s">
        <v>894</v>
      </c>
      <c r="N2672" s="2">
        <v>20</v>
      </c>
      <c r="O2672" s="2" t="s">
        <v>106</v>
      </c>
      <c r="P2672" s="2" t="s">
        <v>4148</v>
      </c>
      <c r="Q2672" s="253"/>
    </row>
    <row r="2673" spans="1:17" ht="60">
      <c r="A2673" s="2">
        <v>2671</v>
      </c>
      <c r="B2673" s="2" t="s">
        <v>6561</v>
      </c>
      <c r="C2673" s="2" t="s">
        <v>98</v>
      </c>
      <c r="D2673" s="2" t="s">
        <v>3263</v>
      </c>
      <c r="E2673" s="2" t="s">
        <v>6562</v>
      </c>
      <c r="F2673" s="255">
        <v>45104.804166666669</v>
      </c>
      <c r="G2673" s="2" t="s">
        <v>101</v>
      </c>
      <c r="H2673" s="2" t="s">
        <v>102</v>
      </c>
      <c r="I2673" s="2" t="s">
        <v>101</v>
      </c>
      <c r="J2673" s="2" t="s">
        <v>103</v>
      </c>
      <c r="K2673" s="2" t="s">
        <v>103</v>
      </c>
      <c r="L2673" s="2" t="s">
        <v>104</v>
      </c>
      <c r="M2673" s="2" t="s">
        <v>6563</v>
      </c>
      <c r="N2673" s="2">
        <v>20</v>
      </c>
      <c r="O2673" s="2" t="s">
        <v>106</v>
      </c>
      <c r="P2673" s="2" t="s">
        <v>4157</v>
      </c>
      <c r="Q2673" s="253"/>
    </row>
    <row r="2674" spans="1:17" ht="60">
      <c r="A2674" s="2">
        <v>2672</v>
      </c>
      <c r="B2674" s="2" t="s">
        <v>6564</v>
      </c>
      <c r="C2674" s="2" t="s">
        <v>234</v>
      </c>
      <c r="D2674" s="2" t="s">
        <v>3263</v>
      </c>
      <c r="E2674" s="2" t="s">
        <v>2347</v>
      </c>
      <c r="F2674" s="255">
        <v>45104.804166666669</v>
      </c>
      <c r="G2674" s="2" t="s">
        <v>101</v>
      </c>
      <c r="H2674" s="2" t="s">
        <v>102</v>
      </c>
      <c r="I2674" s="2" t="s">
        <v>101</v>
      </c>
      <c r="J2674" s="2" t="s">
        <v>103</v>
      </c>
      <c r="K2674" s="2" t="s">
        <v>103</v>
      </c>
      <c r="L2674" s="2" t="s">
        <v>104</v>
      </c>
      <c r="M2674" s="2" t="s">
        <v>2348</v>
      </c>
      <c r="N2674" s="2">
        <v>20</v>
      </c>
      <c r="O2674" s="2" t="s">
        <v>106</v>
      </c>
      <c r="P2674" s="2" t="s">
        <v>4148</v>
      </c>
      <c r="Q2674" s="253"/>
    </row>
    <row r="2675" spans="1:17" ht="60">
      <c r="A2675" s="2">
        <v>2673</v>
      </c>
      <c r="B2675" s="2" t="s">
        <v>6565</v>
      </c>
      <c r="C2675" s="2" t="s">
        <v>98</v>
      </c>
      <c r="D2675" s="2" t="s">
        <v>3263</v>
      </c>
      <c r="E2675" s="2" t="s">
        <v>6566</v>
      </c>
      <c r="F2675" s="255">
        <v>45104.804861111108</v>
      </c>
      <c r="G2675" s="2" t="s">
        <v>101</v>
      </c>
      <c r="H2675" s="2" t="s">
        <v>132</v>
      </c>
      <c r="I2675" s="2" t="s">
        <v>101</v>
      </c>
      <c r="J2675" s="2" t="s">
        <v>103</v>
      </c>
      <c r="K2675" s="2" t="s">
        <v>103</v>
      </c>
      <c r="L2675" s="2" t="s">
        <v>104</v>
      </c>
      <c r="M2675" s="2" t="s">
        <v>6567</v>
      </c>
      <c r="N2675" s="2">
        <v>20</v>
      </c>
      <c r="O2675" s="2" t="s">
        <v>106</v>
      </c>
      <c r="P2675" s="2" t="s">
        <v>4157</v>
      </c>
      <c r="Q2675" s="253"/>
    </row>
    <row r="2676" spans="1:17" ht="60">
      <c r="A2676" s="2">
        <v>2674</v>
      </c>
      <c r="B2676" s="2" t="s">
        <v>6568</v>
      </c>
      <c r="C2676" s="2" t="s">
        <v>120</v>
      </c>
      <c r="D2676" s="2" t="s">
        <v>3263</v>
      </c>
      <c r="E2676" s="2" t="s">
        <v>6569</v>
      </c>
      <c r="F2676" s="255">
        <v>45104.804861111108</v>
      </c>
      <c r="G2676" s="2" t="s">
        <v>101</v>
      </c>
      <c r="H2676" s="2" t="s">
        <v>102</v>
      </c>
      <c r="I2676" s="2" t="s">
        <v>101</v>
      </c>
      <c r="J2676" s="2" t="s">
        <v>103</v>
      </c>
      <c r="K2676" s="2" t="s">
        <v>103</v>
      </c>
      <c r="L2676" s="2" t="s">
        <v>104</v>
      </c>
      <c r="M2676" s="2" t="s">
        <v>6570</v>
      </c>
      <c r="N2676" s="2">
        <v>20</v>
      </c>
      <c r="O2676" s="2" t="s">
        <v>106</v>
      </c>
      <c r="P2676" s="2" t="s">
        <v>4150</v>
      </c>
      <c r="Q2676" s="253"/>
    </row>
    <row r="2677" spans="1:17" ht="60">
      <c r="A2677" s="2">
        <v>2675</v>
      </c>
      <c r="B2677" s="2" t="s">
        <v>6571</v>
      </c>
      <c r="C2677" s="2" t="s">
        <v>98</v>
      </c>
      <c r="D2677" s="2" t="s">
        <v>3263</v>
      </c>
      <c r="E2677" s="2" t="s">
        <v>901</v>
      </c>
      <c r="F2677" s="255">
        <v>45104.804861111108</v>
      </c>
      <c r="G2677" s="2" t="s">
        <v>101</v>
      </c>
      <c r="H2677" s="2" t="s">
        <v>102</v>
      </c>
      <c r="I2677" s="2" t="s">
        <v>101</v>
      </c>
      <c r="J2677" s="2" t="s">
        <v>103</v>
      </c>
      <c r="K2677" s="2" t="s">
        <v>103</v>
      </c>
      <c r="L2677" s="2" t="s">
        <v>104</v>
      </c>
      <c r="M2677" s="2" t="s">
        <v>902</v>
      </c>
      <c r="N2677" s="2">
        <v>20</v>
      </c>
      <c r="O2677" s="2" t="s">
        <v>106</v>
      </c>
      <c r="P2677" s="2" t="s">
        <v>4157</v>
      </c>
      <c r="Q2677" s="253"/>
    </row>
    <row r="2678" spans="1:17" ht="60">
      <c r="A2678" s="2">
        <v>2676</v>
      </c>
      <c r="B2678" s="2" t="s">
        <v>6572</v>
      </c>
      <c r="C2678" s="2" t="s">
        <v>98</v>
      </c>
      <c r="D2678" s="2" t="s">
        <v>3263</v>
      </c>
      <c r="E2678" s="2" t="s">
        <v>1098</v>
      </c>
      <c r="F2678" s="255">
        <v>45104.805555555555</v>
      </c>
      <c r="G2678" s="2" t="s">
        <v>101</v>
      </c>
      <c r="H2678" s="2" t="s">
        <v>102</v>
      </c>
      <c r="I2678" s="2" t="s">
        <v>101</v>
      </c>
      <c r="J2678" s="2" t="s">
        <v>103</v>
      </c>
      <c r="K2678" s="2" t="s">
        <v>103</v>
      </c>
      <c r="L2678" s="2" t="s">
        <v>104</v>
      </c>
      <c r="M2678" s="2" t="s">
        <v>1099</v>
      </c>
      <c r="N2678" s="2">
        <v>20</v>
      </c>
      <c r="O2678" s="2" t="s">
        <v>106</v>
      </c>
      <c r="P2678" s="2" t="s">
        <v>4157</v>
      </c>
      <c r="Q2678" s="253"/>
    </row>
    <row r="2679" spans="1:17" ht="60">
      <c r="A2679" s="2">
        <v>2677</v>
      </c>
      <c r="B2679" s="2" t="s">
        <v>6573</v>
      </c>
      <c r="C2679" s="2" t="s">
        <v>120</v>
      </c>
      <c r="D2679" s="2" t="s">
        <v>3263</v>
      </c>
      <c r="E2679" s="2" t="s">
        <v>5393</v>
      </c>
      <c r="F2679" s="255">
        <v>45104.805555555555</v>
      </c>
      <c r="G2679" s="2" t="s">
        <v>101</v>
      </c>
      <c r="H2679" s="2" t="s">
        <v>102</v>
      </c>
      <c r="I2679" s="2" t="s">
        <v>101</v>
      </c>
      <c r="J2679" s="2" t="s">
        <v>103</v>
      </c>
      <c r="K2679" s="2" t="s">
        <v>103</v>
      </c>
      <c r="L2679" s="2" t="s">
        <v>104</v>
      </c>
      <c r="M2679" s="2" t="s">
        <v>5394</v>
      </c>
      <c r="N2679" s="2">
        <v>20</v>
      </c>
      <c r="O2679" s="2" t="s">
        <v>106</v>
      </c>
      <c r="P2679" s="2" t="s">
        <v>4150</v>
      </c>
      <c r="Q2679" s="253"/>
    </row>
    <row r="2680" spans="1:17" ht="60">
      <c r="A2680" s="2">
        <v>2678</v>
      </c>
      <c r="B2680" s="2" t="s">
        <v>6574</v>
      </c>
      <c r="C2680" s="2" t="s">
        <v>98</v>
      </c>
      <c r="D2680" s="2" t="s">
        <v>3263</v>
      </c>
      <c r="E2680" s="2" t="s">
        <v>872</v>
      </c>
      <c r="F2680" s="255">
        <v>45104.805555555555</v>
      </c>
      <c r="G2680" s="2" t="s">
        <v>101</v>
      </c>
      <c r="H2680" s="2" t="s">
        <v>102</v>
      </c>
      <c r="I2680" s="2" t="s">
        <v>101</v>
      </c>
      <c r="J2680" s="2" t="s">
        <v>103</v>
      </c>
      <c r="K2680" s="2" t="s">
        <v>103</v>
      </c>
      <c r="L2680" s="2" t="s">
        <v>104</v>
      </c>
      <c r="M2680" s="2" t="s">
        <v>873</v>
      </c>
      <c r="N2680" s="2">
        <v>20</v>
      </c>
      <c r="O2680" s="2" t="s">
        <v>106</v>
      </c>
      <c r="P2680" s="2" t="s">
        <v>4157</v>
      </c>
      <c r="Q2680" s="253"/>
    </row>
    <row r="2681" spans="1:17" ht="60">
      <c r="A2681" s="2">
        <v>2679</v>
      </c>
      <c r="B2681" s="2" t="s">
        <v>6575</v>
      </c>
      <c r="C2681" s="2" t="s">
        <v>234</v>
      </c>
      <c r="D2681" s="2" t="s">
        <v>3263</v>
      </c>
      <c r="E2681" s="2" t="s">
        <v>6576</v>
      </c>
      <c r="F2681" s="255">
        <v>45104.805555555555</v>
      </c>
      <c r="G2681" s="2" t="s">
        <v>101</v>
      </c>
      <c r="H2681" s="2" t="s">
        <v>132</v>
      </c>
      <c r="I2681" s="2" t="s">
        <v>101</v>
      </c>
      <c r="J2681" s="2" t="s">
        <v>112</v>
      </c>
      <c r="K2681" s="2" t="s">
        <v>112</v>
      </c>
      <c r="L2681" s="2" t="s">
        <v>104</v>
      </c>
      <c r="M2681" s="2" t="s">
        <v>6577</v>
      </c>
      <c r="N2681" s="2">
        <v>95</v>
      </c>
      <c r="O2681" s="2" t="s">
        <v>106</v>
      </c>
      <c r="P2681" s="2" t="s">
        <v>4148</v>
      </c>
      <c r="Q2681" s="253"/>
    </row>
    <row r="2682" spans="1:17" ht="60">
      <c r="A2682" s="2">
        <v>2680</v>
      </c>
      <c r="B2682" s="2" t="s">
        <v>6578</v>
      </c>
      <c r="C2682" s="2" t="s">
        <v>98</v>
      </c>
      <c r="D2682" s="2" t="s">
        <v>3263</v>
      </c>
      <c r="E2682" s="2" t="s">
        <v>1767</v>
      </c>
      <c r="F2682" s="255">
        <v>45104.805555555555</v>
      </c>
      <c r="G2682" s="2" t="s">
        <v>101</v>
      </c>
      <c r="H2682" s="2" t="s">
        <v>132</v>
      </c>
      <c r="I2682" s="2" t="s">
        <v>101</v>
      </c>
      <c r="J2682" s="2" t="s">
        <v>103</v>
      </c>
      <c r="K2682" s="2" t="s">
        <v>103</v>
      </c>
      <c r="L2682" s="2" t="s">
        <v>104</v>
      </c>
      <c r="M2682" s="2" t="s">
        <v>1768</v>
      </c>
      <c r="N2682" s="2">
        <v>20</v>
      </c>
      <c r="O2682" s="2" t="s">
        <v>106</v>
      </c>
      <c r="P2682" s="2" t="s">
        <v>4157</v>
      </c>
      <c r="Q2682" s="253"/>
    </row>
    <row r="2683" spans="1:17" ht="60">
      <c r="A2683" s="2">
        <v>2681</v>
      </c>
      <c r="B2683" s="2" t="s">
        <v>6579</v>
      </c>
      <c r="C2683" s="2" t="s">
        <v>234</v>
      </c>
      <c r="D2683" s="2" t="s">
        <v>3263</v>
      </c>
      <c r="E2683" s="2" t="s">
        <v>2392</v>
      </c>
      <c r="F2683" s="255">
        <v>45104.806250000001</v>
      </c>
      <c r="G2683" s="2" t="s">
        <v>101</v>
      </c>
      <c r="H2683" s="2" t="s">
        <v>102</v>
      </c>
      <c r="I2683" s="2" t="s">
        <v>101</v>
      </c>
      <c r="J2683" s="2" t="s">
        <v>103</v>
      </c>
      <c r="K2683" s="2" t="s">
        <v>103</v>
      </c>
      <c r="L2683" s="2" t="s">
        <v>104</v>
      </c>
      <c r="M2683" s="2" t="s">
        <v>2393</v>
      </c>
      <c r="N2683" s="2">
        <v>20</v>
      </c>
      <c r="O2683" s="2" t="s">
        <v>106</v>
      </c>
      <c r="P2683" s="2" t="s">
        <v>4148</v>
      </c>
      <c r="Q2683" s="253"/>
    </row>
    <row r="2684" spans="1:17" ht="60">
      <c r="A2684" s="2">
        <v>2682</v>
      </c>
      <c r="B2684" s="2" t="s">
        <v>6580</v>
      </c>
      <c r="C2684" s="2" t="s">
        <v>234</v>
      </c>
      <c r="D2684" s="2" t="s">
        <v>3263</v>
      </c>
      <c r="E2684" s="2" t="s">
        <v>4412</v>
      </c>
      <c r="F2684" s="255">
        <v>45104.806250000001</v>
      </c>
      <c r="G2684" s="2" t="s">
        <v>101</v>
      </c>
      <c r="H2684" s="2" t="s">
        <v>102</v>
      </c>
      <c r="I2684" s="2" t="s">
        <v>101</v>
      </c>
      <c r="J2684" s="2" t="s">
        <v>103</v>
      </c>
      <c r="K2684" s="2" t="s">
        <v>103</v>
      </c>
      <c r="L2684" s="2" t="s">
        <v>104</v>
      </c>
      <c r="M2684" s="2" t="s">
        <v>4413</v>
      </c>
      <c r="N2684" s="2">
        <v>30</v>
      </c>
      <c r="O2684" s="2" t="s">
        <v>106</v>
      </c>
      <c r="P2684" s="2" t="s">
        <v>4148</v>
      </c>
      <c r="Q2684" s="253"/>
    </row>
    <row r="2685" spans="1:17" ht="60">
      <c r="A2685" s="2">
        <v>2683</v>
      </c>
      <c r="B2685" s="2" t="s">
        <v>6581</v>
      </c>
      <c r="C2685" s="2" t="s">
        <v>98</v>
      </c>
      <c r="D2685" s="2" t="s">
        <v>3263</v>
      </c>
      <c r="E2685" s="2" t="s">
        <v>1434</v>
      </c>
      <c r="F2685" s="255">
        <v>45104.806250000001</v>
      </c>
      <c r="G2685" s="2" t="s">
        <v>101</v>
      </c>
      <c r="H2685" s="2" t="s">
        <v>132</v>
      </c>
      <c r="I2685" s="2" t="s">
        <v>101</v>
      </c>
      <c r="J2685" s="2" t="s">
        <v>103</v>
      </c>
      <c r="K2685" s="2" t="s">
        <v>103</v>
      </c>
      <c r="L2685" s="2" t="s">
        <v>104</v>
      </c>
      <c r="M2685" s="2" t="s">
        <v>1435</v>
      </c>
      <c r="N2685" s="2">
        <v>20</v>
      </c>
      <c r="O2685" s="2" t="s">
        <v>106</v>
      </c>
      <c r="P2685" s="2" t="s">
        <v>4157</v>
      </c>
      <c r="Q2685" s="253"/>
    </row>
    <row r="2686" spans="1:17" ht="60">
      <c r="A2686" s="2">
        <v>2684</v>
      </c>
      <c r="B2686" s="2" t="s">
        <v>6582</v>
      </c>
      <c r="C2686" s="2" t="s">
        <v>234</v>
      </c>
      <c r="D2686" s="2" t="s">
        <v>3263</v>
      </c>
      <c r="E2686" s="2" t="s">
        <v>1556</v>
      </c>
      <c r="F2686" s="255">
        <v>45104.806250000001</v>
      </c>
      <c r="G2686" s="2" t="s">
        <v>101</v>
      </c>
      <c r="H2686" s="2" t="s">
        <v>102</v>
      </c>
      <c r="I2686" s="2" t="s">
        <v>101</v>
      </c>
      <c r="J2686" s="2" t="s">
        <v>103</v>
      </c>
      <c r="K2686" s="2" t="s">
        <v>103</v>
      </c>
      <c r="L2686" s="2" t="s">
        <v>104</v>
      </c>
      <c r="M2686" s="2" t="s">
        <v>1557</v>
      </c>
      <c r="N2686" s="2">
        <v>20</v>
      </c>
      <c r="O2686" s="2" t="s">
        <v>106</v>
      </c>
      <c r="P2686" s="2" t="s">
        <v>4148</v>
      </c>
      <c r="Q2686" s="253"/>
    </row>
    <row r="2687" spans="1:17" ht="60">
      <c r="A2687" s="2">
        <v>2685</v>
      </c>
      <c r="B2687" s="2" t="s">
        <v>6583</v>
      </c>
      <c r="C2687" s="2" t="s">
        <v>120</v>
      </c>
      <c r="D2687" s="2" t="s">
        <v>3263</v>
      </c>
      <c r="E2687" s="2" t="s">
        <v>3140</v>
      </c>
      <c r="F2687" s="255">
        <v>45104.806250000001</v>
      </c>
      <c r="G2687" s="2" t="s">
        <v>101</v>
      </c>
      <c r="H2687" s="2" t="s">
        <v>102</v>
      </c>
      <c r="I2687" s="2" t="s">
        <v>101</v>
      </c>
      <c r="J2687" s="2" t="s">
        <v>103</v>
      </c>
      <c r="K2687" s="2" t="s">
        <v>103</v>
      </c>
      <c r="L2687" s="2" t="s">
        <v>104</v>
      </c>
      <c r="M2687" s="2" t="s">
        <v>3141</v>
      </c>
      <c r="N2687" s="2">
        <v>20</v>
      </c>
      <c r="O2687" s="2" t="s">
        <v>106</v>
      </c>
      <c r="P2687" s="2" t="s">
        <v>4150</v>
      </c>
      <c r="Q2687" s="253"/>
    </row>
    <row r="2688" spans="1:17" ht="60">
      <c r="A2688" s="2">
        <v>2686</v>
      </c>
      <c r="B2688" s="2" t="s">
        <v>6584</v>
      </c>
      <c r="C2688" s="2" t="s">
        <v>98</v>
      </c>
      <c r="D2688" s="2" t="s">
        <v>3263</v>
      </c>
      <c r="E2688" s="2" t="s">
        <v>6585</v>
      </c>
      <c r="F2688" s="255">
        <v>45104.806250000001</v>
      </c>
      <c r="G2688" s="2" t="s">
        <v>101</v>
      </c>
      <c r="H2688" s="2" t="s">
        <v>102</v>
      </c>
      <c r="I2688" s="2" t="s">
        <v>101</v>
      </c>
      <c r="J2688" s="2" t="s">
        <v>103</v>
      </c>
      <c r="K2688" s="2" t="s">
        <v>103</v>
      </c>
      <c r="L2688" s="2" t="s">
        <v>104</v>
      </c>
      <c r="M2688" s="2" t="s">
        <v>6586</v>
      </c>
      <c r="N2688" s="2">
        <v>20</v>
      </c>
      <c r="O2688" s="2" t="s">
        <v>106</v>
      </c>
      <c r="P2688" s="2" t="s">
        <v>4157</v>
      </c>
      <c r="Q2688" s="253"/>
    </row>
    <row r="2689" spans="1:17" ht="60">
      <c r="A2689" s="2">
        <v>2687</v>
      </c>
      <c r="B2689" s="2" t="s">
        <v>6587</v>
      </c>
      <c r="C2689" s="2" t="s">
        <v>234</v>
      </c>
      <c r="D2689" s="2" t="s">
        <v>3263</v>
      </c>
      <c r="E2689" s="2" t="s">
        <v>6588</v>
      </c>
      <c r="F2689" s="255">
        <v>45104.806250000001</v>
      </c>
      <c r="G2689" s="2" t="s">
        <v>101</v>
      </c>
      <c r="H2689" s="2" t="s">
        <v>102</v>
      </c>
      <c r="I2689" s="2" t="s">
        <v>101</v>
      </c>
      <c r="J2689" s="2" t="s">
        <v>103</v>
      </c>
      <c r="K2689" s="2" t="s">
        <v>103</v>
      </c>
      <c r="L2689" s="2" t="s">
        <v>104</v>
      </c>
      <c r="M2689" s="2" t="s">
        <v>6589</v>
      </c>
      <c r="N2689" s="2">
        <v>20</v>
      </c>
      <c r="O2689" s="2" t="s">
        <v>106</v>
      </c>
      <c r="P2689" s="2" t="s">
        <v>4148</v>
      </c>
      <c r="Q2689" s="253"/>
    </row>
    <row r="2690" spans="1:17" ht="60">
      <c r="A2690" s="2">
        <v>2688</v>
      </c>
      <c r="B2690" s="2" t="s">
        <v>6590</v>
      </c>
      <c r="C2690" s="2" t="s">
        <v>98</v>
      </c>
      <c r="D2690" s="2" t="s">
        <v>3263</v>
      </c>
      <c r="E2690" s="2" t="s">
        <v>1060</v>
      </c>
      <c r="F2690" s="255">
        <v>45104.806944444441</v>
      </c>
      <c r="G2690" s="2" t="s">
        <v>101</v>
      </c>
      <c r="H2690" s="2" t="s">
        <v>132</v>
      </c>
      <c r="I2690" s="2" t="s">
        <v>101</v>
      </c>
      <c r="J2690" s="2" t="s">
        <v>103</v>
      </c>
      <c r="K2690" s="2" t="s">
        <v>103</v>
      </c>
      <c r="L2690" s="2" t="s">
        <v>104</v>
      </c>
      <c r="M2690" s="2" t="s">
        <v>1061</v>
      </c>
      <c r="N2690" s="2">
        <v>20</v>
      </c>
      <c r="O2690" s="2" t="s">
        <v>106</v>
      </c>
      <c r="P2690" s="2" t="s">
        <v>4157</v>
      </c>
      <c r="Q2690" s="253"/>
    </row>
    <row r="2691" spans="1:17" ht="60">
      <c r="A2691" s="2">
        <v>2689</v>
      </c>
      <c r="B2691" s="2" t="s">
        <v>6591</v>
      </c>
      <c r="C2691" s="2" t="s">
        <v>109</v>
      </c>
      <c r="D2691" s="2" t="s">
        <v>3263</v>
      </c>
      <c r="E2691" s="2" t="s">
        <v>6338</v>
      </c>
      <c r="F2691" s="255">
        <v>45104.806944444441</v>
      </c>
      <c r="G2691" s="2" t="s">
        <v>101</v>
      </c>
      <c r="H2691" s="2" t="s">
        <v>132</v>
      </c>
      <c r="I2691" s="2" t="s">
        <v>101</v>
      </c>
      <c r="J2691" s="2" t="s">
        <v>103</v>
      </c>
      <c r="K2691" s="2" t="s">
        <v>103</v>
      </c>
      <c r="L2691" s="2" t="s">
        <v>104</v>
      </c>
      <c r="M2691" s="2" t="s">
        <v>6339</v>
      </c>
      <c r="N2691" s="2">
        <v>20</v>
      </c>
      <c r="O2691" s="2" t="s">
        <v>106</v>
      </c>
      <c r="P2691" s="2" t="s">
        <v>4146</v>
      </c>
      <c r="Q2691" s="253"/>
    </row>
    <row r="2692" spans="1:17" ht="60">
      <c r="A2692" s="2">
        <v>2690</v>
      </c>
      <c r="B2692" s="2" t="s">
        <v>6592</v>
      </c>
      <c r="C2692" s="2" t="s">
        <v>234</v>
      </c>
      <c r="D2692" s="2" t="s">
        <v>3263</v>
      </c>
      <c r="E2692" s="2" t="s">
        <v>2212</v>
      </c>
      <c r="F2692" s="255">
        <v>45104.806944444441</v>
      </c>
      <c r="G2692" s="2" t="s">
        <v>101</v>
      </c>
      <c r="H2692" s="2" t="s">
        <v>132</v>
      </c>
      <c r="I2692" s="2" t="s">
        <v>101</v>
      </c>
      <c r="J2692" s="2" t="s">
        <v>103</v>
      </c>
      <c r="K2692" s="2" t="s">
        <v>103</v>
      </c>
      <c r="L2692" s="2" t="s">
        <v>104</v>
      </c>
      <c r="M2692" s="2" t="s">
        <v>2213</v>
      </c>
      <c r="N2692" s="2">
        <v>20</v>
      </c>
      <c r="O2692" s="2" t="s">
        <v>106</v>
      </c>
      <c r="P2692" s="2" t="s">
        <v>4148</v>
      </c>
      <c r="Q2692" s="253"/>
    </row>
    <row r="2693" spans="1:17" ht="60">
      <c r="A2693" s="2">
        <v>2691</v>
      </c>
      <c r="B2693" s="2" t="s">
        <v>6593</v>
      </c>
      <c r="C2693" s="2" t="s">
        <v>234</v>
      </c>
      <c r="D2693" s="2" t="s">
        <v>3263</v>
      </c>
      <c r="E2693" s="2" t="s">
        <v>6594</v>
      </c>
      <c r="F2693" s="255">
        <v>45104.806944444441</v>
      </c>
      <c r="G2693" s="2" t="s">
        <v>101</v>
      </c>
      <c r="H2693" s="2" t="s">
        <v>132</v>
      </c>
      <c r="I2693" s="2" t="s">
        <v>101</v>
      </c>
      <c r="J2693" s="2" t="s">
        <v>103</v>
      </c>
      <c r="K2693" s="2" t="s">
        <v>103</v>
      </c>
      <c r="L2693" s="2" t="s">
        <v>104</v>
      </c>
      <c r="M2693" s="2" t="s">
        <v>6595</v>
      </c>
      <c r="N2693" s="2">
        <v>20</v>
      </c>
      <c r="O2693" s="2" t="s">
        <v>106</v>
      </c>
      <c r="P2693" s="2" t="s">
        <v>4148</v>
      </c>
      <c r="Q2693" s="253"/>
    </row>
    <row r="2694" spans="1:17" ht="60">
      <c r="A2694" s="2">
        <v>2692</v>
      </c>
      <c r="B2694" s="2" t="s">
        <v>6596</v>
      </c>
      <c r="C2694" s="2" t="s">
        <v>109</v>
      </c>
      <c r="D2694" s="2" t="s">
        <v>3263</v>
      </c>
      <c r="E2694" s="2" t="s">
        <v>2545</v>
      </c>
      <c r="F2694" s="255">
        <v>45104.806944444441</v>
      </c>
      <c r="G2694" s="2" t="s">
        <v>101</v>
      </c>
      <c r="H2694" s="2" t="s">
        <v>102</v>
      </c>
      <c r="I2694" s="2" t="s">
        <v>101</v>
      </c>
      <c r="J2694" s="2" t="s">
        <v>103</v>
      </c>
      <c r="K2694" s="2" t="s">
        <v>103</v>
      </c>
      <c r="L2694" s="2" t="s">
        <v>104</v>
      </c>
      <c r="M2694" s="2" t="s">
        <v>2546</v>
      </c>
      <c r="N2694" s="2">
        <v>20</v>
      </c>
      <c r="O2694" s="2" t="s">
        <v>106</v>
      </c>
      <c r="P2694" s="2" t="s">
        <v>4146</v>
      </c>
      <c r="Q2694" s="253"/>
    </row>
    <row r="2695" spans="1:17" ht="60">
      <c r="A2695" s="2">
        <v>2693</v>
      </c>
      <c r="B2695" s="2" t="s">
        <v>6597</v>
      </c>
      <c r="C2695" s="2" t="s">
        <v>234</v>
      </c>
      <c r="D2695" s="2" t="s">
        <v>3263</v>
      </c>
      <c r="E2695" s="2" t="s">
        <v>6598</v>
      </c>
      <c r="F2695" s="255">
        <v>45104.806944444441</v>
      </c>
      <c r="G2695" s="2" t="s">
        <v>101</v>
      </c>
      <c r="H2695" s="2" t="s">
        <v>132</v>
      </c>
      <c r="I2695" s="2" t="s">
        <v>101</v>
      </c>
      <c r="J2695" s="2" t="s">
        <v>103</v>
      </c>
      <c r="K2695" s="2" t="s">
        <v>103</v>
      </c>
      <c r="L2695" s="2" t="s">
        <v>104</v>
      </c>
      <c r="M2695" s="2" t="s">
        <v>6599</v>
      </c>
      <c r="N2695" s="2">
        <v>20</v>
      </c>
      <c r="O2695" s="2" t="s">
        <v>106</v>
      </c>
      <c r="P2695" s="2" t="s">
        <v>4148</v>
      </c>
      <c r="Q2695" s="253"/>
    </row>
    <row r="2696" spans="1:17" ht="60">
      <c r="A2696" s="2">
        <v>2694</v>
      </c>
      <c r="B2696" s="2" t="s">
        <v>6600</v>
      </c>
      <c r="C2696" s="2" t="s">
        <v>98</v>
      </c>
      <c r="D2696" s="2" t="s">
        <v>3263</v>
      </c>
      <c r="E2696" s="2" t="s">
        <v>2041</v>
      </c>
      <c r="F2696" s="255">
        <v>45104.806944444441</v>
      </c>
      <c r="G2696" s="2" t="s">
        <v>101</v>
      </c>
      <c r="H2696" s="2" t="s">
        <v>132</v>
      </c>
      <c r="I2696" s="2" t="s">
        <v>101</v>
      </c>
      <c r="J2696" s="2" t="s">
        <v>103</v>
      </c>
      <c r="K2696" s="2" t="s">
        <v>103</v>
      </c>
      <c r="L2696" s="2" t="s">
        <v>104</v>
      </c>
      <c r="M2696" s="2" t="s">
        <v>2042</v>
      </c>
      <c r="N2696" s="2">
        <v>20</v>
      </c>
      <c r="O2696" s="2" t="s">
        <v>106</v>
      </c>
      <c r="P2696" s="2" t="s">
        <v>4157</v>
      </c>
      <c r="Q2696" s="253"/>
    </row>
    <row r="2697" spans="1:17" ht="60">
      <c r="A2697" s="2">
        <v>2695</v>
      </c>
      <c r="B2697" s="2" t="s">
        <v>6601</v>
      </c>
      <c r="C2697" s="2" t="s">
        <v>234</v>
      </c>
      <c r="D2697" s="2" t="s">
        <v>3263</v>
      </c>
      <c r="E2697" s="2" t="s">
        <v>1998</v>
      </c>
      <c r="F2697" s="255">
        <v>45104.806944444441</v>
      </c>
      <c r="G2697" s="2" t="s">
        <v>101</v>
      </c>
      <c r="H2697" s="2" t="s">
        <v>132</v>
      </c>
      <c r="I2697" s="2" t="s">
        <v>101</v>
      </c>
      <c r="J2697" s="2" t="s">
        <v>103</v>
      </c>
      <c r="K2697" s="2" t="s">
        <v>103</v>
      </c>
      <c r="L2697" s="2" t="s">
        <v>104</v>
      </c>
      <c r="M2697" s="2" t="s">
        <v>1999</v>
      </c>
      <c r="N2697" s="2">
        <v>20</v>
      </c>
      <c r="O2697" s="2" t="s">
        <v>106</v>
      </c>
      <c r="P2697" s="2" t="s">
        <v>4148</v>
      </c>
      <c r="Q2697" s="253"/>
    </row>
    <row r="2698" spans="1:17" ht="60">
      <c r="A2698" s="2">
        <v>2696</v>
      </c>
      <c r="B2698" s="2" t="s">
        <v>6602</v>
      </c>
      <c r="C2698" s="2" t="s">
        <v>234</v>
      </c>
      <c r="D2698" s="2" t="s">
        <v>3263</v>
      </c>
      <c r="E2698" s="2" t="s">
        <v>1725</v>
      </c>
      <c r="F2698" s="255">
        <v>45104.807638888888</v>
      </c>
      <c r="G2698" s="2" t="s">
        <v>101</v>
      </c>
      <c r="H2698" s="2" t="s">
        <v>132</v>
      </c>
      <c r="I2698" s="2" t="s">
        <v>101</v>
      </c>
      <c r="J2698" s="2" t="s">
        <v>103</v>
      </c>
      <c r="K2698" s="2" t="s">
        <v>103</v>
      </c>
      <c r="L2698" s="2" t="s">
        <v>104</v>
      </c>
      <c r="M2698" s="2" t="s">
        <v>1726</v>
      </c>
      <c r="N2698" s="2">
        <v>20</v>
      </c>
      <c r="O2698" s="2" t="s">
        <v>106</v>
      </c>
      <c r="P2698" s="2" t="s">
        <v>4148</v>
      </c>
      <c r="Q2698" s="253"/>
    </row>
    <row r="2699" spans="1:17" ht="60">
      <c r="A2699" s="2">
        <v>2697</v>
      </c>
      <c r="B2699" s="2" t="s">
        <v>6603</v>
      </c>
      <c r="C2699" s="2" t="s">
        <v>98</v>
      </c>
      <c r="D2699" s="2" t="s">
        <v>3263</v>
      </c>
      <c r="E2699" s="2" t="s">
        <v>697</v>
      </c>
      <c r="F2699" s="255">
        <v>45104.808333333334</v>
      </c>
      <c r="G2699" s="2" t="s">
        <v>101</v>
      </c>
      <c r="H2699" s="2" t="s">
        <v>132</v>
      </c>
      <c r="I2699" s="2" t="s">
        <v>101</v>
      </c>
      <c r="J2699" s="2" t="s">
        <v>103</v>
      </c>
      <c r="K2699" s="2" t="s">
        <v>103</v>
      </c>
      <c r="L2699" s="2" t="s">
        <v>104</v>
      </c>
      <c r="M2699" s="2" t="s">
        <v>698</v>
      </c>
      <c r="N2699" s="2">
        <v>20</v>
      </c>
      <c r="O2699" s="2" t="s">
        <v>106</v>
      </c>
      <c r="P2699" s="2" t="s">
        <v>4157</v>
      </c>
      <c r="Q2699" s="253"/>
    </row>
    <row r="2700" spans="1:17" ht="60">
      <c r="A2700" s="2">
        <v>2698</v>
      </c>
      <c r="B2700" s="2" t="s">
        <v>6604</v>
      </c>
      <c r="C2700" s="2" t="s">
        <v>234</v>
      </c>
      <c r="D2700" s="2" t="s">
        <v>3263</v>
      </c>
      <c r="E2700" s="2" t="s">
        <v>6605</v>
      </c>
      <c r="F2700" s="255">
        <v>45104.808333333334</v>
      </c>
      <c r="G2700" s="2" t="s">
        <v>101</v>
      </c>
      <c r="H2700" s="2" t="s">
        <v>132</v>
      </c>
      <c r="I2700" s="2" t="s">
        <v>101</v>
      </c>
      <c r="J2700" s="2" t="s">
        <v>56</v>
      </c>
      <c r="K2700" s="2" t="s">
        <v>56</v>
      </c>
      <c r="L2700" s="2" t="s">
        <v>104</v>
      </c>
      <c r="M2700" s="2" t="s">
        <v>6606</v>
      </c>
      <c r="N2700" s="2">
        <v>65</v>
      </c>
      <c r="O2700" s="2" t="s">
        <v>106</v>
      </c>
      <c r="P2700" s="2" t="s">
        <v>4148</v>
      </c>
      <c r="Q2700" s="253"/>
    </row>
    <row r="2701" spans="1:17" ht="60">
      <c r="A2701" s="2">
        <v>2699</v>
      </c>
      <c r="B2701" s="2" t="s">
        <v>6607</v>
      </c>
      <c r="C2701" s="2" t="s">
        <v>109</v>
      </c>
      <c r="D2701" s="2" t="s">
        <v>3263</v>
      </c>
      <c r="E2701" s="2" t="s">
        <v>4808</v>
      </c>
      <c r="F2701" s="255">
        <v>45104.809027777781</v>
      </c>
      <c r="G2701" s="2" t="s">
        <v>191</v>
      </c>
      <c r="H2701" s="2" t="s">
        <v>471</v>
      </c>
      <c r="I2701" s="2" t="s">
        <v>193</v>
      </c>
      <c r="J2701" s="2" t="s">
        <v>103</v>
      </c>
      <c r="K2701" s="2" t="s">
        <v>103</v>
      </c>
      <c r="L2701" s="2" t="s">
        <v>104</v>
      </c>
      <c r="M2701" s="2" t="s">
        <v>194</v>
      </c>
      <c r="N2701" s="2">
        <v>0</v>
      </c>
      <c r="O2701" s="2" t="s">
        <v>106</v>
      </c>
      <c r="P2701" s="2" t="s">
        <v>4146</v>
      </c>
      <c r="Q2701" s="253"/>
    </row>
    <row r="2702" spans="1:17" ht="60">
      <c r="A2702" s="2">
        <v>2700</v>
      </c>
      <c r="B2702" s="2" t="s">
        <v>6608</v>
      </c>
      <c r="C2702" s="2" t="s">
        <v>98</v>
      </c>
      <c r="D2702" s="2" t="s">
        <v>3263</v>
      </c>
      <c r="E2702" s="2" t="s">
        <v>5154</v>
      </c>
      <c r="F2702" s="255">
        <v>45104.809027777781</v>
      </c>
      <c r="G2702" s="2" t="s">
        <v>101</v>
      </c>
      <c r="H2702" s="2" t="s">
        <v>102</v>
      </c>
      <c r="I2702" s="2" t="s">
        <v>101</v>
      </c>
      <c r="J2702" s="2" t="s">
        <v>103</v>
      </c>
      <c r="K2702" s="2" t="s">
        <v>103</v>
      </c>
      <c r="L2702" s="2" t="s">
        <v>104</v>
      </c>
      <c r="M2702" s="2" t="s">
        <v>5155</v>
      </c>
      <c r="N2702" s="2">
        <v>20</v>
      </c>
      <c r="O2702" s="2" t="s">
        <v>106</v>
      </c>
      <c r="P2702" s="2" t="s">
        <v>4157</v>
      </c>
      <c r="Q2702" s="253"/>
    </row>
    <row r="2703" spans="1:17" ht="60">
      <c r="A2703" s="2">
        <v>2701</v>
      </c>
      <c r="B2703" s="2" t="s">
        <v>6609</v>
      </c>
      <c r="C2703" s="2" t="s">
        <v>98</v>
      </c>
      <c r="D2703" s="2" t="s">
        <v>3263</v>
      </c>
      <c r="E2703" s="2" t="s">
        <v>1619</v>
      </c>
      <c r="F2703" s="255">
        <v>45104.809027777781</v>
      </c>
      <c r="G2703" s="2" t="s">
        <v>101</v>
      </c>
      <c r="H2703" s="2" t="s">
        <v>132</v>
      </c>
      <c r="I2703" s="2" t="s">
        <v>101</v>
      </c>
      <c r="J2703" s="2" t="s">
        <v>12</v>
      </c>
      <c r="K2703" s="2" t="s">
        <v>12</v>
      </c>
      <c r="L2703" s="2" t="s">
        <v>104</v>
      </c>
      <c r="M2703" s="2" t="s">
        <v>1620</v>
      </c>
      <c r="N2703" s="2">
        <v>30</v>
      </c>
      <c r="O2703" s="2" t="s">
        <v>106</v>
      </c>
      <c r="P2703" s="2" t="s">
        <v>4157</v>
      </c>
      <c r="Q2703" s="253"/>
    </row>
    <row r="2704" spans="1:17" ht="60">
      <c r="A2704" s="2">
        <v>2702</v>
      </c>
      <c r="B2704" s="2" t="s">
        <v>6610</v>
      </c>
      <c r="C2704" s="2" t="s">
        <v>98</v>
      </c>
      <c r="D2704" s="2" t="s">
        <v>3263</v>
      </c>
      <c r="E2704" s="2" t="s">
        <v>1315</v>
      </c>
      <c r="F2704" s="255">
        <v>45104.80972222222</v>
      </c>
      <c r="G2704" s="2" t="s">
        <v>101</v>
      </c>
      <c r="H2704" s="2" t="s">
        <v>102</v>
      </c>
      <c r="I2704" s="2" t="s">
        <v>101</v>
      </c>
      <c r="J2704" s="2" t="s">
        <v>103</v>
      </c>
      <c r="K2704" s="2" t="s">
        <v>103</v>
      </c>
      <c r="L2704" s="2" t="s">
        <v>104</v>
      </c>
      <c r="M2704" s="2" t="s">
        <v>1316</v>
      </c>
      <c r="N2704" s="2">
        <v>20</v>
      </c>
      <c r="O2704" s="2" t="s">
        <v>106</v>
      </c>
      <c r="P2704" s="2" t="s">
        <v>4157</v>
      </c>
      <c r="Q2704" s="253"/>
    </row>
    <row r="2705" spans="1:17" ht="60">
      <c r="A2705" s="2">
        <v>2703</v>
      </c>
      <c r="B2705" s="2" t="s">
        <v>6611</v>
      </c>
      <c r="C2705" s="2" t="s">
        <v>98</v>
      </c>
      <c r="D2705" s="2" t="s">
        <v>3263</v>
      </c>
      <c r="E2705" s="2" t="s">
        <v>2933</v>
      </c>
      <c r="F2705" s="255">
        <v>45104.80972222222</v>
      </c>
      <c r="G2705" s="2" t="s">
        <v>101</v>
      </c>
      <c r="H2705" s="2" t="s">
        <v>132</v>
      </c>
      <c r="I2705" s="2" t="s">
        <v>101</v>
      </c>
      <c r="J2705" s="2" t="s">
        <v>103</v>
      </c>
      <c r="K2705" s="2" t="s">
        <v>103</v>
      </c>
      <c r="L2705" s="2" t="s">
        <v>104</v>
      </c>
      <c r="M2705" s="2" t="s">
        <v>2934</v>
      </c>
      <c r="N2705" s="2">
        <v>20</v>
      </c>
      <c r="O2705" s="2" t="s">
        <v>106</v>
      </c>
      <c r="P2705" s="2" t="s">
        <v>4157</v>
      </c>
      <c r="Q2705" s="253"/>
    </row>
    <row r="2706" spans="1:17" ht="60">
      <c r="A2706" s="2">
        <v>2704</v>
      </c>
      <c r="B2706" s="2" t="s">
        <v>6612</v>
      </c>
      <c r="C2706" s="2" t="s">
        <v>234</v>
      </c>
      <c r="D2706" s="2" t="s">
        <v>3263</v>
      </c>
      <c r="E2706" s="2" t="s">
        <v>6613</v>
      </c>
      <c r="F2706" s="255">
        <v>45104.80972222222</v>
      </c>
      <c r="G2706" s="2" t="s">
        <v>101</v>
      </c>
      <c r="H2706" s="2" t="s">
        <v>132</v>
      </c>
      <c r="I2706" s="2" t="s">
        <v>101</v>
      </c>
      <c r="J2706" s="2" t="s">
        <v>56</v>
      </c>
      <c r="K2706" s="2" t="s">
        <v>56</v>
      </c>
      <c r="L2706" s="2" t="s">
        <v>104</v>
      </c>
      <c r="M2706" s="2" t="s">
        <v>6614</v>
      </c>
      <c r="N2706" s="2">
        <v>65</v>
      </c>
      <c r="O2706" s="2" t="s">
        <v>106</v>
      </c>
      <c r="P2706" s="2" t="s">
        <v>4148</v>
      </c>
      <c r="Q2706" s="253"/>
    </row>
    <row r="2707" spans="1:17" ht="60">
      <c r="A2707" s="2">
        <v>2705</v>
      </c>
      <c r="B2707" s="2" t="s">
        <v>6615</v>
      </c>
      <c r="C2707" s="2" t="s">
        <v>98</v>
      </c>
      <c r="D2707" s="2" t="s">
        <v>3263</v>
      </c>
      <c r="E2707" s="2" t="s">
        <v>6616</v>
      </c>
      <c r="F2707" s="255">
        <v>45104.80972222222</v>
      </c>
      <c r="G2707" s="2" t="s">
        <v>101</v>
      </c>
      <c r="H2707" s="2" t="s">
        <v>132</v>
      </c>
      <c r="I2707" s="2" t="s">
        <v>101</v>
      </c>
      <c r="J2707" s="2" t="s">
        <v>187</v>
      </c>
      <c r="K2707" s="2" t="s">
        <v>187</v>
      </c>
      <c r="L2707" s="2" t="s">
        <v>104</v>
      </c>
      <c r="M2707" s="2" t="s">
        <v>6617</v>
      </c>
      <c r="N2707" s="2">
        <v>95</v>
      </c>
      <c r="O2707" s="2" t="s">
        <v>106</v>
      </c>
      <c r="P2707" s="2" t="s">
        <v>4157</v>
      </c>
      <c r="Q2707" s="253"/>
    </row>
    <row r="2708" spans="1:17" ht="60">
      <c r="A2708" s="2">
        <v>2706</v>
      </c>
      <c r="B2708" s="2" t="s">
        <v>6618</v>
      </c>
      <c r="C2708" s="2" t="s">
        <v>234</v>
      </c>
      <c r="D2708" s="2" t="s">
        <v>3263</v>
      </c>
      <c r="E2708" s="2" t="s">
        <v>6619</v>
      </c>
      <c r="F2708" s="255">
        <v>45104.810416666667</v>
      </c>
      <c r="G2708" s="2" t="s">
        <v>101</v>
      </c>
      <c r="H2708" s="2" t="s">
        <v>132</v>
      </c>
      <c r="I2708" s="2" t="s">
        <v>101</v>
      </c>
      <c r="J2708" s="2" t="s">
        <v>56</v>
      </c>
      <c r="K2708" s="2" t="s">
        <v>56</v>
      </c>
      <c r="L2708" s="2" t="s">
        <v>104</v>
      </c>
      <c r="M2708" s="2" t="s">
        <v>6620</v>
      </c>
      <c r="N2708" s="2">
        <v>65</v>
      </c>
      <c r="O2708" s="2" t="s">
        <v>106</v>
      </c>
      <c r="P2708" s="2" t="s">
        <v>4148</v>
      </c>
      <c r="Q2708" s="253"/>
    </row>
    <row r="2709" spans="1:17" ht="60">
      <c r="A2709" s="2">
        <v>2707</v>
      </c>
      <c r="B2709" s="2" t="s">
        <v>6621</v>
      </c>
      <c r="C2709" s="2" t="s">
        <v>98</v>
      </c>
      <c r="D2709" s="2" t="s">
        <v>3263</v>
      </c>
      <c r="E2709" s="2" t="s">
        <v>1211</v>
      </c>
      <c r="F2709" s="255">
        <v>45104.810416666667</v>
      </c>
      <c r="G2709" s="2" t="s">
        <v>101</v>
      </c>
      <c r="H2709" s="2" t="s">
        <v>132</v>
      </c>
      <c r="I2709" s="2" t="s">
        <v>101</v>
      </c>
      <c r="J2709" s="2" t="s">
        <v>103</v>
      </c>
      <c r="K2709" s="2" t="s">
        <v>103</v>
      </c>
      <c r="L2709" s="2" t="s">
        <v>104</v>
      </c>
      <c r="M2709" s="2" t="s">
        <v>1212</v>
      </c>
      <c r="N2709" s="2">
        <v>20</v>
      </c>
      <c r="O2709" s="2" t="s">
        <v>106</v>
      </c>
      <c r="P2709" s="2" t="s">
        <v>4157</v>
      </c>
      <c r="Q2709" s="253"/>
    </row>
    <row r="2710" spans="1:17" ht="60">
      <c r="A2710" s="2">
        <v>2708</v>
      </c>
      <c r="B2710" s="2" t="s">
        <v>6622</v>
      </c>
      <c r="C2710" s="2" t="s">
        <v>98</v>
      </c>
      <c r="D2710" s="2" t="s">
        <v>3263</v>
      </c>
      <c r="E2710" s="2" t="s">
        <v>1369</v>
      </c>
      <c r="F2710" s="255">
        <v>45104.810416666667</v>
      </c>
      <c r="G2710" s="2" t="s">
        <v>101</v>
      </c>
      <c r="H2710" s="2" t="s">
        <v>102</v>
      </c>
      <c r="I2710" s="2" t="s">
        <v>101</v>
      </c>
      <c r="J2710" s="2" t="s">
        <v>103</v>
      </c>
      <c r="K2710" s="2" t="s">
        <v>103</v>
      </c>
      <c r="L2710" s="2" t="s">
        <v>104</v>
      </c>
      <c r="M2710" s="2" t="s">
        <v>1370</v>
      </c>
      <c r="N2710" s="2">
        <v>20</v>
      </c>
      <c r="O2710" s="2" t="s">
        <v>106</v>
      </c>
      <c r="P2710" s="2" t="s">
        <v>4157</v>
      </c>
      <c r="Q2710" s="253"/>
    </row>
    <row r="2711" spans="1:17" ht="60">
      <c r="A2711" s="2">
        <v>2709</v>
      </c>
      <c r="B2711" s="2" t="s">
        <v>6623</v>
      </c>
      <c r="C2711" s="2" t="s">
        <v>234</v>
      </c>
      <c r="D2711" s="2" t="s">
        <v>3263</v>
      </c>
      <c r="E2711" s="2" t="s">
        <v>6624</v>
      </c>
      <c r="F2711" s="255">
        <v>45104.810416666667</v>
      </c>
      <c r="G2711" s="2" t="s">
        <v>101</v>
      </c>
      <c r="H2711" s="2" t="s">
        <v>132</v>
      </c>
      <c r="I2711" s="2" t="s">
        <v>101</v>
      </c>
      <c r="J2711" s="2" t="s">
        <v>187</v>
      </c>
      <c r="K2711" s="2" t="s">
        <v>187</v>
      </c>
      <c r="L2711" s="2" t="s">
        <v>104</v>
      </c>
      <c r="M2711" s="2" t="s">
        <v>6625</v>
      </c>
      <c r="N2711" s="2">
        <v>95</v>
      </c>
      <c r="O2711" s="2" t="s">
        <v>106</v>
      </c>
      <c r="P2711" s="2" t="s">
        <v>4148</v>
      </c>
      <c r="Q2711" s="253"/>
    </row>
    <row r="2712" spans="1:17" ht="60">
      <c r="A2712" s="2">
        <v>2710</v>
      </c>
      <c r="B2712" s="2" t="s">
        <v>6626</v>
      </c>
      <c r="C2712" s="2" t="s">
        <v>98</v>
      </c>
      <c r="D2712" s="2" t="s">
        <v>3263</v>
      </c>
      <c r="E2712" s="2" t="s">
        <v>2421</v>
      </c>
      <c r="F2712" s="255">
        <v>45104.810416666667</v>
      </c>
      <c r="G2712" s="2" t="s">
        <v>101</v>
      </c>
      <c r="H2712" s="2" t="s">
        <v>102</v>
      </c>
      <c r="I2712" s="2" t="s">
        <v>101</v>
      </c>
      <c r="J2712" s="2" t="s">
        <v>103</v>
      </c>
      <c r="K2712" s="2" t="s">
        <v>103</v>
      </c>
      <c r="L2712" s="2" t="s">
        <v>104</v>
      </c>
      <c r="M2712" s="2" t="s">
        <v>2422</v>
      </c>
      <c r="N2712" s="2">
        <v>20</v>
      </c>
      <c r="O2712" s="2" t="s">
        <v>106</v>
      </c>
      <c r="P2712" s="2" t="s">
        <v>4157</v>
      </c>
      <c r="Q2712" s="253"/>
    </row>
    <row r="2713" spans="1:17" ht="60">
      <c r="A2713" s="2">
        <v>2711</v>
      </c>
      <c r="B2713" s="2" t="s">
        <v>6627</v>
      </c>
      <c r="C2713" s="2" t="s">
        <v>234</v>
      </c>
      <c r="D2713" s="2" t="s">
        <v>3263</v>
      </c>
      <c r="E2713" s="2" t="s">
        <v>6628</v>
      </c>
      <c r="F2713" s="255">
        <v>45104.810416666667</v>
      </c>
      <c r="G2713" s="2" t="s">
        <v>101</v>
      </c>
      <c r="H2713" s="2" t="s">
        <v>132</v>
      </c>
      <c r="I2713" s="2" t="s">
        <v>101</v>
      </c>
      <c r="J2713" s="2" t="s">
        <v>103</v>
      </c>
      <c r="K2713" s="2" t="s">
        <v>103</v>
      </c>
      <c r="L2713" s="2" t="s">
        <v>104</v>
      </c>
      <c r="M2713" s="2" t="s">
        <v>6629</v>
      </c>
      <c r="N2713" s="2">
        <v>20</v>
      </c>
      <c r="O2713" s="2" t="s">
        <v>106</v>
      </c>
      <c r="P2713" s="2" t="s">
        <v>4148</v>
      </c>
      <c r="Q2713" s="253"/>
    </row>
    <row r="2714" spans="1:17" ht="60">
      <c r="A2714" s="2">
        <v>2712</v>
      </c>
      <c r="B2714" s="2" t="s">
        <v>6630</v>
      </c>
      <c r="C2714" s="2" t="s">
        <v>234</v>
      </c>
      <c r="D2714" s="2" t="s">
        <v>3263</v>
      </c>
      <c r="E2714" s="2" t="s">
        <v>6631</v>
      </c>
      <c r="F2714" s="255">
        <v>45104.811111111114</v>
      </c>
      <c r="G2714" s="2" t="s">
        <v>101</v>
      </c>
      <c r="H2714" s="2" t="s">
        <v>102</v>
      </c>
      <c r="I2714" s="2" t="s">
        <v>101</v>
      </c>
      <c r="J2714" s="2" t="s">
        <v>103</v>
      </c>
      <c r="K2714" s="2" t="s">
        <v>103</v>
      </c>
      <c r="L2714" s="2" t="s">
        <v>104</v>
      </c>
      <c r="M2714" s="2" t="s">
        <v>6632</v>
      </c>
      <c r="N2714" s="2">
        <v>20</v>
      </c>
      <c r="O2714" s="2" t="s">
        <v>106</v>
      </c>
      <c r="P2714" s="2" t="s">
        <v>4148</v>
      </c>
      <c r="Q2714" s="253"/>
    </row>
    <row r="2715" spans="1:17" ht="60">
      <c r="A2715" s="2">
        <v>2713</v>
      </c>
      <c r="B2715" s="2" t="s">
        <v>6633</v>
      </c>
      <c r="C2715" s="2" t="s">
        <v>98</v>
      </c>
      <c r="D2715" s="2" t="s">
        <v>3263</v>
      </c>
      <c r="E2715" s="2" t="s">
        <v>1363</v>
      </c>
      <c r="F2715" s="255">
        <v>45104.811111111114</v>
      </c>
      <c r="G2715" s="2" t="s">
        <v>101</v>
      </c>
      <c r="H2715" s="2" t="s">
        <v>102</v>
      </c>
      <c r="I2715" s="2" t="s">
        <v>101</v>
      </c>
      <c r="J2715" s="2" t="s">
        <v>103</v>
      </c>
      <c r="K2715" s="2" t="s">
        <v>103</v>
      </c>
      <c r="L2715" s="2" t="s">
        <v>104</v>
      </c>
      <c r="M2715" s="2" t="s">
        <v>1364</v>
      </c>
      <c r="N2715" s="2">
        <v>20</v>
      </c>
      <c r="O2715" s="2" t="s">
        <v>106</v>
      </c>
      <c r="P2715" s="2" t="s">
        <v>4157</v>
      </c>
      <c r="Q2715" s="253"/>
    </row>
    <row r="2716" spans="1:17" ht="60">
      <c r="A2716" s="2">
        <v>2714</v>
      </c>
      <c r="B2716" s="2" t="s">
        <v>6634</v>
      </c>
      <c r="C2716" s="2" t="s">
        <v>109</v>
      </c>
      <c r="D2716" s="2" t="s">
        <v>3263</v>
      </c>
      <c r="E2716" s="2" t="s">
        <v>6635</v>
      </c>
      <c r="F2716" s="255">
        <v>45104.811111111114</v>
      </c>
      <c r="G2716" s="2" t="s">
        <v>101</v>
      </c>
      <c r="H2716" s="2" t="s">
        <v>102</v>
      </c>
      <c r="I2716" s="2" t="s">
        <v>101</v>
      </c>
      <c r="J2716" s="2" t="s">
        <v>103</v>
      </c>
      <c r="K2716" s="2" t="s">
        <v>103</v>
      </c>
      <c r="L2716" s="2" t="s">
        <v>104</v>
      </c>
      <c r="M2716" s="2" t="s">
        <v>6636</v>
      </c>
      <c r="N2716" s="2">
        <v>20</v>
      </c>
      <c r="O2716" s="2" t="s">
        <v>106</v>
      </c>
      <c r="P2716" s="2" t="s">
        <v>4146</v>
      </c>
      <c r="Q2716" s="253"/>
    </row>
    <row r="2717" spans="1:17" ht="60">
      <c r="A2717" s="2">
        <v>2715</v>
      </c>
      <c r="B2717" s="2" t="s">
        <v>6637</v>
      </c>
      <c r="C2717" s="2" t="s">
        <v>109</v>
      </c>
      <c r="D2717" s="2" t="s">
        <v>3263</v>
      </c>
      <c r="E2717" s="2" t="s">
        <v>6638</v>
      </c>
      <c r="F2717" s="255">
        <v>45104.811805555553</v>
      </c>
      <c r="G2717" s="2" t="s">
        <v>101</v>
      </c>
      <c r="H2717" s="2" t="s">
        <v>132</v>
      </c>
      <c r="I2717" s="2" t="s">
        <v>101</v>
      </c>
      <c r="J2717" s="2" t="s">
        <v>103</v>
      </c>
      <c r="K2717" s="2" t="s">
        <v>103</v>
      </c>
      <c r="L2717" s="2" t="s">
        <v>104</v>
      </c>
      <c r="M2717" s="2" t="s">
        <v>6639</v>
      </c>
      <c r="N2717" s="2">
        <v>20</v>
      </c>
      <c r="O2717" s="2" t="s">
        <v>106</v>
      </c>
      <c r="P2717" s="2" t="s">
        <v>4146</v>
      </c>
      <c r="Q2717" s="253"/>
    </row>
    <row r="2718" spans="1:17" ht="60">
      <c r="A2718" s="2">
        <v>2716</v>
      </c>
      <c r="B2718" s="2" t="s">
        <v>6640</v>
      </c>
      <c r="C2718" s="2" t="s">
        <v>234</v>
      </c>
      <c r="D2718" s="2" t="s">
        <v>3263</v>
      </c>
      <c r="E2718" s="2" t="s">
        <v>6641</v>
      </c>
      <c r="F2718" s="255">
        <v>45104.811805555553</v>
      </c>
      <c r="G2718" s="2" t="s">
        <v>101</v>
      </c>
      <c r="H2718" s="2" t="s">
        <v>132</v>
      </c>
      <c r="I2718" s="2" t="s">
        <v>101</v>
      </c>
      <c r="J2718" s="2" t="s">
        <v>112</v>
      </c>
      <c r="K2718" s="2" t="s">
        <v>112</v>
      </c>
      <c r="L2718" s="2" t="s">
        <v>104</v>
      </c>
      <c r="M2718" s="2" t="s">
        <v>6642</v>
      </c>
      <c r="N2718" s="2">
        <v>95</v>
      </c>
      <c r="O2718" s="2" t="s">
        <v>106</v>
      </c>
      <c r="P2718" s="2" t="s">
        <v>4148</v>
      </c>
      <c r="Q2718" s="253"/>
    </row>
    <row r="2719" spans="1:17" ht="60">
      <c r="A2719" s="2">
        <v>2717</v>
      </c>
      <c r="B2719" s="2" t="s">
        <v>6643</v>
      </c>
      <c r="C2719" s="2" t="s">
        <v>98</v>
      </c>
      <c r="D2719" s="2" t="s">
        <v>3263</v>
      </c>
      <c r="E2719" s="2" t="s">
        <v>6644</v>
      </c>
      <c r="F2719" s="255">
        <v>45104.811805555553</v>
      </c>
      <c r="G2719" s="2" t="s">
        <v>101</v>
      </c>
      <c r="H2719" s="2" t="s">
        <v>132</v>
      </c>
      <c r="I2719" s="2" t="s">
        <v>101</v>
      </c>
      <c r="J2719" s="2" t="s">
        <v>103</v>
      </c>
      <c r="K2719" s="2" t="s">
        <v>103</v>
      </c>
      <c r="L2719" s="2" t="s">
        <v>104</v>
      </c>
      <c r="M2719" s="2" t="s">
        <v>6645</v>
      </c>
      <c r="N2719" s="2">
        <v>20</v>
      </c>
      <c r="O2719" s="2" t="s">
        <v>106</v>
      </c>
      <c r="P2719" s="2" t="s">
        <v>4157</v>
      </c>
      <c r="Q2719" s="253"/>
    </row>
    <row r="2720" spans="1:17" ht="60">
      <c r="A2720" s="2">
        <v>2718</v>
      </c>
      <c r="B2720" s="2" t="s">
        <v>6646</v>
      </c>
      <c r="C2720" s="2" t="s">
        <v>234</v>
      </c>
      <c r="D2720" s="2" t="s">
        <v>3263</v>
      </c>
      <c r="E2720" s="2" t="s">
        <v>1172</v>
      </c>
      <c r="F2720" s="255">
        <v>45104.811805555553</v>
      </c>
      <c r="G2720" s="2" t="s">
        <v>101</v>
      </c>
      <c r="H2720" s="2" t="s">
        <v>102</v>
      </c>
      <c r="I2720" s="2" t="s">
        <v>101</v>
      </c>
      <c r="J2720" s="2" t="s">
        <v>103</v>
      </c>
      <c r="K2720" s="2" t="s">
        <v>103</v>
      </c>
      <c r="L2720" s="2" t="s">
        <v>104</v>
      </c>
      <c r="M2720" s="2" t="s">
        <v>1173</v>
      </c>
      <c r="N2720" s="2">
        <v>20</v>
      </c>
      <c r="O2720" s="2" t="s">
        <v>106</v>
      </c>
      <c r="P2720" s="2" t="s">
        <v>4148</v>
      </c>
      <c r="Q2720" s="253"/>
    </row>
    <row r="2721" spans="1:17" ht="60">
      <c r="A2721" s="2">
        <v>2719</v>
      </c>
      <c r="B2721" s="2" t="s">
        <v>6647</v>
      </c>
      <c r="C2721" s="2" t="s">
        <v>109</v>
      </c>
      <c r="D2721" s="2" t="s">
        <v>3263</v>
      </c>
      <c r="E2721" s="2" t="s">
        <v>6648</v>
      </c>
      <c r="F2721" s="255">
        <v>45104.811805555553</v>
      </c>
      <c r="G2721" s="2" t="s">
        <v>101</v>
      </c>
      <c r="H2721" s="2" t="s">
        <v>132</v>
      </c>
      <c r="I2721" s="2" t="s">
        <v>101</v>
      </c>
      <c r="J2721" s="2" t="s">
        <v>56</v>
      </c>
      <c r="K2721" s="2" t="s">
        <v>56</v>
      </c>
      <c r="L2721" s="2" t="s">
        <v>104</v>
      </c>
      <c r="M2721" s="2" t="s">
        <v>6649</v>
      </c>
      <c r="N2721" s="2">
        <v>65</v>
      </c>
      <c r="O2721" s="2" t="s">
        <v>106</v>
      </c>
      <c r="P2721" s="2" t="s">
        <v>4146</v>
      </c>
      <c r="Q2721" s="253"/>
    </row>
    <row r="2722" spans="1:17" ht="60">
      <c r="A2722" s="2">
        <v>2720</v>
      </c>
      <c r="B2722" s="2" t="s">
        <v>6650</v>
      </c>
      <c r="C2722" s="2" t="s">
        <v>98</v>
      </c>
      <c r="D2722" s="2" t="s">
        <v>3263</v>
      </c>
      <c r="E2722" s="2" t="s">
        <v>4045</v>
      </c>
      <c r="F2722" s="255">
        <v>45104.811805555553</v>
      </c>
      <c r="G2722" s="2" t="s">
        <v>101</v>
      </c>
      <c r="H2722" s="2" t="s">
        <v>132</v>
      </c>
      <c r="I2722" s="2" t="s">
        <v>101</v>
      </c>
      <c r="J2722" s="2" t="s">
        <v>103</v>
      </c>
      <c r="K2722" s="2" t="s">
        <v>103</v>
      </c>
      <c r="L2722" s="2" t="s">
        <v>104</v>
      </c>
      <c r="M2722" s="2" t="s">
        <v>6651</v>
      </c>
      <c r="N2722" s="2">
        <v>20</v>
      </c>
      <c r="O2722" s="2" t="s">
        <v>106</v>
      </c>
      <c r="P2722" s="2" t="s">
        <v>4157</v>
      </c>
      <c r="Q2722" s="253"/>
    </row>
    <row r="2723" spans="1:17" ht="60">
      <c r="A2723" s="2">
        <v>2721</v>
      </c>
      <c r="B2723" s="2" t="s">
        <v>6652</v>
      </c>
      <c r="C2723" s="2" t="s">
        <v>234</v>
      </c>
      <c r="D2723" s="2" t="s">
        <v>3263</v>
      </c>
      <c r="E2723" s="2" t="s">
        <v>1306</v>
      </c>
      <c r="F2723" s="255">
        <v>45104.811805555553</v>
      </c>
      <c r="G2723" s="2" t="s">
        <v>101</v>
      </c>
      <c r="H2723" s="2" t="s">
        <v>102</v>
      </c>
      <c r="I2723" s="2" t="s">
        <v>101</v>
      </c>
      <c r="J2723" s="2" t="s">
        <v>103</v>
      </c>
      <c r="K2723" s="2" t="s">
        <v>103</v>
      </c>
      <c r="L2723" s="2" t="s">
        <v>104</v>
      </c>
      <c r="M2723" s="2" t="s">
        <v>1307</v>
      </c>
      <c r="N2723" s="2">
        <v>20</v>
      </c>
      <c r="O2723" s="2" t="s">
        <v>106</v>
      </c>
      <c r="P2723" s="2" t="s">
        <v>4148</v>
      </c>
      <c r="Q2723" s="253"/>
    </row>
    <row r="2724" spans="1:17" ht="60">
      <c r="A2724" s="2">
        <v>2722</v>
      </c>
      <c r="B2724" s="2" t="s">
        <v>6653</v>
      </c>
      <c r="C2724" s="2" t="s">
        <v>98</v>
      </c>
      <c r="D2724" s="2" t="s">
        <v>3263</v>
      </c>
      <c r="E2724" s="2" t="s">
        <v>6654</v>
      </c>
      <c r="F2724" s="255">
        <v>45104.811805555553</v>
      </c>
      <c r="G2724" s="2" t="s">
        <v>101</v>
      </c>
      <c r="H2724" s="2" t="s">
        <v>132</v>
      </c>
      <c r="I2724" s="2" t="s">
        <v>101</v>
      </c>
      <c r="J2724" s="2" t="s">
        <v>103</v>
      </c>
      <c r="K2724" s="2" t="s">
        <v>103</v>
      </c>
      <c r="L2724" s="2" t="s">
        <v>104</v>
      </c>
      <c r="M2724" s="2" t="s">
        <v>6655</v>
      </c>
      <c r="N2724" s="2">
        <v>20</v>
      </c>
      <c r="O2724" s="2" t="s">
        <v>106</v>
      </c>
      <c r="P2724" s="2" t="s">
        <v>4157</v>
      </c>
      <c r="Q2724" s="253"/>
    </row>
    <row r="2725" spans="1:17" ht="60">
      <c r="A2725" s="2">
        <v>2723</v>
      </c>
      <c r="B2725" s="2" t="s">
        <v>6656</v>
      </c>
      <c r="C2725" s="2" t="s">
        <v>109</v>
      </c>
      <c r="D2725" s="2" t="s">
        <v>3263</v>
      </c>
      <c r="E2725" s="2" t="s">
        <v>6657</v>
      </c>
      <c r="F2725" s="255">
        <v>45104.811805555553</v>
      </c>
      <c r="G2725" s="2" t="s">
        <v>101</v>
      </c>
      <c r="H2725" s="2" t="s">
        <v>132</v>
      </c>
      <c r="I2725" s="2" t="s">
        <v>101</v>
      </c>
      <c r="J2725" s="2" t="s">
        <v>103</v>
      </c>
      <c r="K2725" s="2" t="s">
        <v>103</v>
      </c>
      <c r="L2725" s="2" t="s">
        <v>104</v>
      </c>
      <c r="M2725" s="2" t="s">
        <v>6658</v>
      </c>
      <c r="N2725" s="2">
        <v>20</v>
      </c>
      <c r="O2725" s="2" t="s">
        <v>106</v>
      </c>
      <c r="P2725" s="2" t="s">
        <v>4146</v>
      </c>
      <c r="Q2725" s="253"/>
    </row>
    <row r="2726" spans="1:17" ht="60">
      <c r="A2726" s="2">
        <v>2724</v>
      </c>
      <c r="B2726" s="2" t="s">
        <v>6659</v>
      </c>
      <c r="C2726" s="2" t="s">
        <v>120</v>
      </c>
      <c r="D2726" s="2" t="s">
        <v>3263</v>
      </c>
      <c r="E2726" s="2" t="s">
        <v>6660</v>
      </c>
      <c r="F2726" s="255">
        <v>45104.811805555553</v>
      </c>
      <c r="G2726" s="2" t="s">
        <v>101</v>
      </c>
      <c r="H2726" s="2" t="s">
        <v>102</v>
      </c>
      <c r="I2726" s="2" t="s">
        <v>101</v>
      </c>
      <c r="J2726" s="2" t="s">
        <v>103</v>
      </c>
      <c r="K2726" s="2" t="s">
        <v>103</v>
      </c>
      <c r="L2726" s="2" t="s">
        <v>104</v>
      </c>
      <c r="M2726" s="2" t="s">
        <v>6661</v>
      </c>
      <c r="N2726" s="2">
        <v>20</v>
      </c>
      <c r="O2726" s="2" t="s">
        <v>106</v>
      </c>
      <c r="P2726" s="2" t="s">
        <v>4150</v>
      </c>
      <c r="Q2726" s="253"/>
    </row>
    <row r="2727" spans="1:17" ht="60">
      <c r="A2727" s="2">
        <v>2725</v>
      </c>
      <c r="B2727" s="2" t="s">
        <v>6662</v>
      </c>
      <c r="C2727" s="2" t="s">
        <v>234</v>
      </c>
      <c r="D2727" s="2" t="s">
        <v>3263</v>
      </c>
      <c r="E2727" s="2" t="s">
        <v>3632</v>
      </c>
      <c r="F2727" s="255">
        <v>45104.8125</v>
      </c>
      <c r="G2727" s="2" t="s">
        <v>101</v>
      </c>
      <c r="H2727" s="2" t="s">
        <v>132</v>
      </c>
      <c r="I2727" s="2" t="s">
        <v>101</v>
      </c>
      <c r="J2727" s="2" t="s">
        <v>103</v>
      </c>
      <c r="K2727" s="2" t="s">
        <v>103</v>
      </c>
      <c r="L2727" s="2" t="s">
        <v>104</v>
      </c>
      <c r="M2727" s="2" t="s">
        <v>3633</v>
      </c>
      <c r="N2727" s="2">
        <v>20</v>
      </c>
      <c r="O2727" s="2" t="s">
        <v>106</v>
      </c>
      <c r="P2727" s="2" t="s">
        <v>4148</v>
      </c>
      <c r="Q2727" s="253"/>
    </row>
    <row r="2728" spans="1:17" ht="60">
      <c r="A2728" s="2">
        <v>2726</v>
      </c>
      <c r="B2728" s="2" t="s">
        <v>6663</v>
      </c>
      <c r="C2728" s="2" t="s">
        <v>98</v>
      </c>
      <c r="D2728" s="2" t="s">
        <v>3263</v>
      </c>
      <c r="E2728" s="2" t="s">
        <v>6664</v>
      </c>
      <c r="F2728" s="255">
        <v>45104.8125</v>
      </c>
      <c r="G2728" s="2" t="s">
        <v>101</v>
      </c>
      <c r="H2728" s="2" t="s">
        <v>132</v>
      </c>
      <c r="I2728" s="2" t="s">
        <v>101</v>
      </c>
      <c r="J2728" s="2" t="s">
        <v>103</v>
      </c>
      <c r="K2728" s="2" t="s">
        <v>103</v>
      </c>
      <c r="L2728" s="2" t="s">
        <v>104</v>
      </c>
      <c r="M2728" s="2" t="s">
        <v>6665</v>
      </c>
      <c r="N2728" s="2">
        <v>20</v>
      </c>
      <c r="O2728" s="2" t="s">
        <v>106</v>
      </c>
      <c r="P2728" s="2" t="s">
        <v>4157</v>
      </c>
      <c r="Q2728" s="253"/>
    </row>
    <row r="2729" spans="1:17" ht="60">
      <c r="A2729" s="2">
        <v>2727</v>
      </c>
      <c r="B2729" s="2" t="s">
        <v>6666</v>
      </c>
      <c r="C2729" s="2" t="s">
        <v>234</v>
      </c>
      <c r="D2729" s="2" t="s">
        <v>3263</v>
      </c>
      <c r="E2729" s="2" t="s">
        <v>1806</v>
      </c>
      <c r="F2729" s="255">
        <v>45104.8125</v>
      </c>
      <c r="G2729" s="2" t="s">
        <v>101</v>
      </c>
      <c r="H2729" s="2" t="s">
        <v>102</v>
      </c>
      <c r="I2729" s="2" t="s">
        <v>101</v>
      </c>
      <c r="J2729" s="2" t="s">
        <v>103</v>
      </c>
      <c r="K2729" s="2" t="s">
        <v>103</v>
      </c>
      <c r="L2729" s="2" t="s">
        <v>104</v>
      </c>
      <c r="M2729" s="2" t="s">
        <v>1807</v>
      </c>
      <c r="N2729" s="2">
        <v>20</v>
      </c>
      <c r="O2729" s="2" t="s">
        <v>106</v>
      </c>
      <c r="P2729" s="2" t="s">
        <v>4148</v>
      </c>
      <c r="Q2729" s="253"/>
    </row>
    <row r="2730" spans="1:17" ht="60">
      <c r="A2730" s="2">
        <v>2728</v>
      </c>
      <c r="B2730" s="2" t="s">
        <v>6667</v>
      </c>
      <c r="C2730" s="2" t="s">
        <v>234</v>
      </c>
      <c r="D2730" s="2" t="s">
        <v>3263</v>
      </c>
      <c r="E2730" s="2" t="s">
        <v>683</v>
      </c>
      <c r="F2730" s="255">
        <v>45104.8125</v>
      </c>
      <c r="G2730" s="2" t="s">
        <v>101</v>
      </c>
      <c r="H2730" s="2" t="s">
        <v>102</v>
      </c>
      <c r="I2730" s="2" t="s">
        <v>101</v>
      </c>
      <c r="J2730" s="2" t="s">
        <v>112</v>
      </c>
      <c r="K2730" s="2" t="s">
        <v>112</v>
      </c>
      <c r="L2730" s="2" t="s">
        <v>104</v>
      </c>
      <c r="M2730" s="2" t="s">
        <v>684</v>
      </c>
      <c r="N2730" s="2">
        <v>95</v>
      </c>
      <c r="O2730" s="2" t="s">
        <v>106</v>
      </c>
      <c r="P2730" s="2" t="s">
        <v>4148</v>
      </c>
      <c r="Q2730" s="253"/>
    </row>
    <row r="2731" spans="1:17" ht="60">
      <c r="A2731" s="2">
        <v>2729</v>
      </c>
      <c r="B2731" s="2" t="s">
        <v>6668</v>
      </c>
      <c r="C2731" s="2" t="s">
        <v>234</v>
      </c>
      <c r="D2731" s="2" t="s">
        <v>3263</v>
      </c>
      <c r="E2731" s="2" t="s">
        <v>6669</v>
      </c>
      <c r="F2731" s="255">
        <v>45104.8125</v>
      </c>
      <c r="G2731" s="2" t="s">
        <v>101</v>
      </c>
      <c r="H2731" s="2" t="s">
        <v>102</v>
      </c>
      <c r="I2731" s="2" t="s">
        <v>101</v>
      </c>
      <c r="J2731" s="2" t="s">
        <v>103</v>
      </c>
      <c r="K2731" s="2" t="s">
        <v>103</v>
      </c>
      <c r="L2731" s="2" t="s">
        <v>104</v>
      </c>
      <c r="M2731" s="2" t="s">
        <v>6670</v>
      </c>
      <c r="N2731" s="2">
        <v>20</v>
      </c>
      <c r="O2731" s="2" t="s">
        <v>106</v>
      </c>
      <c r="P2731" s="2" t="s">
        <v>4148</v>
      </c>
      <c r="Q2731" s="253"/>
    </row>
    <row r="2732" spans="1:17" ht="60">
      <c r="A2732" s="2">
        <v>2730</v>
      </c>
      <c r="B2732" s="2" t="s">
        <v>6671</v>
      </c>
      <c r="C2732" s="2" t="s">
        <v>98</v>
      </c>
      <c r="D2732" s="2" t="s">
        <v>3263</v>
      </c>
      <c r="E2732" s="2" t="s">
        <v>1149</v>
      </c>
      <c r="F2732" s="255">
        <v>45104.813194444447</v>
      </c>
      <c r="G2732" s="2" t="s">
        <v>101</v>
      </c>
      <c r="H2732" s="2" t="s">
        <v>132</v>
      </c>
      <c r="I2732" s="2" t="s">
        <v>101</v>
      </c>
      <c r="J2732" s="2" t="s">
        <v>103</v>
      </c>
      <c r="K2732" s="2" t="s">
        <v>103</v>
      </c>
      <c r="L2732" s="2" t="s">
        <v>104</v>
      </c>
      <c r="M2732" s="2" t="s">
        <v>1150</v>
      </c>
      <c r="N2732" s="2">
        <v>20</v>
      </c>
      <c r="O2732" s="2" t="s">
        <v>106</v>
      </c>
      <c r="P2732" s="2" t="s">
        <v>4157</v>
      </c>
      <c r="Q2732" s="253"/>
    </row>
    <row r="2733" spans="1:17" ht="60">
      <c r="A2733" s="2">
        <v>2731</v>
      </c>
      <c r="B2733" s="2" t="s">
        <v>6672</v>
      </c>
      <c r="C2733" s="2" t="s">
        <v>234</v>
      </c>
      <c r="D2733" s="2" t="s">
        <v>3263</v>
      </c>
      <c r="E2733" s="2" t="s">
        <v>6673</v>
      </c>
      <c r="F2733" s="255">
        <v>45104.813194444447</v>
      </c>
      <c r="G2733" s="2" t="s">
        <v>101</v>
      </c>
      <c r="H2733" s="2" t="s">
        <v>102</v>
      </c>
      <c r="I2733" s="2" t="s">
        <v>101</v>
      </c>
      <c r="J2733" s="2" t="s">
        <v>112</v>
      </c>
      <c r="K2733" s="2" t="s">
        <v>112</v>
      </c>
      <c r="L2733" s="2" t="s">
        <v>104</v>
      </c>
      <c r="M2733" s="2" t="s">
        <v>6674</v>
      </c>
      <c r="N2733" s="2">
        <v>95</v>
      </c>
      <c r="O2733" s="2" t="s">
        <v>106</v>
      </c>
      <c r="P2733" s="2" t="s">
        <v>4148</v>
      </c>
      <c r="Q2733" s="253"/>
    </row>
    <row r="2734" spans="1:17" ht="60">
      <c r="A2734" s="2">
        <v>2732</v>
      </c>
      <c r="B2734" s="2" t="s">
        <v>6675</v>
      </c>
      <c r="C2734" s="2" t="s">
        <v>234</v>
      </c>
      <c r="D2734" s="2" t="s">
        <v>3263</v>
      </c>
      <c r="E2734" s="2" t="s">
        <v>6676</v>
      </c>
      <c r="F2734" s="255">
        <v>45104.813194444447</v>
      </c>
      <c r="G2734" s="2" t="s">
        <v>101</v>
      </c>
      <c r="H2734" s="2" t="s">
        <v>102</v>
      </c>
      <c r="I2734" s="2" t="s">
        <v>101</v>
      </c>
      <c r="J2734" s="2" t="s">
        <v>103</v>
      </c>
      <c r="K2734" s="2" t="s">
        <v>103</v>
      </c>
      <c r="L2734" s="2" t="s">
        <v>104</v>
      </c>
      <c r="M2734" s="2" t="s">
        <v>6677</v>
      </c>
      <c r="N2734" s="2">
        <v>20</v>
      </c>
      <c r="O2734" s="2" t="s">
        <v>106</v>
      </c>
      <c r="P2734" s="2" t="s">
        <v>4148</v>
      </c>
      <c r="Q2734" s="253"/>
    </row>
    <row r="2735" spans="1:17" ht="60">
      <c r="A2735" s="2">
        <v>2733</v>
      </c>
      <c r="B2735" s="2" t="s">
        <v>6678</v>
      </c>
      <c r="C2735" s="2" t="s">
        <v>98</v>
      </c>
      <c r="D2735" s="2" t="s">
        <v>3263</v>
      </c>
      <c r="E2735" s="2" t="s">
        <v>6679</v>
      </c>
      <c r="F2735" s="255">
        <v>45104.813888888886</v>
      </c>
      <c r="G2735" s="2" t="s">
        <v>101</v>
      </c>
      <c r="H2735" s="2" t="s">
        <v>132</v>
      </c>
      <c r="I2735" s="2" t="s">
        <v>101</v>
      </c>
      <c r="J2735" s="2" t="s">
        <v>103</v>
      </c>
      <c r="K2735" s="2" t="s">
        <v>103</v>
      </c>
      <c r="L2735" s="2" t="s">
        <v>104</v>
      </c>
      <c r="M2735" s="2" t="s">
        <v>6680</v>
      </c>
      <c r="N2735" s="2">
        <v>20</v>
      </c>
      <c r="O2735" s="2" t="s">
        <v>106</v>
      </c>
      <c r="P2735" s="2" t="s">
        <v>4157</v>
      </c>
      <c r="Q2735" s="253"/>
    </row>
    <row r="2736" spans="1:17" ht="60">
      <c r="A2736" s="2">
        <v>2734</v>
      </c>
      <c r="B2736" s="2" t="s">
        <v>6681</v>
      </c>
      <c r="C2736" s="2" t="s">
        <v>98</v>
      </c>
      <c r="D2736" s="2" t="s">
        <v>3263</v>
      </c>
      <c r="E2736" s="2" t="s">
        <v>482</v>
      </c>
      <c r="F2736" s="255">
        <v>45104.813888888886</v>
      </c>
      <c r="G2736" s="2" t="s">
        <v>101</v>
      </c>
      <c r="H2736" s="2" t="s">
        <v>132</v>
      </c>
      <c r="I2736" s="2" t="s">
        <v>101</v>
      </c>
      <c r="J2736" s="2" t="s">
        <v>103</v>
      </c>
      <c r="K2736" s="2" t="s">
        <v>103</v>
      </c>
      <c r="L2736" s="2" t="s">
        <v>104</v>
      </c>
      <c r="M2736" s="2" t="s">
        <v>483</v>
      </c>
      <c r="N2736" s="2">
        <v>20</v>
      </c>
      <c r="O2736" s="2" t="s">
        <v>106</v>
      </c>
      <c r="P2736" s="2" t="s">
        <v>4157</v>
      </c>
      <c r="Q2736" s="253"/>
    </row>
    <row r="2737" spans="1:17" ht="45">
      <c r="A2737" s="2">
        <v>2735</v>
      </c>
      <c r="B2737" s="2" t="s">
        <v>6682</v>
      </c>
      <c r="C2737" s="2" t="s">
        <v>234</v>
      </c>
      <c r="D2737" s="2" t="s">
        <v>3263</v>
      </c>
      <c r="E2737" s="2" t="s">
        <v>6683</v>
      </c>
      <c r="F2737" s="255">
        <v>45104.813888888886</v>
      </c>
      <c r="G2737" s="2" t="s">
        <v>191</v>
      </c>
      <c r="H2737" s="2" t="s">
        <v>6684</v>
      </c>
      <c r="I2737" s="2" t="s">
        <v>193</v>
      </c>
      <c r="J2737" s="2" t="s">
        <v>187</v>
      </c>
      <c r="K2737" s="2" t="s">
        <v>187</v>
      </c>
      <c r="L2737" s="2" t="s">
        <v>104</v>
      </c>
      <c r="M2737" s="2" t="s">
        <v>6685</v>
      </c>
      <c r="N2737" s="2">
        <v>95</v>
      </c>
      <c r="O2737" s="2" t="s">
        <v>106</v>
      </c>
      <c r="P2737" s="2" t="s">
        <v>4148</v>
      </c>
      <c r="Q2737" s="253"/>
    </row>
    <row r="2738" spans="1:17" ht="60">
      <c r="A2738" s="2">
        <v>2736</v>
      </c>
      <c r="B2738" s="2" t="s">
        <v>6686</v>
      </c>
      <c r="C2738" s="2" t="s">
        <v>98</v>
      </c>
      <c r="D2738" s="2" t="s">
        <v>3263</v>
      </c>
      <c r="E2738" s="2" t="s">
        <v>6687</v>
      </c>
      <c r="F2738" s="255">
        <v>45104.813888888886</v>
      </c>
      <c r="G2738" s="2" t="s">
        <v>101</v>
      </c>
      <c r="H2738" s="2" t="s">
        <v>132</v>
      </c>
      <c r="I2738" s="2" t="s">
        <v>101</v>
      </c>
      <c r="J2738" s="2" t="s">
        <v>103</v>
      </c>
      <c r="K2738" s="2" t="s">
        <v>103</v>
      </c>
      <c r="L2738" s="2" t="s">
        <v>104</v>
      </c>
      <c r="M2738" s="2" t="s">
        <v>6688</v>
      </c>
      <c r="N2738" s="2">
        <v>20</v>
      </c>
      <c r="O2738" s="2" t="s">
        <v>106</v>
      </c>
      <c r="P2738" s="2" t="s">
        <v>4157</v>
      </c>
      <c r="Q2738" s="253"/>
    </row>
    <row r="2739" spans="1:17" ht="60">
      <c r="A2739" s="2">
        <v>2737</v>
      </c>
      <c r="B2739" s="2" t="s">
        <v>6689</v>
      </c>
      <c r="C2739" s="2" t="s">
        <v>234</v>
      </c>
      <c r="D2739" s="2" t="s">
        <v>3263</v>
      </c>
      <c r="E2739" s="2" t="s">
        <v>1704</v>
      </c>
      <c r="F2739" s="255">
        <v>45104.813888888886</v>
      </c>
      <c r="G2739" s="2" t="s">
        <v>101</v>
      </c>
      <c r="H2739" s="2" t="s">
        <v>102</v>
      </c>
      <c r="I2739" s="2" t="s">
        <v>101</v>
      </c>
      <c r="J2739" s="2" t="s">
        <v>103</v>
      </c>
      <c r="K2739" s="2" t="s">
        <v>103</v>
      </c>
      <c r="L2739" s="2" t="s">
        <v>104</v>
      </c>
      <c r="M2739" s="2" t="s">
        <v>1705</v>
      </c>
      <c r="N2739" s="2">
        <v>20</v>
      </c>
      <c r="O2739" s="2" t="s">
        <v>106</v>
      </c>
      <c r="P2739" s="2" t="s">
        <v>4148</v>
      </c>
      <c r="Q2739" s="253"/>
    </row>
    <row r="2740" spans="1:17" ht="60">
      <c r="A2740" s="2">
        <v>2738</v>
      </c>
      <c r="B2740" s="2" t="s">
        <v>6690</v>
      </c>
      <c r="C2740" s="2" t="s">
        <v>98</v>
      </c>
      <c r="D2740" s="2" t="s">
        <v>3263</v>
      </c>
      <c r="E2740" s="2" t="s">
        <v>3046</v>
      </c>
      <c r="F2740" s="255">
        <v>45104.813888888886</v>
      </c>
      <c r="G2740" s="2" t="s">
        <v>101</v>
      </c>
      <c r="H2740" s="2" t="s">
        <v>132</v>
      </c>
      <c r="I2740" s="2" t="s">
        <v>101</v>
      </c>
      <c r="J2740" s="2" t="s">
        <v>103</v>
      </c>
      <c r="K2740" s="2" t="s">
        <v>103</v>
      </c>
      <c r="L2740" s="2" t="s">
        <v>104</v>
      </c>
      <c r="M2740" s="2" t="s">
        <v>3047</v>
      </c>
      <c r="N2740" s="2">
        <v>20</v>
      </c>
      <c r="O2740" s="2" t="s">
        <v>106</v>
      </c>
      <c r="P2740" s="2" t="s">
        <v>4157</v>
      </c>
      <c r="Q2740" s="253"/>
    </row>
    <row r="2741" spans="1:17" ht="60">
      <c r="A2741" s="2">
        <v>2739</v>
      </c>
      <c r="B2741" s="2" t="s">
        <v>6691</v>
      </c>
      <c r="C2741" s="2" t="s">
        <v>120</v>
      </c>
      <c r="D2741" s="2" t="s">
        <v>3263</v>
      </c>
      <c r="E2741" s="2" t="s">
        <v>6692</v>
      </c>
      <c r="F2741" s="255">
        <v>45104.813888888886</v>
      </c>
      <c r="G2741" s="2" t="s">
        <v>101</v>
      </c>
      <c r="H2741" s="2" t="s">
        <v>132</v>
      </c>
      <c r="I2741" s="2" t="s">
        <v>101</v>
      </c>
      <c r="J2741" s="2" t="s">
        <v>103</v>
      </c>
      <c r="K2741" s="2" t="s">
        <v>103</v>
      </c>
      <c r="L2741" s="2" t="s">
        <v>104</v>
      </c>
      <c r="M2741" s="2" t="s">
        <v>6693</v>
      </c>
      <c r="N2741" s="2">
        <v>20</v>
      </c>
      <c r="O2741" s="2" t="s">
        <v>106</v>
      </c>
      <c r="P2741" s="2" t="s">
        <v>4150</v>
      </c>
      <c r="Q2741" s="253"/>
    </row>
    <row r="2742" spans="1:17" ht="60">
      <c r="A2742" s="2">
        <v>2740</v>
      </c>
      <c r="B2742" s="2" t="s">
        <v>6694</v>
      </c>
      <c r="C2742" s="2" t="s">
        <v>120</v>
      </c>
      <c r="D2742" s="2" t="s">
        <v>3263</v>
      </c>
      <c r="E2742" s="2" t="s">
        <v>5241</v>
      </c>
      <c r="F2742" s="255">
        <v>45104.814583333333</v>
      </c>
      <c r="G2742" s="2" t="s">
        <v>101</v>
      </c>
      <c r="H2742" s="2" t="s">
        <v>102</v>
      </c>
      <c r="I2742" s="2" t="s">
        <v>101</v>
      </c>
      <c r="J2742" s="2" t="s">
        <v>103</v>
      </c>
      <c r="K2742" s="2" t="s">
        <v>103</v>
      </c>
      <c r="L2742" s="2" t="s">
        <v>104</v>
      </c>
      <c r="M2742" s="2" t="s">
        <v>5242</v>
      </c>
      <c r="N2742" s="2">
        <v>20</v>
      </c>
      <c r="O2742" s="2" t="s">
        <v>106</v>
      </c>
      <c r="P2742" s="2" t="s">
        <v>4150</v>
      </c>
      <c r="Q2742" s="253"/>
    </row>
    <row r="2743" spans="1:17" ht="60">
      <c r="A2743" s="2">
        <v>2741</v>
      </c>
      <c r="B2743" s="2" t="s">
        <v>6695</v>
      </c>
      <c r="C2743" s="2" t="s">
        <v>234</v>
      </c>
      <c r="D2743" s="2" t="s">
        <v>3263</v>
      </c>
      <c r="E2743" s="2" t="s">
        <v>6696</v>
      </c>
      <c r="F2743" s="255">
        <v>45104.814583333333</v>
      </c>
      <c r="G2743" s="2" t="s">
        <v>101</v>
      </c>
      <c r="H2743" s="2" t="s">
        <v>132</v>
      </c>
      <c r="I2743" s="2" t="s">
        <v>101</v>
      </c>
      <c r="J2743" s="2" t="s">
        <v>103</v>
      </c>
      <c r="K2743" s="2" t="s">
        <v>103</v>
      </c>
      <c r="L2743" s="2" t="s">
        <v>104</v>
      </c>
      <c r="M2743" s="2" t="s">
        <v>6697</v>
      </c>
      <c r="N2743" s="2">
        <v>20</v>
      </c>
      <c r="O2743" s="2" t="s">
        <v>106</v>
      </c>
      <c r="P2743" s="2" t="s">
        <v>4148</v>
      </c>
      <c r="Q2743" s="253"/>
    </row>
    <row r="2744" spans="1:17" ht="60">
      <c r="A2744" s="2">
        <v>2742</v>
      </c>
      <c r="B2744" s="2" t="s">
        <v>6698</v>
      </c>
      <c r="C2744" s="2" t="s">
        <v>234</v>
      </c>
      <c r="D2744" s="2" t="s">
        <v>3263</v>
      </c>
      <c r="E2744" s="2" t="s">
        <v>6699</v>
      </c>
      <c r="F2744" s="255">
        <v>45104.81527777778</v>
      </c>
      <c r="G2744" s="2" t="s">
        <v>101</v>
      </c>
      <c r="H2744" s="2" t="s">
        <v>132</v>
      </c>
      <c r="I2744" s="2" t="s">
        <v>101</v>
      </c>
      <c r="J2744" s="2" t="s">
        <v>112</v>
      </c>
      <c r="K2744" s="2" t="s">
        <v>112</v>
      </c>
      <c r="L2744" s="2" t="s">
        <v>104</v>
      </c>
      <c r="M2744" s="2" t="s">
        <v>6700</v>
      </c>
      <c r="N2744" s="2">
        <v>95</v>
      </c>
      <c r="O2744" s="2" t="s">
        <v>106</v>
      </c>
      <c r="P2744" s="2" t="s">
        <v>4148</v>
      </c>
      <c r="Q2744" s="253"/>
    </row>
    <row r="2745" spans="1:17" ht="60">
      <c r="A2745" s="2">
        <v>2743</v>
      </c>
      <c r="B2745" s="2" t="s">
        <v>6701</v>
      </c>
      <c r="C2745" s="2" t="s">
        <v>98</v>
      </c>
      <c r="D2745" s="2" t="s">
        <v>3263</v>
      </c>
      <c r="E2745" s="2" t="s">
        <v>6702</v>
      </c>
      <c r="F2745" s="255">
        <v>45104.81527777778</v>
      </c>
      <c r="G2745" s="2" t="s">
        <v>101</v>
      </c>
      <c r="H2745" s="2" t="s">
        <v>132</v>
      </c>
      <c r="I2745" s="2" t="s">
        <v>101</v>
      </c>
      <c r="J2745" s="2" t="s">
        <v>103</v>
      </c>
      <c r="K2745" s="2" t="s">
        <v>103</v>
      </c>
      <c r="L2745" s="2" t="s">
        <v>104</v>
      </c>
      <c r="M2745" s="2" t="s">
        <v>6703</v>
      </c>
      <c r="N2745" s="2">
        <v>20</v>
      </c>
      <c r="O2745" s="2" t="s">
        <v>106</v>
      </c>
      <c r="P2745" s="2" t="s">
        <v>4157</v>
      </c>
      <c r="Q2745" s="253"/>
    </row>
    <row r="2746" spans="1:17" ht="60">
      <c r="A2746" s="2">
        <v>2744</v>
      </c>
      <c r="B2746" s="2" t="s">
        <v>6704</v>
      </c>
      <c r="C2746" s="2" t="s">
        <v>98</v>
      </c>
      <c r="D2746" s="2" t="s">
        <v>3263</v>
      </c>
      <c r="E2746" s="2" t="s">
        <v>1175</v>
      </c>
      <c r="F2746" s="255">
        <v>45104.81527777778</v>
      </c>
      <c r="G2746" s="2" t="s">
        <v>101</v>
      </c>
      <c r="H2746" s="2" t="s">
        <v>132</v>
      </c>
      <c r="I2746" s="2" t="s">
        <v>101</v>
      </c>
      <c r="J2746" s="2" t="s">
        <v>103</v>
      </c>
      <c r="K2746" s="2" t="s">
        <v>103</v>
      </c>
      <c r="L2746" s="2" t="s">
        <v>104</v>
      </c>
      <c r="M2746" s="2" t="s">
        <v>1176</v>
      </c>
      <c r="N2746" s="2">
        <v>20</v>
      </c>
      <c r="O2746" s="2" t="s">
        <v>106</v>
      </c>
      <c r="P2746" s="2" t="s">
        <v>4157</v>
      </c>
      <c r="Q2746" s="253"/>
    </row>
    <row r="2747" spans="1:17" ht="60">
      <c r="A2747" s="2">
        <v>2745</v>
      </c>
      <c r="B2747" s="2" t="s">
        <v>6705</v>
      </c>
      <c r="C2747" s="2" t="s">
        <v>98</v>
      </c>
      <c r="D2747" s="2" t="s">
        <v>3263</v>
      </c>
      <c r="E2747" s="2" t="s">
        <v>1287</v>
      </c>
      <c r="F2747" s="255">
        <v>45104.815972222219</v>
      </c>
      <c r="G2747" s="2" t="s">
        <v>101</v>
      </c>
      <c r="H2747" s="2" t="s">
        <v>132</v>
      </c>
      <c r="I2747" s="2" t="s">
        <v>101</v>
      </c>
      <c r="J2747" s="2" t="s">
        <v>103</v>
      </c>
      <c r="K2747" s="2" t="s">
        <v>103</v>
      </c>
      <c r="L2747" s="2" t="s">
        <v>104</v>
      </c>
      <c r="M2747" s="2" t="s">
        <v>1288</v>
      </c>
      <c r="N2747" s="2">
        <v>20</v>
      </c>
      <c r="O2747" s="2" t="s">
        <v>106</v>
      </c>
      <c r="P2747" s="2" t="s">
        <v>4157</v>
      </c>
      <c r="Q2747" s="253"/>
    </row>
    <row r="2748" spans="1:17" ht="60">
      <c r="A2748" s="2">
        <v>2746</v>
      </c>
      <c r="B2748" s="2" t="s">
        <v>6706</v>
      </c>
      <c r="C2748" s="2" t="s">
        <v>234</v>
      </c>
      <c r="D2748" s="2" t="s">
        <v>3263</v>
      </c>
      <c r="E2748" s="2" t="s">
        <v>6707</v>
      </c>
      <c r="F2748" s="255">
        <v>45104.815972222219</v>
      </c>
      <c r="G2748" s="2" t="s">
        <v>101</v>
      </c>
      <c r="H2748" s="2" t="s">
        <v>102</v>
      </c>
      <c r="I2748" s="2" t="s">
        <v>101</v>
      </c>
      <c r="J2748" s="2" t="s">
        <v>112</v>
      </c>
      <c r="K2748" s="2" t="s">
        <v>112</v>
      </c>
      <c r="L2748" s="2" t="s">
        <v>104</v>
      </c>
      <c r="M2748" s="2" t="s">
        <v>6708</v>
      </c>
      <c r="N2748" s="2">
        <v>95</v>
      </c>
      <c r="O2748" s="2" t="s">
        <v>106</v>
      </c>
      <c r="P2748" s="2" t="s">
        <v>4148</v>
      </c>
      <c r="Q2748" s="253"/>
    </row>
    <row r="2749" spans="1:17" ht="60">
      <c r="A2749" s="2">
        <v>2747</v>
      </c>
      <c r="B2749" s="2" t="s">
        <v>6709</v>
      </c>
      <c r="C2749" s="2" t="s">
        <v>98</v>
      </c>
      <c r="D2749" s="2" t="s">
        <v>3263</v>
      </c>
      <c r="E2749" s="2" t="s">
        <v>6710</v>
      </c>
      <c r="F2749" s="255">
        <v>45104.815972222219</v>
      </c>
      <c r="G2749" s="2" t="s">
        <v>101</v>
      </c>
      <c r="H2749" s="2" t="s">
        <v>132</v>
      </c>
      <c r="I2749" s="2" t="s">
        <v>101</v>
      </c>
      <c r="J2749" s="2" t="s">
        <v>103</v>
      </c>
      <c r="K2749" s="2" t="s">
        <v>103</v>
      </c>
      <c r="L2749" s="2" t="s">
        <v>104</v>
      </c>
      <c r="M2749" s="2" t="s">
        <v>6711</v>
      </c>
      <c r="N2749" s="2">
        <v>20</v>
      </c>
      <c r="O2749" s="2" t="s">
        <v>106</v>
      </c>
      <c r="P2749" s="2" t="s">
        <v>4157</v>
      </c>
      <c r="Q2749" s="253"/>
    </row>
    <row r="2750" spans="1:17" ht="60">
      <c r="A2750" s="2">
        <v>2748</v>
      </c>
      <c r="B2750" s="2" t="s">
        <v>6712</v>
      </c>
      <c r="C2750" s="2" t="s">
        <v>234</v>
      </c>
      <c r="D2750" s="2" t="s">
        <v>3263</v>
      </c>
      <c r="E2750" s="2" t="s">
        <v>6713</v>
      </c>
      <c r="F2750" s="255">
        <v>45104.816666666666</v>
      </c>
      <c r="G2750" s="2" t="s">
        <v>101</v>
      </c>
      <c r="H2750" s="2" t="s">
        <v>102</v>
      </c>
      <c r="I2750" s="2" t="s">
        <v>101</v>
      </c>
      <c r="J2750" s="2" t="s">
        <v>187</v>
      </c>
      <c r="K2750" s="2" t="s">
        <v>187</v>
      </c>
      <c r="L2750" s="2" t="s">
        <v>104</v>
      </c>
      <c r="M2750" s="2" t="s">
        <v>6714</v>
      </c>
      <c r="N2750" s="2">
        <v>95</v>
      </c>
      <c r="O2750" s="2" t="s">
        <v>106</v>
      </c>
      <c r="P2750" s="2" t="s">
        <v>4148</v>
      </c>
      <c r="Q2750" s="253"/>
    </row>
    <row r="2751" spans="1:17" ht="60">
      <c r="A2751" s="2">
        <v>2749</v>
      </c>
      <c r="B2751" s="2" t="s">
        <v>6715</v>
      </c>
      <c r="C2751" s="2" t="s">
        <v>234</v>
      </c>
      <c r="D2751" s="2" t="s">
        <v>3263</v>
      </c>
      <c r="E2751" s="2" t="s">
        <v>3403</v>
      </c>
      <c r="F2751" s="255">
        <v>45104.816666666666</v>
      </c>
      <c r="G2751" s="2" t="s">
        <v>101</v>
      </c>
      <c r="H2751" s="2" t="s">
        <v>102</v>
      </c>
      <c r="I2751" s="2" t="s">
        <v>101</v>
      </c>
      <c r="J2751" s="2" t="s">
        <v>103</v>
      </c>
      <c r="K2751" s="2" t="s">
        <v>103</v>
      </c>
      <c r="L2751" s="2" t="s">
        <v>104</v>
      </c>
      <c r="M2751" s="2" t="s">
        <v>3404</v>
      </c>
      <c r="N2751" s="2">
        <v>20</v>
      </c>
      <c r="O2751" s="2" t="s">
        <v>106</v>
      </c>
      <c r="P2751" s="2" t="s">
        <v>4148</v>
      </c>
      <c r="Q2751" s="253"/>
    </row>
    <row r="2752" spans="1:17" ht="60">
      <c r="A2752" s="2">
        <v>2750</v>
      </c>
      <c r="B2752" s="2" t="s">
        <v>6716</v>
      </c>
      <c r="C2752" s="2" t="s">
        <v>98</v>
      </c>
      <c r="D2752" s="2" t="s">
        <v>3263</v>
      </c>
      <c r="E2752" s="2" t="s">
        <v>6717</v>
      </c>
      <c r="F2752" s="255">
        <v>45104.816666666666</v>
      </c>
      <c r="G2752" s="2" t="s">
        <v>101</v>
      </c>
      <c r="H2752" s="2" t="s">
        <v>132</v>
      </c>
      <c r="I2752" s="2" t="s">
        <v>101</v>
      </c>
      <c r="J2752" s="2" t="s">
        <v>112</v>
      </c>
      <c r="K2752" s="2" t="s">
        <v>112</v>
      </c>
      <c r="L2752" s="2" t="s">
        <v>104</v>
      </c>
      <c r="M2752" s="2" t="s">
        <v>6718</v>
      </c>
      <c r="N2752" s="2">
        <v>95</v>
      </c>
      <c r="O2752" s="2" t="s">
        <v>106</v>
      </c>
      <c r="P2752" s="2" t="s">
        <v>4157</v>
      </c>
      <c r="Q2752" s="253"/>
    </row>
    <row r="2753" spans="1:17" ht="60">
      <c r="A2753" s="2">
        <v>2751</v>
      </c>
      <c r="B2753" s="2" t="s">
        <v>6719</v>
      </c>
      <c r="C2753" s="2" t="s">
        <v>109</v>
      </c>
      <c r="D2753" s="2" t="s">
        <v>3263</v>
      </c>
      <c r="E2753" s="2" t="s">
        <v>6720</v>
      </c>
      <c r="F2753" s="255">
        <v>45104.816666666666</v>
      </c>
      <c r="G2753" s="2" t="s">
        <v>101</v>
      </c>
      <c r="H2753" s="2" t="s">
        <v>132</v>
      </c>
      <c r="I2753" s="2" t="s">
        <v>101</v>
      </c>
      <c r="J2753" s="2" t="s">
        <v>103</v>
      </c>
      <c r="K2753" s="2" t="s">
        <v>103</v>
      </c>
      <c r="L2753" s="2" t="s">
        <v>104</v>
      </c>
      <c r="M2753" s="2" t="s">
        <v>6721</v>
      </c>
      <c r="N2753" s="2">
        <v>20</v>
      </c>
      <c r="O2753" s="2" t="s">
        <v>106</v>
      </c>
      <c r="P2753" s="2" t="s">
        <v>4146</v>
      </c>
      <c r="Q2753" s="253"/>
    </row>
    <row r="2754" spans="1:17" ht="60">
      <c r="A2754" s="2">
        <v>2752</v>
      </c>
      <c r="B2754" s="2" t="s">
        <v>6722</v>
      </c>
      <c r="C2754" s="2" t="s">
        <v>234</v>
      </c>
      <c r="D2754" s="2" t="s">
        <v>3263</v>
      </c>
      <c r="E2754" s="2" t="s">
        <v>1029</v>
      </c>
      <c r="F2754" s="255">
        <v>45104.817361111112</v>
      </c>
      <c r="G2754" s="2" t="s">
        <v>101</v>
      </c>
      <c r="H2754" s="2" t="s">
        <v>132</v>
      </c>
      <c r="I2754" s="2" t="s">
        <v>101</v>
      </c>
      <c r="J2754" s="2" t="s">
        <v>103</v>
      </c>
      <c r="K2754" s="2" t="s">
        <v>103</v>
      </c>
      <c r="L2754" s="2" t="s">
        <v>104</v>
      </c>
      <c r="M2754" s="2" t="s">
        <v>1030</v>
      </c>
      <c r="N2754" s="2">
        <v>20</v>
      </c>
      <c r="O2754" s="2" t="s">
        <v>106</v>
      </c>
      <c r="P2754" s="2" t="s">
        <v>4148</v>
      </c>
      <c r="Q2754" s="253"/>
    </row>
    <row r="2755" spans="1:17" ht="60">
      <c r="A2755" s="2">
        <v>2753</v>
      </c>
      <c r="B2755" s="2" t="s">
        <v>6723</v>
      </c>
      <c r="C2755" s="2" t="s">
        <v>234</v>
      </c>
      <c r="D2755" s="2" t="s">
        <v>3263</v>
      </c>
      <c r="E2755" s="2" t="s">
        <v>1605</v>
      </c>
      <c r="F2755" s="255">
        <v>45104.817361111112</v>
      </c>
      <c r="G2755" s="2" t="s">
        <v>101</v>
      </c>
      <c r="H2755" s="2" t="s">
        <v>132</v>
      </c>
      <c r="I2755" s="2" t="s">
        <v>101</v>
      </c>
      <c r="J2755" s="2" t="s">
        <v>103</v>
      </c>
      <c r="K2755" s="2" t="s">
        <v>103</v>
      </c>
      <c r="L2755" s="2" t="s">
        <v>104</v>
      </c>
      <c r="M2755" s="2" t="s">
        <v>1606</v>
      </c>
      <c r="N2755" s="2">
        <v>20</v>
      </c>
      <c r="O2755" s="2" t="s">
        <v>106</v>
      </c>
      <c r="P2755" s="2" t="s">
        <v>4148</v>
      </c>
      <c r="Q2755" s="253"/>
    </row>
    <row r="2756" spans="1:17" ht="60">
      <c r="A2756" s="2">
        <v>2754</v>
      </c>
      <c r="B2756" s="2" t="s">
        <v>6724</v>
      </c>
      <c r="C2756" s="2" t="s">
        <v>98</v>
      </c>
      <c r="D2756" s="2" t="s">
        <v>3263</v>
      </c>
      <c r="E2756" s="2" t="s">
        <v>1809</v>
      </c>
      <c r="F2756" s="255">
        <v>45104.817361111112</v>
      </c>
      <c r="G2756" s="2" t="s">
        <v>101</v>
      </c>
      <c r="H2756" s="2" t="s">
        <v>132</v>
      </c>
      <c r="I2756" s="2" t="s">
        <v>101</v>
      </c>
      <c r="J2756" s="2" t="s">
        <v>103</v>
      </c>
      <c r="K2756" s="2" t="s">
        <v>103</v>
      </c>
      <c r="L2756" s="2" t="s">
        <v>104</v>
      </c>
      <c r="M2756" s="2" t="s">
        <v>5278</v>
      </c>
      <c r="N2756" s="2">
        <v>20</v>
      </c>
      <c r="O2756" s="2" t="s">
        <v>106</v>
      </c>
      <c r="P2756" s="2" t="s">
        <v>4157</v>
      </c>
      <c r="Q2756" s="253"/>
    </row>
    <row r="2757" spans="1:17" ht="60">
      <c r="A2757" s="2">
        <v>2755</v>
      </c>
      <c r="B2757" s="2" t="s">
        <v>6725</v>
      </c>
      <c r="C2757" s="2" t="s">
        <v>234</v>
      </c>
      <c r="D2757" s="2" t="s">
        <v>3263</v>
      </c>
      <c r="E2757" s="2" t="s">
        <v>6726</v>
      </c>
      <c r="F2757" s="255">
        <v>45104.817361111112</v>
      </c>
      <c r="G2757" s="2" t="s">
        <v>101</v>
      </c>
      <c r="H2757" s="2" t="s">
        <v>102</v>
      </c>
      <c r="I2757" s="2" t="s">
        <v>101</v>
      </c>
      <c r="J2757" s="2" t="s">
        <v>103</v>
      </c>
      <c r="K2757" s="2" t="s">
        <v>103</v>
      </c>
      <c r="L2757" s="2" t="s">
        <v>104</v>
      </c>
      <c r="M2757" s="2" t="s">
        <v>6727</v>
      </c>
      <c r="N2757" s="2">
        <v>20</v>
      </c>
      <c r="O2757" s="2" t="s">
        <v>106</v>
      </c>
      <c r="P2757" s="2" t="s">
        <v>4148</v>
      </c>
      <c r="Q2757" s="253"/>
    </row>
    <row r="2758" spans="1:17" ht="60">
      <c r="A2758" s="2">
        <v>2756</v>
      </c>
      <c r="B2758" s="2" t="s">
        <v>6728</v>
      </c>
      <c r="C2758" s="2" t="s">
        <v>120</v>
      </c>
      <c r="D2758" s="2" t="s">
        <v>3263</v>
      </c>
      <c r="E2758" s="2" t="s">
        <v>6729</v>
      </c>
      <c r="F2758" s="255">
        <v>45104.817361111112</v>
      </c>
      <c r="G2758" s="2" t="s">
        <v>101</v>
      </c>
      <c r="H2758" s="2" t="s">
        <v>132</v>
      </c>
      <c r="I2758" s="2" t="s">
        <v>101</v>
      </c>
      <c r="J2758" s="2" t="s">
        <v>103</v>
      </c>
      <c r="K2758" s="2" t="s">
        <v>103</v>
      </c>
      <c r="L2758" s="2" t="s">
        <v>104</v>
      </c>
      <c r="M2758" s="2" t="s">
        <v>6730</v>
      </c>
      <c r="N2758" s="2">
        <v>20</v>
      </c>
      <c r="O2758" s="2" t="s">
        <v>106</v>
      </c>
      <c r="P2758" s="2" t="s">
        <v>4150</v>
      </c>
      <c r="Q2758" s="253"/>
    </row>
    <row r="2759" spans="1:17" ht="60">
      <c r="A2759" s="2">
        <v>2757</v>
      </c>
      <c r="B2759" s="2" t="s">
        <v>6731</v>
      </c>
      <c r="C2759" s="2" t="s">
        <v>98</v>
      </c>
      <c r="D2759" s="2" t="s">
        <v>3263</v>
      </c>
      <c r="E2759" s="2" t="s">
        <v>1442</v>
      </c>
      <c r="F2759" s="255">
        <v>45104.817361111112</v>
      </c>
      <c r="G2759" s="2" t="s">
        <v>101</v>
      </c>
      <c r="H2759" s="2" t="s">
        <v>132</v>
      </c>
      <c r="I2759" s="2" t="s">
        <v>101</v>
      </c>
      <c r="J2759" s="2" t="s">
        <v>103</v>
      </c>
      <c r="K2759" s="2" t="s">
        <v>103</v>
      </c>
      <c r="L2759" s="2" t="s">
        <v>104</v>
      </c>
      <c r="M2759" s="2" t="s">
        <v>1443</v>
      </c>
      <c r="N2759" s="2">
        <v>20</v>
      </c>
      <c r="O2759" s="2" t="s">
        <v>106</v>
      </c>
      <c r="P2759" s="2" t="s">
        <v>4157</v>
      </c>
      <c r="Q2759" s="253"/>
    </row>
    <row r="2760" spans="1:17" ht="60">
      <c r="A2760" s="2">
        <v>2758</v>
      </c>
      <c r="B2760" s="2" t="s">
        <v>6732</v>
      </c>
      <c r="C2760" s="2" t="s">
        <v>120</v>
      </c>
      <c r="D2760" s="2" t="s">
        <v>3263</v>
      </c>
      <c r="E2760" s="2" t="s">
        <v>6733</v>
      </c>
      <c r="F2760" s="255">
        <v>45104.817361111112</v>
      </c>
      <c r="G2760" s="2" t="s">
        <v>101</v>
      </c>
      <c r="H2760" s="2" t="s">
        <v>102</v>
      </c>
      <c r="I2760" s="2" t="s">
        <v>101</v>
      </c>
      <c r="J2760" s="2" t="s">
        <v>103</v>
      </c>
      <c r="K2760" s="2" t="s">
        <v>103</v>
      </c>
      <c r="L2760" s="2" t="s">
        <v>104</v>
      </c>
      <c r="M2760" s="2" t="s">
        <v>6734</v>
      </c>
      <c r="N2760" s="2">
        <v>20</v>
      </c>
      <c r="O2760" s="2" t="s">
        <v>106</v>
      </c>
      <c r="P2760" s="2" t="s">
        <v>4150</v>
      </c>
      <c r="Q2760" s="253"/>
    </row>
    <row r="2761" spans="1:17" ht="60">
      <c r="A2761" s="2">
        <v>2759</v>
      </c>
      <c r="B2761" s="2" t="s">
        <v>6735</v>
      </c>
      <c r="C2761" s="2" t="s">
        <v>98</v>
      </c>
      <c r="D2761" s="2" t="s">
        <v>3263</v>
      </c>
      <c r="E2761" s="2" t="s">
        <v>2926</v>
      </c>
      <c r="F2761" s="255">
        <v>45104.818055555559</v>
      </c>
      <c r="G2761" s="2" t="s">
        <v>101</v>
      </c>
      <c r="H2761" s="2" t="s">
        <v>132</v>
      </c>
      <c r="I2761" s="2" t="s">
        <v>101</v>
      </c>
      <c r="J2761" s="2" t="s">
        <v>103</v>
      </c>
      <c r="K2761" s="2" t="s">
        <v>103</v>
      </c>
      <c r="L2761" s="2" t="s">
        <v>104</v>
      </c>
      <c r="M2761" s="2" t="s">
        <v>2927</v>
      </c>
      <c r="N2761" s="2">
        <v>20</v>
      </c>
      <c r="O2761" s="2" t="s">
        <v>106</v>
      </c>
      <c r="P2761" s="2" t="s">
        <v>4157</v>
      </c>
      <c r="Q2761" s="253"/>
    </row>
    <row r="2762" spans="1:17" ht="60">
      <c r="A2762" s="2">
        <v>2760</v>
      </c>
      <c r="B2762" s="2" t="s">
        <v>6736</v>
      </c>
      <c r="C2762" s="2" t="s">
        <v>98</v>
      </c>
      <c r="D2762" s="2" t="s">
        <v>3263</v>
      </c>
      <c r="E2762" s="2" t="s">
        <v>6737</v>
      </c>
      <c r="F2762" s="255">
        <v>45104.818749999999</v>
      </c>
      <c r="G2762" s="2" t="s">
        <v>101</v>
      </c>
      <c r="H2762" s="2" t="s">
        <v>102</v>
      </c>
      <c r="I2762" s="2" t="s">
        <v>101</v>
      </c>
      <c r="J2762" s="2" t="s">
        <v>56</v>
      </c>
      <c r="K2762" s="2" t="s">
        <v>56</v>
      </c>
      <c r="L2762" s="2" t="s">
        <v>104</v>
      </c>
      <c r="M2762" s="2" t="s">
        <v>6738</v>
      </c>
      <c r="N2762" s="2">
        <v>65</v>
      </c>
      <c r="O2762" s="2" t="s">
        <v>106</v>
      </c>
      <c r="P2762" s="2" t="s">
        <v>4157</v>
      </c>
      <c r="Q2762" s="253"/>
    </row>
    <row r="2763" spans="1:17" ht="60">
      <c r="A2763" s="2">
        <v>2761</v>
      </c>
      <c r="B2763" s="2" t="s">
        <v>6739</v>
      </c>
      <c r="C2763" s="2" t="s">
        <v>234</v>
      </c>
      <c r="D2763" s="2" t="s">
        <v>3263</v>
      </c>
      <c r="E2763" s="2" t="s">
        <v>3642</v>
      </c>
      <c r="F2763" s="255">
        <v>45104.818749999999</v>
      </c>
      <c r="G2763" s="2" t="s">
        <v>101</v>
      </c>
      <c r="H2763" s="2" t="s">
        <v>132</v>
      </c>
      <c r="I2763" s="2" t="s">
        <v>101</v>
      </c>
      <c r="J2763" s="2" t="s">
        <v>112</v>
      </c>
      <c r="K2763" s="2" t="s">
        <v>112</v>
      </c>
      <c r="L2763" s="2" t="s">
        <v>104</v>
      </c>
      <c r="M2763" s="2" t="s">
        <v>3643</v>
      </c>
      <c r="N2763" s="2">
        <v>95</v>
      </c>
      <c r="O2763" s="2" t="s">
        <v>106</v>
      </c>
      <c r="P2763" s="2" t="s">
        <v>4148</v>
      </c>
      <c r="Q2763" s="253"/>
    </row>
    <row r="2764" spans="1:17" ht="60">
      <c r="A2764" s="2">
        <v>2762</v>
      </c>
      <c r="B2764" s="2" t="s">
        <v>6740</v>
      </c>
      <c r="C2764" s="2" t="s">
        <v>98</v>
      </c>
      <c r="D2764" s="2" t="s">
        <v>3263</v>
      </c>
      <c r="E2764" s="2" t="s">
        <v>6741</v>
      </c>
      <c r="F2764" s="255">
        <v>45104.818749999999</v>
      </c>
      <c r="G2764" s="2" t="s">
        <v>101</v>
      </c>
      <c r="H2764" s="2" t="s">
        <v>132</v>
      </c>
      <c r="I2764" s="2" t="s">
        <v>101</v>
      </c>
      <c r="J2764" s="2" t="s">
        <v>112</v>
      </c>
      <c r="K2764" s="2" t="s">
        <v>112</v>
      </c>
      <c r="L2764" s="2" t="s">
        <v>104</v>
      </c>
      <c r="M2764" s="2" t="s">
        <v>6742</v>
      </c>
      <c r="N2764" s="2">
        <v>95</v>
      </c>
      <c r="O2764" s="2" t="s">
        <v>106</v>
      </c>
      <c r="P2764" s="2" t="s">
        <v>4157</v>
      </c>
      <c r="Q2764" s="253"/>
    </row>
    <row r="2765" spans="1:17" ht="60">
      <c r="A2765" s="2">
        <v>2763</v>
      </c>
      <c r="B2765" s="2" t="s">
        <v>6743</v>
      </c>
      <c r="C2765" s="2" t="s">
        <v>234</v>
      </c>
      <c r="D2765" s="2" t="s">
        <v>3263</v>
      </c>
      <c r="E2765" s="2" t="s">
        <v>6744</v>
      </c>
      <c r="F2765" s="255">
        <v>45104.818749999999</v>
      </c>
      <c r="G2765" s="2" t="s">
        <v>101</v>
      </c>
      <c r="H2765" s="2" t="s">
        <v>132</v>
      </c>
      <c r="I2765" s="2" t="s">
        <v>101</v>
      </c>
      <c r="J2765" s="2" t="s">
        <v>112</v>
      </c>
      <c r="K2765" s="2" t="s">
        <v>112</v>
      </c>
      <c r="L2765" s="2" t="s">
        <v>104</v>
      </c>
      <c r="M2765" s="2" t="s">
        <v>6745</v>
      </c>
      <c r="N2765" s="2">
        <v>95</v>
      </c>
      <c r="O2765" s="2" t="s">
        <v>106</v>
      </c>
      <c r="P2765" s="2" t="s">
        <v>4148</v>
      </c>
      <c r="Q2765" s="253"/>
    </row>
    <row r="2766" spans="1:17" ht="60">
      <c r="A2766" s="2">
        <v>2764</v>
      </c>
      <c r="B2766" s="2" t="s">
        <v>6746</v>
      </c>
      <c r="C2766" s="2" t="s">
        <v>234</v>
      </c>
      <c r="D2766" s="2" t="s">
        <v>3263</v>
      </c>
      <c r="E2766" s="2" t="s">
        <v>1638</v>
      </c>
      <c r="F2766" s="255">
        <v>45104.819444444445</v>
      </c>
      <c r="G2766" s="2" t="s">
        <v>101</v>
      </c>
      <c r="H2766" s="2" t="s">
        <v>102</v>
      </c>
      <c r="I2766" s="2" t="s">
        <v>101</v>
      </c>
      <c r="J2766" s="2" t="s">
        <v>103</v>
      </c>
      <c r="K2766" s="2" t="s">
        <v>103</v>
      </c>
      <c r="L2766" s="2" t="s">
        <v>104</v>
      </c>
      <c r="M2766" s="2" t="s">
        <v>1639</v>
      </c>
      <c r="N2766" s="2">
        <v>20</v>
      </c>
      <c r="O2766" s="2" t="s">
        <v>106</v>
      </c>
      <c r="P2766" s="2" t="s">
        <v>4148</v>
      </c>
      <c r="Q2766" s="253"/>
    </row>
    <row r="2767" spans="1:17" ht="60">
      <c r="A2767" s="2">
        <v>2765</v>
      </c>
      <c r="B2767" s="2" t="s">
        <v>6747</v>
      </c>
      <c r="C2767" s="2" t="s">
        <v>98</v>
      </c>
      <c r="D2767" s="2" t="s">
        <v>3263</v>
      </c>
      <c r="E2767" s="2" t="s">
        <v>1522</v>
      </c>
      <c r="F2767" s="255">
        <v>45104.819444444445</v>
      </c>
      <c r="G2767" s="2" t="s">
        <v>101</v>
      </c>
      <c r="H2767" s="2" t="s">
        <v>102</v>
      </c>
      <c r="I2767" s="2" t="s">
        <v>101</v>
      </c>
      <c r="J2767" s="2" t="s">
        <v>103</v>
      </c>
      <c r="K2767" s="2" t="s">
        <v>103</v>
      </c>
      <c r="L2767" s="2" t="s">
        <v>104</v>
      </c>
      <c r="M2767" s="2" t="s">
        <v>1523</v>
      </c>
      <c r="N2767" s="2">
        <v>20</v>
      </c>
      <c r="O2767" s="2" t="s">
        <v>106</v>
      </c>
      <c r="P2767" s="2" t="s">
        <v>4157</v>
      </c>
      <c r="Q2767" s="253"/>
    </row>
    <row r="2768" spans="1:17" ht="60">
      <c r="A2768" s="2">
        <v>2766</v>
      </c>
      <c r="B2768" s="2" t="s">
        <v>6748</v>
      </c>
      <c r="C2768" s="2" t="s">
        <v>234</v>
      </c>
      <c r="D2768" s="2" t="s">
        <v>3263</v>
      </c>
      <c r="E2768" s="2" t="s">
        <v>1692</v>
      </c>
      <c r="F2768" s="255">
        <v>45104.819444444445</v>
      </c>
      <c r="G2768" s="2" t="s">
        <v>101</v>
      </c>
      <c r="H2768" s="2" t="s">
        <v>102</v>
      </c>
      <c r="I2768" s="2" t="s">
        <v>101</v>
      </c>
      <c r="J2768" s="2" t="s">
        <v>103</v>
      </c>
      <c r="K2768" s="2" t="s">
        <v>103</v>
      </c>
      <c r="L2768" s="2" t="s">
        <v>104</v>
      </c>
      <c r="M2768" s="2" t="s">
        <v>1693</v>
      </c>
      <c r="N2768" s="2">
        <v>20</v>
      </c>
      <c r="O2768" s="2" t="s">
        <v>106</v>
      </c>
      <c r="P2768" s="2" t="s">
        <v>4148</v>
      </c>
      <c r="Q2768" s="253"/>
    </row>
    <row r="2769" spans="1:17" ht="60">
      <c r="A2769" s="2">
        <v>2767</v>
      </c>
      <c r="B2769" s="2" t="s">
        <v>6749</v>
      </c>
      <c r="C2769" s="2" t="s">
        <v>98</v>
      </c>
      <c r="D2769" s="2" t="s">
        <v>3263</v>
      </c>
      <c r="E2769" s="2" t="s">
        <v>1238</v>
      </c>
      <c r="F2769" s="255">
        <v>45104.819444444445</v>
      </c>
      <c r="G2769" s="2" t="s">
        <v>101</v>
      </c>
      <c r="H2769" s="2" t="s">
        <v>132</v>
      </c>
      <c r="I2769" s="2" t="s">
        <v>101</v>
      </c>
      <c r="J2769" s="2" t="s">
        <v>103</v>
      </c>
      <c r="K2769" s="2" t="s">
        <v>103</v>
      </c>
      <c r="L2769" s="2" t="s">
        <v>104</v>
      </c>
      <c r="M2769" s="2" t="s">
        <v>1239</v>
      </c>
      <c r="N2769" s="2">
        <v>20</v>
      </c>
      <c r="O2769" s="2" t="s">
        <v>106</v>
      </c>
      <c r="P2769" s="2" t="s">
        <v>4157</v>
      </c>
      <c r="Q2769" s="253"/>
    </row>
    <row r="2770" spans="1:17" ht="60">
      <c r="A2770" s="2">
        <v>2768</v>
      </c>
      <c r="B2770" s="2" t="s">
        <v>6750</v>
      </c>
      <c r="C2770" s="2" t="s">
        <v>234</v>
      </c>
      <c r="D2770" s="2" t="s">
        <v>3263</v>
      </c>
      <c r="E2770" s="2" t="s">
        <v>1713</v>
      </c>
      <c r="F2770" s="255">
        <v>45104.819444444445</v>
      </c>
      <c r="G2770" s="2" t="s">
        <v>101</v>
      </c>
      <c r="H2770" s="2" t="s">
        <v>102</v>
      </c>
      <c r="I2770" s="2" t="s">
        <v>101</v>
      </c>
      <c r="J2770" s="2" t="s">
        <v>103</v>
      </c>
      <c r="K2770" s="2" t="s">
        <v>103</v>
      </c>
      <c r="L2770" s="2" t="s">
        <v>104</v>
      </c>
      <c r="M2770" s="2" t="s">
        <v>1714</v>
      </c>
      <c r="N2770" s="2">
        <v>20</v>
      </c>
      <c r="O2770" s="2" t="s">
        <v>106</v>
      </c>
      <c r="P2770" s="2" t="s">
        <v>4148</v>
      </c>
      <c r="Q2770" s="253"/>
    </row>
    <row r="2771" spans="1:17" ht="60">
      <c r="A2771" s="2">
        <v>2769</v>
      </c>
      <c r="B2771" s="2" t="s">
        <v>6751</v>
      </c>
      <c r="C2771" s="2" t="s">
        <v>234</v>
      </c>
      <c r="D2771" s="2" t="s">
        <v>3263</v>
      </c>
      <c r="E2771" s="2" t="s">
        <v>6752</v>
      </c>
      <c r="F2771" s="255">
        <v>45104.819444444445</v>
      </c>
      <c r="G2771" s="2" t="s">
        <v>101</v>
      </c>
      <c r="H2771" s="2" t="s">
        <v>132</v>
      </c>
      <c r="I2771" s="2" t="s">
        <v>101</v>
      </c>
      <c r="J2771" s="2" t="s">
        <v>103</v>
      </c>
      <c r="K2771" s="2" t="s">
        <v>103</v>
      </c>
      <c r="L2771" s="2" t="s">
        <v>104</v>
      </c>
      <c r="M2771" s="2" t="s">
        <v>6753</v>
      </c>
      <c r="N2771" s="2">
        <v>20</v>
      </c>
      <c r="O2771" s="2" t="s">
        <v>106</v>
      </c>
      <c r="P2771" s="2" t="s">
        <v>4148</v>
      </c>
      <c r="Q2771" s="253"/>
    </row>
    <row r="2772" spans="1:17" ht="60">
      <c r="A2772" s="2">
        <v>2770</v>
      </c>
      <c r="B2772" s="2" t="s">
        <v>6754</v>
      </c>
      <c r="C2772" s="2" t="s">
        <v>98</v>
      </c>
      <c r="D2772" s="2" t="s">
        <v>3263</v>
      </c>
      <c r="E2772" s="2" t="s">
        <v>983</v>
      </c>
      <c r="F2772" s="255">
        <v>45104.819444444445</v>
      </c>
      <c r="G2772" s="2" t="s">
        <v>101</v>
      </c>
      <c r="H2772" s="2" t="s">
        <v>132</v>
      </c>
      <c r="I2772" s="2" t="s">
        <v>101</v>
      </c>
      <c r="J2772" s="2" t="s">
        <v>103</v>
      </c>
      <c r="K2772" s="2" t="s">
        <v>103</v>
      </c>
      <c r="L2772" s="2" t="s">
        <v>104</v>
      </c>
      <c r="M2772" s="2" t="s">
        <v>984</v>
      </c>
      <c r="N2772" s="2">
        <v>20</v>
      </c>
      <c r="O2772" s="2" t="s">
        <v>106</v>
      </c>
      <c r="P2772" s="2" t="s">
        <v>4157</v>
      </c>
      <c r="Q2772" s="253"/>
    </row>
    <row r="2773" spans="1:17" ht="60">
      <c r="A2773" s="2">
        <v>2771</v>
      </c>
      <c r="B2773" s="2" t="s">
        <v>6755</v>
      </c>
      <c r="C2773" s="2" t="s">
        <v>98</v>
      </c>
      <c r="D2773" s="2" t="s">
        <v>3263</v>
      </c>
      <c r="E2773" s="2" t="s">
        <v>6756</v>
      </c>
      <c r="F2773" s="255">
        <v>45104.819444444445</v>
      </c>
      <c r="G2773" s="2" t="s">
        <v>101</v>
      </c>
      <c r="H2773" s="2" t="s">
        <v>102</v>
      </c>
      <c r="I2773" s="2" t="s">
        <v>101</v>
      </c>
      <c r="J2773" s="2" t="s">
        <v>103</v>
      </c>
      <c r="K2773" s="2" t="s">
        <v>103</v>
      </c>
      <c r="L2773" s="2" t="s">
        <v>104</v>
      </c>
      <c r="M2773" s="2" t="s">
        <v>6757</v>
      </c>
      <c r="N2773" s="2">
        <v>20</v>
      </c>
      <c r="O2773" s="2" t="s">
        <v>106</v>
      </c>
      <c r="P2773" s="2" t="s">
        <v>4157</v>
      </c>
      <c r="Q2773" s="253"/>
    </row>
    <row r="2774" spans="1:17" ht="60">
      <c r="A2774" s="2">
        <v>2772</v>
      </c>
      <c r="B2774" s="2" t="s">
        <v>6758</v>
      </c>
      <c r="C2774" s="2" t="s">
        <v>234</v>
      </c>
      <c r="D2774" s="2" t="s">
        <v>3263</v>
      </c>
      <c r="E2774" s="2" t="s">
        <v>6759</v>
      </c>
      <c r="F2774" s="255">
        <v>45104.819444444445</v>
      </c>
      <c r="G2774" s="2" t="s">
        <v>101</v>
      </c>
      <c r="H2774" s="2" t="s">
        <v>102</v>
      </c>
      <c r="I2774" s="2" t="s">
        <v>101</v>
      </c>
      <c r="J2774" s="2" t="s">
        <v>103</v>
      </c>
      <c r="K2774" s="2" t="s">
        <v>103</v>
      </c>
      <c r="L2774" s="2" t="s">
        <v>104</v>
      </c>
      <c r="M2774" s="2" t="s">
        <v>6760</v>
      </c>
      <c r="N2774" s="2">
        <v>20</v>
      </c>
      <c r="O2774" s="2" t="s">
        <v>106</v>
      </c>
      <c r="P2774" s="2" t="s">
        <v>4148</v>
      </c>
      <c r="Q2774" s="253"/>
    </row>
    <row r="2775" spans="1:17" ht="60">
      <c r="A2775" s="2">
        <v>2773</v>
      </c>
      <c r="B2775" s="2" t="s">
        <v>6761</v>
      </c>
      <c r="C2775" s="2" t="s">
        <v>98</v>
      </c>
      <c r="D2775" s="2" t="s">
        <v>3263</v>
      </c>
      <c r="E2775" s="2" t="s">
        <v>6762</v>
      </c>
      <c r="F2775" s="255">
        <v>45104.820138888892</v>
      </c>
      <c r="G2775" s="2" t="s">
        <v>101</v>
      </c>
      <c r="H2775" s="2" t="s">
        <v>132</v>
      </c>
      <c r="I2775" s="2" t="s">
        <v>101</v>
      </c>
      <c r="J2775" s="2" t="s">
        <v>103</v>
      </c>
      <c r="K2775" s="2" t="s">
        <v>103</v>
      </c>
      <c r="L2775" s="2" t="s">
        <v>104</v>
      </c>
      <c r="M2775" s="2" t="s">
        <v>6763</v>
      </c>
      <c r="N2775" s="2">
        <v>20</v>
      </c>
      <c r="O2775" s="2" t="s">
        <v>106</v>
      </c>
      <c r="P2775" s="2" t="s">
        <v>4157</v>
      </c>
      <c r="Q2775" s="253"/>
    </row>
    <row r="2776" spans="1:17" ht="60">
      <c r="A2776" s="2">
        <v>2774</v>
      </c>
      <c r="B2776" s="2" t="s">
        <v>6764</v>
      </c>
      <c r="C2776" s="2" t="s">
        <v>234</v>
      </c>
      <c r="D2776" s="2" t="s">
        <v>3263</v>
      </c>
      <c r="E2776" s="2" t="s">
        <v>1090</v>
      </c>
      <c r="F2776" s="255">
        <v>45104.820138888892</v>
      </c>
      <c r="G2776" s="2" t="s">
        <v>101</v>
      </c>
      <c r="H2776" s="2" t="s">
        <v>132</v>
      </c>
      <c r="I2776" s="2" t="s">
        <v>101</v>
      </c>
      <c r="J2776" s="2" t="s">
        <v>103</v>
      </c>
      <c r="K2776" s="2" t="s">
        <v>103</v>
      </c>
      <c r="L2776" s="2" t="s">
        <v>104</v>
      </c>
      <c r="M2776" s="2" t="s">
        <v>1091</v>
      </c>
      <c r="N2776" s="2">
        <v>20</v>
      </c>
      <c r="O2776" s="2" t="s">
        <v>106</v>
      </c>
      <c r="P2776" s="2" t="s">
        <v>4148</v>
      </c>
      <c r="Q2776" s="253"/>
    </row>
    <row r="2777" spans="1:17" ht="60">
      <c r="A2777" s="2">
        <v>2775</v>
      </c>
      <c r="B2777" s="2" t="s">
        <v>6765</v>
      </c>
      <c r="C2777" s="2" t="s">
        <v>120</v>
      </c>
      <c r="D2777" s="2" t="s">
        <v>3263</v>
      </c>
      <c r="E2777" s="2" t="s">
        <v>1641</v>
      </c>
      <c r="F2777" s="255">
        <v>45104.820138888892</v>
      </c>
      <c r="G2777" s="2" t="s">
        <v>101</v>
      </c>
      <c r="H2777" s="2" t="s">
        <v>132</v>
      </c>
      <c r="I2777" s="2" t="s">
        <v>101</v>
      </c>
      <c r="J2777" s="2" t="s">
        <v>103</v>
      </c>
      <c r="K2777" s="2" t="s">
        <v>103</v>
      </c>
      <c r="L2777" s="2" t="s">
        <v>104</v>
      </c>
      <c r="M2777" s="2" t="s">
        <v>1642</v>
      </c>
      <c r="N2777" s="2">
        <v>20</v>
      </c>
      <c r="O2777" s="2" t="s">
        <v>106</v>
      </c>
      <c r="P2777" s="2" t="s">
        <v>4150</v>
      </c>
      <c r="Q2777" s="253"/>
    </row>
    <row r="2778" spans="1:17" ht="60">
      <c r="A2778" s="2">
        <v>2776</v>
      </c>
      <c r="B2778" s="2" t="s">
        <v>6766</v>
      </c>
      <c r="C2778" s="2" t="s">
        <v>234</v>
      </c>
      <c r="D2778" s="2" t="s">
        <v>3263</v>
      </c>
      <c r="E2778" s="2" t="s">
        <v>6767</v>
      </c>
      <c r="F2778" s="255">
        <v>45104.820138888892</v>
      </c>
      <c r="G2778" s="2" t="s">
        <v>101</v>
      </c>
      <c r="H2778" s="2" t="s">
        <v>102</v>
      </c>
      <c r="I2778" s="2" t="s">
        <v>101</v>
      </c>
      <c r="J2778" s="2" t="s">
        <v>103</v>
      </c>
      <c r="K2778" s="2" t="s">
        <v>103</v>
      </c>
      <c r="L2778" s="2" t="s">
        <v>104</v>
      </c>
      <c r="M2778" s="2" t="s">
        <v>6768</v>
      </c>
      <c r="N2778" s="2">
        <v>20</v>
      </c>
      <c r="O2778" s="2" t="s">
        <v>106</v>
      </c>
      <c r="P2778" s="2" t="s">
        <v>4148</v>
      </c>
      <c r="Q2778" s="253"/>
    </row>
    <row r="2779" spans="1:17" ht="60">
      <c r="A2779" s="2">
        <v>2777</v>
      </c>
      <c r="B2779" s="2" t="s">
        <v>6769</v>
      </c>
      <c r="C2779" s="2" t="s">
        <v>234</v>
      </c>
      <c r="D2779" s="2" t="s">
        <v>3263</v>
      </c>
      <c r="E2779" s="2" t="s">
        <v>1454</v>
      </c>
      <c r="F2779" s="255">
        <v>45104.820138888892</v>
      </c>
      <c r="G2779" s="2" t="s">
        <v>101</v>
      </c>
      <c r="H2779" s="2" t="s">
        <v>102</v>
      </c>
      <c r="I2779" s="2" t="s">
        <v>101</v>
      </c>
      <c r="J2779" s="2" t="s">
        <v>103</v>
      </c>
      <c r="K2779" s="2" t="s">
        <v>103</v>
      </c>
      <c r="L2779" s="2" t="s">
        <v>104</v>
      </c>
      <c r="M2779" s="2" t="s">
        <v>1455</v>
      </c>
      <c r="N2779" s="2">
        <v>20</v>
      </c>
      <c r="O2779" s="2" t="s">
        <v>106</v>
      </c>
      <c r="P2779" s="2" t="s">
        <v>4148</v>
      </c>
      <c r="Q2779" s="253"/>
    </row>
    <row r="2780" spans="1:17" ht="60">
      <c r="A2780" s="2">
        <v>2778</v>
      </c>
      <c r="B2780" s="2" t="s">
        <v>6770</v>
      </c>
      <c r="C2780" s="2" t="s">
        <v>120</v>
      </c>
      <c r="D2780" s="2" t="s">
        <v>3263</v>
      </c>
      <c r="E2780" s="2" t="s">
        <v>6030</v>
      </c>
      <c r="F2780" s="255">
        <v>45104.820138888892</v>
      </c>
      <c r="G2780" s="2" t="s">
        <v>101</v>
      </c>
      <c r="H2780" s="2" t="s">
        <v>102</v>
      </c>
      <c r="I2780" s="2" t="s">
        <v>101</v>
      </c>
      <c r="J2780" s="2" t="s">
        <v>103</v>
      </c>
      <c r="K2780" s="2" t="s">
        <v>103</v>
      </c>
      <c r="L2780" s="2" t="s">
        <v>104</v>
      </c>
      <c r="M2780" s="2" t="s">
        <v>6031</v>
      </c>
      <c r="N2780" s="2">
        <v>30</v>
      </c>
      <c r="O2780" s="2" t="s">
        <v>106</v>
      </c>
      <c r="P2780" s="2" t="s">
        <v>4150</v>
      </c>
      <c r="Q2780" s="253"/>
    </row>
    <row r="2781" spans="1:17" ht="60">
      <c r="A2781" s="2">
        <v>2779</v>
      </c>
      <c r="B2781" s="2" t="s">
        <v>6771</v>
      </c>
      <c r="C2781" s="2" t="s">
        <v>234</v>
      </c>
      <c r="D2781" s="2" t="s">
        <v>3263</v>
      </c>
      <c r="E2781" s="2" t="s">
        <v>4274</v>
      </c>
      <c r="F2781" s="255">
        <v>45104.820138888892</v>
      </c>
      <c r="G2781" s="2" t="s">
        <v>101</v>
      </c>
      <c r="H2781" s="2" t="s">
        <v>102</v>
      </c>
      <c r="I2781" s="2" t="s">
        <v>101</v>
      </c>
      <c r="J2781" s="2" t="s">
        <v>103</v>
      </c>
      <c r="K2781" s="2" t="s">
        <v>103</v>
      </c>
      <c r="L2781" s="2" t="s">
        <v>104</v>
      </c>
      <c r="M2781" s="2" t="s">
        <v>4275</v>
      </c>
      <c r="N2781" s="2">
        <v>30</v>
      </c>
      <c r="O2781" s="2" t="s">
        <v>106</v>
      </c>
      <c r="P2781" s="2" t="s">
        <v>4148</v>
      </c>
      <c r="Q2781" s="253"/>
    </row>
    <row r="2782" spans="1:17" ht="60">
      <c r="A2782" s="2">
        <v>2780</v>
      </c>
      <c r="B2782" s="2" t="s">
        <v>6772</v>
      </c>
      <c r="C2782" s="2" t="s">
        <v>98</v>
      </c>
      <c r="D2782" s="2" t="s">
        <v>3263</v>
      </c>
      <c r="E2782" s="2" t="s">
        <v>5293</v>
      </c>
      <c r="F2782" s="255">
        <v>45104.820138888892</v>
      </c>
      <c r="G2782" s="2" t="s">
        <v>101</v>
      </c>
      <c r="H2782" s="2" t="s">
        <v>132</v>
      </c>
      <c r="I2782" s="2" t="s">
        <v>101</v>
      </c>
      <c r="J2782" s="2" t="s">
        <v>56</v>
      </c>
      <c r="K2782" s="2" t="s">
        <v>56</v>
      </c>
      <c r="L2782" s="2" t="s">
        <v>104</v>
      </c>
      <c r="M2782" s="2" t="s">
        <v>5294</v>
      </c>
      <c r="N2782" s="2">
        <v>65</v>
      </c>
      <c r="O2782" s="2" t="s">
        <v>106</v>
      </c>
      <c r="P2782" s="2" t="s">
        <v>4157</v>
      </c>
      <c r="Q2782" s="253"/>
    </row>
    <row r="2783" spans="1:17" ht="60">
      <c r="A2783" s="2">
        <v>2781</v>
      </c>
      <c r="B2783" s="2" t="s">
        <v>6773</v>
      </c>
      <c r="C2783" s="2" t="s">
        <v>120</v>
      </c>
      <c r="D2783" s="2" t="s">
        <v>3263</v>
      </c>
      <c r="E2783" s="2" t="s">
        <v>6598</v>
      </c>
      <c r="F2783" s="255">
        <v>45104.820833333331</v>
      </c>
      <c r="G2783" s="2" t="s">
        <v>101</v>
      </c>
      <c r="H2783" s="2" t="s">
        <v>132</v>
      </c>
      <c r="I2783" s="2" t="s">
        <v>101</v>
      </c>
      <c r="J2783" s="2" t="s">
        <v>103</v>
      </c>
      <c r="K2783" s="2" t="s">
        <v>103</v>
      </c>
      <c r="L2783" s="2" t="s">
        <v>104</v>
      </c>
      <c r="M2783" s="2" t="s">
        <v>6599</v>
      </c>
      <c r="N2783" s="2">
        <v>20</v>
      </c>
      <c r="O2783" s="2" t="s">
        <v>106</v>
      </c>
      <c r="P2783" s="2" t="s">
        <v>4150</v>
      </c>
      <c r="Q2783" s="253"/>
    </row>
    <row r="2784" spans="1:17" ht="60">
      <c r="A2784" s="2">
        <v>2782</v>
      </c>
      <c r="B2784" s="2" t="s">
        <v>6774</v>
      </c>
      <c r="C2784" s="2" t="s">
        <v>234</v>
      </c>
      <c r="D2784" s="2" t="s">
        <v>3263</v>
      </c>
      <c r="E2784" s="2" t="s">
        <v>2683</v>
      </c>
      <c r="F2784" s="255">
        <v>45104.820833333331</v>
      </c>
      <c r="G2784" s="2" t="s">
        <v>101</v>
      </c>
      <c r="H2784" s="2" t="s">
        <v>132</v>
      </c>
      <c r="I2784" s="2" t="s">
        <v>101</v>
      </c>
      <c r="J2784" s="2" t="s">
        <v>103</v>
      </c>
      <c r="K2784" s="2" t="s">
        <v>103</v>
      </c>
      <c r="L2784" s="2" t="s">
        <v>104</v>
      </c>
      <c r="M2784" s="2" t="s">
        <v>2684</v>
      </c>
      <c r="N2784" s="2">
        <v>20</v>
      </c>
      <c r="O2784" s="2" t="s">
        <v>106</v>
      </c>
      <c r="P2784" s="2" t="s">
        <v>4148</v>
      </c>
      <c r="Q2784" s="253"/>
    </row>
    <row r="2785" spans="1:17" ht="60">
      <c r="A2785" s="2">
        <v>2783</v>
      </c>
      <c r="B2785" s="2" t="s">
        <v>6775</v>
      </c>
      <c r="C2785" s="2" t="s">
        <v>120</v>
      </c>
      <c r="D2785" s="2" t="s">
        <v>3263</v>
      </c>
      <c r="E2785" s="2" t="s">
        <v>6776</v>
      </c>
      <c r="F2785" s="255">
        <v>45104.821527777778</v>
      </c>
      <c r="G2785" s="2" t="s">
        <v>101</v>
      </c>
      <c r="H2785" s="2" t="s">
        <v>102</v>
      </c>
      <c r="I2785" s="2" t="s">
        <v>101</v>
      </c>
      <c r="J2785" s="2" t="s">
        <v>112</v>
      </c>
      <c r="K2785" s="2" t="s">
        <v>112</v>
      </c>
      <c r="L2785" s="2" t="s">
        <v>104</v>
      </c>
      <c r="M2785" s="2" t="s">
        <v>6777</v>
      </c>
      <c r="N2785" s="2">
        <v>95</v>
      </c>
      <c r="O2785" s="2" t="s">
        <v>106</v>
      </c>
      <c r="P2785" s="2" t="s">
        <v>4150</v>
      </c>
      <c r="Q2785" s="253"/>
    </row>
    <row r="2786" spans="1:17" ht="60">
      <c r="A2786" s="2">
        <v>2784</v>
      </c>
      <c r="B2786" s="2" t="s">
        <v>6778</v>
      </c>
      <c r="C2786" s="2" t="s">
        <v>120</v>
      </c>
      <c r="D2786" s="2" t="s">
        <v>3263</v>
      </c>
      <c r="E2786" s="2" t="s">
        <v>6779</v>
      </c>
      <c r="F2786" s="255">
        <v>45104.821527777778</v>
      </c>
      <c r="G2786" s="2" t="s">
        <v>101</v>
      </c>
      <c r="H2786" s="2" t="s">
        <v>132</v>
      </c>
      <c r="I2786" s="2" t="s">
        <v>101</v>
      </c>
      <c r="J2786" s="2" t="s">
        <v>103</v>
      </c>
      <c r="K2786" s="2" t="s">
        <v>103</v>
      </c>
      <c r="L2786" s="2" t="s">
        <v>104</v>
      </c>
      <c r="M2786" s="2" t="s">
        <v>6780</v>
      </c>
      <c r="N2786" s="2">
        <v>20</v>
      </c>
      <c r="O2786" s="2" t="s">
        <v>106</v>
      </c>
      <c r="P2786" s="2" t="s">
        <v>4150</v>
      </c>
      <c r="Q2786" s="253"/>
    </row>
    <row r="2787" spans="1:17" ht="60">
      <c r="A2787" s="2">
        <v>2785</v>
      </c>
      <c r="B2787" s="2" t="s">
        <v>6781</v>
      </c>
      <c r="C2787" s="2" t="s">
        <v>120</v>
      </c>
      <c r="D2787" s="2" t="s">
        <v>3263</v>
      </c>
      <c r="E2787" s="2" t="s">
        <v>6782</v>
      </c>
      <c r="F2787" s="255">
        <v>45104.821527777778</v>
      </c>
      <c r="G2787" s="2" t="s">
        <v>101</v>
      </c>
      <c r="H2787" s="2" t="s">
        <v>132</v>
      </c>
      <c r="I2787" s="2" t="s">
        <v>101</v>
      </c>
      <c r="J2787" s="2" t="s">
        <v>56</v>
      </c>
      <c r="K2787" s="2" t="s">
        <v>56</v>
      </c>
      <c r="L2787" s="2" t="s">
        <v>104</v>
      </c>
      <c r="M2787" s="2" t="s">
        <v>6783</v>
      </c>
      <c r="N2787" s="2">
        <v>65</v>
      </c>
      <c r="O2787" s="2" t="s">
        <v>106</v>
      </c>
      <c r="P2787" s="2" t="s">
        <v>4150</v>
      </c>
      <c r="Q2787" s="253"/>
    </row>
    <row r="2788" spans="1:17" ht="60">
      <c r="A2788" s="2">
        <v>2786</v>
      </c>
      <c r="B2788" s="2" t="s">
        <v>6784</v>
      </c>
      <c r="C2788" s="2" t="s">
        <v>98</v>
      </c>
      <c r="D2788" s="2" t="s">
        <v>3263</v>
      </c>
      <c r="E2788" s="2" t="s">
        <v>962</v>
      </c>
      <c r="F2788" s="255">
        <v>45104.822222222225</v>
      </c>
      <c r="G2788" s="2" t="s">
        <v>101</v>
      </c>
      <c r="H2788" s="2" t="s">
        <v>102</v>
      </c>
      <c r="I2788" s="2" t="s">
        <v>101</v>
      </c>
      <c r="J2788" s="2" t="s">
        <v>56</v>
      </c>
      <c r="K2788" s="2" t="s">
        <v>56</v>
      </c>
      <c r="L2788" s="2" t="s">
        <v>104</v>
      </c>
      <c r="M2788" s="2" t="s">
        <v>963</v>
      </c>
      <c r="N2788" s="2">
        <v>65</v>
      </c>
      <c r="O2788" s="2" t="s">
        <v>106</v>
      </c>
      <c r="P2788" s="2" t="s">
        <v>4157</v>
      </c>
      <c r="Q2788" s="253"/>
    </row>
    <row r="2789" spans="1:17" ht="60">
      <c r="A2789" s="2">
        <v>2787</v>
      </c>
      <c r="B2789" s="2" t="s">
        <v>6785</v>
      </c>
      <c r="C2789" s="2" t="s">
        <v>98</v>
      </c>
      <c r="D2789" s="2" t="s">
        <v>3263</v>
      </c>
      <c r="E2789" s="2" t="s">
        <v>1339</v>
      </c>
      <c r="F2789" s="255">
        <v>45104.822916666664</v>
      </c>
      <c r="G2789" s="2" t="s">
        <v>101</v>
      </c>
      <c r="H2789" s="2" t="s">
        <v>132</v>
      </c>
      <c r="I2789" s="2" t="s">
        <v>101</v>
      </c>
      <c r="J2789" s="2" t="s">
        <v>103</v>
      </c>
      <c r="K2789" s="2" t="s">
        <v>103</v>
      </c>
      <c r="L2789" s="2" t="s">
        <v>104</v>
      </c>
      <c r="M2789" s="2" t="s">
        <v>1340</v>
      </c>
      <c r="N2789" s="2">
        <v>20</v>
      </c>
      <c r="O2789" s="2" t="s">
        <v>106</v>
      </c>
      <c r="P2789" s="2" t="s">
        <v>4157</v>
      </c>
      <c r="Q2789" s="253"/>
    </row>
    <row r="2790" spans="1:17" ht="60">
      <c r="A2790" s="2">
        <v>2788</v>
      </c>
      <c r="B2790" s="2" t="s">
        <v>6786</v>
      </c>
      <c r="C2790" s="2" t="s">
        <v>98</v>
      </c>
      <c r="D2790" s="2" t="s">
        <v>3263</v>
      </c>
      <c r="E2790" s="2" t="s">
        <v>4373</v>
      </c>
      <c r="F2790" s="255">
        <v>45104.822916666664</v>
      </c>
      <c r="G2790" s="2" t="s">
        <v>101</v>
      </c>
      <c r="H2790" s="2" t="s">
        <v>132</v>
      </c>
      <c r="I2790" s="2" t="s">
        <v>101</v>
      </c>
      <c r="J2790" s="2" t="s">
        <v>103</v>
      </c>
      <c r="K2790" s="2" t="s">
        <v>103</v>
      </c>
      <c r="L2790" s="2" t="s">
        <v>104</v>
      </c>
      <c r="M2790" s="2" t="s">
        <v>4374</v>
      </c>
      <c r="N2790" s="2">
        <v>20</v>
      </c>
      <c r="O2790" s="2" t="s">
        <v>106</v>
      </c>
      <c r="P2790" s="2" t="s">
        <v>4157</v>
      </c>
      <c r="Q2790" s="253"/>
    </row>
    <row r="2791" spans="1:17" ht="60">
      <c r="A2791" s="2">
        <v>2789</v>
      </c>
      <c r="B2791" s="2" t="s">
        <v>6787</v>
      </c>
      <c r="C2791" s="2" t="s">
        <v>98</v>
      </c>
      <c r="D2791" s="2" t="s">
        <v>3263</v>
      </c>
      <c r="E2791" s="2" t="s">
        <v>1572</v>
      </c>
      <c r="F2791" s="255">
        <v>45104.822916666664</v>
      </c>
      <c r="G2791" s="2" t="s">
        <v>101</v>
      </c>
      <c r="H2791" s="2" t="s">
        <v>132</v>
      </c>
      <c r="I2791" s="2" t="s">
        <v>101</v>
      </c>
      <c r="J2791" s="2" t="s">
        <v>103</v>
      </c>
      <c r="K2791" s="2" t="s">
        <v>103</v>
      </c>
      <c r="L2791" s="2" t="s">
        <v>104</v>
      </c>
      <c r="M2791" s="2" t="s">
        <v>1573</v>
      </c>
      <c r="N2791" s="2">
        <v>20</v>
      </c>
      <c r="O2791" s="2" t="s">
        <v>106</v>
      </c>
      <c r="P2791" s="2" t="s">
        <v>4157</v>
      </c>
      <c r="Q2791" s="253"/>
    </row>
    <row r="2792" spans="1:17" ht="60">
      <c r="A2792" s="2">
        <v>2790</v>
      </c>
      <c r="B2792" s="2" t="s">
        <v>6788</v>
      </c>
      <c r="C2792" s="2" t="s">
        <v>98</v>
      </c>
      <c r="D2792" s="2" t="s">
        <v>3263</v>
      </c>
      <c r="E2792" s="2" t="s">
        <v>6789</v>
      </c>
      <c r="F2792" s="255">
        <v>45104.823611111111</v>
      </c>
      <c r="G2792" s="2" t="s">
        <v>101</v>
      </c>
      <c r="H2792" s="2" t="s">
        <v>102</v>
      </c>
      <c r="I2792" s="2" t="s">
        <v>101</v>
      </c>
      <c r="J2792" s="2" t="s">
        <v>103</v>
      </c>
      <c r="K2792" s="2" t="s">
        <v>103</v>
      </c>
      <c r="L2792" s="2" t="s">
        <v>104</v>
      </c>
      <c r="M2792" s="2" t="s">
        <v>6790</v>
      </c>
      <c r="N2792" s="2">
        <v>20</v>
      </c>
      <c r="O2792" s="2" t="s">
        <v>106</v>
      </c>
      <c r="P2792" s="2" t="s">
        <v>4157</v>
      </c>
      <c r="Q2792" s="253"/>
    </row>
    <row r="2793" spans="1:17" ht="60">
      <c r="A2793" s="2">
        <v>2791</v>
      </c>
      <c r="B2793" s="2" t="s">
        <v>6791</v>
      </c>
      <c r="C2793" s="2" t="s">
        <v>120</v>
      </c>
      <c r="D2793" s="2" t="s">
        <v>3263</v>
      </c>
      <c r="E2793" s="2" t="s">
        <v>6792</v>
      </c>
      <c r="F2793" s="255">
        <v>45104.823611111111</v>
      </c>
      <c r="G2793" s="2" t="s">
        <v>101</v>
      </c>
      <c r="H2793" s="2" t="s">
        <v>132</v>
      </c>
      <c r="I2793" s="2" t="s">
        <v>101</v>
      </c>
      <c r="J2793" s="2" t="s">
        <v>112</v>
      </c>
      <c r="K2793" s="2" t="s">
        <v>112</v>
      </c>
      <c r="L2793" s="2" t="s">
        <v>104</v>
      </c>
      <c r="M2793" s="2" t="s">
        <v>6793</v>
      </c>
      <c r="N2793" s="2">
        <v>95</v>
      </c>
      <c r="O2793" s="2" t="s">
        <v>106</v>
      </c>
      <c r="P2793" s="2" t="s">
        <v>4150</v>
      </c>
      <c r="Q2793" s="253"/>
    </row>
    <row r="2794" spans="1:17" ht="60">
      <c r="A2794" s="2">
        <v>2792</v>
      </c>
      <c r="B2794" s="2" t="s">
        <v>6794</v>
      </c>
      <c r="C2794" s="2" t="s">
        <v>234</v>
      </c>
      <c r="D2794" s="2" t="s">
        <v>3263</v>
      </c>
      <c r="E2794" s="2" t="s">
        <v>6795</v>
      </c>
      <c r="F2794" s="255">
        <v>45104.823611111111</v>
      </c>
      <c r="G2794" s="2" t="s">
        <v>101</v>
      </c>
      <c r="H2794" s="2" t="s">
        <v>102</v>
      </c>
      <c r="I2794" s="2" t="s">
        <v>101</v>
      </c>
      <c r="J2794" s="2" t="s">
        <v>103</v>
      </c>
      <c r="K2794" s="2" t="s">
        <v>103</v>
      </c>
      <c r="L2794" s="2" t="s">
        <v>104</v>
      </c>
      <c r="M2794" s="2" t="s">
        <v>6796</v>
      </c>
      <c r="N2794" s="2">
        <v>20</v>
      </c>
      <c r="O2794" s="2" t="s">
        <v>106</v>
      </c>
      <c r="P2794" s="2" t="s">
        <v>4148</v>
      </c>
      <c r="Q2794" s="253"/>
    </row>
    <row r="2795" spans="1:17" ht="60">
      <c r="A2795" s="2">
        <v>2793</v>
      </c>
      <c r="B2795" s="2" t="s">
        <v>6797</v>
      </c>
      <c r="C2795" s="2" t="s">
        <v>98</v>
      </c>
      <c r="D2795" s="2" t="s">
        <v>3263</v>
      </c>
      <c r="E2795" s="2" t="s">
        <v>6798</v>
      </c>
      <c r="F2795" s="255">
        <v>45104.823611111111</v>
      </c>
      <c r="G2795" s="2" t="s">
        <v>101</v>
      </c>
      <c r="H2795" s="2" t="s">
        <v>132</v>
      </c>
      <c r="I2795" s="2" t="s">
        <v>101</v>
      </c>
      <c r="J2795" s="2" t="s">
        <v>103</v>
      </c>
      <c r="K2795" s="2" t="s">
        <v>103</v>
      </c>
      <c r="L2795" s="2" t="s">
        <v>104</v>
      </c>
      <c r="M2795" s="2" t="s">
        <v>6799</v>
      </c>
      <c r="N2795" s="2">
        <v>20</v>
      </c>
      <c r="O2795" s="2" t="s">
        <v>106</v>
      </c>
      <c r="P2795" s="2" t="s">
        <v>4157</v>
      </c>
      <c r="Q2795" s="253"/>
    </row>
    <row r="2796" spans="1:17" ht="60">
      <c r="A2796" s="2">
        <v>2794</v>
      </c>
      <c r="B2796" s="2" t="s">
        <v>6800</v>
      </c>
      <c r="C2796" s="2" t="s">
        <v>98</v>
      </c>
      <c r="D2796" s="2" t="s">
        <v>3263</v>
      </c>
      <c r="E2796" s="2" t="s">
        <v>5189</v>
      </c>
      <c r="F2796" s="255">
        <v>45104.824305555558</v>
      </c>
      <c r="G2796" s="2" t="s">
        <v>101</v>
      </c>
      <c r="H2796" s="2" t="s">
        <v>132</v>
      </c>
      <c r="I2796" s="2" t="s">
        <v>101</v>
      </c>
      <c r="J2796" s="2" t="s">
        <v>103</v>
      </c>
      <c r="K2796" s="2" t="s">
        <v>103</v>
      </c>
      <c r="L2796" s="2" t="s">
        <v>104</v>
      </c>
      <c r="M2796" s="2" t="s">
        <v>5190</v>
      </c>
      <c r="N2796" s="2">
        <v>20</v>
      </c>
      <c r="O2796" s="2" t="s">
        <v>106</v>
      </c>
      <c r="P2796" s="2" t="s">
        <v>4157</v>
      </c>
      <c r="Q2796" s="253"/>
    </row>
    <row r="2797" spans="1:17" ht="60">
      <c r="A2797" s="2">
        <v>2795</v>
      </c>
      <c r="B2797" s="2" t="s">
        <v>6801</v>
      </c>
      <c r="C2797" s="2" t="s">
        <v>120</v>
      </c>
      <c r="D2797" s="2" t="s">
        <v>3263</v>
      </c>
      <c r="E2797" s="2" t="s">
        <v>6802</v>
      </c>
      <c r="F2797" s="255">
        <v>45104.824305555558</v>
      </c>
      <c r="G2797" s="2" t="s">
        <v>101</v>
      </c>
      <c r="H2797" s="2" t="s">
        <v>102</v>
      </c>
      <c r="I2797" s="2" t="s">
        <v>101</v>
      </c>
      <c r="J2797" s="2" t="s">
        <v>103</v>
      </c>
      <c r="K2797" s="2" t="s">
        <v>103</v>
      </c>
      <c r="L2797" s="2" t="s">
        <v>104</v>
      </c>
      <c r="M2797" s="2" t="s">
        <v>6803</v>
      </c>
      <c r="N2797" s="2">
        <v>20</v>
      </c>
      <c r="O2797" s="2" t="s">
        <v>106</v>
      </c>
      <c r="P2797" s="2" t="s">
        <v>4150</v>
      </c>
      <c r="Q2797" s="253"/>
    </row>
    <row r="2798" spans="1:17" ht="60">
      <c r="A2798" s="2">
        <v>2796</v>
      </c>
      <c r="B2798" s="2" t="s">
        <v>6804</v>
      </c>
      <c r="C2798" s="2" t="s">
        <v>120</v>
      </c>
      <c r="D2798" s="2" t="s">
        <v>3263</v>
      </c>
      <c r="E2798" s="2" t="s">
        <v>6434</v>
      </c>
      <c r="F2798" s="255">
        <v>45104.824305555558</v>
      </c>
      <c r="G2798" s="2" t="s">
        <v>101</v>
      </c>
      <c r="H2798" s="2" t="s">
        <v>102</v>
      </c>
      <c r="I2798" s="2" t="s">
        <v>101</v>
      </c>
      <c r="J2798" s="2" t="s">
        <v>103</v>
      </c>
      <c r="K2798" s="2" t="s">
        <v>103</v>
      </c>
      <c r="L2798" s="2" t="s">
        <v>104</v>
      </c>
      <c r="M2798" s="2" t="s">
        <v>6435</v>
      </c>
      <c r="N2798" s="2">
        <v>20</v>
      </c>
      <c r="O2798" s="2" t="s">
        <v>106</v>
      </c>
      <c r="P2798" s="2" t="s">
        <v>4150</v>
      </c>
      <c r="Q2798" s="253"/>
    </row>
    <row r="2799" spans="1:17" ht="60">
      <c r="A2799" s="2">
        <v>2797</v>
      </c>
      <c r="B2799" s="2" t="s">
        <v>6805</v>
      </c>
      <c r="C2799" s="2" t="s">
        <v>98</v>
      </c>
      <c r="D2799" s="2" t="s">
        <v>3263</v>
      </c>
      <c r="E2799" s="2" t="s">
        <v>1482</v>
      </c>
      <c r="F2799" s="255">
        <v>45104.824305555558</v>
      </c>
      <c r="G2799" s="2" t="s">
        <v>101</v>
      </c>
      <c r="H2799" s="2" t="s">
        <v>102</v>
      </c>
      <c r="I2799" s="2" t="s">
        <v>101</v>
      </c>
      <c r="J2799" s="2" t="s">
        <v>103</v>
      </c>
      <c r="K2799" s="2" t="s">
        <v>103</v>
      </c>
      <c r="L2799" s="2" t="s">
        <v>104</v>
      </c>
      <c r="M2799" s="2" t="s">
        <v>1483</v>
      </c>
      <c r="N2799" s="2">
        <v>20</v>
      </c>
      <c r="O2799" s="2" t="s">
        <v>106</v>
      </c>
      <c r="P2799" s="2" t="s">
        <v>4157</v>
      </c>
      <c r="Q2799" s="253"/>
    </row>
    <row r="2800" spans="1:17" ht="60">
      <c r="A2800" s="2">
        <v>2798</v>
      </c>
      <c r="B2800" s="2" t="s">
        <v>6806</v>
      </c>
      <c r="C2800" s="2" t="s">
        <v>98</v>
      </c>
      <c r="D2800" s="2" t="s">
        <v>3263</v>
      </c>
      <c r="E2800" s="2" t="s">
        <v>6807</v>
      </c>
      <c r="F2800" s="255">
        <v>45104.824999999997</v>
      </c>
      <c r="G2800" s="2" t="s">
        <v>101</v>
      </c>
      <c r="H2800" s="2" t="s">
        <v>132</v>
      </c>
      <c r="I2800" s="2" t="s">
        <v>101</v>
      </c>
      <c r="J2800" s="2" t="s">
        <v>103</v>
      </c>
      <c r="K2800" s="2" t="s">
        <v>103</v>
      </c>
      <c r="L2800" s="2" t="s">
        <v>104</v>
      </c>
      <c r="M2800" s="2" t="s">
        <v>6808</v>
      </c>
      <c r="N2800" s="2">
        <v>20</v>
      </c>
      <c r="O2800" s="2" t="s">
        <v>106</v>
      </c>
      <c r="P2800" s="2" t="s">
        <v>4157</v>
      </c>
      <c r="Q2800" s="253"/>
    </row>
    <row r="2801" spans="1:17" ht="60">
      <c r="A2801" s="2">
        <v>2799</v>
      </c>
      <c r="B2801" s="2" t="s">
        <v>6809</v>
      </c>
      <c r="C2801" s="2" t="s">
        <v>234</v>
      </c>
      <c r="D2801" s="2" t="s">
        <v>3263</v>
      </c>
      <c r="E2801" s="2" t="s">
        <v>3655</v>
      </c>
      <c r="F2801" s="255">
        <v>45104.824999999997</v>
      </c>
      <c r="G2801" s="2" t="s">
        <v>101</v>
      </c>
      <c r="H2801" s="2" t="s">
        <v>132</v>
      </c>
      <c r="I2801" s="2" t="s">
        <v>101</v>
      </c>
      <c r="J2801" s="2" t="s">
        <v>112</v>
      </c>
      <c r="K2801" s="2" t="s">
        <v>112</v>
      </c>
      <c r="L2801" s="2" t="s">
        <v>104</v>
      </c>
      <c r="M2801" s="2" t="s">
        <v>3656</v>
      </c>
      <c r="N2801" s="2">
        <v>95</v>
      </c>
      <c r="O2801" s="2" t="s">
        <v>106</v>
      </c>
      <c r="P2801" s="2" t="s">
        <v>4148</v>
      </c>
      <c r="Q2801" s="253"/>
    </row>
    <row r="2802" spans="1:17" ht="60">
      <c r="A2802" s="2">
        <v>2800</v>
      </c>
      <c r="B2802" s="2" t="s">
        <v>6810</v>
      </c>
      <c r="C2802" s="2" t="s">
        <v>98</v>
      </c>
      <c r="D2802" s="2" t="s">
        <v>3263</v>
      </c>
      <c r="E2802" s="2" t="s">
        <v>2809</v>
      </c>
      <c r="F2802" s="255">
        <v>45104.824999999997</v>
      </c>
      <c r="G2802" s="2" t="s">
        <v>101</v>
      </c>
      <c r="H2802" s="2" t="s">
        <v>132</v>
      </c>
      <c r="I2802" s="2" t="s">
        <v>101</v>
      </c>
      <c r="J2802" s="2" t="s">
        <v>103</v>
      </c>
      <c r="K2802" s="2" t="s">
        <v>103</v>
      </c>
      <c r="L2802" s="2" t="s">
        <v>104</v>
      </c>
      <c r="M2802" s="2" t="s">
        <v>2810</v>
      </c>
      <c r="N2802" s="2">
        <v>20</v>
      </c>
      <c r="O2802" s="2" t="s">
        <v>106</v>
      </c>
      <c r="P2802" s="2" t="s">
        <v>4157</v>
      </c>
      <c r="Q2802" s="253"/>
    </row>
    <row r="2803" spans="1:17" ht="60">
      <c r="A2803" s="2">
        <v>2801</v>
      </c>
      <c r="B2803" s="2" t="s">
        <v>6811</v>
      </c>
      <c r="C2803" s="2" t="s">
        <v>98</v>
      </c>
      <c r="D2803" s="2" t="s">
        <v>3263</v>
      </c>
      <c r="E2803" s="2" t="s">
        <v>6779</v>
      </c>
      <c r="F2803" s="255">
        <v>45104.824999999997</v>
      </c>
      <c r="G2803" s="2" t="s">
        <v>191</v>
      </c>
      <c r="H2803" s="2" t="s">
        <v>511</v>
      </c>
      <c r="I2803" s="2" t="s">
        <v>193</v>
      </c>
      <c r="J2803" s="2" t="s">
        <v>103</v>
      </c>
      <c r="K2803" s="2" t="s">
        <v>103</v>
      </c>
      <c r="L2803" s="2" t="s">
        <v>104</v>
      </c>
      <c r="M2803" s="2" t="s">
        <v>194</v>
      </c>
      <c r="N2803" s="2">
        <v>0</v>
      </c>
      <c r="O2803" s="2" t="s">
        <v>106</v>
      </c>
      <c r="P2803" s="2" t="s">
        <v>4157</v>
      </c>
      <c r="Q2803" s="253"/>
    </row>
    <row r="2804" spans="1:17" ht="60">
      <c r="A2804" s="2">
        <v>2802</v>
      </c>
      <c r="B2804" s="2" t="s">
        <v>6812</v>
      </c>
      <c r="C2804" s="2" t="s">
        <v>120</v>
      </c>
      <c r="D2804" s="2" t="s">
        <v>3263</v>
      </c>
      <c r="E2804" s="2" t="s">
        <v>6813</v>
      </c>
      <c r="F2804" s="255">
        <v>45104.824999999997</v>
      </c>
      <c r="G2804" s="2" t="s">
        <v>101</v>
      </c>
      <c r="H2804" s="2" t="s">
        <v>102</v>
      </c>
      <c r="I2804" s="2" t="s">
        <v>101</v>
      </c>
      <c r="J2804" s="2" t="s">
        <v>103</v>
      </c>
      <c r="K2804" s="2" t="s">
        <v>103</v>
      </c>
      <c r="L2804" s="2" t="s">
        <v>104</v>
      </c>
      <c r="M2804" s="2" t="s">
        <v>6814</v>
      </c>
      <c r="N2804" s="2">
        <v>20</v>
      </c>
      <c r="O2804" s="2" t="s">
        <v>106</v>
      </c>
      <c r="P2804" s="2" t="s">
        <v>4150</v>
      </c>
      <c r="Q2804" s="253"/>
    </row>
    <row r="2805" spans="1:17" ht="60">
      <c r="A2805" s="2">
        <v>2803</v>
      </c>
      <c r="B2805" s="2" t="s">
        <v>6815</v>
      </c>
      <c r="C2805" s="2" t="s">
        <v>98</v>
      </c>
      <c r="D2805" s="2" t="s">
        <v>3263</v>
      </c>
      <c r="E2805" s="2" t="s">
        <v>6816</v>
      </c>
      <c r="F2805" s="255">
        <v>45104.824999999997</v>
      </c>
      <c r="G2805" s="2" t="s">
        <v>101</v>
      </c>
      <c r="H2805" s="2" t="s">
        <v>102</v>
      </c>
      <c r="I2805" s="2" t="s">
        <v>101</v>
      </c>
      <c r="J2805" s="2" t="s">
        <v>103</v>
      </c>
      <c r="K2805" s="2" t="s">
        <v>103</v>
      </c>
      <c r="L2805" s="2" t="s">
        <v>104</v>
      </c>
      <c r="M2805" s="2" t="s">
        <v>6817</v>
      </c>
      <c r="N2805" s="2">
        <v>20</v>
      </c>
      <c r="O2805" s="2" t="s">
        <v>106</v>
      </c>
      <c r="P2805" s="2" t="s">
        <v>4157</v>
      </c>
      <c r="Q2805" s="253"/>
    </row>
    <row r="2806" spans="1:17" ht="60">
      <c r="A2806" s="2">
        <v>2804</v>
      </c>
      <c r="B2806" s="2" t="s">
        <v>6818</v>
      </c>
      <c r="C2806" s="2" t="s">
        <v>120</v>
      </c>
      <c r="D2806" s="2" t="s">
        <v>3263</v>
      </c>
      <c r="E2806" s="2" t="s">
        <v>6819</v>
      </c>
      <c r="F2806" s="255">
        <v>45104.825694444444</v>
      </c>
      <c r="G2806" s="2" t="s">
        <v>101</v>
      </c>
      <c r="H2806" s="2" t="s">
        <v>132</v>
      </c>
      <c r="I2806" s="2" t="s">
        <v>101</v>
      </c>
      <c r="J2806" s="2" t="s">
        <v>103</v>
      </c>
      <c r="K2806" s="2" t="s">
        <v>103</v>
      </c>
      <c r="L2806" s="2" t="s">
        <v>104</v>
      </c>
      <c r="M2806" s="2" t="s">
        <v>6820</v>
      </c>
      <c r="N2806" s="2">
        <v>20</v>
      </c>
      <c r="O2806" s="2" t="s">
        <v>106</v>
      </c>
      <c r="P2806" s="2" t="s">
        <v>4150</v>
      </c>
      <c r="Q2806" s="253"/>
    </row>
    <row r="2807" spans="1:17" ht="60">
      <c r="A2807" s="2">
        <v>2805</v>
      </c>
      <c r="B2807" s="2" t="s">
        <v>6821</v>
      </c>
      <c r="C2807" s="2" t="s">
        <v>98</v>
      </c>
      <c r="D2807" s="2" t="s">
        <v>3263</v>
      </c>
      <c r="E2807" s="2" t="s">
        <v>6822</v>
      </c>
      <c r="F2807" s="255">
        <v>45104.825694444444</v>
      </c>
      <c r="G2807" s="2" t="s">
        <v>101</v>
      </c>
      <c r="H2807" s="2" t="s">
        <v>132</v>
      </c>
      <c r="I2807" s="2" t="s">
        <v>101</v>
      </c>
      <c r="J2807" s="2" t="s">
        <v>103</v>
      </c>
      <c r="K2807" s="2" t="s">
        <v>103</v>
      </c>
      <c r="L2807" s="2" t="s">
        <v>104</v>
      </c>
      <c r="M2807" s="2" t="s">
        <v>6823</v>
      </c>
      <c r="N2807" s="2">
        <v>20</v>
      </c>
      <c r="O2807" s="2" t="s">
        <v>106</v>
      </c>
      <c r="P2807" s="2" t="s">
        <v>4157</v>
      </c>
      <c r="Q2807" s="253"/>
    </row>
    <row r="2808" spans="1:17" ht="60">
      <c r="A2808" s="2">
        <v>2806</v>
      </c>
      <c r="B2808" s="2" t="s">
        <v>6824</v>
      </c>
      <c r="C2808" s="2" t="s">
        <v>98</v>
      </c>
      <c r="D2808" s="2" t="s">
        <v>3263</v>
      </c>
      <c r="E2808" s="2" t="s">
        <v>6825</v>
      </c>
      <c r="F2808" s="255">
        <v>45104.826388888891</v>
      </c>
      <c r="G2808" s="2" t="s">
        <v>101</v>
      </c>
      <c r="H2808" s="2" t="s">
        <v>132</v>
      </c>
      <c r="I2808" s="2" t="s">
        <v>101</v>
      </c>
      <c r="J2808" s="2" t="s">
        <v>103</v>
      </c>
      <c r="K2808" s="2" t="s">
        <v>103</v>
      </c>
      <c r="L2808" s="2" t="s">
        <v>104</v>
      </c>
      <c r="M2808" s="2" t="s">
        <v>6826</v>
      </c>
      <c r="N2808" s="2">
        <v>20</v>
      </c>
      <c r="O2808" s="2" t="s">
        <v>106</v>
      </c>
      <c r="P2808" s="2" t="s">
        <v>4157</v>
      </c>
      <c r="Q2808" s="253"/>
    </row>
    <row r="2809" spans="1:17" ht="60">
      <c r="A2809" s="2">
        <v>2807</v>
      </c>
      <c r="B2809" s="2" t="s">
        <v>6827</v>
      </c>
      <c r="C2809" s="2" t="s">
        <v>120</v>
      </c>
      <c r="D2809" s="2" t="s">
        <v>3263</v>
      </c>
      <c r="E2809" s="2" t="s">
        <v>6828</v>
      </c>
      <c r="F2809" s="255">
        <v>45104.826388888891</v>
      </c>
      <c r="G2809" s="2" t="s">
        <v>101</v>
      </c>
      <c r="H2809" s="2" t="s">
        <v>132</v>
      </c>
      <c r="I2809" s="2" t="s">
        <v>101</v>
      </c>
      <c r="J2809" s="2" t="s">
        <v>112</v>
      </c>
      <c r="K2809" s="2" t="s">
        <v>112</v>
      </c>
      <c r="L2809" s="2" t="s">
        <v>104</v>
      </c>
      <c r="M2809" s="2" t="s">
        <v>6829</v>
      </c>
      <c r="N2809" s="2">
        <v>95</v>
      </c>
      <c r="O2809" s="2" t="s">
        <v>106</v>
      </c>
      <c r="P2809" s="2" t="s">
        <v>4150</v>
      </c>
      <c r="Q2809" s="253"/>
    </row>
    <row r="2810" spans="1:17" ht="60">
      <c r="A2810" s="2">
        <v>2808</v>
      </c>
      <c r="B2810" s="2" t="s">
        <v>6830</v>
      </c>
      <c r="C2810" s="2" t="s">
        <v>98</v>
      </c>
      <c r="D2810" s="2" t="s">
        <v>3263</v>
      </c>
      <c r="E2810" s="2" t="s">
        <v>6831</v>
      </c>
      <c r="F2810" s="255">
        <v>45104.826388888891</v>
      </c>
      <c r="G2810" s="2" t="s">
        <v>101</v>
      </c>
      <c r="H2810" s="2" t="s">
        <v>132</v>
      </c>
      <c r="I2810" s="2" t="s">
        <v>101</v>
      </c>
      <c r="J2810" s="2" t="s">
        <v>103</v>
      </c>
      <c r="K2810" s="2" t="s">
        <v>103</v>
      </c>
      <c r="L2810" s="2" t="s">
        <v>104</v>
      </c>
      <c r="M2810" s="2" t="s">
        <v>6832</v>
      </c>
      <c r="N2810" s="2">
        <v>20</v>
      </c>
      <c r="O2810" s="2" t="s">
        <v>106</v>
      </c>
      <c r="P2810" s="2" t="s">
        <v>4157</v>
      </c>
      <c r="Q2810" s="253"/>
    </row>
    <row r="2811" spans="1:17" ht="60">
      <c r="A2811" s="2">
        <v>2809</v>
      </c>
      <c r="B2811" s="2" t="s">
        <v>6833</v>
      </c>
      <c r="C2811" s="2" t="s">
        <v>234</v>
      </c>
      <c r="D2811" s="2" t="s">
        <v>3263</v>
      </c>
      <c r="E2811" s="2" t="s">
        <v>6834</v>
      </c>
      <c r="F2811" s="255">
        <v>45104.82708333333</v>
      </c>
      <c r="G2811" s="2" t="s">
        <v>101</v>
      </c>
      <c r="H2811" s="2" t="s">
        <v>132</v>
      </c>
      <c r="I2811" s="2" t="s">
        <v>101</v>
      </c>
      <c r="J2811" s="2" t="s">
        <v>112</v>
      </c>
      <c r="K2811" s="2" t="s">
        <v>112</v>
      </c>
      <c r="L2811" s="2" t="s">
        <v>104</v>
      </c>
      <c r="M2811" s="2" t="s">
        <v>6835</v>
      </c>
      <c r="N2811" s="2">
        <v>95</v>
      </c>
      <c r="O2811" s="2" t="s">
        <v>106</v>
      </c>
      <c r="P2811" s="2" t="s">
        <v>4148</v>
      </c>
      <c r="Q2811" s="253"/>
    </row>
    <row r="2812" spans="1:17" ht="60">
      <c r="A2812" s="2">
        <v>2810</v>
      </c>
      <c r="B2812" s="2" t="s">
        <v>6836</v>
      </c>
      <c r="C2812" s="2" t="s">
        <v>98</v>
      </c>
      <c r="D2812" s="2" t="s">
        <v>3263</v>
      </c>
      <c r="E2812" s="2" t="s">
        <v>1764</v>
      </c>
      <c r="F2812" s="255">
        <v>45104.82708333333</v>
      </c>
      <c r="G2812" s="2" t="s">
        <v>101</v>
      </c>
      <c r="H2812" s="2" t="s">
        <v>102</v>
      </c>
      <c r="I2812" s="2" t="s">
        <v>101</v>
      </c>
      <c r="J2812" s="2" t="s">
        <v>112</v>
      </c>
      <c r="K2812" s="2" t="s">
        <v>112</v>
      </c>
      <c r="L2812" s="2" t="s">
        <v>104</v>
      </c>
      <c r="M2812" s="2" t="s">
        <v>1765</v>
      </c>
      <c r="N2812" s="2">
        <v>95</v>
      </c>
      <c r="O2812" s="2" t="s">
        <v>106</v>
      </c>
      <c r="P2812" s="2" t="s">
        <v>4157</v>
      </c>
      <c r="Q2812" s="253"/>
    </row>
    <row r="2813" spans="1:17" ht="60">
      <c r="A2813" s="2">
        <v>2811</v>
      </c>
      <c r="B2813" s="2" t="s">
        <v>6837</v>
      </c>
      <c r="C2813" s="2" t="s">
        <v>234</v>
      </c>
      <c r="D2813" s="2" t="s">
        <v>3263</v>
      </c>
      <c r="E2813" s="2" t="s">
        <v>6838</v>
      </c>
      <c r="F2813" s="255">
        <v>45104.82708333333</v>
      </c>
      <c r="G2813" s="2" t="s">
        <v>101</v>
      </c>
      <c r="H2813" s="2" t="s">
        <v>132</v>
      </c>
      <c r="I2813" s="2" t="s">
        <v>101</v>
      </c>
      <c r="J2813" s="2" t="s">
        <v>187</v>
      </c>
      <c r="K2813" s="2" t="s">
        <v>187</v>
      </c>
      <c r="L2813" s="2" t="s">
        <v>104</v>
      </c>
      <c r="M2813" s="2" t="s">
        <v>6839</v>
      </c>
      <c r="N2813" s="2">
        <v>95</v>
      </c>
      <c r="O2813" s="2" t="s">
        <v>106</v>
      </c>
      <c r="P2813" s="2" t="s">
        <v>4148</v>
      </c>
      <c r="Q2813" s="253"/>
    </row>
    <row r="2814" spans="1:17" ht="60">
      <c r="A2814" s="2">
        <v>2812</v>
      </c>
      <c r="B2814" s="2" t="s">
        <v>6840</v>
      </c>
      <c r="C2814" s="2" t="s">
        <v>98</v>
      </c>
      <c r="D2814" s="2" t="s">
        <v>3263</v>
      </c>
      <c r="E2814" s="2" t="s">
        <v>6841</v>
      </c>
      <c r="F2814" s="255">
        <v>45104.82708333333</v>
      </c>
      <c r="G2814" s="2" t="s">
        <v>101</v>
      </c>
      <c r="H2814" s="2" t="s">
        <v>102</v>
      </c>
      <c r="I2814" s="2" t="s">
        <v>101</v>
      </c>
      <c r="J2814" s="2" t="s">
        <v>112</v>
      </c>
      <c r="K2814" s="2" t="s">
        <v>112</v>
      </c>
      <c r="L2814" s="2" t="s">
        <v>104</v>
      </c>
      <c r="M2814" s="2" t="s">
        <v>6842</v>
      </c>
      <c r="N2814" s="2">
        <v>95</v>
      </c>
      <c r="O2814" s="2" t="s">
        <v>106</v>
      </c>
      <c r="P2814" s="2" t="s">
        <v>4157</v>
      </c>
      <c r="Q2814" s="253"/>
    </row>
    <row r="2815" spans="1:17" ht="60">
      <c r="A2815" s="2">
        <v>2813</v>
      </c>
      <c r="B2815" s="2" t="s">
        <v>6843</v>
      </c>
      <c r="C2815" s="2" t="s">
        <v>98</v>
      </c>
      <c r="D2815" s="2" t="s">
        <v>3263</v>
      </c>
      <c r="E2815" s="2" t="s">
        <v>4197</v>
      </c>
      <c r="F2815" s="255">
        <v>45104.82708333333</v>
      </c>
      <c r="G2815" s="2" t="s">
        <v>101</v>
      </c>
      <c r="H2815" s="2" t="s">
        <v>102</v>
      </c>
      <c r="I2815" s="2" t="s">
        <v>101</v>
      </c>
      <c r="J2815" s="2" t="s">
        <v>112</v>
      </c>
      <c r="K2815" s="2" t="s">
        <v>112</v>
      </c>
      <c r="L2815" s="2" t="s">
        <v>104</v>
      </c>
      <c r="M2815" s="2" t="s">
        <v>4198</v>
      </c>
      <c r="N2815" s="2">
        <v>95</v>
      </c>
      <c r="O2815" s="2" t="s">
        <v>106</v>
      </c>
      <c r="P2815" s="2" t="s">
        <v>4157</v>
      </c>
      <c r="Q2815" s="253"/>
    </row>
    <row r="2816" spans="1:17" ht="60">
      <c r="A2816" s="2">
        <v>2814</v>
      </c>
      <c r="B2816" s="2" t="s">
        <v>6844</v>
      </c>
      <c r="C2816" s="2" t="s">
        <v>120</v>
      </c>
      <c r="D2816" s="2" t="s">
        <v>3263</v>
      </c>
      <c r="E2816" s="2" t="s">
        <v>6845</v>
      </c>
      <c r="F2816" s="255">
        <v>45104.827777777777</v>
      </c>
      <c r="G2816" s="2" t="s">
        <v>101</v>
      </c>
      <c r="H2816" s="2" t="s">
        <v>102</v>
      </c>
      <c r="I2816" s="2" t="s">
        <v>101</v>
      </c>
      <c r="J2816" s="2" t="s">
        <v>103</v>
      </c>
      <c r="K2816" s="2" t="s">
        <v>103</v>
      </c>
      <c r="L2816" s="2" t="s">
        <v>104</v>
      </c>
      <c r="M2816" s="2" t="s">
        <v>6846</v>
      </c>
      <c r="N2816" s="2">
        <v>20</v>
      </c>
      <c r="O2816" s="2" t="s">
        <v>106</v>
      </c>
      <c r="P2816" s="2" t="s">
        <v>4150</v>
      </c>
      <c r="Q2816" s="253"/>
    </row>
    <row r="2817" spans="1:17" ht="60">
      <c r="A2817" s="2">
        <v>2815</v>
      </c>
      <c r="B2817" s="2" t="s">
        <v>6847</v>
      </c>
      <c r="C2817" s="2" t="s">
        <v>98</v>
      </c>
      <c r="D2817" s="2" t="s">
        <v>3263</v>
      </c>
      <c r="E2817" s="2" t="s">
        <v>2129</v>
      </c>
      <c r="F2817" s="255">
        <v>45104.827777777777</v>
      </c>
      <c r="G2817" s="2" t="s">
        <v>101</v>
      </c>
      <c r="H2817" s="2" t="s">
        <v>132</v>
      </c>
      <c r="I2817" s="2" t="s">
        <v>101</v>
      </c>
      <c r="J2817" s="2" t="s">
        <v>103</v>
      </c>
      <c r="K2817" s="2" t="s">
        <v>103</v>
      </c>
      <c r="L2817" s="2" t="s">
        <v>104</v>
      </c>
      <c r="M2817" s="2" t="s">
        <v>2130</v>
      </c>
      <c r="N2817" s="2">
        <v>20</v>
      </c>
      <c r="O2817" s="2" t="s">
        <v>106</v>
      </c>
      <c r="P2817" s="2" t="s">
        <v>4157</v>
      </c>
      <c r="Q2817" s="253"/>
    </row>
    <row r="2818" spans="1:17" ht="60">
      <c r="A2818" s="2">
        <v>2816</v>
      </c>
      <c r="B2818" s="2" t="s">
        <v>6848</v>
      </c>
      <c r="C2818" s="2" t="s">
        <v>98</v>
      </c>
      <c r="D2818" s="2" t="s">
        <v>3263</v>
      </c>
      <c r="E2818" s="2" t="s">
        <v>6849</v>
      </c>
      <c r="F2818" s="255">
        <v>45104.827777777777</v>
      </c>
      <c r="G2818" s="2" t="s">
        <v>101</v>
      </c>
      <c r="H2818" s="2" t="s">
        <v>102</v>
      </c>
      <c r="I2818" s="2" t="s">
        <v>101</v>
      </c>
      <c r="J2818" s="2" t="s">
        <v>103</v>
      </c>
      <c r="K2818" s="2" t="s">
        <v>103</v>
      </c>
      <c r="L2818" s="2" t="s">
        <v>104</v>
      </c>
      <c r="M2818" s="2" t="s">
        <v>6850</v>
      </c>
      <c r="N2818" s="2">
        <v>30</v>
      </c>
      <c r="O2818" s="2" t="s">
        <v>106</v>
      </c>
      <c r="P2818" s="2" t="s">
        <v>4157</v>
      </c>
      <c r="Q2818" s="253"/>
    </row>
    <row r="2819" spans="1:17" ht="60">
      <c r="A2819" s="2">
        <v>2817</v>
      </c>
      <c r="B2819" s="2" t="s">
        <v>6851</v>
      </c>
      <c r="C2819" s="2" t="s">
        <v>98</v>
      </c>
      <c r="D2819" s="2" t="s">
        <v>3263</v>
      </c>
      <c r="E2819" s="2" t="s">
        <v>959</v>
      </c>
      <c r="F2819" s="255">
        <v>45104.827777777777</v>
      </c>
      <c r="G2819" s="2" t="s">
        <v>101</v>
      </c>
      <c r="H2819" s="2" t="s">
        <v>132</v>
      </c>
      <c r="I2819" s="2" t="s">
        <v>101</v>
      </c>
      <c r="J2819" s="2" t="s">
        <v>103</v>
      </c>
      <c r="K2819" s="2" t="s">
        <v>103</v>
      </c>
      <c r="L2819" s="2" t="s">
        <v>104</v>
      </c>
      <c r="M2819" s="2" t="s">
        <v>960</v>
      </c>
      <c r="N2819" s="2">
        <v>20</v>
      </c>
      <c r="O2819" s="2" t="s">
        <v>106</v>
      </c>
      <c r="P2819" s="2" t="s">
        <v>4157</v>
      </c>
      <c r="Q2819" s="253"/>
    </row>
    <row r="2820" spans="1:17" ht="60">
      <c r="A2820" s="2">
        <v>2818</v>
      </c>
      <c r="B2820" s="2" t="s">
        <v>6852</v>
      </c>
      <c r="C2820" s="2" t="s">
        <v>98</v>
      </c>
      <c r="D2820" s="2" t="s">
        <v>3263</v>
      </c>
      <c r="E2820" s="2" t="s">
        <v>4428</v>
      </c>
      <c r="F2820" s="255">
        <v>45104.827777777777</v>
      </c>
      <c r="G2820" s="2" t="s">
        <v>101</v>
      </c>
      <c r="H2820" s="2" t="s">
        <v>132</v>
      </c>
      <c r="I2820" s="2" t="s">
        <v>101</v>
      </c>
      <c r="J2820" s="2" t="s">
        <v>103</v>
      </c>
      <c r="K2820" s="2" t="s">
        <v>103</v>
      </c>
      <c r="L2820" s="2" t="s">
        <v>104</v>
      </c>
      <c r="M2820" s="2" t="s">
        <v>4429</v>
      </c>
      <c r="N2820" s="2">
        <v>20</v>
      </c>
      <c r="O2820" s="2" t="s">
        <v>106</v>
      </c>
      <c r="P2820" s="2" t="s">
        <v>4157</v>
      </c>
      <c r="Q2820" s="253"/>
    </row>
    <row r="2821" spans="1:17" ht="60">
      <c r="A2821" s="2">
        <v>2819</v>
      </c>
      <c r="B2821" s="2" t="s">
        <v>6853</v>
      </c>
      <c r="C2821" s="2" t="s">
        <v>98</v>
      </c>
      <c r="D2821" s="2" t="s">
        <v>3263</v>
      </c>
      <c r="E2821" s="2" t="s">
        <v>6854</v>
      </c>
      <c r="F2821" s="255">
        <v>45104.827777777777</v>
      </c>
      <c r="G2821" s="2" t="s">
        <v>101</v>
      </c>
      <c r="H2821" s="2" t="s">
        <v>132</v>
      </c>
      <c r="I2821" s="2" t="s">
        <v>101</v>
      </c>
      <c r="J2821" s="2" t="s">
        <v>112</v>
      </c>
      <c r="K2821" s="2" t="s">
        <v>112</v>
      </c>
      <c r="L2821" s="2" t="s">
        <v>104</v>
      </c>
      <c r="M2821" s="2" t="s">
        <v>6855</v>
      </c>
      <c r="N2821" s="2">
        <v>95</v>
      </c>
      <c r="O2821" s="2" t="s">
        <v>106</v>
      </c>
      <c r="P2821" s="2" t="s">
        <v>4157</v>
      </c>
      <c r="Q2821" s="253"/>
    </row>
    <row r="2822" spans="1:17" ht="60">
      <c r="A2822" s="2">
        <v>2820</v>
      </c>
      <c r="B2822" s="2" t="s">
        <v>6856</v>
      </c>
      <c r="C2822" s="2" t="s">
        <v>120</v>
      </c>
      <c r="D2822" s="2" t="s">
        <v>3263</v>
      </c>
      <c r="E2822" s="2" t="s">
        <v>6857</v>
      </c>
      <c r="F2822" s="255">
        <v>45104.828472222223</v>
      </c>
      <c r="G2822" s="2" t="s">
        <v>101</v>
      </c>
      <c r="H2822" s="2" t="s">
        <v>102</v>
      </c>
      <c r="I2822" s="2" t="s">
        <v>101</v>
      </c>
      <c r="J2822" s="2" t="s">
        <v>56</v>
      </c>
      <c r="K2822" s="2" t="s">
        <v>56</v>
      </c>
      <c r="L2822" s="2" t="s">
        <v>104</v>
      </c>
      <c r="M2822" s="2" t="s">
        <v>6858</v>
      </c>
      <c r="N2822" s="2">
        <v>65</v>
      </c>
      <c r="O2822" s="2" t="s">
        <v>106</v>
      </c>
      <c r="P2822" s="2" t="s">
        <v>4150</v>
      </c>
      <c r="Q2822" s="253"/>
    </row>
    <row r="2823" spans="1:17" ht="60">
      <c r="A2823" s="2">
        <v>2821</v>
      </c>
      <c r="B2823" s="2" t="s">
        <v>6859</v>
      </c>
      <c r="C2823" s="2" t="s">
        <v>120</v>
      </c>
      <c r="D2823" s="2" t="s">
        <v>3263</v>
      </c>
      <c r="E2823" s="2" t="s">
        <v>4165</v>
      </c>
      <c r="F2823" s="255">
        <v>45104.828472222223</v>
      </c>
      <c r="G2823" s="2" t="s">
        <v>101</v>
      </c>
      <c r="H2823" s="2" t="s">
        <v>132</v>
      </c>
      <c r="I2823" s="2" t="s">
        <v>101</v>
      </c>
      <c r="J2823" s="2" t="s">
        <v>103</v>
      </c>
      <c r="K2823" s="2" t="s">
        <v>103</v>
      </c>
      <c r="L2823" s="2" t="s">
        <v>104</v>
      </c>
      <c r="M2823" s="2" t="s">
        <v>4166</v>
      </c>
      <c r="N2823" s="2">
        <v>20</v>
      </c>
      <c r="O2823" s="2" t="s">
        <v>106</v>
      </c>
      <c r="P2823" s="2" t="s">
        <v>4150</v>
      </c>
      <c r="Q2823" s="253"/>
    </row>
    <row r="2824" spans="1:17" ht="60">
      <c r="A2824" s="2">
        <v>2822</v>
      </c>
      <c r="B2824" s="2" t="s">
        <v>6860</v>
      </c>
      <c r="C2824" s="2" t="s">
        <v>120</v>
      </c>
      <c r="D2824" s="2" t="s">
        <v>3263</v>
      </c>
      <c r="E2824" s="2" t="s">
        <v>6861</v>
      </c>
      <c r="F2824" s="255">
        <v>45104.828472222223</v>
      </c>
      <c r="G2824" s="2" t="s">
        <v>101</v>
      </c>
      <c r="H2824" s="2" t="s">
        <v>102</v>
      </c>
      <c r="I2824" s="2" t="s">
        <v>101</v>
      </c>
      <c r="J2824" s="2" t="s">
        <v>112</v>
      </c>
      <c r="K2824" s="2" t="s">
        <v>112</v>
      </c>
      <c r="L2824" s="2" t="s">
        <v>104</v>
      </c>
      <c r="M2824" s="2" t="s">
        <v>6862</v>
      </c>
      <c r="N2824" s="2">
        <v>95</v>
      </c>
      <c r="O2824" s="2" t="s">
        <v>106</v>
      </c>
      <c r="P2824" s="2" t="s">
        <v>4150</v>
      </c>
      <c r="Q2824" s="253"/>
    </row>
    <row r="2825" spans="1:17" ht="60">
      <c r="A2825" s="2">
        <v>2823</v>
      </c>
      <c r="B2825" s="2" t="s">
        <v>6863</v>
      </c>
      <c r="C2825" s="2" t="s">
        <v>98</v>
      </c>
      <c r="D2825" s="2" t="s">
        <v>3263</v>
      </c>
      <c r="E2825" s="2" t="s">
        <v>6146</v>
      </c>
      <c r="F2825" s="255">
        <v>45104.829861111109</v>
      </c>
      <c r="G2825" s="2" t="s">
        <v>101</v>
      </c>
      <c r="H2825" s="2" t="s">
        <v>132</v>
      </c>
      <c r="I2825" s="2" t="s">
        <v>101</v>
      </c>
      <c r="J2825" s="2" t="s">
        <v>103</v>
      </c>
      <c r="K2825" s="2" t="s">
        <v>103</v>
      </c>
      <c r="L2825" s="2" t="s">
        <v>104</v>
      </c>
      <c r="M2825" s="2" t="s">
        <v>6147</v>
      </c>
      <c r="N2825" s="2">
        <v>20</v>
      </c>
      <c r="O2825" s="2" t="s">
        <v>106</v>
      </c>
      <c r="P2825" s="2" t="s">
        <v>4157</v>
      </c>
      <c r="Q2825" s="253"/>
    </row>
    <row r="2826" spans="1:17" ht="60">
      <c r="A2826" s="2">
        <v>2824</v>
      </c>
      <c r="B2826" s="2" t="s">
        <v>6864</v>
      </c>
      <c r="C2826" s="2" t="s">
        <v>98</v>
      </c>
      <c r="D2826" s="2" t="s">
        <v>3263</v>
      </c>
      <c r="E2826" s="2" t="s">
        <v>6865</v>
      </c>
      <c r="F2826" s="255">
        <v>45104.829861111109</v>
      </c>
      <c r="G2826" s="2" t="s">
        <v>101</v>
      </c>
      <c r="H2826" s="2" t="s">
        <v>132</v>
      </c>
      <c r="I2826" s="2" t="s">
        <v>101</v>
      </c>
      <c r="J2826" s="2" t="s">
        <v>103</v>
      </c>
      <c r="K2826" s="2" t="s">
        <v>103</v>
      </c>
      <c r="L2826" s="2" t="s">
        <v>104</v>
      </c>
      <c r="M2826" s="2" t="s">
        <v>6866</v>
      </c>
      <c r="N2826" s="2">
        <v>20</v>
      </c>
      <c r="O2826" s="2" t="s">
        <v>106</v>
      </c>
      <c r="P2826" s="2" t="s">
        <v>4157</v>
      </c>
      <c r="Q2826" s="253"/>
    </row>
    <row r="2827" spans="1:17" ht="60">
      <c r="A2827" s="2">
        <v>2825</v>
      </c>
      <c r="B2827" s="2" t="s">
        <v>6867</v>
      </c>
      <c r="C2827" s="2" t="s">
        <v>98</v>
      </c>
      <c r="D2827" s="2" t="s">
        <v>3263</v>
      </c>
      <c r="E2827" s="2" t="s">
        <v>6868</v>
      </c>
      <c r="F2827" s="255">
        <v>45104.829861111109</v>
      </c>
      <c r="G2827" s="2" t="s">
        <v>101</v>
      </c>
      <c r="H2827" s="2" t="s">
        <v>132</v>
      </c>
      <c r="I2827" s="2" t="s">
        <v>101</v>
      </c>
      <c r="J2827" s="2" t="s">
        <v>103</v>
      </c>
      <c r="K2827" s="2" t="s">
        <v>103</v>
      </c>
      <c r="L2827" s="2" t="s">
        <v>104</v>
      </c>
      <c r="M2827" s="2" t="s">
        <v>6869</v>
      </c>
      <c r="N2827" s="2">
        <v>20</v>
      </c>
      <c r="O2827" s="2" t="s">
        <v>106</v>
      </c>
      <c r="P2827" s="2" t="s">
        <v>4157</v>
      </c>
      <c r="Q2827" s="253"/>
    </row>
    <row r="2828" spans="1:17" ht="60">
      <c r="A2828" s="2">
        <v>2826</v>
      </c>
      <c r="B2828" s="2" t="s">
        <v>6870</v>
      </c>
      <c r="C2828" s="2" t="s">
        <v>98</v>
      </c>
      <c r="D2828" s="2" t="s">
        <v>3263</v>
      </c>
      <c r="E2828" s="2" t="s">
        <v>1553</v>
      </c>
      <c r="F2828" s="255">
        <v>45104.829861111109</v>
      </c>
      <c r="G2828" s="2" t="s">
        <v>101</v>
      </c>
      <c r="H2828" s="2" t="s">
        <v>102</v>
      </c>
      <c r="I2828" s="2" t="s">
        <v>101</v>
      </c>
      <c r="J2828" s="2" t="s">
        <v>103</v>
      </c>
      <c r="K2828" s="2" t="s">
        <v>103</v>
      </c>
      <c r="L2828" s="2" t="s">
        <v>104</v>
      </c>
      <c r="M2828" s="2" t="s">
        <v>1554</v>
      </c>
      <c r="N2828" s="2">
        <v>20</v>
      </c>
      <c r="O2828" s="2" t="s">
        <v>106</v>
      </c>
      <c r="P2828" s="2" t="s">
        <v>4157</v>
      </c>
      <c r="Q2828" s="253"/>
    </row>
    <row r="2829" spans="1:17" ht="60">
      <c r="A2829" s="2">
        <v>2827</v>
      </c>
      <c r="B2829" s="2" t="s">
        <v>6871</v>
      </c>
      <c r="C2829" s="2" t="s">
        <v>98</v>
      </c>
      <c r="D2829" s="2" t="s">
        <v>3263</v>
      </c>
      <c r="E2829" s="2" t="s">
        <v>2728</v>
      </c>
      <c r="F2829" s="255">
        <v>45104.830555555556</v>
      </c>
      <c r="G2829" s="2" t="s">
        <v>101</v>
      </c>
      <c r="H2829" s="2" t="s">
        <v>102</v>
      </c>
      <c r="I2829" s="2" t="s">
        <v>101</v>
      </c>
      <c r="J2829" s="2" t="s">
        <v>103</v>
      </c>
      <c r="K2829" s="2" t="s">
        <v>103</v>
      </c>
      <c r="L2829" s="2" t="s">
        <v>104</v>
      </c>
      <c r="M2829" s="2" t="s">
        <v>2729</v>
      </c>
      <c r="N2829" s="2">
        <v>20</v>
      </c>
      <c r="O2829" s="2" t="s">
        <v>106</v>
      </c>
      <c r="P2829" s="2" t="s">
        <v>4157</v>
      </c>
      <c r="Q2829" s="253"/>
    </row>
    <row r="2830" spans="1:17" ht="60">
      <c r="A2830" s="2">
        <v>2828</v>
      </c>
      <c r="B2830" s="2" t="s">
        <v>6872</v>
      </c>
      <c r="C2830" s="2" t="s">
        <v>98</v>
      </c>
      <c r="D2830" s="2" t="s">
        <v>3263</v>
      </c>
      <c r="E2830" s="2" t="s">
        <v>6873</v>
      </c>
      <c r="F2830" s="255">
        <v>45104.830555555556</v>
      </c>
      <c r="G2830" s="2" t="s">
        <v>101</v>
      </c>
      <c r="H2830" s="2" t="s">
        <v>132</v>
      </c>
      <c r="I2830" s="2" t="s">
        <v>101</v>
      </c>
      <c r="J2830" s="2" t="s">
        <v>112</v>
      </c>
      <c r="K2830" s="2" t="s">
        <v>112</v>
      </c>
      <c r="L2830" s="2" t="s">
        <v>104</v>
      </c>
      <c r="M2830" s="2" t="s">
        <v>6874</v>
      </c>
      <c r="N2830" s="2">
        <v>95</v>
      </c>
      <c r="O2830" s="2" t="s">
        <v>106</v>
      </c>
      <c r="P2830" s="2" t="s">
        <v>4157</v>
      </c>
      <c r="Q2830" s="253"/>
    </row>
    <row r="2831" spans="1:17" ht="60">
      <c r="A2831" s="2">
        <v>2829</v>
      </c>
      <c r="B2831" s="2" t="s">
        <v>6875</v>
      </c>
      <c r="C2831" s="2" t="s">
        <v>98</v>
      </c>
      <c r="D2831" s="2" t="s">
        <v>3263</v>
      </c>
      <c r="E2831" s="2" t="s">
        <v>6876</v>
      </c>
      <c r="F2831" s="255">
        <v>45104.831250000003</v>
      </c>
      <c r="G2831" s="2" t="s">
        <v>101</v>
      </c>
      <c r="H2831" s="2" t="s">
        <v>132</v>
      </c>
      <c r="I2831" s="2" t="s">
        <v>101</v>
      </c>
      <c r="J2831" s="2" t="s">
        <v>56</v>
      </c>
      <c r="K2831" s="2" t="s">
        <v>56</v>
      </c>
      <c r="L2831" s="2" t="s">
        <v>104</v>
      </c>
      <c r="M2831" s="2" t="s">
        <v>6877</v>
      </c>
      <c r="N2831" s="2">
        <v>65</v>
      </c>
      <c r="O2831" s="2" t="s">
        <v>106</v>
      </c>
      <c r="P2831" s="2" t="s">
        <v>4157</v>
      </c>
      <c r="Q2831" s="253"/>
    </row>
    <row r="2832" spans="1:17" ht="60">
      <c r="A2832" s="2">
        <v>2830</v>
      </c>
      <c r="B2832" s="2" t="s">
        <v>6878</v>
      </c>
      <c r="C2832" s="2" t="s">
        <v>98</v>
      </c>
      <c r="D2832" s="2" t="s">
        <v>3263</v>
      </c>
      <c r="E2832" s="2" t="s">
        <v>6879</v>
      </c>
      <c r="F2832" s="255">
        <v>45104.831250000003</v>
      </c>
      <c r="G2832" s="2" t="s">
        <v>101</v>
      </c>
      <c r="H2832" s="2" t="s">
        <v>132</v>
      </c>
      <c r="I2832" s="2" t="s">
        <v>101</v>
      </c>
      <c r="J2832" s="2" t="s">
        <v>56</v>
      </c>
      <c r="K2832" s="2" t="s">
        <v>56</v>
      </c>
      <c r="L2832" s="2" t="s">
        <v>104</v>
      </c>
      <c r="M2832" s="2" t="s">
        <v>6880</v>
      </c>
      <c r="N2832" s="2">
        <v>65</v>
      </c>
      <c r="O2832" s="2" t="s">
        <v>106</v>
      </c>
      <c r="P2832" s="2" t="s">
        <v>4157</v>
      </c>
      <c r="Q2832" s="253"/>
    </row>
    <row r="2833" spans="1:17" ht="60">
      <c r="A2833" s="2">
        <v>2831</v>
      </c>
      <c r="B2833" s="2" t="s">
        <v>6881</v>
      </c>
      <c r="C2833" s="2" t="s">
        <v>120</v>
      </c>
      <c r="D2833" s="2" t="s">
        <v>3263</v>
      </c>
      <c r="E2833" s="2" t="s">
        <v>6882</v>
      </c>
      <c r="F2833" s="255">
        <v>45104.831250000003</v>
      </c>
      <c r="G2833" s="2" t="s">
        <v>101</v>
      </c>
      <c r="H2833" s="2" t="s">
        <v>132</v>
      </c>
      <c r="I2833" s="2" t="s">
        <v>101</v>
      </c>
      <c r="J2833" s="2" t="s">
        <v>112</v>
      </c>
      <c r="K2833" s="2" t="s">
        <v>112</v>
      </c>
      <c r="L2833" s="2" t="s">
        <v>104</v>
      </c>
      <c r="M2833" s="2" t="s">
        <v>6883</v>
      </c>
      <c r="N2833" s="2">
        <v>95</v>
      </c>
      <c r="O2833" s="2" t="s">
        <v>106</v>
      </c>
      <c r="P2833" s="2" t="s">
        <v>4150</v>
      </c>
      <c r="Q2833" s="253"/>
    </row>
    <row r="2834" spans="1:17" ht="60">
      <c r="A2834" s="2">
        <v>2832</v>
      </c>
      <c r="B2834" s="2" t="s">
        <v>6884</v>
      </c>
      <c r="C2834" s="2" t="s">
        <v>234</v>
      </c>
      <c r="D2834" s="2" t="s">
        <v>3263</v>
      </c>
      <c r="E2834" s="2" t="s">
        <v>1856</v>
      </c>
      <c r="F2834" s="255">
        <v>45104.831250000003</v>
      </c>
      <c r="G2834" s="2" t="s">
        <v>101</v>
      </c>
      <c r="H2834" s="2" t="s">
        <v>102</v>
      </c>
      <c r="I2834" s="2" t="s">
        <v>101</v>
      </c>
      <c r="J2834" s="2" t="s">
        <v>103</v>
      </c>
      <c r="K2834" s="2" t="s">
        <v>103</v>
      </c>
      <c r="L2834" s="2" t="s">
        <v>104</v>
      </c>
      <c r="M2834" s="2" t="s">
        <v>1857</v>
      </c>
      <c r="N2834" s="2">
        <v>20</v>
      </c>
      <c r="O2834" s="2" t="s">
        <v>106</v>
      </c>
      <c r="P2834" s="2" t="s">
        <v>4148</v>
      </c>
      <c r="Q2834" s="253"/>
    </row>
    <row r="2835" spans="1:17" ht="60">
      <c r="A2835" s="2">
        <v>2833</v>
      </c>
      <c r="B2835" s="2" t="s">
        <v>6885</v>
      </c>
      <c r="C2835" s="2" t="s">
        <v>234</v>
      </c>
      <c r="D2835" s="2" t="s">
        <v>3263</v>
      </c>
      <c r="E2835" s="2" t="s">
        <v>6886</v>
      </c>
      <c r="F2835" s="255">
        <v>45104.831944444442</v>
      </c>
      <c r="G2835" s="2" t="s">
        <v>101</v>
      </c>
      <c r="H2835" s="2" t="s">
        <v>132</v>
      </c>
      <c r="I2835" s="2" t="s">
        <v>101</v>
      </c>
      <c r="J2835" s="2" t="s">
        <v>103</v>
      </c>
      <c r="K2835" s="2" t="s">
        <v>103</v>
      </c>
      <c r="L2835" s="2" t="s">
        <v>104</v>
      </c>
      <c r="M2835" s="2" t="s">
        <v>6887</v>
      </c>
      <c r="N2835" s="2">
        <v>20</v>
      </c>
      <c r="O2835" s="2" t="s">
        <v>106</v>
      </c>
      <c r="P2835" s="2" t="s">
        <v>4148</v>
      </c>
      <c r="Q2835" s="253"/>
    </row>
    <row r="2836" spans="1:17" ht="60">
      <c r="A2836" s="2">
        <v>2834</v>
      </c>
      <c r="B2836" s="2" t="s">
        <v>6888</v>
      </c>
      <c r="C2836" s="2" t="s">
        <v>234</v>
      </c>
      <c r="D2836" s="2" t="s">
        <v>3263</v>
      </c>
      <c r="E2836" s="2" t="s">
        <v>1837</v>
      </c>
      <c r="F2836" s="255">
        <v>45104.831944444442</v>
      </c>
      <c r="G2836" s="2" t="s">
        <v>101</v>
      </c>
      <c r="H2836" s="2" t="s">
        <v>132</v>
      </c>
      <c r="I2836" s="2" t="s">
        <v>101</v>
      </c>
      <c r="J2836" s="2" t="s">
        <v>103</v>
      </c>
      <c r="K2836" s="2" t="s">
        <v>103</v>
      </c>
      <c r="L2836" s="2" t="s">
        <v>104</v>
      </c>
      <c r="M2836" s="2" t="s">
        <v>1838</v>
      </c>
      <c r="N2836" s="2">
        <v>20</v>
      </c>
      <c r="O2836" s="2" t="s">
        <v>106</v>
      </c>
      <c r="P2836" s="2" t="s">
        <v>4148</v>
      </c>
      <c r="Q2836" s="253"/>
    </row>
    <row r="2837" spans="1:17" ht="60">
      <c r="A2837" s="2">
        <v>2835</v>
      </c>
      <c r="B2837" s="2" t="s">
        <v>6889</v>
      </c>
      <c r="C2837" s="2" t="s">
        <v>234</v>
      </c>
      <c r="D2837" s="2" t="s">
        <v>3263</v>
      </c>
      <c r="E2837" s="2" t="s">
        <v>6890</v>
      </c>
      <c r="F2837" s="255">
        <v>45104.832638888889</v>
      </c>
      <c r="G2837" s="2" t="s">
        <v>101</v>
      </c>
      <c r="H2837" s="2" t="s">
        <v>102</v>
      </c>
      <c r="I2837" s="2" t="s">
        <v>101</v>
      </c>
      <c r="J2837" s="2" t="s">
        <v>112</v>
      </c>
      <c r="K2837" s="2" t="s">
        <v>112</v>
      </c>
      <c r="L2837" s="2" t="s">
        <v>104</v>
      </c>
      <c r="M2837" s="2" t="s">
        <v>6891</v>
      </c>
      <c r="N2837" s="2">
        <v>95</v>
      </c>
      <c r="O2837" s="2" t="s">
        <v>106</v>
      </c>
      <c r="P2837" s="2" t="s">
        <v>4148</v>
      </c>
      <c r="Q2837" s="253"/>
    </row>
    <row r="2838" spans="1:17" ht="60">
      <c r="A2838" s="2">
        <v>2836</v>
      </c>
      <c r="B2838" s="2" t="s">
        <v>6892</v>
      </c>
      <c r="C2838" s="2" t="s">
        <v>120</v>
      </c>
      <c r="D2838" s="2" t="s">
        <v>3263</v>
      </c>
      <c r="E2838" s="2" t="s">
        <v>6893</v>
      </c>
      <c r="F2838" s="255">
        <v>45104.832638888889</v>
      </c>
      <c r="G2838" s="2" t="s">
        <v>101</v>
      </c>
      <c r="H2838" s="2" t="s">
        <v>132</v>
      </c>
      <c r="I2838" s="2" t="s">
        <v>101</v>
      </c>
      <c r="J2838" s="2" t="s">
        <v>103</v>
      </c>
      <c r="K2838" s="2" t="s">
        <v>103</v>
      </c>
      <c r="L2838" s="2" t="s">
        <v>104</v>
      </c>
      <c r="M2838" s="2" t="s">
        <v>6894</v>
      </c>
      <c r="N2838" s="2">
        <v>20</v>
      </c>
      <c r="O2838" s="2" t="s">
        <v>106</v>
      </c>
      <c r="P2838" s="2" t="s">
        <v>4150</v>
      </c>
      <c r="Q2838" s="253"/>
    </row>
    <row r="2839" spans="1:17" ht="60">
      <c r="A2839" s="2">
        <v>2837</v>
      </c>
      <c r="B2839" s="2" t="s">
        <v>6895</v>
      </c>
      <c r="C2839" s="2" t="s">
        <v>234</v>
      </c>
      <c r="D2839" s="2" t="s">
        <v>3263</v>
      </c>
      <c r="E2839" s="2" t="s">
        <v>974</v>
      </c>
      <c r="F2839" s="255">
        <v>45104.833333333336</v>
      </c>
      <c r="G2839" s="2" t="s">
        <v>101</v>
      </c>
      <c r="H2839" s="2" t="s">
        <v>102</v>
      </c>
      <c r="I2839" s="2" t="s">
        <v>101</v>
      </c>
      <c r="J2839" s="2" t="s">
        <v>103</v>
      </c>
      <c r="K2839" s="2" t="s">
        <v>103</v>
      </c>
      <c r="L2839" s="2" t="s">
        <v>104</v>
      </c>
      <c r="M2839" s="2" t="s">
        <v>975</v>
      </c>
      <c r="N2839" s="2">
        <v>20</v>
      </c>
      <c r="O2839" s="2" t="s">
        <v>106</v>
      </c>
      <c r="P2839" s="2" t="s">
        <v>4148</v>
      </c>
      <c r="Q2839" s="253"/>
    </row>
    <row r="2840" spans="1:17" ht="60">
      <c r="A2840" s="2">
        <v>2838</v>
      </c>
      <c r="B2840" s="2" t="s">
        <v>6896</v>
      </c>
      <c r="C2840" s="2" t="s">
        <v>234</v>
      </c>
      <c r="D2840" s="2" t="s">
        <v>3263</v>
      </c>
      <c r="E2840" s="2" t="s">
        <v>4334</v>
      </c>
      <c r="F2840" s="255">
        <v>45104.833333333336</v>
      </c>
      <c r="G2840" s="2" t="s">
        <v>101</v>
      </c>
      <c r="H2840" s="2" t="s">
        <v>102</v>
      </c>
      <c r="I2840" s="2" t="s">
        <v>101</v>
      </c>
      <c r="J2840" s="2" t="s">
        <v>103</v>
      </c>
      <c r="K2840" s="2" t="s">
        <v>103</v>
      </c>
      <c r="L2840" s="2" t="s">
        <v>104</v>
      </c>
      <c r="M2840" s="2" t="s">
        <v>4335</v>
      </c>
      <c r="N2840" s="2">
        <v>20</v>
      </c>
      <c r="O2840" s="2" t="s">
        <v>106</v>
      </c>
      <c r="P2840" s="2" t="s">
        <v>4148</v>
      </c>
      <c r="Q2840" s="253"/>
    </row>
    <row r="2841" spans="1:17" ht="60">
      <c r="A2841" s="2">
        <v>2839</v>
      </c>
      <c r="B2841" s="2" t="s">
        <v>6897</v>
      </c>
      <c r="C2841" s="2" t="s">
        <v>234</v>
      </c>
      <c r="D2841" s="2" t="s">
        <v>3263</v>
      </c>
      <c r="E2841" s="2" t="s">
        <v>6898</v>
      </c>
      <c r="F2841" s="255">
        <v>45104.833333333336</v>
      </c>
      <c r="G2841" s="2" t="s">
        <v>101</v>
      </c>
      <c r="H2841" s="2" t="s">
        <v>132</v>
      </c>
      <c r="I2841" s="2" t="s">
        <v>101</v>
      </c>
      <c r="J2841" s="2" t="s">
        <v>56</v>
      </c>
      <c r="K2841" s="2" t="s">
        <v>56</v>
      </c>
      <c r="L2841" s="2" t="s">
        <v>104</v>
      </c>
      <c r="M2841" s="2" t="s">
        <v>6899</v>
      </c>
      <c r="N2841" s="2">
        <v>65</v>
      </c>
      <c r="O2841" s="2" t="s">
        <v>106</v>
      </c>
      <c r="P2841" s="2" t="s">
        <v>4148</v>
      </c>
      <c r="Q2841" s="253"/>
    </row>
    <row r="2842" spans="1:17" ht="60">
      <c r="A2842" s="2">
        <v>2840</v>
      </c>
      <c r="B2842" s="2" t="s">
        <v>6900</v>
      </c>
      <c r="C2842" s="2" t="s">
        <v>98</v>
      </c>
      <c r="D2842" s="2" t="s">
        <v>3263</v>
      </c>
      <c r="E2842" s="2" t="s">
        <v>1665</v>
      </c>
      <c r="F2842" s="255">
        <v>45104.834027777775</v>
      </c>
      <c r="G2842" s="2" t="s">
        <v>101</v>
      </c>
      <c r="H2842" s="2" t="s">
        <v>102</v>
      </c>
      <c r="I2842" s="2" t="s">
        <v>101</v>
      </c>
      <c r="J2842" s="2" t="s">
        <v>103</v>
      </c>
      <c r="K2842" s="2" t="s">
        <v>103</v>
      </c>
      <c r="L2842" s="2" t="s">
        <v>104</v>
      </c>
      <c r="M2842" s="2" t="s">
        <v>1666</v>
      </c>
      <c r="N2842" s="2">
        <v>20</v>
      </c>
      <c r="O2842" s="2" t="s">
        <v>106</v>
      </c>
      <c r="P2842" s="2" t="s">
        <v>4157</v>
      </c>
      <c r="Q2842" s="253"/>
    </row>
    <row r="2843" spans="1:17" ht="60">
      <c r="A2843" s="2">
        <v>2841</v>
      </c>
      <c r="B2843" s="2" t="s">
        <v>6901</v>
      </c>
      <c r="C2843" s="2" t="s">
        <v>120</v>
      </c>
      <c r="D2843" s="2" t="s">
        <v>3263</v>
      </c>
      <c r="E2843" s="2" t="s">
        <v>3810</v>
      </c>
      <c r="F2843" s="255">
        <v>45104.834027777775</v>
      </c>
      <c r="G2843" s="2" t="s">
        <v>101</v>
      </c>
      <c r="H2843" s="2" t="s">
        <v>132</v>
      </c>
      <c r="I2843" s="2" t="s">
        <v>101</v>
      </c>
      <c r="J2843" s="2" t="s">
        <v>103</v>
      </c>
      <c r="K2843" s="2" t="s">
        <v>103</v>
      </c>
      <c r="L2843" s="2" t="s">
        <v>104</v>
      </c>
      <c r="M2843" s="2" t="s">
        <v>3811</v>
      </c>
      <c r="N2843" s="2">
        <v>20</v>
      </c>
      <c r="O2843" s="2" t="s">
        <v>106</v>
      </c>
      <c r="P2843" s="2" t="s">
        <v>4150</v>
      </c>
      <c r="Q2843" s="253"/>
    </row>
    <row r="2844" spans="1:17" ht="60">
      <c r="A2844" s="2">
        <v>2842</v>
      </c>
      <c r="B2844" s="2" t="s">
        <v>6902</v>
      </c>
      <c r="C2844" s="2" t="s">
        <v>120</v>
      </c>
      <c r="D2844" s="2" t="s">
        <v>3263</v>
      </c>
      <c r="E2844" s="2" t="s">
        <v>6903</v>
      </c>
      <c r="F2844" s="255">
        <v>45104.834722222222</v>
      </c>
      <c r="G2844" s="2" t="s">
        <v>101</v>
      </c>
      <c r="H2844" s="2" t="s">
        <v>132</v>
      </c>
      <c r="I2844" s="2" t="s">
        <v>101</v>
      </c>
      <c r="J2844" s="2" t="s">
        <v>112</v>
      </c>
      <c r="K2844" s="2" t="s">
        <v>112</v>
      </c>
      <c r="L2844" s="2" t="s">
        <v>104</v>
      </c>
      <c r="M2844" s="2" t="s">
        <v>6904</v>
      </c>
      <c r="N2844" s="2">
        <v>95</v>
      </c>
      <c r="O2844" s="2" t="s">
        <v>106</v>
      </c>
      <c r="P2844" s="2" t="s">
        <v>4150</v>
      </c>
      <c r="Q2844" s="253"/>
    </row>
    <row r="2845" spans="1:17" ht="60">
      <c r="A2845" s="2">
        <v>2843</v>
      </c>
      <c r="B2845" s="2" t="s">
        <v>6905</v>
      </c>
      <c r="C2845" s="2" t="s">
        <v>234</v>
      </c>
      <c r="D2845" s="2" t="s">
        <v>3263</v>
      </c>
      <c r="E2845" s="2" t="s">
        <v>6906</v>
      </c>
      <c r="F2845" s="255">
        <v>45104.834722222222</v>
      </c>
      <c r="G2845" s="2" t="s">
        <v>101</v>
      </c>
      <c r="H2845" s="2" t="s">
        <v>132</v>
      </c>
      <c r="I2845" s="2" t="s">
        <v>101</v>
      </c>
      <c r="J2845" s="2" t="s">
        <v>56</v>
      </c>
      <c r="K2845" s="2" t="s">
        <v>56</v>
      </c>
      <c r="L2845" s="2" t="s">
        <v>104</v>
      </c>
      <c r="M2845" s="2" t="s">
        <v>6907</v>
      </c>
      <c r="N2845" s="2">
        <v>65</v>
      </c>
      <c r="O2845" s="2" t="s">
        <v>106</v>
      </c>
      <c r="P2845" s="2" t="s">
        <v>4148</v>
      </c>
      <c r="Q2845" s="253"/>
    </row>
    <row r="2846" spans="1:17" ht="60">
      <c r="A2846" s="2">
        <v>2844</v>
      </c>
      <c r="B2846" s="2" t="s">
        <v>6908</v>
      </c>
      <c r="C2846" s="2" t="s">
        <v>234</v>
      </c>
      <c r="D2846" s="2" t="s">
        <v>3263</v>
      </c>
      <c r="E2846" s="2" t="s">
        <v>4205</v>
      </c>
      <c r="F2846" s="255">
        <v>45104.834722222222</v>
      </c>
      <c r="G2846" s="2" t="s">
        <v>101</v>
      </c>
      <c r="H2846" s="2" t="s">
        <v>132</v>
      </c>
      <c r="I2846" s="2" t="s">
        <v>101</v>
      </c>
      <c r="J2846" s="2" t="s">
        <v>56</v>
      </c>
      <c r="K2846" s="2" t="s">
        <v>56</v>
      </c>
      <c r="L2846" s="2" t="s">
        <v>104</v>
      </c>
      <c r="M2846" s="2" t="s">
        <v>4206</v>
      </c>
      <c r="N2846" s="2">
        <v>65</v>
      </c>
      <c r="O2846" s="2" t="s">
        <v>106</v>
      </c>
      <c r="P2846" s="2" t="s">
        <v>4148</v>
      </c>
      <c r="Q2846" s="253"/>
    </row>
    <row r="2847" spans="1:17" ht="60">
      <c r="A2847" s="2">
        <v>2845</v>
      </c>
      <c r="B2847" s="2" t="s">
        <v>6909</v>
      </c>
      <c r="C2847" s="2" t="s">
        <v>234</v>
      </c>
      <c r="D2847" s="2" t="s">
        <v>3263</v>
      </c>
      <c r="E2847" s="2" t="s">
        <v>6910</v>
      </c>
      <c r="F2847" s="255">
        <v>45104.835416666669</v>
      </c>
      <c r="G2847" s="2" t="s">
        <v>101</v>
      </c>
      <c r="H2847" s="2" t="s">
        <v>132</v>
      </c>
      <c r="I2847" s="2" t="s">
        <v>101</v>
      </c>
      <c r="J2847" s="2" t="s">
        <v>56</v>
      </c>
      <c r="K2847" s="2" t="s">
        <v>56</v>
      </c>
      <c r="L2847" s="2" t="s">
        <v>104</v>
      </c>
      <c r="M2847" s="2" t="s">
        <v>6911</v>
      </c>
      <c r="N2847" s="2">
        <v>65</v>
      </c>
      <c r="O2847" s="2" t="s">
        <v>106</v>
      </c>
      <c r="P2847" s="2" t="s">
        <v>4148</v>
      </c>
      <c r="Q2847" s="253"/>
    </row>
    <row r="2848" spans="1:17" ht="60">
      <c r="A2848" s="2">
        <v>2846</v>
      </c>
      <c r="B2848" s="2" t="s">
        <v>6912</v>
      </c>
      <c r="C2848" s="2" t="s">
        <v>98</v>
      </c>
      <c r="D2848" s="2" t="s">
        <v>3263</v>
      </c>
      <c r="E2848" s="2" t="s">
        <v>1386</v>
      </c>
      <c r="F2848" s="255">
        <v>45104.836111111108</v>
      </c>
      <c r="G2848" s="2" t="s">
        <v>101</v>
      </c>
      <c r="H2848" s="2" t="s">
        <v>132</v>
      </c>
      <c r="I2848" s="2" t="s">
        <v>101</v>
      </c>
      <c r="J2848" s="2" t="s">
        <v>103</v>
      </c>
      <c r="K2848" s="2" t="s">
        <v>103</v>
      </c>
      <c r="L2848" s="2" t="s">
        <v>104</v>
      </c>
      <c r="M2848" s="2" t="s">
        <v>1387</v>
      </c>
      <c r="N2848" s="2">
        <v>20</v>
      </c>
      <c r="O2848" s="2" t="s">
        <v>106</v>
      </c>
      <c r="P2848" s="2" t="s">
        <v>4157</v>
      </c>
      <c r="Q2848" s="253"/>
    </row>
    <row r="2849" spans="1:17" ht="60">
      <c r="A2849" s="2">
        <v>2847</v>
      </c>
      <c r="B2849" s="2" t="s">
        <v>6913</v>
      </c>
      <c r="C2849" s="2" t="s">
        <v>234</v>
      </c>
      <c r="D2849" s="2" t="s">
        <v>3263</v>
      </c>
      <c r="E2849" s="2" t="s">
        <v>6914</v>
      </c>
      <c r="F2849" s="255">
        <v>45104.836111111108</v>
      </c>
      <c r="G2849" s="2" t="s">
        <v>101</v>
      </c>
      <c r="H2849" s="2" t="s">
        <v>132</v>
      </c>
      <c r="I2849" s="2" t="s">
        <v>101</v>
      </c>
      <c r="J2849" s="2" t="s">
        <v>56</v>
      </c>
      <c r="K2849" s="2" t="s">
        <v>56</v>
      </c>
      <c r="L2849" s="2" t="s">
        <v>104</v>
      </c>
      <c r="M2849" s="2" t="s">
        <v>6915</v>
      </c>
      <c r="N2849" s="2">
        <v>65</v>
      </c>
      <c r="O2849" s="2" t="s">
        <v>106</v>
      </c>
      <c r="P2849" s="2" t="s">
        <v>4148</v>
      </c>
      <c r="Q2849" s="253"/>
    </row>
    <row r="2850" spans="1:17" ht="60">
      <c r="A2850" s="2">
        <v>2848</v>
      </c>
      <c r="B2850" s="2" t="s">
        <v>6916</v>
      </c>
      <c r="C2850" s="2" t="s">
        <v>234</v>
      </c>
      <c r="D2850" s="2" t="s">
        <v>3263</v>
      </c>
      <c r="E2850" s="2" t="s">
        <v>6813</v>
      </c>
      <c r="F2850" s="255">
        <v>45104.836111111108</v>
      </c>
      <c r="G2850" s="2" t="s">
        <v>101</v>
      </c>
      <c r="H2850" s="2" t="s">
        <v>102</v>
      </c>
      <c r="I2850" s="2" t="s">
        <v>101</v>
      </c>
      <c r="J2850" s="2" t="s">
        <v>103</v>
      </c>
      <c r="K2850" s="2" t="s">
        <v>103</v>
      </c>
      <c r="L2850" s="2" t="s">
        <v>104</v>
      </c>
      <c r="M2850" s="2" t="s">
        <v>6814</v>
      </c>
      <c r="N2850" s="2">
        <v>20</v>
      </c>
      <c r="O2850" s="2" t="s">
        <v>106</v>
      </c>
      <c r="P2850" s="2" t="s">
        <v>4148</v>
      </c>
      <c r="Q2850" s="253"/>
    </row>
    <row r="2851" spans="1:17" ht="60">
      <c r="A2851" s="2">
        <v>2849</v>
      </c>
      <c r="B2851" s="2" t="s">
        <v>6917</v>
      </c>
      <c r="C2851" s="2" t="s">
        <v>234</v>
      </c>
      <c r="D2851" s="2" t="s">
        <v>3263</v>
      </c>
      <c r="E2851" s="2" t="s">
        <v>6918</v>
      </c>
      <c r="F2851" s="255">
        <v>45104.836111111108</v>
      </c>
      <c r="G2851" s="2" t="s">
        <v>101</v>
      </c>
      <c r="H2851" s="2" t="s">
        <v>132</v>
      </c>
      <c r="I2851" s="2" t="s">
        <v>101</v>
      </c>
      <c r="J2851" s="2" t="s">
        <v>103</v>
      </c>
      <c r="K2851" s="2" t="s">
        <v>103</v>
      </c>
      <c r="L2851" s="2" t="s">
        <v>104</v>
      </c>
      <c r="M2851" s="2" t="s">
        <v>6919</v>
      </c>
      <c r="N2851" s="2">
        <v>20</v>
      </c>
      <c r="O2851" s="2" t="s">
        <v>106</v>
      </c>
      <c r="P2851" s="2" t="s">
        <v>4148</v>
      </c>
      <c r="Q2851" s="253"/>
    </row>
    <row r="2852" spans="1:17" ht="60">
      <c r="A2852" s="2">
        <v>2850</v>
      </c>
      <c r="B2852" s="2" t="s">
        <v>6920</v>
      </c>
      <c r="C2852" s="2" t="s">
        <v>120</v>
      </c>
      <c r="D2852" s="2" t="s">
        <v>3263</v>
      </c>
      <c r="E2852" s="2" t="s">
        <v>6521</v>
      </c>
      <c r="F2852" s="255">
        <v>45104.836111111108</v>
      </c>
      <c r="G2852" s="2" t="s">
        <v>101</v>
      </c>
      <c r="H2852" s="2" t="s">
        <v>132</v>
      </c>
      <c r="I2852" s="2" t="s">
        <v>101</v>
      </c>
      <c r="J2852" s="2" t="s">
        <v>103</v>
      </c>
      <c r="K2852" s="2" t="s">
        <v>103</v>
      </c>
      <c r="L2852" s="2" t="s">
        <v>104</v>
      </c>
      <c r="M2852" s="2" t="s">
        <v>6522</v>
      </c>
      <c r="N2852" s="2">
        <v>20</v>
      </c>
      <c r="O2852" s="2" t="s">
        <v>106</v>
      </c>
      <c r="P2852" s="2" t="s">
        <v>4150</v>
      </c>
      <c r="Q2852" s="253"/>
    </row>
    <row r="2853" spans="1:17" ht="60">
      <c r="A2853" s="2">
        <v>2851</v>
      </c>
      <c r="B2853" s="2" t="s">
        <v>6921</v>
      </c>
      <c r="C2853" s="2" t="s">
        <v>234</v>
      </c>
      <c r="D2853" s="2" t="s">
        <v>3263</v>
      </c>
      <c r="E2853" s="2" t="s">
        <v>1498</v>
      </c>
      <c r="F2853" s="255">
        <v>45104.836805555555</v>
      </c>
      <c r="G2853" s="2" t="s">
        <v>101</v>
      </c>
      <c r="H2853" s="2" t="s">
        <v>132</v>
      </c>
      <c r="I2853" s="2" t="s">
        <v>101</v>
      </c>
      <c r="J2853" s="2" t="s">
        <v>103</v>
      </c>
      <c r="K2853" s="2" t="s">
        <v>103</v>
      </c>
      <c r="L2853" s="2" t="s">
        <v>104</v>
      </c>
      <c r="M2853" s="2" t="s">
        <v>1499</v>
      </c>
      <c r="N2853" s="2">
        <v>20</v>
      </c>
      <c r="O2853" s="2" t="s">
        <v>106</v>
      </c>
      <c r="P2853" s="2" t="s">
        <v>4148</v>
      </c>
      <c r="Q2853" s="253"/>
    </row>
    <row r="2854" spans="1:17" ht="60">
      <c r="A2854" s="2">
        <v>2852</v>
      </c>
      <c r="B2854" s="2" t="s">
        <v>6922</v>
      </c>
      <c r="C2854" s="2" t="s">
        <v>98</v>
      </c>
      <c r="D2854" s="2" t="s">
        <v>3263</v>
      </c>
      <c r="E2854" s="2" t="s">
        <v>531</v>
      </c>
      <c r="F2854" s="255">
        <v>45104.836805555555</v>
      </c>
      <c r="G2854" s="2" t="s">
        <v>101</v>
      </c>
      <c r="H2854" s="2" t="s">
        <v>102</v>
      </c>
      <c r="I2854" s="2" t="s">
        <v>101</v>
      </c>
      <c r="J2854" s="2" t="s">
        <v>103</v>
      </c>
      <c r="K2854" s="2" t="s">
        <v>103</v>
      </c>
      <c r="L2854" s="2" t="s">
        <v>104</v>
      </c>
      <c r="M2854" s="2" t="s">
        <v>532</v>
      </c>
      <c r="N2854" s="2">
        <v>20</v>
      </c>
      <c r="O2854" s="2" t="s">
        <v>106</v>
      </c>
      <c r="P2854" s="2" t="s">
        <v>4157</v>
      </c>
      <c r="Q2854" s="253"/>
    </row>
    <row r="2855" spans="1:17" ht="60">
      <c r="A2855" s="2">
        <v>2853</v>
      </c>
      <c r="B2855" s="2" t="s">
        <v>6923</v>
      </c>
      <c r="C2855" s="2" t="s">
        <v>120</v>
      </c>
      <c r="D2855" s="2" t="s">
        <v>3263</v>
      </c>
      <c r="E2855" s="2" t="s">
        <v>6924</v>
      </c>
      <c r="F2855" s="255">
        <v>45104.836805555555</v>
      </c>
      <c r="G2855" s="2" t="s">
        <v>101</v>
      </c>
      <c r="H2855" s="2" t="s">
        <v>132</v>
      </c>
      <c r="I2855" s="2" t="s">
        <v>101</v>
      </c>
      <c r="J2855" s="2" t="s">
        <v>112</v>
      </c>
      <c r="K2855" s="2" t="s">
        <v>112</v>
      </c>
      <c r="L2855" s="2" t="s">
        <v>104</v>
      </c>
      <c r="M2855" s="2" t="s">
        <v>6925</v>
      </c>
      <c r="N2855" s="2">
        <v>95</v>
      </c>
      <c r="O2855" s="2" t="s">
        <v>106</v>
      </c>
      <c r="P2855" s="2" t="s">
        <v>4150</v>
      </c>
      <c r="Q2855" s="253"/>
    </row>
    <row r="2856" spans="1:17" ht="60">
      <c r="A2856" s="2">
        <v>2854</v>
      </c>
      <c r="B2856" s="2" t="s">
        <v>6926</v>
      </c>
      <c r="C2856" s="2" t="s">
        <v>234</v>
      </c>
      <c r="D2856" s="2" t="s">
        <v>3263</v>
      </c>
      <c r="E2856" s="2" t="s">
        <v>6927</v>
      </c>
      <c r="F2856" s="255">
        <v>45104.836805555555</v>
      </c>
      <c r="G2856" s="2" t="s">
        <v>101</v>
      </c>
      <c r="H2856" s="2" t="s">
        <v>102</v>
      </c>
      <c r="I2856" s="2" t="s">
        <v>101</v>
      </c>
      <c r="J2856" s="2" t="s">
        <v>187</v>
      </c>
      <c r="K2856" s="2" t="s">
        <v>187</v>
      </c>
      <c r="L2856" s="2" t="s">
        <v>104</v>
      </c>
      <c r="M2856" s="2" t="s">
        <v>6928</v>
      </c>
      <c r="N2856" s="2">
        <v>95</v>
      </c>
      <c r="O2856" s="2" t="s">
        <v>106</v>
      </c>
      <c r="P2856" s="2" t="s">
        <v>4148</v>
      </c>
      <c r="Q2856" s="253"/>
    </row>
    <row r="2857" spans="1:17" ht="60">
      <c r="A2857" s="2">
        <v>2855</v>
      </c>
      <c r="B2857" s="2" t="s">
        <v>6929</v>
      </c>
      <c r="C2857" s="2" t="s">
        <v>234</v>
      </c>
      <c r="D2857" s="2" t="s">
        <v>3263</v>
      </c>
      <c r="E2857" s="2" t="s">
        <v>4337</v>
      </c>
      <c r="F2857" s="255">
        <v>45104.836805555555</v>
      </c>
      <c r="G2857" s="2" t="s">
        <v>101</v>
      </c>
      <c r="H2857" s="2" t="s">
        <v>102</v>
      </c>
      <c r="I2857" s="2" t="s">
        <v>101</v>
      </c>
      <c r="J2857" s="2" t="s">
        <v>112</v>
      </c>
      <c r="K2857" s="2" t="s">
        <v>112</v>
      </c>
      <c r="L2857" s="2" t="s">
        <v>104</v>
      </c>
      <c r="M2857" s="2" t="s">
        <v>4338</v>
      </c>
      <c r="N2857" s="2">
        <v>95</v>
      </c>
      <c r="O2857" s="2" t="s">
        <v>106</v>
      </c>
      <c r="P2857" s="2" t="s">
        <v>4148</v>
      </c>
      <c r="Q2857" s="253"/>
    </row>
    <row r="2858" spans="1:17" ht="60">
      <c r="A2858" s="2">
        <v>2856</v>
      </c>
      <c r="B2858" s="2" t="s">
        <v>6930</v>
      </c>
      <c r="C2858" s="2" t="s">
        <v>120</v>
      </c>
      <c r="D2858" s="2" t="s">
        <v>3263</v>
      </c>
      <c r="E2858" s="2" t="s">
        <v>6931</v>
      </c>
      <c r="F2858" s="255">
        <v>45104.837500000001</v>
      </c>
      <c r="G2858" s="2" t="s">
        <v>101</v>
      </c>
      <c r="H2858" s="2" t="s">
        <v>132</v>
      </c>
      <c r="I2858" s="2" t="s">
        <v>101</v>
      </c>
      <c r="J2858" s="2" t="s">
        <v>103</v>
      </c>
      <c r="K2858" s="2" t="s">
        <v>103</v>
      </c>
      <c r="L2858" s="2" t="s">
        <v>104</v>
      </c>
      <c r="M2858" s="2" t="s">
        <v>6932</v>
      </c>
      <c r="N2858" s="2">
        <v>20</v>
      </c>
      <c r="O2858" s="2" t="s">
        <v>106</v>
      </c>
      <c r="P2858" s="2" t="s">
        <v>4150</v>
      </c>
      <c r="Q2858" s="253"/>
    </row>
    <row r="2859" spans="1:17" ht="60">
      <c r="A2859" s="2">
        <v>2857</v>
      </c>
      <c r="B2859" s="2" t="s">
        <v>6933</v>
      </c>
      <c r="C2859" s="2" t="s">
        <v>120</v>
      </c>
      <c r="D2859" s="2" t="s">
        <v>3263</v>
      </c>
      <c r="E2859" s="2" t="s">
        <v>6934</v>
      </c>
      <c r="F2859" s="255">
        <v>45104.838888888888</v>
      </c>
      <c r="G2859" s="2" t="s">
        <v>101</v>
      </c>
      <c r="H2859" s="2" t="s">
        <v>102</v>
      </c>
      <c r="I2859" s="2" t="s">
        <v>101</v>
      </c>
      <c r="J2859" s="2" t="s">
        <v>103</v>
      </c>
      <c r="K2859" s="2" t="s">
        <v>103</v>
      </c>
      <c r="L2859" s="2" t="s">
        <v>104</v>
      </c>
      <c r="M2859" s="2" t="s">
        <v>6935</v>
      </c>
      <c r="N2859" s="2">
        <v>20</v>
      </c>
      <c r="O2859" s="2" t="s">
        <v>106</v>
      </c>
      <c r="P2859" s="2" t="s">
        <v>4150</v>
      </c>
      <c r="Q2859" s="253"/>
    </row>
    <row r="2860" spans="1:17" ht="60">
      <c r="A2860" s="2">
        <v>2858</v>
      </c>
      <c r="B2860" s="2" t="s">
        <v>6936</v>
      </c>
      <c r="C2860" s="2" t="s">
        <v>234</v>
      </c>
      <c r="D2860" s="2" t="s">
        <v>3263</v>
      </c>
      <c r="E2860" s="2" t="s">
        <v>228</v>
      </c>
      <c r="F2860" s="255">
        <v>45104.839583333334</v>
      </c>
      <c r="G2860" s="2" t="s">
        <v>101</v>
      </c>
      <c r="H2860" s="2" t="s">
        <v>132</v>
      </c>
      <c r="I2860" s="2" t="s">
        <v>101</v>
      </c>
      <c r="J2860" s="2" t="s">
        <v>112</v>
      </c>
      <c r="K2860" s="2" t="s">
        <v>112</v>
      </c>
      <c r="L2860" s="2" t="s">
        <v>104</v>
      </c>
      <c r="M2860" s="2" t="s">
        <v>229</v>
      </c>
      <c r="N2860" s="2">
        <v>95</v>
      </c>
      <c r="O2860" s="2" t="s">
        <v>106</v>
      </c>
      <c r="P2860" s="2" t="s">
        <v>4148</v>
      </c>
      <c r="Q2860" s="253"/>
    </row>
    <row r="2861" spans="1:17" ht="60">
      <c r="A2861" s="2">
        <v>2859</v>
      </c>
      <c r="B2861" s="2" t="s">
        <v>6937</v>
      </c>
      <c r="C2861" s="2" t="s">
        <v>234</v>
      </c>
      <c r="D2861" s="2" t="s">
        <v>3263</v>
      </c>
      <c r="E2861" s="2" t="s">
        <v>6938</v>
      </c>
      <c r="F2861" s="255">
        <v>45104.839583333334</v>
      </c>
      <c r="G2861" s="2" t="s">
        <v>101</v>
      </c>
      <c r="H2861" s="2" t="s">
        <v>102</v>
      </c>
      <c r="I2861" s="2" t="s">
        <v>101</v>
      </c>
      <c r="J2861" s="2" t="s">
        <v>56</v>
      </c>
      <c r="K2861" s="2" t="s">
        <v>56</v>
      </c>
      <c r="L2861" s="2" t="s">
        <v>104</v>
      </c>
      <c r="M2861" s="2" t="s">
        <v>6939</v>
      </c>
      <c r="N2861" s="2">
        <v>65</v>
      </c>
      <c r="O2861" s="2" t="s">
        <v>106</v>
      </c>
      <c r="P2861" s="2" t="s">
        <v>4148</v>
      </c>
      <c r="Q2861" s="253"/>
    </row>
    <row r="2862" spans="1:17" ht="60">
      <c r="A2862" s="2">
        <v>2860</v>
      </c>
      <c r="B2862" s="2" t="s">
        <v>6940</v>
      </c>
      <c r="C2862" s="2" t="s">
        <v>234</v>
      </c>
      <c r="D2862" s="2" t="s">
        <v>3263</v>
      </c>
      <c r="E2862" s="2" t="s">
        <v>466</v>
      </c>
      <c r="F2862" s="255">
        <v>45104.840277777781</v>
      </c>
      <c r="G2862" s="2" t="s">
        <v>101</v>
      </c>
      <c r="H2862" s="2" t="s">
        <v>102</v>
      </c>
      <c r="I2862" s="2" t="s">
        <v>101</v>
      </c>
      <c r="J2862" s="2" t="s">
        <v>103</v>
      </c>
      <c r="K2862" s="2" t="s">
        <v>103</v>
      </c>
      <c r="L2862" s="2" t="s">
        <v>104</v>
      </c>
      <c r="M2862" s="2" t="s">
        <v>467</v>
      </c>
      <c r="N2862" s="2">
        <v>20</v>
      </c>
      <c r="O2862" s="2" t="s">
        <v>106</v>
      </c>
      <c r="P2862" s="2" t="s">
        <v>4148</v>
      </c>
      <c r="Q2862" s="253"/>
    </row>
    <row r="2863" spans="1:17" ht="60">
      <c r="A2863" s="2">
        <v>2861</v>
      </c>
      <c r="B2863" s="2" t="s">
        <v>6941</v>
      </c>
      <c r="C2863" s="2" t="s">
        <v>234</v>
      </c>
      <c r="D2863" s="2" t="s">
        <v>3263</v>
      </c>
      <c r="E2863" s="2" t="s">
        <v>4726</v>
      </c>
      <c r="F2863" s="255">
        <v>45104.840277777781</v>
      </c>
      <c r="G2863" s="2" t="s">
        <v>101</v>
      </c>
      <c r="H2863" s="2" t="s">
        <v>102</v>
      </c>
      <c r="I2863" s="2" t="s">
        <v>101</v>
      </c>
      <c r="J2863" s="2" t="s">
        <v>103</v>
      </c>
      <c r="K2863" s="2" t="s">
        <v>103</v>
      </c>
      <c r="L2863" s="2" t="s">
        <v>104</v>
      </c>
      <c r="M2863" s="2" t="s">
        <v>4727</v>
      </c>
      <c r="N2863" s="2">
        <v>20</v>
      </c>
      <c r="O2863" s="2" t="s">
        <v>106</v>
      </c>
      <c r="P2863" s="2" t="s">
        <v>4148</v>
      </c>
      <c r="Q2863" s="253"/>
    </row>
    <row r="2864" spans="1:17" ht="60">
      <c r="A2864" s="2">
        <v>2862</v>
      </c>
      <c r="B2864" s="2" t="s">
        <v>6942</v>
      </c>
      <c r="C2864" s="2" t="s">
        <v>234</v>
      </c>
      <c r="D2864" s="2" t="s">
        <v>3263</v>
      </c>
      <c r="E2864" s="2" t="s">
        <v>6943</v>
      </c>
      <c r="F2864" s="255">
        <v>45104.840277777781</v>
      </c>
      <c r="G2864" s="2" t="s">
        <v>101</v>
      </c>
      <c r="H2864" s="2" t="s">
        <v>102</v>
      </c>
      <c r="I2864" s="2" t="s">
        <v>101</v>
      </c>
      <c r="J2864" s="2" t="s">
        <v>112</v>
      </c>
      <c r="K2864" s="2" t="s">
        <v>112</v>
      </c>
      <c r="L2864" s="2" t="s">
        <v>104</v>
      </c>
      <c r="M2864" s="2" t="s">
        <v>6944</v>
      </c>
      <c r="N2864" s="2">
        <v>95</v>
      </c>
      <c r="O2864" s="2" t="s">
        <v>106</v>
      </c>
      <c r="P2864" s="2" t="s">
        <v>4148</v>
      </c>
      <c r="Q2864" s="253"/>
    </row>
    <row r="2865" spans="1:17" ht="60">
      <c r="A2865" s="2">
        <v>2863</v>
      </c>
      <c r="B2865" s="2" t="s">
        <v>6945</v>
      </c>
      <c r="C2865" s="2" t="s">
        <v>234</v>
      </c>
      <c r="D2865" s="2" t="s">
        <v>3263</v>
      </c>
      <c r="E2865" s="2" t="s">
        <v>6946</v>
      </c>
      <c r="F2865" s="255">
        <v>45104.84097222222</v>
      </c>
      <c r="G2865" s="2" t="s">
        <v>101</v>
      </c>
      <c r="H2865" s="2" t="s">
        <v>132</v>
      </c>
      <c r="I2865" s="2" t="s">
        <v>101</v>
      </c>
      <c r="J2865" s="2" t="s">
        <v>103</v>
      </c>
      <c r="K2865" s="2" t="s">
        <v>103</v>
      </c>
      <c r="L2865" s="2" t="s">
        <v>104</v>
      </c>
      <c r="M2865" s="2" t="s">
        <v>6947</v>
      </c>
      <c r="N2865" s="2">
        <v>20</v>
      </c>
      <c r="O2865" s="2" t="s">
        <v>106</v>
      </c>
      <c r="P2865" s="2" t="s">
        <v>4148</v>
      </c>
      <c r="Q2865" s="253"/>
    </row>
    <row r="2866" spans="1:17" ht="60">
      <c r="A2866" s="2">
        <v>2864</v>
      </c>
      <c r="B2866" s="2" t="s">
        <v>6948</v>
      </c>
      <c r="C2866" s="2" t="s">
        <v>120</v>
      </c>
      <c r="D2866" s="2" t="s">
        <v>3263</v>
      </c>
      <c r="E2866" s="2" t="s">
        <v>2668</v>
      </c>
      <c r="F2866" s="255">
        <v>45104.84097222222</v>
      </c>
      <c r="G2866" s="2" t="s">
        <v>101</v>
      </c>
      <c r="H2866" s="2" t="s">
        <v>102</v>
      </c>
      <c r="I2866" s="2" t="s">
        <v>101</v>
      </c>
      <c r="J2866" s="2" t="s">
        <v>56</v>
      </c>
      <c r="K2866" s="2" t="s">
        <v>56</v>
      </c>
      <c r="L2866" s="2" t="s">
        <v>104</v>
      </c>
      <c r="M2866" s="2" t="s">
        <v>2669</v>
      </c>
      <c r="N2866" s="2">
        <v>65</v>
      </c>
      <c r="O2866" s="2" t="s">
        <v>106</v>
      </c>
      <c r="P2866" s="2" t="s">
        <v>4150</v>
      </c>
      <c r="Q2866" s="253"/>
    </row>
    <row r="2867" spans="1:17" ht="60">
      <c r="A2867" s="2">
        <v>2865</v>
      </c>
      <c r="B2867" s="2" t="s">
        <v>6949</v>
      </c>
      <c r="C2867" s="2" t="s">
        <v>234</v>
      </c>
      <c r="D2867" s="2" t="s">
        <v>3263</v>
      </c>
      <c r="E2867" s="2" t="s">
        <v>2460</v>
      </c>
      <c r="F2867" s="255">
        <v>45104.84097222222</v>
      </c>
      <c r="G2867" s="2" t="s">
        <v>101</v>
      </c>
      <c r="H2867" s="2" t="s">
        <v>102</v>
      </c>
      <c r="I2867" s="2" t="s">
        <v>101</v>
      </c>
      <c r="J2867" s="2" t="s">
        <v>103</v>
      </c>
      <c r="K2867" s="2" t="s">
        <v>103</v>
      </c>
      <c r="L2867" s="2" t="s">
        <v>104</v>
      </c>
      <c r="M2867" s="2" t="s">
        <v>2461</v>
      </c>
      <c r="N2867" s="2">
        <v>20</v>
      </c>
      <c r="O2867" s="2" t="s">
        <v>106</v>
      </c>
      <c r="P2867" s="2" t="s">
        <v>4148</v>
      </c>
      <c r="Q2867" s="253"/>
    </row>
    <row r="2868" spans="1:17" ht="60">
      <c r="A2868" s="2">
        <v>2866</v>
      </c>
      <c r="B2868" s="2" t="s">
        <v>6950</v>
      </c>
      <c r="C2868" s="2" t="s">
        <v>234</v>
      </c>
      <c r="D2868" s="2" t="s">
        <v>3263</v>
      </c>
      <c r="E2868" s="2" t="s">
        <v>2849</v>
      </c>
      <c r="F2868" s="255">
        <v>45104.841666666667</v>
      </c>
      <c r="G2868" s="2" t="s">
        <v>101</v>
      </c>
      <c r="H2868" s="2" t="s">
        <v>132</v>
      </c>
      <c r="I2868" s="2" t="s">
        <v>101</v>
      </c>
      <c r="J2868" s="2" t="s">
        <v>112</v>
      </c>
      <c r="K2868" s="2" t="s">
        <v>112</v>
      </c>
      <c r="L2868" s="2" t="s">
        <v>104</v>
      </c>
      <c r="M2868" s="2" t="s">
        <v>2850</v>
      </c>
      <c r="N2868" s="2">
        <v>95</v>
      </c>
      <c r="O2868" s="2" t="s">
        <v>106</v>
      </c>
      <c r="P2868" s="2" t="s">
        <v>4148</v>
      </c>
      <c r="Q2868" s="253"/>
    </row>
    <row r="2869" spans="1:17" ht="60">
      <c r="A2869" s="2">
        <v>2867</v>
      </c>
      <c r="B2869" s="2" t="s">
        <v>6951</v>
      </c>
      <c r="C2869" s="2" t="s">
        <v>234</v>
      </c>
      <c r="D2869" s="2" t="s">
        <v>3263</v>
      </c>
      <c r="E2869" s="2" t="s">
        <v>2205</v>
      </c>
      <c r="F2869" s="255">
        <v>45104.841666666667</v>
      </c>
      <c r="G2869" s="2" t="s">
        <v>101</v>
      </c>
      <c r="H2869" s="2" t="s">
        <v>132</v>
      </c>
      <c r="I2869" s="2" t="s">
        <v>101</v>
      </c>
      <c r="J2869" s="2" t="s">
        <v>103</v>
      </c>
      <c r="K2869" s="2" t="s">
        <v>103</v>
      </c>
      <c r="L2869" s="2" t="s">
        <v>104</v>
      </c>
      <c r="M2869" s="2" t="s">
        <v>2206</v>
      </c>
      <c r="N2869" s="2">
        <v>20</v>
      </c>
      <c r="O2869" s="2" t="s">
        <v>106</v>
      </c>
      <c r="P2869" s="2" t="s">
        <v>4148</v>
      </c>
      <c r="Q2869" s="253"/>
    </row>
    <row r="2870" spans="1:17" ht="60">
      <c r="A2870" s="2">
        <v>2868</v>
      </c>
      <c r="B2870" s="2" t="s">
        <v>6952</v>
      </c>
      <c r="C2870" s="2" t="s">
        <v>234</v>
      </c>
      <c r="D2870" s="2" t="s">
        <v>3263</v>
      </c>
      <c r="E2870" s="2" t="s">
        <v>6953</v>
      </c>
      <c r="F2870" s="255">
        <v>45104.841666666667</v>
      </c>
      <c r="G2870" s="2" t="s">
        <v>101</v>
      </c>
      <c r="H2870" s="2" t="s">
        <v>132</v>
      </c>
      <c r="I2870" s="2" t="s">
        <v>101</v>
      </c>
      <c r="J2870" s="2" t="s">
        <v>103</v>
      </c>
      <c r="K2870" s="2" t="s">
        <v>103</v>
      </c>
      <c r="L2870" s="2" t="s">
        <v>104</v>
      </c>
      <c r="M2870" s="2" t="s">
        <v>6954</v>
      </c>
      <c r="N2870" s="2">
        <v>20</v>
      </c>
      <c r="O2870" s="2" t="s">
        <v>106</v>
      </c>
      <c r="P2870" s="2" t="s">
        <v>4148</v>
      </c>
      <c r="Q2870" s="253"/>
    </row>
    <row r="2871" spans="1:17" ht="60">
      <c r="A2871" s="2">
        <v>2869</v>
      </c>
      <c r="B2871" s="2" t="s">
        <v>6955</v>
      </c>
      <c r="C2871" s="2" t="s">
        <v>234</v>
      </c>
      <c r="D2871" s="2" t="s">
        <v>3263</v>
      </c>
      <c r="E2871" s="2" t="s">
        <v>6956</v>
      </c>
      <c r="F2871" s="255">
        <v>45104.842361111114</v>
      </c>
      <c r="G2871" s="2" t="s">
        <v>101</v>
      </c>
      <c r="H2871" s="2" t="s">
        <v>132</v>
      </c>
      <c r="I2871" s="2" t="s">
        <v>101</v>
      </c>
      <c r="J2871" s="2" t="s">
        <v>103</v>
      </c>
      <c r="K2871" s="2" t="s">
        <v>103</v>
      </c>
      <c r="L2871" s="2" t="s">
        <v>104</v>
      </c>
      <c r="M2871" s="2" t="s">
        <v>6957</v>
      </c>
      <c r="N2871" s="2">
        <v>20</v>
      </c>
      <c r="O2871" s="2" t="s">
        <v>106</v>
      </c>
      <c r="P2871" s="2" t="s">
        <v>4148</v>
      </c>
      <c r="Q2871" s="253"/>
    </row>
    <row r="2872" spans="1:17" ht="60">
      <c r="A2872" s="2">
        <v>2870</v>
      </c>
      <c r="B2872" s="2" t="s">
        <v>6958</v>
      </c>
      <c r="C2872" s="2" t="s">
        <v>120</v>
      </c>
      <c r="D2872" s="2" t="s">
        <v>3263</v>
      </c>
      <c r="E2872" s="2" t="s">
        <v>6807</v>
      </c>
      <c r="F2872" s="255">
        <v>45104.842361111114</v>
      </c>
      <c r="G2872" s="2" t="s">
        <v>101</v>
      </c>
      <c r="H2872" s="2" t="s">
        <v>132</v>
      </c>
      <c r="I2872" s="2" t="s">
        <v>101</v>
      </c>
      <c r="J2872" s="2" t="s">
        <v>103</v>
      </c>
      <c r="K2872" s="2" t="s">
        <v>103</v>
      </c>
      <c r="L2872" s="2" t="s">
        <v>104</v>
      </c>
      <c r="M2872" s="2" t="s">
        <v>6808</v>
      </c>
      <c r="N2872" s="2">
        <v>20</v>
      </c>
      <c r="O2872" s="2" t="s">
        <v>106</v>
      </c>
      <c r="P2872" s="2" t="s">
        <v>4150</v>
      </c>
      <c r="Q2872" s="253"/>
    </row>
    <row r="2873" spans="1:17" ht="60">
      <c r="A2873" s="2">
        <v>2871</v>
      </c>
      <c r="B2873" s="2" t="s">
        <v>6959</v>
      </c>
      <c r="C2873" s="2" t="s">
        <v>234</v>
      </c>
      <c r="D2873" s="2" t="s">
        <v>3263</v>
      </c>
      <c r="E2873" s="2" t="s">
        <v>6960</v>
      </c>
      <c r="F2873" s="255">
        <v>45104.843055555553</v>
      </c>
      <c r="G2873" s="2" t="s">
        <v>101</v>
      </c>
      <c r="H2873" s="2" t="s">
        <v>102</v>
      </c>
      <c r="I2873" s="2" t="s">
        <v>101</v>
      </c>
      <c r="J2873" s="2" t="s">
        <v>103</v>
      </c>
      <c r="K2873" s="2" t="s">
        <v>103</v>
      </c>
      <c r="L2873" s="2" t="s">
        <v>104</v>
      </c>
      <c r="M2873" s="2" t="s">
        <v>6961</v>
      </c>
      <c r="N2873" s="2">
        <v>20</v>
      </c>
      <c r="O2873" s="2" t="s">
        <v>106</v>
      </c>
      <c r="P2873" s="2" t="s">
        <v>4148</v>
      </c>
      <c r="Q2873" s="253"/>
    </row>
    <row r="2874" spans="1:17" ht="60">
      <c r="A2874" s="2">
        <v>2872</v>
      </c>
      <c r="B2874" s="2" t="s">
        <v>6962</v>
      </c>
      <c r="C2874" s="2" t="s">
        <v>234</v>
      </c>
      <c r="D2874" s="2" t="s">
        <v>3263</v>
      </c>
      <c r="E2874" s="2" t="s">
        <v>2380</v>
      </c>
      <c r="F2874" s="255">
        <v>45104.843055555553</v>
      </c>
      <c r="G2874" s="2" t="s">
        <v>101</v>
      </c>
      <c r="H2874" s="2" t="s">
        <v>102</v>
      </c>
      <c r="I2874" s="2" t="s">
        <v>101</v>
      </c>
      <c r="J2874" s="2" t="s">
        <v>112</v>
      </c>
      <c r="K2874" s="2" t="s">
        <v>112</v>
      </c>
      <c r="L2874" s="2" t="s">
        <v>104</v>
      </c>
      <c r="M2874" s="2" t="s">
        <v>2381</v>
      </c>
      <c r="N2874" s="2">
        <v>95</v>
      </c>
      <c r="O2874" s="2" t="s">
        <v>106</v>
      </c>
      <c r="P2874" s="2" t="s">
        <v>4148</v>
      </c>
      <c r="Q2874" s="253"/>
    </row>
    <row r="2875" spans="1:17" ht="60">
      <c r="A2875" s="2">
        <v>2873</v>
      </c>
      <c r="B2875" s="2" t="s">
        <v>6963</v>
      </c>
      <c r="C2875" s="2" t="s">
        <v>234</v>
      </c>
      <c r="D2875" s="2" t="s">
        <v>3263</v>
      </c>
      <c r="E2875" s="2" t="s">
        <v>6964</v>
      </c>
      <c r="F2875" s="255">
        <v>45104.84375</v>
      </c>
      <c r="G2875" s="2" t="s">
        <v>101</v>
      </c>
      <c r="H2875" s="2" t="s">
        <v>102</v>
      </c>
      <c r="I2875" s="2" t="s">
        <v>101</v>
      </c>
      <c r="J2875" s="2" t="s">
        <v>112</v>
      </c>
      <c r="K2875" s="2" t="s">
        <v>112</v>
      </c>
      <c r="L2875" s="2" t="s">
        <v>104</v>
      </c>
      <c r="M2875" s="2" t="s">
        <v>6965</v>
      </c>
      <c r="N2875" s="2">
        <v>95</v>
      </c>
      <c r="O2875" s="2" t="s">
        <v>106</v>
      </c>
      <c r="P2875" s="2" t="s">
        <v>4148</v>
      </c>
      <c r="Q2875" s="253"/>
    </row>
    <row r="2876" spans="1:17" ht="60">
      <c r="A2876" s="2">
        <v>2874</v>
      </c>
      <c r="B2876" s="2" t="s">
        <v>6966</v>
      </c>
      <c r="C2876" s="2" t="s">
        <v>120</v>
      </c>
      <c r="D2876" s="2" t="s">
        <v>3263</v>
      </c>
      <c r="E2876" s="2" t="s">
        <v>6967</v>
      </c>
      <c r="F2876" s="255">
        <v>45104.84375</v>
      </c>
      <c r="G2876" s="2" t="s">
        <v>101</v>
      </c>
      <c r="H2876" s="2" t="s">
        <v>102</v>
      </c>
      <c r="I2876" s="2" t="s">
        <v>101</v>
      </c>
      <c r="J2876" s="2" t="s">
        <v>103</v>
      </c>
      <c r="K2876" s="2" t="s">
        <v>103</v>
      </c>
      <c r="L2876" s="2" t="s">
        <v>104</v>
      </c>
      <c r="M2876" s="2" t="s">
        <v>6968</v>
      </c>
      <c r="N2876" s="2">
        <v>20</v>
      </c>
      <c r="O2876" s="2" t="s">
        <v>106</v>
      </c>
      <c r="P2876" s="2" t="s">
        <v>4150</v>
      </c>
      <c r="Q2876" s="253"/>
    </row>
    <row r="2877" spans="1:17" ht="60">
      <c r="A2877" s="2">
        <v>2875</v>
      </c>
      <c r="B2877" s="2" t="s">
        <v>6969</v>
      </c>
      <c r="C2877" s="2" t="s">
        <v>120</v>
      </c>
      <c r="D2877" s="2" t="s">
        <v>3263</v>
      </c>
      <c r="E2877" s="2" t="s">
        <v>4334</v>
      </c>
      <c r="F2877" s="255">
        <v>45104.84375</v>
      </c>
      <c r="G2877" s="2" t="s">
        <v>101</v>
      </c>
      <c r="H2877" s="2" t="s">
        <v>102</v>
      </c>
      <c r="I2877" s="2" t="s">
        <v>101</v>
      </c>
      <c r="J2877" s="2" t="s">
        <v>103</v>
      </c>
      <c r="K2877" s="2" t="s">
        <v>103</v>
      </c>
      <c r="L2877" s="2" t="s">
        <v>104</v>
      </c>
      <c r="M2877" s="2" t="s">
        <v>4335</v>
      </c>
      <c r="N2877" s="2">
        <v>20</v>
      </c>
      <c r="O2877" s="2" t="s">
        <v>106</v>
      </c>
      <c r="P2877" s="2" t="s">
        <v>4150</v>
      </c>
      <c r="Q2877" s="253"/>
    </row>
    <row r="2878" spans="1:17" ht="60">
      <c r="A2878" s="2">
        <v>2876</v>
      </c>
      <c r="B2878" s="2" t="s">
        <v>6970</v>
      </c>
      <c r="C2878" s="2" t="s">
        <v>120</v>
      </c>
      <c r="D2878" s="2" t="s">
        <v>3263</v>
      </c>
      <c r="E2878" s="2" t="s">
        <v>6971</v>
      </c>
      <c r="F2878" s="255">
        <v>45104.844444444447</v>
      </c>
      <c r="G2878" s="2" t="s">
        <v>101</v>
      </c>
      <c r="H2878" s="2" t="s">
        <v>132</v>
      </c>
      <c r="I2878" s="2" t="s">
        <v>101</v>
      </c>
      <c r="J2878" s="2" t="s">
        <v>103</v>
      </c>
      <c r="K2878" s="2" t="s">
        <v>103</v>
      </c>
      <c r="L2878" s="2" t="s">
        <v>104</v>
      </c>
      <c r="M2878" s="2" t="s">
        <v>6972</v>
      </c>
      <c r="N2878" s="2">
        <v>20</v>
      </c>
      <c r="O2878" s="2" t="s">
        <v>106</v>
      </c>
      <c r="P2878" s="2" t="s">
        <v>4150</v>
      </c>
      <c r="Q2878" s="253"/>
    </row>
    <row r="2879" spans="1:17" ht="60">
      <c r="A2879" s="2">
        <v>2877</v>
      </c>
      <c r="B2879" s="2" t="s">
        <v>6973</v>
      </c>
      <c r="C2879" s="2" t="s">
        <v>234</v>
      </c>
      <c r="D2879" s="2" t="s">
        <v>3263</v>
      </c>
      <c r="E2879" s="2" t="s">
        <v>4060</v>
      </c>
      <c r="F2879" s="255">
        <v>45104.844444444447</v>
      </c>
      <c r="G2879" s="2" t="s">
        <v>101</v>
      </c>
      <c r="H2879" s="2" t="s">
        <v>132</v>
      </c>
      <c r="I2879" s="2" t="s">
        <v>101</v>
      </c>
      <c r="J2879" s="2" t="s">
        <v>103</v>
      </c>
      <c r="K2879" s="2" t="s">
        <v>103</v>
      </c>
      <c r="L2879" s="2" t="s">
        <v>104</v>
      </c>
      <c r="M2879" s="2" t="s">
        <v>4061</v>
      </c>
      <c r="N2879" s="2">
        <v>20</v>
      </c>
      <c r="O2879" s="2" t="s">
        <v>106</v>
      </c>
      <c r="P2879" s="2" t="s">
        <v>4148</v>
      </c>
      <c r="Q2879" s="253"/>
    </row>
    <row r="2880" spans="1:17" ht="60">
      <c r="A2880" s="2">
        <v>2878</v>
      </c>
      <c r="B2880" s="2" t="s">
        <v>6974</v>
      </c>
      <c r="C2880" s="2" t="s">
        <v>234</v>
      </c>
      <c r="D2880" s="2" t="s">
        <v>3263</v>
      </c>
      <c r="E2880" s="2" t="s">
        <v>1958</v>
      </c>
      <c r="F2880" s="255">
        <v>45104.844444444447</v>
      </c>
      <c r="G2880" s="2" t="s">
        <v>101</v>
      </c>
      <c r="H2880" s="2" t="s">
        <v>132</v>
      </c>
      <c r="I2880" s="2" t="s">
        <v>101</v>
      </c>
      <c r="J2880" s="2" t="s">
        <v>103</v>
      </c>
      <c r="K2880" s="2" t="s">
        <v>103</v>
      </c>
      <c r="L2880" s="2" t="s">
        <v>104</v>
      </c>
      <c r="M2880" s="2" t="s">
        <v>1959</v>
      </c>
      <c r="N2880" s="2">
        <v>20</v>
      </c>
      <c r="O2880" s="2" t="s">
        <v>106</v>
      </c>
      <c r="P2880" s="2" t="s">
        <v>4148</v>
      </c>
      <c r="Q2880" s="253"/>
    </row>
    <row r="2881" spans="1:17" ht="60">
      <c r="A2881" s="2">
        <v>2879</v>
      </c>
      <c r="B2881" s="2" t="s">
        <v>6975</v>
      </c>
      <c r="C2881" s="2" t="s">
        <v>234</v>
      </c>
      <c r="D2881" s="2" t="s">
        <v>3263</v>
      </c>
      <c r="E2881" s="2" t="s">
        <v>6976</v>
      </c>
      <c r="F2881" s="255">
        <v>45104.845138888886</v>
      </c>
      <c r="G2881" s="2" t="s">
        <v>101</v>
      </c>
      <c r="H2881" s="2" t="s">
        <v>132</v>
      </c>
      <c r="I2881" s="2" t="s">
        <v>101</v>
      </c>
      <c r="J2881" s="2" t="s">
        <v>103</v>
      </c>
      <c r="K2881" s="2" t="s">
        <v>103</v>
      </c>
      <c r="L2881" s="2" t="s">
        <v>104</v>
      </c>
      <c r="M2881" s="2" t="s">
        <v>6977</v>
      </c>
      <c r="N2881" s="2">
        <v>20</v>
      </c>
      <c r="O2881" s="2" t="s">
        <v>106</v>
      </c>
      <c r="P2881" s="2" t="s">
        <v>4148</v>
      </c>
      <c r="Q2881" s="253"/>
    </row>
    <row r="2882" spans="1:17" ht="60">
      <c r="A2882" s="2">
        <v>2880</v>
      </c>
      <c r="B2882" s="2" t="s">
        <v>6978</v>
      </c>
      <c r="C2882" s="2" t="s">
        <v>120</v>
      </c>
      <c r="D2882" s="2" t="s">
        <v>3263</v>
      </c>
      <c r="E2882" s="2" t="s">
        <v>6249</v>
      </c>
      <c r="F2882" s="255">
        <v>45104.845138888886</v>
      </c>
      <c r="G2882" s="2" t="s">
        <v>101</v>
      </c>
      <c r="H2882" s="2" t="s">
        <v>102</v>
      </c>
      <c r="I2882" s="2" t="s">
        <v>101</v>
      </c>
      <c r="J2882" s="2" t="s">
        <v>103</v>
      </c>
      <c r="K2882" s="2" t="s">
        <v>103</v>
      </c>
      <c r="L2882" s="2" t="s">
        <v>104</v>
      </c>
      <c r="M2882" s="2" t="s">
        <v>6250</v>
      </c>
      <c r="N2882" s="2">
        <v>20</v>
      </c>
      <c r="O2882" s="2" t="s">
        <v>106</v>
      </c>
      <c r="P2882" s="2" t="s">
        <v>4150</v>
      </c>
      <c r="Q2882" s="253"/>
    </row>
    <row r="2883" spans="1:17" ht="60">
      <c r="A2883" s="2">
        <v>2881</v>
      </c>
      <c r="B2883" s="2" t="s">
        <v>6979</v>
      </c>
      <c r="C2883" s="2" t="s">
        <v>234</v>
      </c>
      <c r="D2883" s="2" t="s">
        <v>3263</v>
      </c>
      <c r="E2883" s="2" t="s">
        <v>2428</v>
      </c>
      <c r="F2883" s="255">
        <v>45104.845138888886</v>
      </c>
      <c r="G2883" s="2" t="s">
        <v>101</v>
      </c>
      <c r="H2883" s="2" t="s">
        <v>132</v>
      </c>
      <c r="I2883" s="2" t="s">
        <v>101</v>
      </c>
      <c r="J2883" s="2" t="s">
        <v>103</v>
      </c>
      <c r="K2883" s="2" t="s">
        <v>103</v>
      </c>
      <c r="L2883" s="2" t="s">
        <v>104</v>
      </c>
      <c r="M2883" s="2" t="s">
        <v>2429</v>
      </c>
      <c r="N2883" s="2">
        <v>20</v>
      </c>
      <c r="O2883" s="2" t="s">
        <v>106</v>
      </c>
      <c r="P2883" s="2" t="s">
        <v>4148</v>
      </c>
      <c r="Q2883" s="253"/>
    </row>
    <row r="2884" spans="1:17" ht="60">
      <c r="A2884" s="2">
        <v>2882</v>
      </c>
      <c r="B2884" s="2" t="s">
        <v>6980</v>
      </c>
      <c r="C2884" s="2" t="s">
        <v>120</v>
      </c>
      <c r="D2884" s="2" t="s">
        <v>3263</v>
      </c>
      <c r="E2884" s="2" t="s">
        <v>263</v>
      </c>
      <c r="F2884" s="255">
        <v>45104.845833333333</v>
      </c>
      <c r="G2884" s="2" t="s">
        <v>101</v>
      </c>
      <c r="H2884" s="2" t="s">
        <v>132</v>
      </c>
      <c r="I2884" s="2" t="s">
        <v>101</v>
      </c>
      <c r="J2884" s="2" t="s">
        <v>103</v>
      </c>
      <c r="K2884" s="2" t="s">
        <v>103</v>
      </c>
      <c r="L2884" s="2" t="s">
        <v>104</v>
      </c>
      <c r="M2884" s="2" t="s">
        <v>264</v>
      </c>
      <c r="N2884" s="2">
        <v>20</v>
      </c>
      <c r="O2884" s="2" t="s">
        <v>106</v>
      </c>
      <c r="P2884" s="2" t="s">
        <v>4150</v>
      </c>
      <c r="Q2884" s="253"/>
    </row>
    <row r="2885" spans="1:17" ht="60">
      <c r="A2885" s="2">
        <v>2883</v>
      </c>
      <c r="B2885" s="2" t="s">
        <v>6981</v>
      </c>
      <c r="C2885" s="2" t="s">
        <v>120</v>
      </c>
      <c r="D2885" s="2" t="s">
        <v>3263</v>
      </c>
      <c r="E2885" s="2" t="s">
        <v>6982</v>
      </c>
      <c r="F2885" s="255">
        <v>45104.84652777778</v>
      </c>
      <c r="G2885" s="2" t="s">
        <v>101</v>
      </c>
      <c r="H2885" s="2" t="s">
        <v>132</v>
      </c>
      <c r="I2885" s="2" t="s">
        <v>101</v>
      </c>
      <c r="J2885" s="2" t="s">
        <v>103</v>
      </c>
      <c r="K2885" s="2" t="s">
        <v>103</v>
      </c>
      <c r="L2885" s="2" t="s">
        <v>104</v>
      </c>
      <c r="M2885" s="2" t="s">
        <v>6983</v>
      </c>
      <c r="N2885" s="2">
        <v>20</v>
      </c>
      <c r="O2885" s="2" t="s">
        <v>106</v>
      </c>
      <c r="P2885" s="2" t="s">
        <v>4150</v>
      </c>
      <c r="Q2885" s="253"/>
    </row>
    <row r="2886" spans="1:17" ht="60">
      <c r="A2886" s="2">
        <v>2884</v>
      </c>
      <c r="B2886" s="2" t="s">
        <v>6984</v>
      </c>
      <c r="C2886" s="2" t="s">
        <v>120</v>
      </c>
      <c r="D2886" s="2" t="s">
        <v>3263</v>
      </c>
      <c r="E2886" s="2" t="s">
        <v>6985</v>
      </c>
      <c r="F2886" s="255">
        <v>45104.84652777778</v>
      </c>
      <c r="G2886" s="2" t="s">
        <v>101</v>
      </c>
      <c r="H2886" s="2" t="s">
        <v>132</v>
      </c>
      <c r="I2886" s="2" t="s">
        <v>101</v>
      </c>
      <c r="J2886" s="2" t="s">
        <v>103</v>
      </c>
      <c r="K2886" s="2" t="s">
        <v>103</v>
      </c>
      <c r="L2886" s="2" t="s">
        <v>104</v>
      </c>
      <c r="M2886" s="2" t="s">
        <v>6986</v>
      </c>
      <c r="N2886" s="2">
        <v>20</v>
      </c>
      <c r="O2886" s="2" t="s">
        <v>106</v>
      </c>
      <c r="P2886" s="2" t="s">
        <v>4150</v>
      </c>
      <c r="Q2886" s="253"/>
    </row>
    <row r="2887" spans="1:17" ht="60">
      <c r="A2887" s="2">
        <v>2885</v>
      </c>
      <c r="B2887" s="2" t="s">
        <v>6987</v>
      </c>
      <c r="C2887" s="2" t="s">
        <v>120</v>
      </c>
      <c r="D2887" s="2" t="s">
        <v>3263</v>
      </c>
      <c r="E2887" s="2" t="s">
        <v>6988</v>
      </c>
      <c r="F2887" s="255">
        <v>45104.847222222219</v>
      </c>
      <c r="G2887" s="2" t="s">
        <v>101</v>
      </c>
      <c r="H2887" s="2" t="s">
        <v>132</v>
      </c>
      <c r="I2887" s="2" t="s">
        <v>101</v>
      </c>
      <c r="J2887" s="2" t="s">
        <v>103</v>
      </c>
      <c r="K2887" s="2" t="s">
        <v>103</v>
      </c>
      <c r="L2887" s="2" t="s">
        <v>104</v>
      </c>
      <c r="M2887" s="2" t="s">
        <v>6989</v>
      </c>
      <c r="N2887" s="2">
        <v>20</v>
      </c>
      <c r="O2887" s="2" t="s">
        <v>106</v>
      </c>
      <c r="P2887" s="2" t="s">
        <v>4150</v>
      </c>
      <c r="Q2887" s="253"/>
    </row>
    <row r="2888" spans="1:17" ht="60">
      <c r="A2888" s="2">
        <v>2886</v>
      </c>
      <c r="B2888" s="2" t="s">
        <v>6990</v>
      </c>
      <c r="C2888" s="2" t="s">
        <v>234</v>
      </c>
      <c r="D2888" s="2" t="s">
        <v>3263</v>
      </c>
      <c r="E2888" s="2" t="s">
        <v>1892</v>
      </c>
      <c r="F2888" s="255">
        <v>45104.847916666666</v>
      </c>
      <c r="G2888" s="2" t="s">
        <v>101</v>
      </c>
      <c r="H2888" s="2" t="s">
        <v>132</v>
      </c>
      <c r="I2888" s="2" t="s">
        <v>101</v>
      </c>
      <c r="J2888" s="2" t="s">
        <v>103</v>
      </c>
      <c r="K2888" s="2" t="s">
        <v>103</v>
      </c>
      <c r="L2888" s="2" t="s">
        <v>104</v>
      </c>
      <c r="M2888" s="2" t="s">
        <v>1893</v>
      </c>
      <c r="N2888" s="2">
        <v>30</v>
      </c>
      <c r="O2888" s="2" t="s">
        <v>106</v>
      </c>
      <c r="P2888" s="2" t="s">
        <v>4148</v>
      </c>
      <c r="Q2888" s="253"/>
    </row>
    <row r="2889" spans="1:17" ht="60">
      <c r="A2889" s="2">
        <v>2887</v>
      </c>
      <c r="B2889" s="2" t="s">
        <v>6991</v>
      </c>
      <c r="C2889" s="2" t="s">
        <v>120</v>
      </c>
      <c r="D2889" s="2" t="s">
        <v>3263</v>
      </c>
      <c r="E2889" s="2" t="s">
        <v>1315</v>
      </c>
      <c r="F2889" s="255">
        <v>45104.847916666666</v>
      </c>
      <c r="G2889" s="2" t="s">
        <v>101</v>
      </c>
      <c r="H2889" s="2" t="s">
        <v>102</v>
      </c>
      <c r="I2889" s="2" t="s">
        <v>101</v>
      </c>
      <c r="J2889" s="2" t="s">
        <v>103</v>
      </c>
      <c r="K2889" s="2" t="s">
        <v>103</v>
      </c>
      <c r="L2889" s="2" t="s">
        <v>104</v>
      </c>
      <c r="M2889" s="2" t="s">
        <v>1316</v>
      </c>
      <c r="N2889" s="2">
        <v>20</v>
      </c>
      <c r="O2889" s="2" t="s">
        <v>106</v>
      </c>
      <c r="P2889" s="2" t="s">
        <v>4150</v>
      </c>
      <c r="Q2889" s="253"/>
    </row>
    <row r="2890" spans="1:17" ht="60">
      <c r="A2890" s="2">
        <v>2888</v>
      </c>
      <c r="B2890" s="2" t="s">
        <v>6992</v>
      </c>
      <c r="C2890" s="2" t="s">
        <v>234</v>
      </c>
      <c r="D2890" s="2" t="s">
        <v>3263</v>
      </c>
      <c r="E2890" s="2" t="s">
        <v>6993</v>
      </c>
      <c r="F2890" s="255">
        <v>45104.848611111112</v>
      </c>
      <c r="G2890" s="2" t="s">
        <v>101</v>
      </c>
      <c r="H2890" s="2" t="s">
        <v>102</v>
      </c>
      <c r="I2890" s="2" t="s">
        <v>101</v>
      </c>
      <c r="J2890" s="2" t="s">
        <v>103</v>
      </c>
      <c r="K2890" s="2" t="s">
        <v>103</v>
      </c>
      <c r="L2890" s="2" t="s">
        <v>104</v>
      </c>
      <c r="M2890" s="2" t="s">
        <v>6994</v>
      </c>
      <c r="N2890" s="2">
        <v>20</v>
      </c>
      <c r="O2890" s="2" t="s">
        <v>106</v>
      </c>
      <c r="P2890" s="2" t="s">
        <v>4148</v>
      </c>
      <c r="Q2890" s="253"/>
    </row>
    <row r="2891" spans="1:17" ht="60">
      <c r="A2891" s="2">
        <v>2889</v>
      </c>
      <c r="B2891" s="2" t="s">
        <v>6995</v>
      </c>
      <c r="C2891" s="2" t="s">
        <v>234</v>
      </c>
      <c r="D2891" s="2" t="s">
        <v>3263</v>
      </c>
      <c r="E2891" s="2" t="s">
        <v>4054</v>
      </c>
      <c r="F2891" s="255">
        <v>45104.848611111112</v>
      </c>
      <c r="G2891" s="2" t="s">
        <v>101</v>
      </c>
      <c r="H2891" s="2" t="s">
        <v>132</v>
      </c>
      <c r="I2891" s="2" t="s">
        <v>101</v>
      </c>
      <c r="J2891" s="2" t="s">
        <v>103</v>
      </c>
      <c r="K2891" s="2" t="s">
        <v>103</v>
      </c>
      <c r="L2891" s="2" t="s">
        <v>104</v>
      </c>
      <c r="M2891" s="2" t="s">
        <v>4055</v>
      </c>
      <c r="N2891" s="2">
        <v>20</v>
      </c>
      <c r="O2891" s="2" t="s">
        <v>106</v>
      </c>
      <c r="P2891" s="2" t="s">
        <v>4148</v>
      </c>
      <c r="Q2891" s="253"/>
    </row>
    <row r="2892" spans="1:17" ht="60">
      <c r="A2892" s="2">
        <v>2890</v>
      </c>
      <c r="B2892" s="2" t="s">
        <v>6996</v>
      </c>
      <c r="C2892" s="2" t="s">
        <v>120</v>
      </c>
      <c r="D2892" s="2" t="s">
        <v>3263</v>
      </c>
      <c r="E2892" s="2" t="s">
        <v>6654</v>
      </c>
      <c r="F2892" s="255">
        <v>45104.849305555559</v>
      </c>
      <c r="G2892" s="2" t="s">
        <v>101</v>
      </c>
      <c r="H2892" s="2" t="s">
        <v>132</v>
      </c>
      <c r="I2892" s="2" t="s">
        <v>101</v>
      </c>
      <c r="J2892" s="2" t="s">
        <v>103</v>
      </c>
      <c r="K2892" s="2" t="s">
        <v>103</v>
      </c>
      <c r="L2892" s="2" t="s">
        <v>104</v>
      </c>
      <c r="M2892" s="2" t="s">
        <v>6655</v>
      </c>
      <c r="N2892" s="2">
        <v>20</v>
      </c>
      <c r="O2892" s="2" t="s">
        <v>106</v>
      </c>
      <c r="P2892" s="2" t="s">
        <v>4150</v>
      </c>
      <c r="Q2892" s="253"/>
    </row>
    <row r="2893" spans="1:17" ht="60">
      <c r="A2893" s="2">
        <v>2891</v>
      </c>
      <c r="B2893" s="2" t="s">
        <v>6997</v>
      </c>
      <c r="C2893" s="2" t="s">
        <v>234</v>
      </c>
      <c r="D2893" s="2" t="s">
        <v>3263</v>
      </c>
      <c r="E2893" s="2" t="s">
        <v>2435</v>
      </c>
      <c r="F2893" s="255">
        <v>45104.849305555559</v>
      </c>
      <c r="G2893" s="2" t="s">
        <v>101</v>
      </c>
      <c r="H2893" s="2" t="s">
        <v>132</v>
      </c>
      <c r="I2893" s="2" t="s">
        <v>101</v>
      </c>
      <c r="J2893" s="2" t="s">
        <v>103</v>
      </c>
      <c r="K2893" s="2" t="s">
        <v>103</v>
      </c>
      <c r="L2893" s="2" t="s">
        <v>104</v>
      </c>
      <c r="M2893" s="2" t="s">
        <v>2436</v>
      </c>
      <c r="N2893" s="2">
        <v>20</v>
      </c>
      <c r="O2893" s="2" t="s">
        <v>106</v>
      </c>
      <c r="P2893" s="2" t="s">
        <v>4148</v>
      </c>
      <c r="Q2893" s="253"/>
    </row>
    <row r="2894" spans="1:17" ht="60">
      <c r="A2894" s="2">
        <v>2892</v>
      </c>
      <c r="B2894" s="2" t="s">
        <v>6998</v>
      </c>
      <c r="C2894" s="2" t="s">
        <v>120</v>
      </c>
      <c r="D2894" s="2" t="s">
        <v>3263</v>
      </c>
      <c r="E2894" s="2" t="s">
        <v>5550</v>
      </c>
      <c r="F2894" s="255">
        <v>45104.849305555559</v>
      </c>
      <c r="G2894" s="2" t="s">
        <v>101</v>
      </c>
      <c r="H2894" s="2" t="s">
        <v>132</v>
      </c>
      <c r="I2894" s="2" t="s">
        <v>101</v>
      </c>
      <c r="J2894" s="2" t="s">
        <v>103</v>
      </c>
      <c r="K2894" s="2" t="s">
        <v>103</v>
      </c>
      <c r="L2894" s="2" t="s">
        <v>104</v>
      </c>
      <c r="M2894" s="2" t="s">
        <v>5551</v>
      </c>
      <c r="N2894" s="2">
        <v>20</v>
      </c>
      <c r="O2894" s="2" t="s">
        <v>106</v>
      </c>
      <c r="P2894" s="2" t="s">
        <v>4150</v>
      </c>
      <c r="Q2894" s="253"/>
    </row>
    <row r="2895" spans="1:17" ht="60">
      <c r="A2895" s="2">
        <v>2893</v>
      </c>
      <c r="B2895" s="2" t="s">
        <v>6999</v>
      </c>
      <c r="C2895" s="2" t="s">
        <v>234</v>
      </c>
      <c r="D2895" s="2" t="s">
        <v>3263</v>
      </c>
      <c r="E2895" s="2" t="s">
        <v>1599</v>
      </c>
      <c r="F2895" s="255">
        <v>45104.849305555559</v>
      </c>
      <c r="G2895" s="2" t="s">
        <v>101</v>
      </c>
      <c r="H2895" s="2" t="s">
        <v>102</v>
      </c>
      <c r="I2895" s="2" t="s">
        <v>101</v>
      </c>
      <c r="J2895" s="2" t="s">
        <v>103</v>
      </c>
      <c r="K2895" s="2" t="s">
        <v>103</v>
      </c>
      <c r="L2895" s="2" t="s">
        <v>104</v>
      </c>
      <c r="M2895" s="2" t="s">
        <v>1600</v>
      </c>
      <c r="N2895" s="2">
        <v>20</v>
      </c>
      <c r="O2895" s="2" t="s">
        <v>106</v>
      </c>
      <c r="P2895" s="2" t="s">
        <v>4148</v>
      </c>
      <c r="Q2895" s="253"/>
    </row>
    <row r="2896" spans="1:17" ht="60">
      <c r="A2896" s="2">
        <v>2894</v>
      </c>
      <c r="B2896" s="2" t="s">
        <v>7000</v>
      </c>
      <c r="C2896" s="2" t="s">
        <v>120</v>
      </c>
      <c r="D2896" s="2" t="s">
        <v>3263</v>
      </c>
      <c r="E2896" s="2" t="s">
        <v>7001</v>
      </c>
      <c r="F2896" s="255">
        <v>45104.849305555559</v>
      </c>
      <c r="G2896" s="2" t="s">
        <v>101</v>
      </c>
      <c r="H2896" s="2" t="s">
        <v>132</v>
      </c>
      <c r="I2896" s="2" t="s">
        <v>101</v>
      </c>
      <c r="J2896" s="2" t="s">
        <v>103</v>
      </c>
      <c r="K2896" s="2" t="s">
        <v>103</v>
      </c>
      <c r="L2896" s="2" t="s">
        <v>104</v>
      </c>
      <c r="M2896" s="2" t="s">
        <v>7002</v>
      </c>
      <c r="N2896" s="2">
        <v>20</v>
      </c>
      <c r="O2896" s="2" t="s">
        <v>106</v>
      </c>
      <c r="P2896" s="2" t="s">
        <v>4150</v>
      </c>
      <c r="Q2896" s="253"/>
    </row>
    <row r="2897" spans="1:17" ht="60">
      <c r="A2897" s="2">
        <v>2895</v>
      </c>
      <c r="B2897" s="2" t="s">
        <v>7003</v>
      </c>
      <c r="C2897" s="2" t="s">
        <v>120</v>
      </c>
      <c r="D2897" s="2" t="s">
        <v>3263</v>
      </c>
      <c r="E2897" s="2" t="s">
        <v>7004</v>
      </c>
      <c r="F2897" s="255">
        <v>45104.85</v>
      </c>
      <c r="G2897" s="2" t="s">
        <v>101</v>
      </c>
      <c r="H2897" s="2" t="s">
        <v>132</v>
      </c>
      <c r="I2897" s="2" t="s">
        <v>101</v>
      </c>
      <c r="J2897" s="2" t="s">
        <v>103</v>
      </c>
      <c r="K2897" s="2" t="s">
        <v>103</v>
      </c>
      <c r="L2897" s="2" t="s">
        <v>104</v>
      </c>
      <c r="M2897" s="2" t="s">
        <v>7005</v>
      </c>
      <c r="N2897" s="2">
        <v>20</v>
      </c>
      <c r="O2897" s="2" t="s">
        <v>106</v>
      </c>
      <c r="P2897" s="2" t="s">
        <v>4150</v>
      </c>
      <c r="Q2897" s="253"/>
    </row>
    <row r="2898" spans="1:17" ht="60">
      <c r="A2898" s="2">
        <v>2896</v>
      </c>
      <c r="B2898" s="2" t="s">
        <v>7006</v>
      </c>
      <c r="C2898" s="2" t="s">
        <v>234</v>
      </c>
      <c r="D2898" s="2" t="s">
        <v>3263</v>
      </c>
      <c r="E2898" s="2" t="s">
        <v>7007</v>
      </c>
      <c r="F2898" s="255">
        <v>45104.850694444445</v>
      </c>
      <c r="G2898" s="2" t="s">
        <v>101</v>
      </c>
      <c r="H2898" s="2" t="s">
        <v>132</v>
      </c>
      <c r="I2898" s="2" t="s">
        <v>101</v>
      </c>
      <c r="J2898" s="2" t="s">
        <v>112</v>
      </c>
      <c r="K2898" s="2" t="s">
        <v>112</v>
      </c>
      <c r="L2898" s="2" t="s">
        <v>104</v>
      </c>
      <c r="M2898" s="2" t="s">
        <v>7008</v>
      </c>
      <c r="N2898" s="2">
        <v>95</v>
      </c>
      <c r="O2898" s="2" t="s">
        <v>106</v>
      </c>
      <c r="P2898" s="2" t="s">
        <v>4148</v>
      </c>
      <c r="Q2898" s="253"/>
    </row>
    <row r="2899" spans="1:17" ht="60">
      <c r="A2899" s="2">
        <v>2897</v>
      </c>
      <c r="B2899" s="2" t="s">
        <v>7009</v>
      </c>
      <c r="C2899" s="2" t="s">
        <v>234</v>
      </c>
      <c r="D2899" s="2" t="s">
        <v>3263</v>
      </c>
      <c r="E2899" s="2" t="s">
        <v>2463</v>
      </c>
      <c r="F2899" s="255">
        <v>45104.850694444445</v>
      </c>
      <c r="G2899" s="2" t="s">
        <v>101</v>
      </c>
      <c r="H2899" s="2" t="s">
        <v>102</v>
      </c>
      <c r="I2899" s="2" t="s">
        <v>101</v>
      </c>
      <c r="J2899" s="2" t="s">
        <v>103</v>
      </c>
      <c r="K2899" s="2" t="s">
        <v>103</v>
      </c>
      <c r="L2899" s="2" t="s">
        <v>104</v>
      </c>
      <c r="M2899" s="2" t="s">
        <v>2464</v>
      </c>
      <c r="N2899" s="2">
        <v>30</v>
      </c>
      <c r="O2899" s="2" t="s">
        <v>106</v>
      </c>
      <c r="P2899" s="2" t="s">
        <v>4148</v>
      </c>
      <c r="Q2899" s="253"/>
    </row>
    <row r="2900" spans="1:17" ht="60">
      <c r="A2900" s="2">
        <v>2898</v>
      </c>
      <c r="B2900" s="2" t="s">
        <v>7010</v>
      </c>
      <c r="C2900" s="2" t="s">
        <v>234</v>
      </c>
      <c r="D2900" s="2" t="s">
        <v>3263</v>
      </c>
      <c r="E2900" s="2" t="s">
        <v>7011</v>
      </c>
      <c r="F2900" s="255">
        <v>45104.850694444445</v>
      </c>
      <c r="G2900" s="2" t="s">
        <v>101</v>
      </c>
      <c r="H2900" s="2" t="s">
        <v>132</v>
      </c>
      <c r="I2900" s="2" t="s">
        <v>101</v>
      </c>
      <c r="J2900" s="2" t="s">
        <v>103</v>
      </c>
      <c r="K2900" s="2" t="s">
        <v>103</v>
      </c>
      <c r="L2900" s="2" t="s">
        <v>104</v>
      </c>
      <c r="M2900" s="2" t="s">
        <v>7012</v>
      </c>
      <c r="N2900" s="2">
        <v>20</v>
      </c>
      <c r="O2900" s="2" t="s">
        <v>106</v>
      </c>
      <c r="P2900" s="2" t="s">
        <v>4148</v>
      </c>
      <c r="Q2900" s="253"/>
    </row>
    <row r="2901" spans="1:17" ht="60">
      <c r="A2901" s="2">
        <v>2899</v>
      </c>
      <c r="B2901" s="2" t="s">
        <v>7013</v>
      </c>
      <c r="C2901" s="2" t="s">
        <v>234</v>
      </c>
      <c r="D2901" s="2" t="s">
        <v>3263</v>
      </c>
      <c r="E2901" s="2" t="s">
        <v>770</v>
      </c>
      <c r="F2901" s="255">
        <v>45104.851388888892</v>
      </c>
      <c r="G2901" s="2" t="s">
        <v>101</v>
      </c>
      <c r="H2901" s="2" t="s">
        <v>132</v>
      </c>
      <c r="I2901" s="2" t="s">
        <v>101</v>
      </c>
      <c r="J2901" s="2" t="s">
        <v>112</v>
      </c>
      <c r="K2901" s="2" t="s">
        <v>112</v>
      </c>
      <c r="L2901" s="2" t="s">
        <v>104</v>
      </c>
      <c r="M2901" s="2" t="s">
        <v>771</v>
      </c>
      <c r="N2901" s="2">
        <v>95</v>
      </c>
      <c r="O2901" s="2" t="s">
        <v>106</v>
      </c>
      <c r="P2901" s="2" t="s">
        <v>4148</v>
      </c>
      <c r="Q2901" s="253"/>
    </row>
    <row r="2902" spans="1:17" ht="60">
      <c r="A2902" s="2">
        <v>2900</v>
      </c>
      <c r="B2902" s="2" t="s">
        <v>7014</v>
      </c>
      <c r="C2902" s="2" t="s">
        <v>234</v>
      </c>
      <c r="D2902" s="2" t="s">
        <v>3263</v>
      </c>
      <c r="E2902" s="2" t="s">
        <v>7015</v>
      </c>
      <c r="F2902" s="255">
        <v>45104.852083333331</v>
      </c>
      <c r="G2902" s="2" t="s">
        <v>101</v>
      </c>
      <c r="H2902" s="2" t="s">
        <v>102</v>
      </c>
      <c r="I2902" s="2" t="s">
        <v>101</v>
      </c>
      <c r="J2902" s="2" t="s">
        <v>103</v>
      </c>
      <c r="K2902" s="2" t="s">
        <v>103</v>
      </c>
      <c r="L2902" s="2" t="s">
        <v>104</v>
      </c>
      <c r="M2902" s="2" t="s">
        <v>7016</v>
      </c>
      <c r="N2902" s="2">
        <v>20</v>
      </c>
      <c r="O2902" s="2" t="s">
        <v>106</v>
      </c>
      <c r="P2902" s="2" t="s">
        <v>4148</v>
      </c>
      <c r="Q2902" s="253"/>
    </row>
    <row r="2903" spans="1:17" ht="60">
      <c r="A2903" s="2">
        <v>2901</v>
      </c>
      <c r="B2903" s="2" t="s">
        <v>7017</v>
      </c>
      <c r="C2903" s="2" t="s">
        <v>234</v>
      </c>
      <c r="D2903" s="2" t="s">
        <v>3263</v>
      </c>
      <c r="E2903" s="2" t="s">
        <v>1537</v>
      </c>
      <c r="F2903" s="255">
        <v>45104.852083333331</v>
      </c>
      <c r="G2903" s="2" t="s">
        <v>101</v>
      </c>
      <c r="H2903" s="2" t="s">
        <v>102</v>
      </c>
      <c r="I2903" s="2" t="s">
        <v>101</v>
      </c>
      <c r="J2903" s="2" t="s">
        <v>103</v>
      </c>
      <c r="K2903" s="2" t="s">
        <v>103</v>
      </c>
      <c r="L2903" s="2" t="s">
        <v>104</v>
      </c>
      <c r="M2903" s="2" t="s">
        <v>1538</v>
      </c>
      <c r="N2903" s="2">
        <v>20</v>
      </c>
      <c r="O2903" s="2" t="s">
        <v>106</v>
      </c>
      <c r="P2903" s="2" t="s">
        <v>4148</v>
      </c>
      <c r="Q2903" s="253"/>
    </row>
    <row r="2904" spans="1:17" ht="60">
      <c r="A2904" s="2">
        <v>2902</v>
      </c>
      <c r="B2904" s="2" t="s">
        <v>7018</v>
      </c>
      <c r="C2904" s="2" t="s">
        <v>234</v>
      </c>
      <c r="D2904" s="2" t="s">
        <v>3263</v>
      </c>
      <c r="E2904" s="2" t="s">
        <v>7019</v>
      </c>
      <c r="F2904" s="255">
        <v>45104.852777777778</v>
      </c>
      <c r="G2904" s="2" t="s">
        <v>101</v>
      </c>
      <c r="H2904" s="2" t="s">
        <v>102</v>
      </c>
      <c r="I2904" s="2" t="s">
        <v>101</v>
      </c>
      <c r="J2904" s="2" t="s">
        <v>112</v>
      </c>
      <c r="K2904" s="2" t="s">
        <v>112</v>
      </c>
      <c r="L2904" s="2" t="s">
        <v>104</v>
      </c>
      <c r="M2904" s="2" t="s">
        <v>7020</v>
      </c>
      <c r="N2904" s="2">
        <v>95</v>
      </c>
      <c r="O2904" s="2" t="s">
        <v>106</v>
      </c>
      <c r="P2904" s="2" t="s">
        <v>4148</v>
      </c>
      <c r="Q2904" s="253"/>
    </row>
    <row r="2905" spans="1:17" ht="60">
      <c r="A2905" s="2">
        <v>2903</v>
      </c>
      <c r="B2905" s="2" t="s">
        <v>7021</v>
      </c>
      <c r="C2905" s="2" t="s">
        <v>234</v>
      </c>
      <c r="D2905" s="2" t="s">
        <v>3263</v>
      </c>
      <c r="E2905" s="2" t="s">
        <v>7022</v>
      </c>
      <c r="F2905" s="255">
        <v>45104.853472222225</v>
      </c>
      <c r="G2905" s="2" t="s">
        <v>101</v>
      </c>
      <c r="H2905" s="2" t="s">
        <v>132</v>
      </c>
      <c r="I2905" s="2" t="s">
        <v>101</v>
      </c>
      <c r="J2905" s="2" t="s">
        <v>103</v>
      </c>
      <c r="K2905" s="2" t="s">
        <v>103</v>
      </c>
      <c r="L2905" s="2" t="s">
        <v>104</v>
      </c>
      <c r="M2905" s="2" t="s">
        <v>7023</v>
      </c>
      <c r="N2905" s="2">
        <v>20</v>
      </c>
      <c r="O2905" s="2" t="s">
        <v>106</v>
      </c>
      <c r="P2905" s="2" t="s">
        <v>4148</v>
      </c>
      <c r="Q2905" s="253"/>
    </row>
    <row r="2906" spans="1:17" ht="60">
      <c r="A2906" s="2">
        <v>2904</v>
      </c>
      <c r="B2906" s="2" t="s">
        <v>7024</v>
      </c>
      <c r="C2906" s="2" t="s">
        <v>234</v>
      </c>
      <c r="D2906" s="2" t="s">
        <v>3263</v>
      </c>
      <c r="E2906" s="2" t="s">
        <v>6309</v>
      </c>
      <c r="F2906" s="255">
        <v>45104.853472222225</v>
      </c>
      <c r="G2906" s="2" t="s">
        <v>101</v>
      </c>
      <c r="H2906" s="2" t="s">
        <v>102</v>
      </c>
      <c r="I2906" s="2" t="s">
        <v>101</v>
      </c>
      <c r="J2906" s="2" t="s">
        <v>103</v>
      </c>
      <c r="K2906" s="2" t="s">
        <v>103</v>
      </c>
      <c r="L2906" s="2" t="s">
        <v>104</v>
      </c>
      <c r="M2906" s="2" t="s">
        <v>6310</v>
      </c>
      <c r="N2906" s="2">
        <v>20</v>
      </c>
      <c r="O2906" s="2" t="s">
        <v>106</v>
      </c>
      <c r="P2906" s="2" t="s">
        <v>4148</v>
      </c>
      <c r="Q2906" s="253"/>
    </row>
    <row r="2907" spans="1:17" ht="60">
      <c r="A2907" s="2">
        <v>2905</v>
      </c>
      <c r="B2907" s="2" t="s">
        <v>7025</v>
      </c>
      <c r="C2907" s="2" t="s">
        <v>234</v>
      </c>
      <c r="D2907" s="2" t="s">
        <v>3263</v>
      </c>
      <c r="E2907" s="2" t="s">
        <v>7026</v>
      </c>
      <c r="F2907" s="255">
        <v>45104.853472222225</v>
      </c>
      <c r="G2907" s="2" t="s">
        <v>101</v>
      </c>
      <c r="H2907" s="2" t="s">
        <v>102</v>
      </c>
      <c r="I2907" s="2" t="s">
        <v>101</v>
      </c>
      <c r="J2907" s="2" t="s">
        <v>187</v>
      </c>
      <c r="K2907" s="2" t="s">
        <v>187</v>
      </c>
      <c r="L2907" s="2" t="s">
        <v>104</v>
      </c>
      <c r="M2907" s="2" t="s">
        <v>7027</v>
      </c>
      <c r="N2907" s="2">
        <v>95</v>
      </c>
      <c r="O2907" s="2" t="s">
        <v>106</v>
      </c>
      <c r="P2907" s="2" t="s">
        <v>4148</v>
      </c>
      <c r="Q2907" s="253"/>
    </row>
    <row r="2908" spans="1:17" ht="60">
      <c r="A2908" s="2">
        <v>2906</v>
      </c>
      <c r="B2908" s="2" t="s">
        <v>7028</v>
      </c>
      <c r="C2908" s="2" t="s">
        <v>120</v>
      </c>
      <c r="D2908" s="2" t="s">
        <v>3263</v>
      </c>
      <c r="E2908" s="2" t="s">
        <v>7029</v>
      </c>
      <c r="F2908" s="255">
        <v>45104.853472222225</v>
      </c>
      <c r="G2908" s="2" t="s">
        <v>101</v>
      </c>
      <c r="H2908" s="2" t="s">
        <v>132</v>
      </c>
      <c r="I2908" s="2" t="s">
        <v>101</v>
      </c>
      <c r="J2908" s="2" t="s">
        <v>103</v>
      </c>
      <c r="K2908" s="2" t="s">
        <v>103</v>
      </c>
      <c r="L2908" s="2" t="s">
        <v>104</v>
      </c>
      <c r="M2908" s="2" t="s">
        <v>7030</v>
      </c>
      <c r="N2908" s="2">
        <v>20</v>
      </c>
      <c r="O2908" s="2" t="s">
        <v>106</v>
      </c>
      <c r="P2908" s="2" t="s">
        <v>4150</v>
      </c>
      <c r="Q2908" s="253"/>
    </row>
    <row r="2909" spans="1:17" ht="60">
      <c r="A2909" s="2">
        <v>2907</v>
      </c>
      <c r="B2909" s="2" t="s">
        <v>7031</v>
      </c>
      <c r="C2909" s="2" t="s">
        <v>120</v>
      </c>
      <c r="D2909" s="2" t="s">
        <v>3263</v>
      </c>
      <c r="E2909" s="2" t="s">
        <v>7032</v>
      </c>
      <c r="F2909" s="255">
        <v>45104.853472222225</v>
      </c>
      <c r="G2909" s="2" t="s">
        <v>101</v>
      </c>
      <c r="H2909" s="2" t="s">
        <v>132</v>
      </c>
      <c r="I2909" s="2" t="s">
        <v>101</v>
      </c>
      <c r="J2909" s="2" t="s">
        <v>103</v>
      </c>
      <c r="K2909" s="2" t="s">
        <v>103</v>
      </c>
      <c r="L2909" s="2" t="s">
        <v>104</v>
      </c>
      <c r="M2909" s="2" t="s">
        <v>7033</v>
      </c>
      <c r="N2909" s="2">
        <v>20</v>
      </c>
      <c r="O2909" s="2" t="s">
        <v>106</v>
      </c>
      <c r="P2909" s="2" t="s">
        <v>4150</v>
      </c>
      <c r="Q2909" s="253"/>
    </row>
    <row r="2910" spans="1:17" ht="60">
      <c r="A2910" s="2">
        <v>2908</v>
      </c>
      <c r="B2910" s="2" t="s">
        <v>7034</v>
      </c>
      <c r="C2910" s="2" t="s">
        <v>234</v>
      </c>
      <c r="D2910" s="2" t="s">
        <v>3263</v>
      </c>
      <c r="E2910" s="2" t="s">
        <v>7035</v>
      </c>
      <c r="F2910" s="255">
        <v>45104.853472222225</v>
      </c>
      <c r="G2910" s="2" t="s">
        <v>101</v>
      </c>
      <c r="H2910" s="2" t="s">
        <v>102</v>
      </c>
      <c r="I2910" s="2" t="s">
        <v>101</v>
      </c>
      <c r="J2910" s="2" t="s">
        <v>103</v>
      </c>
      <c r="K2910" s="2" t="s">
        <v>103</v>
      </c>
      <c r="L2910" s="2" t="s">
        <v>104</v>
      </c>
      <c r="M2910" s="2" t="s">
        <v>7036</v>
      </c>
      <c r="N2910" s="2">
        <v>20</v>
      </c>
      <c r="O2910" s="2" t="s">
        <v>106</v>
      </c>
      <c r="P2910" s="2" t="s">
        <v>4148</v>
      </c>
      <c r="Q2910" s="253"/>
    </row>
    <row r="2911" spans="1:17" ht="60">
      <c r="A2911" s="2">
        <v>2909</v>
      </c>
      <c r="B2911" s="2" t="s">
        <v>7037</v>
      </c>
      <c r="C2911" s="2" t="s">
        <v>120</v>
      </c>
      <c r="D2911" s="2" t="s">
        <v>3263</v>
      </c>
      <c r="E2911" s="2" t="s">
        <v>278</v>
      </c>
      <c r="F2911" s="255">
        <v>45104.853472222225</v>
      </c>
      <c r="G2911" s="2" t="s">
        <v>101</v>
      </c>
      <c r="H2911" s="2" t="s">
        <v>132</v>
      </c>
      <c r="I2911" s="2" t="s">
        <v>101</v>
      </c>
      <c r="J2911" s="2" t="s">
        <v>103</v>
      </c>
      <c r="K2911" s="2" t="s">
        <v>103</v>
      </c>
      <c r="L2911" s="2" t="s">
        <v>104</v>
      </c>
      <c r="M2911" s="2" t="s">
        <v>279</v>
      </c>
      <c r="N2911" s="2">
        <v>20</v>
      </c>
      <c r="O2911" s="2" t="s">
        <v>106</v>
      </c>
      <c r="P2911" s="2" t="s">
        <v>4150</v>
      </c>
      <c r="Q2911" s="253"/>
    </row>
    <row r="2912" spans="1:17" ht="60">
      <c r="A2912" s="2">
        <v>2910</v>
      </c>
      <c r="B2912" s="2" t="s">
        <v>7038</v>
      </c>
      <c r="C2912" s="2" t="s">
        <v>120</v>
      </c>
      <c r="D2912" s="2" t="s">
        <v>3263</v>
      </c>
      <c r="E2912" s="2" t="s">
        <v>7039</v>
      </c>
      <c r="F2912" s="255">
        <v>45104.854166666664</v>
      </c>
      <c r="G2912" s="2" t="s">
        <v>101</v>
      </c>
      <c r="H2912" s="2" t="s">
        <v>132</v>
      </c>
      <c r="I2912" s="2" t="s">
        <v>101</v>
      </c>
      <c r="J2912" s="2" t="s">
        <v>103</v>
      </c>
      <c r="K2912" s="2" t="s">
        <v>103</v>
      </c>
      <c r="L2912" s="2" t="s">
        <v>104</v>
      </c>
      <c r="M2912" s="2" t="s">
        <v>7040</v>
      </c>
      <c r="N2912" s="2">
        <v>20</v>
      </c>
      <c r="O2912" s="2" t="s">
        <v>106</v>
      </c>
      <c r="P2912" s="2" t="s">
        <v>4150</v>
      </c>
      <c r="Q2912" s="253"/>
    </row>
    <row r="2913" spans="1:17" ht="60">
      <c r="A2913" s="2">
        <v>2911</v>
      </c>
      <c r="B2913" s="2" t="s">
        <v>7041</v>
      </c>
      <c r="C2913" s="2" t="s">
        <v>234</v>
      </c>
      <c r="D2913" s="2" t="s">
        <v>3263</v>
      </c>
      <c r="E2913" s="2" t="s">
        <v>7042</v>
      </c>
      <c r="F2913" s="255">
        <v>45104.854166666664</v>
      </c>
      <c r="G2913" s="2" t="s">
        <v>101</v>
      </c>
      <c r="H2913" s="2" t="s">
        <v>132</v>
      </c>
      <c r="I2913" s="2" t="s">
        <v>101</v>
      </c>
      <c r="J2913" s="2" t="s">
        <v>112</v>
      </c>
      <c r="K2913" s="2" t="s">
        <v>112</v>
      </c>
      <c r="L2913" s="2" t="s">
        <v>104</v>
      </c>
      <c r="M2913" s="2" t="s">
        <v>7043</v>
      </c>
      <c r="N2913" s="2">
        <v>95</v>
      </c>
      <c r="O2913" s="2" t="s">
        <v>106</v>
      </c>
      <c r="P2913" s="2" t="s">
        <v>4148</v>
      </c>
      <c r="Q2913" s="253"/>
    </row>
    <row r="2914" spans="1:17" ht="60">
      <c r="A2914" s="2">
        <v>2912</v>
      </c>
      <c r="B2914" s="2" t="s">
        <v>7044</v>
      </c>
      <c r="C2914" s="2" t="s">
        <v>234</v>
      </c>
      <c r="D2914" s="2" t="s">
        <v>3263</v>
      </c>
      <c r="E2914" s="2" t="s">
        <v>848</v>
      </c>
      <c r="F2914" s="255">
        <v>45104.854166666664</v>
      </c>
      <c r="G2914" s="2" t="s">
        <v>101</v>
      </c>
      <c r="H2914" s="2" t="s">
        <v>132</v>
      </c>
      <c r="I2914" s="2" t="s">
        <v>101</v>
      </c>
      <c r="J2914" s="2" t="s">
        <v>103</v>
      </c>
      <c r="K2914" s="2" t="s">
        <v>103</v>
      </c>
      <c r="L2914" s="2" t="s">
        <v>104</v>
      </c>
      <c r="M2914" s="2" t="s">
        <v>849</v>
      </c>
      <c r="N2914" s="2">
        <v>20</v>
      </c>
      <c r="O2914" s="2" t="s">
        <v>106</v>
      </c>
      <c r="P2914" s="2" t="s">
        <v>4148</v>
      </c>
      <c r="Q2914" s="253"/>
    </row>
    <row r="2915" spans="1:17" ht="60">
      <c r="A2915" s="2">
        <v>2913</v>
      </c>
      <c r="B2915" s="2" t="s">
        <v>7045</v>
      </c>
      <c r="C2915" s="2" t="s">
        <v>234</v>
      </c>
      <c r="D2915" s="2" t="s">
        <v>3263</v>
      </c>
      <c r="E2915" s="2" t="s">
        <v>1116</v>
      </c>
      <c r="F2915" s="255">
        <v>45104.854166666664</v>
      </c>
      <c r="G2915" s="2" t="s">
        <v>101</v>
      </c>
      <c r="H2915" s="2" t="s">
        <v>132</v>
      </c>
      <c r="I2915" s="2" t="s">
        <v>101</v>
      </c>
      <c r="J2915" s="2" t="s">
        <v>103</v>
      </c>
      <c r="K2915" s="2" t="s">
        <v>103</v>
      </c>
      <c r="L2915" s="2" t="s">
        <v>104</v>
      </c>
      <c r="M2915" s="2" t="s">
        <v>1117</v>
      </c>
      <c r="N2915" s="2">
        <v>30</v>
      </c>
      <c r="O2915" s="2" t="s">
        <v>106</v>
      </c>
      <c r="P2915" s="2" t="s">
        <v>4148</v>
      </c>
      <c r="Q2915" s="253"/>
    </row>
    <row r="2916" spans="1:17" ht="60">
      <c r="A2916" s="2">
        <v>2914</v>
      </c>
      <c r="B2916" s="2" t="s">
        <v>7046</v>
      </c>
      <c r="C2916" s="2" t="s">
        <v>120</v>
      </c>
      <c r="D2916" s="2" t="s">
        <v>3263</v>
      </c>
      <c r="E2916" s="2" t="s">
        <v>7047</v>
      </c>
      <c r="F2916" s="255">
        <v>45104.854861111111</v>
      </c>
      <c r="G2916" s="2" t="s">
        <v>101</v>
      </c>
      <c r="H2916" s="2" t="s">
        <v>102</v>
      </c>
      <c r="I2916" s="2" t="s">
        <v>101</v>
      </c>
      <c r="J2916" s="2" t="s">
        <v>103</v>
      </c>
      <c r="K2916" s="2" t="s">
        <v>103</v>
      </c>
      <c r="L2916" s="2" t="s">
        <v>104</v>
      </c>
      <c r="M2916" s="2" t="s">
        <v>7048</v>
      </c>
      <c r="N2916" s="2">
        <v>20</v>
      </c>
      <c r="O2916" s="2" t="s">
        <v>106</v>
      </c>
      <c r="P2916" s="2" t="s">
        <v>4150</v>
      </c>
      <c r="Q2916" s="253"/>
    </row>
    <row r="2917" spans="1:17" ht="60">
      <c r="A2917" s="2">
        <v>2915</v>
      </c>
      <c r="B2917" s="2" t="s">
        <v>7049</v>
      </c>
      <c r="C2917" s="2" t="s">
        <v>120</v>
      </c>
      <c r="D2917" s="2" t="s">
        <v>3263</v>
      </c>
      <c r="E2917" s="2" t="s">
        <v>7050</v>
      </c>
      <c r="F2917" s="255">
        <v>45104.855555555558</v>
      </c>
      <c r="G2917" s="2" t="s">
        <v>101</v>
      </c>
      <c r="H2917" s="2" t="s">
        <v>102</v>
      </c>
      <c r="I2917" s="2" t="s">
        <v>101</v>
      </c>
      <c r="J2917" s="2" t="s">
        <v>103</v>
      </c>
      <c r="K2917" s="2" t="s">
        <v>103</v>
      </c>
      <c r="L2917" s="2" t="s">
        <v>104</v>
      </c>
      <c r="M2917" s="2" t="s">
        <v>7051</v>
      </c>
      <c r="N2917" s="2">
        <v>20</v>
      </c>
      <c r="O2917" s="2" t="s">
        <v>106</v>
      </c>
      <c r="P2917" s="2" t="s">
        <v>4150</v>
      </c>
      <c r="Q2917" s="253"/>
    </row>
    <row r="2918" spans="1:17" ht="60">
      <c r="A2918" s="2">
        <v>2916</v>
      </c>
      <c r="B2918" s="2" t="s">
        <v>7052</v>
      </c>
      <c r="C2918" s="2" t="s">
        <v>234</v>
      </c>
      <c r="D2918" s="2" t="s">
        <v>3263</v>
      </c>
      <c r="E2918" s="2" t="s">
        <v>7053</v>
      </c>
      <c r="F2918" s="255">
        <v>45104.855555555558</v>
      </c>
      <c r="G2918" s="2" t="s">
        <v>101</v>
      </c>
      <c r="H2918" s="2" t="s">
        <v>132</v>
      </c>
      <c r="I2918" s="2" t="s">
        <v>101</v>
      </c>
      <c r="J2918" s="2" t="s">
        <v>112</v>
      </c>
      <c r="K2918" s="2" t="s">
        <v>112</v>
      </c>
      <c r="L2918" s="2" t="s">
        <v>104</v>
      </c>
      <c r="M2918" s="2" t="s">
        <v>7054</v>
      </c>
      <c r="N2918" s="2">
        <v>95</v>
      </c>
      <c r="O2918" s="2" t="s">
        <v>106</v>
      </c>
      <c r="P2918" s="2" t="s">
        <v>4148</v>
      </c>
      <c r="Q2918" s="253"/>
    </row>
    <row r="2919" spans="1:17" ht="60">
      <c r="A2919" s="2">
        <v>2917</v>
      </c>
      <c r="B2919" s="2" t="s">
        <v>7055</v>
      </c>
      <c r="C2919" s="2" t="s">
        <v>120</v>
      </c>
      <c r="D2919" s="2" t="s">
        <v>3263</v>
      </c>
      <c r="E2919" s="2" t="s">
        <v>3152</v>
      </c>
      <c r="F2919" s="255">
        <v>45104.855555555558</v>
      </c>
      <c r="G2919" s="2" t="s">
        <v>101</v>
      </c>
      <c r="H2919" s="2" t="s">
        <v>132</v>
      </c>
      <c r="I2919" s="2" t="s">
        <v>101</v>
      </c>
      <c r="J2919" s="2" t="s">
        <v>103</v>
      </c>
      <c r="K2919" s="2" t="s">
        <v>103</v>
      </c>
      <c r="L2919" s="2" t="s">
        <v>104</v>
      </c>
      <c r="M2919" s="2" t="s">
        <v>3153</v>
      </c>
      <c r="N2919" s="2">
        <v>20</v>
      </c>
      <c r="O2919" s="2" t="s">
        <v>106</v>
      </c>
      <c r="P2919" s="2" t="s">
        <v>4150</v>
      </c>
      <c r="Q2919" s="253"/>
    </row>
    <row r="2920" spans="1:17" ht="60">
      <c r="A2920" s="2">
        <v>2918</v>
      </c>
      <c r="B2920" s="2" t="s">
        <v>7056</v>
      </c>
      <c r="C2920" s="2" t="s">
        <v>234</v>
      </c>
      <c r="D2920" s="2" t="s">
        <v>3263</v>
      </c>
      <c r="E2920" s="2" t="s">
        <v>7057</v>
      </c>
      <c r="F2920" s="255">
        <v>45104.855555555558</v>
      </c>
      <c r="G2920" s="2" t="s">
        <v>101</v>
      </c>
      <c r="H2920" s="2" t="s">
        <v>132</v>
      </c>
      <c r="I2920" s="2" t="s">
        <v>101</v>
      </c>
      <c r="J2920" s="2" t="s">
        <v>103</v>
      </c>
      <c r="K2920" s="2" t="s">
        <v>103</v>
      </c>
      <c r="L2920" s="2" t="s">
        <v>104</v>
      </c>
      <c r="M2920" s="2" t="s">
        <v>7058</v>
      </c>
      <c r="N2920" s="2">
        <v>20</v>
      </c>
      <c r="O2920" s="2" t="s">
        <v>106</v>
      </c>
      <c r="P2920" s="2" t="s">
        <v>4148</v>
      </c>
      <c r="Q2920" s="253"/>
    </row>
    <row r="2921" spans="1:17" ht="60">
      <c r="A2921" s="2">
        <v>2919</v>
      </c>
      <c r="B2921" s="2" t="s">
        <v>7059</v>
      </c>
      <c r="C2921" s="2" t="s">
        <v>234</v>
      </c>
      <c r="D2921" s="2" t="s">
        <v>3263</v>
      </c>
      <c r="E2921" s="2" t="s">
        <v>7060</v>
      </c>
      <c r="F2921" s="255">
        <v>45104.855555555558</v>
      </c>
      <c r="G2921" s="2" t="s">
        <v>101</v>
      </c>
      <c r="H2921" s="2" t="s">
        <v>102</v>
      </c>
      <c r="I2921" s="2" t="s">
        <v>101</v>
      </c>
      <c r="J2921" s="2" t="s">
        <v>187</v>
      </c>
      <c r="K2921" s="2" t="s">
        <v>187</v>
      </c>
      <c r="L2921" s="2" t="s">
        <v>104</v>
      </c>
      <c r="M2921" s="2" t="s">
        <v>7061</v>
      </c>
      <c r="N2921" s="2">
        <v>95</v>
      </c>
      <c r="O2921" s="2" t="s">
        <v>106</v>
      </c>
      <c r="P2921" s="2" t="s">
        <v>4148</v>
      </c>
      <c r="Q2921" s="253"/>
    </row>
    <row r="2922" spans="1:17" ht="60">
      <c r="A2922" s="2">
        <v>2920</v>
      </c>
      <c r="B2922" s="2" t="s">
        <v>7062</v>
      </c>
      <c r="C2922" s="2" t="s">
        <v>234</v>
      </c>
      <c r="D2922" s="2" t="s">
        <v>3263</v>
      </c>
      <c r="E2922" s="2" t="s">
        <v>7063</v>
      </c>
      <c r="F2922" s="255">
        <v>45104.856249999997</v>
      </c>
      <c r="G2922" s="2" t="s">
        <v>101</v>
      </c>
      <c r="H2922" s="2" t="s">
        <v>132</v>
      </c>
      <c r="I2922" s="2" t="s">
        <v>101</v>
      </c>
      <c r="J2922" s="2" t="s">
        <v>103</v>
      </c>
      <c r="K2922" s="2" t="s">
        <v>103</v>
      </c>
      <c r="L2922" s="2" t="s">
        <v>104</v>
      </c>
      <c r="M2922" s="2" t="s">
        <v>7064</v>
      </c>
      <c r="N2922" s="2">
        <v>20</v>
      </c>
      <c r="O2922" s="2" t="s">
        <v>106</v>
      </c>
      <c r="P2922" s="2" t="s">
        <v>4148</v>
      </c>
      <c r="Q2922" s="253"/>
    </row>
    <row r="2923" spans="1:17" ht="60">
      <c r="A2923" s="2">
        <v>2921</v>
      </c>
      <c r="B2923" s="2" t="s">
        <v>7065</v>
      </c>
      <c r="C2923" s="2" t="s">
        <v>234</v>
      </c>
      <c r="D2923" s="2" t="s">
        <v>3263</v>
      </c>
      <c r="E2923" s="2" t="s">
        <v>7066</v>
      </c>
      <c r="F2923" s="255">
        <v>45104.856249999997</v>
      </c>
      <c r="G2923" s="2" t="s">
        <v>101</v>
      </c>
      <c r="H2923" s="2" t="s">
        <v>102</v>
      </c>
      <c r="I2923" s="2" t="s">
        <v>101</v>
      </c>
      <c r="J2923" s="2" t="s">
        <v>103</v>
      </c>
      <c r="K2923" s="2" t="s">
        <v>103</v>
      </c>
      <c r="L2923" s="2" t="s">
        <v>104</v>
      </c>
      <c r="M2923" s="2" t="s">
        <v>7067</v>
      </c>
      <c r="N2923" s="2">
        <v>20</v>
      </c>
      <c r="O2923" s="2" t="s">
        <v>106</v>
      </c>
      <c r="P2923" s="2" t="s">
        <v>4148</v>
      </c>
      <c r="Q2923" s="253"/>
    </row>
    <row r="2924" spans="1:17" ht="60">
      <c r="A2924" s="2">
        <v>2922</v>
      </c>
      <c r="B2924" s="2" t="s">
        <v>7068</v>
      </c>
      <c r="C2924" s="2" t="s">
        <v>234</v>
      </c>
      <c r="D2924" s="2" t="s">
        <v>3263</v>
      </c>
      <c r="E2924" s="2" t="s">
        <v>7069</v>
      </c>
      <c r="F2924" s="255">
        <v>45104.856249999997</v>
      </c>
      <c r="G2924" s="2" t="s">
        <v>101</v>
      </c>
      <c r="H2924" s="2" t="s">
        <v>102</v>
      </c>
      <c r="I2924" s="2" t="s">
        <v>101</v>
      </c>
      <c r="J2924" s="2" t="s">
        <v>103</v>
      </c>
      <c r="K2924" s="2" t="s">
        <v>103</v>
      </c>
      <c r="L2924" s="2" t="s">
        <v>104</v>
      </c>
      <c r="M2924" s="2" t="s">
        <v>7070</v>
      </c>
      <c r="N2924" s="2">
        <v>20</v>
      </c>
      <c r="O2924" s="2" t="s">
        <v>106</v>
      </c>
      <c r="P2924" s="2" t="s">
        <v>4148</v>
      </c>
      <c r="Q2924" s="253"/>
    </row>
    <row r="2925" spans="1:17" ht="60">
      <c r="A2925" s="2">
        <v>2923</v>
      </c>
      <c r="B2925" s="2" t="s">
        <v>7071</v>
      </c>
      <c r="C2925" s="2" t="s">
        <v>234</v>
      </c>
      <c r="D2925" s="2" t="s">
        <v>3263</v>
      </c>
      <c r="E2925" s="2" t="s">
        <v>4545</v>
      </c>
      <c r="F2925" s="255">
        <v>45104.856944444444</v>
      </c>
      <c r="G2925" s="2" t="s">
        <v>101</v>
      </c>
      <c r="H2925" s="2" t="s">
        <v>102</v>
      </c>
      <c r="I2925" s="2" t="s">
        <v>101</v>
      </c>
      <c r="J2925" s="2" t="s">
        <v>103</v>
      </c>
      <c r="K2925" s="2" t="s">
        <v>103</v>
      </c>
      <c r="L2925" s="2" t="s">
        <v>104</v>
      </c>
      <c r="M2925" s="2" t="s">
        <v>4546</v>
      </c>
      <c r="N2925" s="2">
        <v>20</v>
      </c>
      <c r="O2925" s="2" t="s">
        <v>106</v>
      </c>
      <c r="P2925" s="2" t="s">
        <v>4148</v>
      </c>
      <c r="Q2925" s="253"/>
    </row>
    <row r="2926" spans="1:17" ht="60">
      <c r="A2926" s="2">
        <v>2924</v>
      </c>
      <c r="B2926" s="2" t="s">
        <v>7072</v>
      </c>
      <c r="C2926" s="2" t="s">
        <v>234</v>
      </c>
      <c r="D2926" s="2" t="s">
        <v>3263</v>
      </c>
      <c r="E2926" s="2" t="s">
        <v>7073</v>
      </c>
      <c r="F2926" s="255">
        <v>45104.856944444444</v>
      </c>
      <c r="G2926" s="2" t="s">
        <v>101</v>
      </c>
      <c r="H2926" s="2" t="s">
        <v>102</v>
      </c>
      <c r="I2926" s="2" t="s">
        <v>101</v>
      </c>
      <c r="J2926" s="2" t="s">
        <v>103</v>
      </c>
      <c r="K2926" s="2" t="s">
        <v>103</v>
      </c>
      <c r="L2926" s="2" t="s">
        <v>104</v>
      </c>
      <c r="M2926" s="2" t="s">
        <v>7074</v>
      </c>
      <c r="N2926" s="2">
        <v>20</v>
      </c>
      <c r="O2926" s="2" t="s">
        <v>106</v>
      </c>
      <c r="P2926" s="2" t="s">
        <v>4148</v>
      </c>
      <c r="Q2926" s="253"/>
    </row>
    <row r="2927" spans="1:17" ht="60">
      <c r="A2927" s="2">
        <v>2925</v>
      </c>
      <c r="B2927" s="2" t="s">
        <v>7075</v>
      </c>
      <c r="C2927" s="2" t="s">
        <v>120</v>
      </c>
      <c r="D2927" s="2" t="s">
        <v>3263</v>
      </c>
      <c r="E2927" s="2" t="s">
        <v>6779</v>
      </c>
      <c r="F2927" s="255">
        <v>45104.856944444444</v>
      </c>
      <c r="G2927" s="2" t="s">
        <v>101</v>
      </c>
      <c r="H2927" s="2" t="s">
        <v>132</v>
      </c>
      <c r="I2927" s="2" t="s">
        <v>101</v>
      </c>
      <c r="J2927" s="2" t="s">
        <v>103</v>
      </c>
      <c r="K2927" s="2" t="s">
        <v>103</v>
      </c>
      <c r="L2927" s="2" t="s">
        <v>104</v>
      </c>
      <c r="M2927" s="2" t="s">
        <v>6780</v>
      </c>
      <c r="N2927" s="2">
        <v>20</v>
      </c>
      <c r="O2927" s="2" t="s">
        <v>106</v>
      </c>
      <c r="P2927" s="2" t="s">
        <v>4150</v>
      </c>
      <c r="Q2927" s="253"/>
    </row>
    <row r="2928" spans="1:17" ht="60">
      <c r="A2928" s="2">
        <v>2926</v>
      </c>
      <c r="B2928" s="2" t="s">
        <v>7076</v>
      </c>
      <c r="C2928" s="2" t="s">
        <v>234</v>
      </c>
      <c r="D2928" s="2" t="s">
        <v>3263</v>
      </c>
      <c r="E2928" s="2" t="s">
        <v>7032</v>
      </c>
      <c r="F2928" s="255">
        <v>45104.856944444444</v>
      </c>
      <c r="G2928" s="2" t="s">
        <v>191</v>
      </c>
      <c r="H2928" s="2" t="s">
        <v>511</v>
      </c>
      <c r="I2928" s="2" t="s">
        <v>193</v>
      </c>
      <c r="J2928" s="2" t="s">
        <v>103</v>
      </c>
      <c r="K2928" s="2" t="s">
        <v>103</v>
      </c>
      <c r="L2928" s="2" t="s">
        <v>104</v>
      </c>
      <c r="M2928" s="2" t="s">
        <v>194</v>
      </c>
      <c r="N2928" s="2">
        <v>0</v>
      </c>
      <c r="O2928" s="2" t="s">
        <v>106</v>
      </c>
      <c r="P2928" s="2" t="s">
        <v>4148</v>
      </c>
      <c r="Q2928" s="253"/>
    </row>
    <row r="2929" spans="1:17" ht="60">
      <c r="A2929" s="2">
        <v>2927</v>
      </c>
      <c r="B2929" s="2" t="s">
        <v>7077</v>
      </c>
      <c r="C2929" s="2" t="s">
        <v>120</v>
      </c>
      <c r="D2929" s="2" t="s">
        <v>3263</v>
      </c>
      <c r="E2929" s="2" t="s">
        <v>4271</v>
      </c>
      <c r="F2929" s="255">
        <v>45104.857638888891</v>
      </c>
      <c r="G2929" s="2" t="s">
        <v>101</v>
      </c>
      <c r="H2929" s="2" t="s">
        <v>102</v>
      </c>
      <c r="I2929" s="2" t="s">
        <v>101</v>
      </c>
      <c r="J2929" s="2" t="s">
        <v>103</v>
      </c>
      <c r="K2929" s="2" t="s">
        <v>103</v>
      </c>
      <c r="L2929" s="2" t="s">
        <v>104</v>
      </c>
      <c r="M2929" s="2" t="s">
        <v>4272</v>
      </c>
      <c r="N2929" s="2">
        <v>20</v>
      </c>
      <c r="O2929" s="2" t="s">
        <v>106</v>
      </c>
      <c r="P2929" s="2" t="s">
        <v>4150</v>
      </c>
      <c r="Q2929" s="253"/>
    </row>
    <row r="2930" spans="1:17" ht="60">
      <c r="A2930" s="2">
        <v>2928</v>
      </c>
      <c r="B2930" s="2" t="s">
        <v>7078</v>
      </c>
      <c r="C2930" s="2" t="s">
        <v>234</v>
      </c>
      <c r="D2930" s="2" t="s">
        <v>3263</v>
      </c>
      <c r="E2930" s="2" t="s">
        <v>7079</v>
      </c>
      <c r="F2930" s="255">
        <v>45104.857638888891</v>
      </c>
      <c r="G2930" s="2" t="s">
        <v>101</v>
      </c>
      <c r="H2930" s="2" t="s">
        <v>132</v>
      </c>
      <c r="I2930" s="2" t="s">
        <v>101</v>
      </c>
      <c r="J2930" s="2" t="s">
        <v>103</v>
      </c>
      <c r="K2930" s="2" t="s">
        <v>103</v>
      </c>
      <c r="L2930" s="2" t="s">
        <v>104</v>
      </c>
      <c r="M2930" s="2" t="s">
        <v>7080</v>
      </c>
      <c r="N2930" s="2">
        <v>20</v>
      </c>
      <c r="O2930" s="2" t="s">
        <v>106</v>
      </c>
      <c r="P2930" s="2" t="s">
        <v>4148</v>
      </c>
      <c r="Q2930" s="253"/>
    </row>
    <row r="2931" spans="1:17" ht="60">
      <c r="A2931" s="2">
        <v>2929</v>
      </c>
      <c r="B2931" s="2" t="s">
        <v>7081</v>
      </c>
      <c r="C2931" s="2" t="s">
        <v>234</v>
      </c>
      <c r="D2931" s="2" t="s">
        <v>3263</v>
      </c>
      <c r="E2931" s="2" t="s">
        <v>2081</v>
      </c>
      <c r="F2931" s="255">
        <v>45104.857638888891</v>
      </c>
      <c r="G2931" s="2" t="s">
        <v>101</v>
      </c>
      <c r="H2931" s="2" t="s">
        <v>102</v>
      </c>
      <c r="I2931" s="2" t="s">
        <v>101</v>
      </c>
      <c r="J2931" s="2" t="s">
        <v>103</v>
      </c>
      <c r="K2931" s="2" t="s">
        <v>103</v>
      </c>
      <c r="L2931" s="2" t="s">
        <v>104</v>
      </c>
      <c r="M2931" s="2" t="s">
        <v>2082</v>
      </c>
      <c r="N2931" s="2">
        <v>20</v>
      </c>
      <c r="O2931" s="2" t="s">
        <v>106</v>
      </c>
      <c r="P2931" s="2" t="s">
        <v>4148</v>
      </c>
      <c r="Q2931" s="253"/>
    </row>
    <row r="2932" spans="1:17" ht="60">
      <c r="A2932" s="2">
        <v>2930</v>
      </c>
      <c r="B2932" s="2" t="s">
        <v>7082</v>
      </c>
      <c r="C2932" s="2" t="s">
        <v>234</v>
      </c>
      <c r="D2932" s="2" t="s">
        <v>3263</v>
      </c>
      <c r="E2932" s="2" t="s">
        <v>3829</v>
      </c>
      <c r="F2932" s="255">
        <v>45104.857638888891</v>
      </c>
      <c r="G2932" s="2" t="s">
        <v>101</v>
      </c>
      <c r="H2932" s="2" t="s">
        <v>132</v>
      </c>
      <c r="I2932" s="2" t="s">
        <v>101</v>
      </c>
      <c r="J2932" s="2" t="s">
        <v>103</v>
      </c>
      <c r="K2932" s="2" t="s">
        <v>103</v>
      </c>
      <c r="L2932" s="2" t="s">
        <v>104</v>
      </c>
      <c r="M2932" s="2" t="s">
        <v>3830</v>
      </c>
      <c r="N2932" s="2">
        <v>20</v>
      </c>
      <c r="O2932" s="2" t="s">
        <v>106</v>
      </c>
      <c r="P2932" s="2" t="s">
        <v>4148</v>
      </c>
      <c r="Q2932" s="253"/>
    </row>
    <row r="2933" spans="1:17" ht="60">
      <c r="A2933" s="2">
        <v>2931</v>
      </c>
      <c r="B2933" s="2" t="s">
        <v>7083</v>
      </c>
      <c r="C2933" s="2" t="s">
        <v>234</v>
      </c>
      <c r="D2933" s="2" t="s">
        <v>3263</v>
      </c>
      <c r="E2933" s="2" t="s">
        <v>7084</v>
      </c>
      <c r="F2933" s="255">
        <v>45104.85833333333</v>
      </c>
      <c r="G2933" s="2" t="s">
        <v>101</v>
      </c>
      <c r="H2933" s="2" t="s">
        <v>102</v>
      </c>
      <c r="I2933" s="2" t="s">
        <v>101</v>
      </c>
      <c r="J2933" s="2" t="s">
        <v>112</v>
      </c>
      <c r="K2933" s="2" t="s">
        <v>112</v>
      </c>
      <c r="L2933" s="2" t="s">
        <v>104</v>
      </c>
      <c r="M2933" s="2" t="s">
        <v>7085</v>
      </c>
      <c r="N2933" s="2">
        <v>95</v>
      </c>
      <c r="O2933" s="2" t="s">
        <v>106</v>
      </c>
      <c r="P2933" s="2" t="s">
        <v>4148</v>
      </c>
      <c r="Q2933" s="253"/>
    </row>
    <row r="2934" spans="1:17" ht="60">
      <c r="A2934" s="2">
        <v>2932</v>
      </c>
      <c r="B2934" s="2" t="s">
        <v>7086</v>
      </c>
      <c r="C2934" s="2" t="s">
        <v>120</v>
      </c>
      <c r="D2934" s="2" t="s">
        <v>3263</v>
      </c>
      <c r="E2934" s="2" t="s">
        <v>4627</v>
      </c>
      <c r="F2934" s="255">
        <v>45104.85833333333</v>
      </c>
      <c r="G2934" s="2" t="s">
        <v>101</v>
      </c>
      <c r="H2934" s="2" t="s">
        <v>102</v>
      </c>
      <c r="I2934" s="2" t="s">
        <v>101</v>
      </c>
      <c r="J2934" s="2" t="s">
        <v>103</v>
      </c>
      <c r="K2934" s="2" t="s">
        <v>103</v>
      </c>
      <c r="L2934" s="2" t="s">
        <v>104</v>
      </c>
      <c r="M2934" s="2" t="s">
        <v>4628</v>
      </c>
      <c r="N2934" s="2">
        <v>20</v>
      </c>
      <c r="O2934" s="2" t="s">
        <v>106</v>
      </c>
      <c r="P2934" s="2" t="s">
        <v>4150</v>
      </c>
      <c r="Q2934" s="253"/>
    </row>
    <row r="2935" spans="1:17" ht="60">
      <c r="A2935" s="2">
        <v>2933</v>
      </c>
      <c r="B2935" s="2" t="s">
        <v>7087</v>
      </c>
      <c r="C2935" s="2" t="s">
        <v>234</v>
      </c>
      <c r="D2935" s="2" t="s">
        <v>3263</v>
      </c>
      <c r="E2935" s="2" t="s">
        <v>944</v>
      </c>
      <c r="F2935" s="255">
        <v>45104.859027777777</v>
      </c>
      <c r="G2935" s="2" t="s">
        <v>101</v>
      </c>
      <c r="H2935" s="2" t="s">
        <v>132</v>
      </c>
      <c r="I2935" s="2" t="s">
        <v>101</v>
      </c>
      <c r="J2935" s="2" t="s">
        <v>112</v>
      </c>
      <c r="K2935" s="2" t="s">
        <v>112</v>
      </c>
      <c r="L2935" s="2" t="s">
        <v>104</v>
      </c>
      <c r="M2935" s="2" t="s">
        <v>945</v>
      </c>
      <c r="N2935" s="2">
        <v>95</v>
      </c>
      <c r="O2935" s="2" t="s">
        <v>106</v>
      </c>
      <c r="P2935" s="2" t="s">
        <v>4148</v>
      </c>
      <c r="Q2935" s="253"/>
    </row>
    <row r="2936" spans="1:17" ht="60">
      <c r="A2936" s="2">
        <v>2934</v>
      </c>
      <c r="B2936" s="2" t="s">
        <v>7088</v>
      </c>
      <c r="C2936" s="2" t="s">
        <v>120</v>
      </c>
      <c r="D2936" s="2" t="s">
        <v>3263</v>
      </c>
      <c r="E2936" s="2" t="s">
        <v>5571</v>
      </c>
      <c r="F2936" s="255">
        <v>45104.859722222223</v>
      </c>
      <c r="G2936" s="2" t="s">
        <v>101</v>
      </c>
      <c r="H2936" s="2" t="s">
        <v>102</v>
      </c>
      <c r="I2936" s="2" t="s">
        <v>101</v>
      </c>
      <c r="J2936" s="2" t="s">
        <v>12</v>
      </c>
      <c r="K2936" s="2" t="s">
        <v>12</v>
      </c>
      <c r="L2936" s="2" t="s">
        <v>104</v>
      </c>
      <c r="M2936" s="2" t="s">
        <v>5572</v>
      </c>
      <c r="N2936" s="2">
        <v>30</v>
      </c>
      <c r="O2936" s="2" t="s">
        <v>106</v>
      </c>
      <c r="P2936" s="2" t="s">
        <v>4150</v>
      </c>
      <c r="Q2936" s="253"/>
    </row>
    <row r="2937" spans="1:17" ht="60">
      <c r="A2937" s="2">
        <v>2935</v>
      </c>
      <c r="B2937" s="2" t="s">
        <v>7089</v>
      </c>
      <c r="C2937" s="2" t="s">
        <v>120</v>
      </c>
      <c r="D2937" s="2" t="s">
        <v>3263</v>
      </c>
      <c r="E2937" s="2" t="s">
        <v>6230</v>
      </c>
      <c r="F2937" s="255">
        <v>45104.859722222223</v>
      </c>
      <c r="G2937" s="2" t="s">
        <v>101</v>
      </c>
      <c r="H2937" s="2" t="s">
        <v>102</v>
      </c>
      <c r="I2937" s="2" t="s">
        <v>101</v>
      </c>
      <c r="J2937" s="2" t="s">
        <v>103</v>
      </c>
      <c r="K2937" s="2" t="s">
        <v>103</v>
      </c>
      <c r="L2937" s="2" t="s">
        <v>104</v>
      </c>
      <c r="M2937" s="2" t="s">
        <v>6231</v>
      </c>
      <c r="N2937" s="2">
        <v>20</v>
      </c>
      <c r="O2937" s="2" t="s">
        <v>106</v>
      </c>
      <c r="P2937" s="2" t="s">
        <v>4150</v>
      </c>
      <c r="Q2937" s="253"/>
    </row>
    <row r="2938" spans="1:17" ht="60">
      <c r="A2938" s="2">
        <v>2936</v>
      </c>
      <c r="B2938" s="2" t="s">
        <v>7090</v>
      </c>
      <c r="C2938" s="2" t="s">
        <v>234</v>
      </c>
      <c r="D2938" s="2" t="s">
        <v>3263</v>
      </c>
      <c r="E2938" s="2" t="s">
        <v>5040</v>
      </c>
      <c r="F2938" s="255">
        <v>45104.859722222223</v>
      </c>
      <c r="G2938" s="2" t="s">
        <v>101</v>
      </c>
      <c r="H2938" s="2" t="s">
        <v>132</v>
      </c>
      <c r="I2938" s="2" t="s">
        <v>101</v>
      </c>
      <c r="J2938" s="2" t="s">
        <v>103</v>
      </c>
      <c r="K2938" s="2" t="s">
        <v>103</v>
      </c>
      <c r="L2938" s="2" t="s">
        <v>104</v>
      </c>
      <c r="M2938" s="2" t="s">
        <v>5041</v>
      </c>
      <c r="N2938" s="2">
        <v>30</v>
      </c>
      <c r="O2938" s="2" t="s">
        <v>106</v>
      </c>
      <c r="P2938" s="2" t="s">
        <v>4148</v>
      </c>
      <c r="Q2938" s="253"/>
    </row>
    <row r="2939" spans="1:17" ht="60">
      <c r="A2939" s="2">
        <v>2937</v>
      </c>
      <c r="B2939" s="2" t="s">
        <v>7091</v>
      </c>
      <c r="C2939" s="2" t="s">
        <v>234</v>
      </c>
      <c r="D2939" s="2" t="s">
        <v>3263</v>
      </c>
      <c r="E2939" s="2" t="s">
        <v>2218</v>
      </c>
      <c r="F2939" s="255">
        <v>45104.86041666667</v>
      </c>
      <c r="G2939" s="2" t="s">
        <v>101</v>
      </c>
      <c r="H2939" s="2" t="s">
        <v>102</v>
      </c>
      <c r="I2939" s="2" t="s">
        <v>101</v>
      </c>
      <c r="J2939" s="2" t="s">
        <v>112</v>
      </c>
      <c r="K2939" s="2" t="s">
        <v>112</v>
      </c>
      <c r="L2939" s="2" t="s">
        <v>104</v>
      </c>
      <c r="M2939" s="2" t="s">
        <v>2219</v>
      </c>
      <c r="N2939" s="2">
        <v>95</v>
      </c>
      <c r="O2939" s="2" t="s">
        <v>106</v>
      </c>
      <c r="P2939" s="2" t="s">
        <v>4148</v>
      </c>
      <c r="Q2939" s="253"/>
    </row>
    <row r="2940" spans="1:17" ht="60">
      <c r="A2940" s="2">
        <v>2938</v>
      </c>
      <c r="B2940" s="2" t="s">
        <v>7092</v>
      </c>
      <c r="C2940" s="2" t="s">
        <v>234</v>
      </c>
      <c r="D2940" s="2" t="s">
        <v>3263</v>
      </c>
      <c r="E2940" s="2" t="s">
        <v>7093</v>
      </c>
      <c r="F2940" s="255">
        <v>45104.86041666667</v>
      </c>
      <c r="G2940" s="2" t="s">
        <v>101</v>
      </c>
      <c r="H2940" s="2" t="s">
        <v>132</v>
      </c>
      <c r="I2940" s="2" t="s">
        <v>101</v>
      </c>
      <c r="J2940" s="2" t="s">
        <v>103</v>
      </c>
      <c r="K2940" s="2" t="s">
        <v>103</v>
      </c>
      <c r="L2940" s="2" t="s">
        <v>104</v>
      </c>
      <c r="M2940" s="2" t="s">
        <v>7094</v>
      </c>
      <c r="N2940" s="2">
        <v>20</v>
      </c>
      <c r="O2940" s="2" t="s">
        <v>106</v>
      </c>
      <c r="P2940" s="2" t="s">
        <v>4148</v>
      </c>
      <c r="Q2940" s="253"/>
    </row>
    <row r="2941" spans="1:17" ht="60">
      <c r="A2941" s="2">
        <v>2939</v>
      </c>
      <c r="B2941" s="2" t="s">
        <v>7095</v>
      </c>
      <c r="C2941" s="2" t="s">
        <v>234</v>
      </c>
      <c r="D2941" s="2" t="s">
        <v>3263</v>
      </c>
      <c r="E2941" s="2" t="s">
        <v>3216</v>
      </c>
      <c r="F2941" s="255">
        <v>45104.86041666667</v>
      </c>
      <c r="G2941" s="2" t="s">
        <v>101</v>
      </c>
      <c r="H2941" s="2" t="s">
        <v>132</v>
      </c>
      <c r="I2941" s="2" t="s">
        <v>101</v>
      </c>
      <c r="J2941" s="2" t="s">
        <v>103</v>
      </c>
      <c r="K2941" s="2" t="s">
        <v>103</v>
      </c>
      <c r="L2941" s="2" t="s">
        <v>104</v>
      </c>
      <c r="M2941" s="2" t="s">
        <v>3217</v>
      </c>
      <c r="N2941" s="2">
        <v>20</v>
      </c>
      <c r="O2941" s="2" t="s">
        <v>106</v>
      </c>
      <c r="P2941" s="2" t="s">
        <v>4148</v>
      </c>
      <c r="Q2941" s="253"/>
    </row>
    <row r="2942" spans="1:17" ht="60">
      <c r="A2942" s="2">
        <v>2940</v>
      </c>
      <c r="B2942" s="2" t="s">
        <v>7096</v>
      </c>
      <c r="C2942" s="2" t="s">
        <v>234</v>
      </c>
      <c r="D2942" s="2" t="s">
        <v>3263</v>
      </c>
      <c r="E2942" s="2" t="s">
        <v>3064</v>
      </c>
      <c r="F2942" s="255">
        <v>45104.86041666667</v>
      </c>
      <c r="G2942" s="2" t="s">
        <v>101</v>
      </c>
      <c r="H2942" s="2" t="s">
        <v>132</v>
      </c>
      <c r="I2942" s="2" t="s">
        <v>101</v>
      </c>
      <c r="J2942" s="2" t="s">
        <v>103</v>
      </c>
      <c r="K2942" s="2" t="s">
        <v>103</v>
      </c>
      <c r="L2942" s="2" t="s">
        <v>104</v>
      </c>
      <c r="M2942" s="2" t="s">
        <v>3065</v>
      </c>
      <c r="N2942" s="2">
        <v>20</v>
      </c>
      <c r="O2942" s="2" t="s">
        <v>106</v>
      </c>
      <c r="P2942" s="2" t="s">
        <v>4148</v>
      </c>
      <c r="Q2942" s="253"/>
    </row>
    <row r="2943" spans="1:17" ht="60">
      <c r="A2943" s="2">
        <v>2941</v>
      </c>
      <c r="B2943" s="2" t="s">
        <v>7097</v>
      </c>
      <c r="C2943" s="2" t="s">
        <v>98</v>
      </c>
      <c r="D2943" s="2" t="s">
        <v>3263</v>
      </c>
      <c r="E2943" s="2" t="s">
        <v>7098</v>
      </c>
      <c r="F2943" s="255">
        <v>45104.861111111109</v>
      </c>
      <c r="G2943" s="2" t="s">
        <v>101</v>
      </c>
      <c r="H2943" s="2" t="s">
        <v>132</v>
      </c>
      <c r="I2943" s="2" t="s">
        <v>101</v>
      </c>
      <c r="J2943" s="2" t="s">
        <v>112</v>
      </c>
      <c r="K2943" s="2" t="s">
        <v>112</v>
      </c>
      <c r="L2943" s="2" t="s">
        <v>104</v>
      </c>
      <c r="M2943" s="2" t="s">
        <v>7099</v>
      </c>
      <c r="N2943" s="2">
        <v>95</v>
      </c>
      <c r="O2943" s="2" t="s">
        <v>106</v>
      </c>
      <c r="P2943" s="2" t="s">
        <v>4157</v>
      </c>
      <c r="Q2943" s="253"/>
    </row>
    <row r="2944" spans="1:17" ht="60">
      <c r="A2944" s="2">
        <v>2942</v>
      </c>
      <c r="B2944" s="2" t="s">
        <v>7100</v>
      </c>
      <c r="C2944" s="2" t="s">
        <v>234</v>
      </c>
      <c r="D2944" s="2" t="s">
        <v>3263</v>
      </c>
      <c r="E2944" s="2" t="s">
        <v>2693</v>
      </c>
      <c r="F2944" s="255">
        <v>45104.861111111109</v>
      </c>
      <c r="G2944" s="2" t="s">
        <v>101</v>
      </c>
      <c r="H2944" s="2" t="s">
        <v>132</v>
      </c>
      <c r="I2944" s="2" t="s">
        <v>101</v>
      </c>
      <c r="J2944" s="2" t="s">
        <v>103</v>
      </c>
      <c r="K2944" s="2" t="s">
        <v>103</v>
      </c>
      <c r="L2944" s="2" t="s">
        <v>104</v>
      </c>
      <c r="M2944" s="2" t="s">
        <v>2694</v>
      </c>
      <c r="N2944" s="2">
        <v>20</v>
      </c>
      <c r="O2944" s="2" t="s">
        <v>106</v>
      </c>
      <c r="P2944" s="2" t="s">
        <v>4148</v>
      </c>
      <c r="Q2944" s="253"/>
    </row>
    <row r="2945" spans="1:17" ht="60">
      <c r="A2945" s="2">
        <v>2943</v>
      </c>
      <c r="B2945" s="2" t="s">
        <v>7101</v>
      </c>
      <c r="C2945" s="2" t="s">
        <v>234</v>
      </c>
      <c r="D2945" s="2" t="s">
        <v>3263</v>
      </c>
      <c r="E2945" s="2" t="s">
        <v>5911</v>
      </c>
      <c r="F2945" s="255">
        <v>45104.861805555556</v>
      </c>
      <c r="G2945" s="2" t="s">
        <v>101</v>
      </c>
      <c r="H2945" s="2" t="s">
        <v>102</v>
      </c>
      <c r="I2945" s="2" t="s">
        <v>101</v>
      </c>
      <c r="J2945" s="2" t="s">
        <v>103</v>
      </c>
      <c r="K2945" s="2" t="s">
        <v>103</v>
      </c>
      <c r="L2945" s="2" t="s">
        <v>104</v>
      </c>
      <c r="M2945" s="2" t="s">
        <v>5912</v>
      </c>
      <c r="N2945" s="2">
        <v>20</v>
      </c>
      <c r="O2945" s="2" t="s">
        <v>106</v>
      </c>
      <c r="P2945" s="2" t="s">
        <v>4148</v>
      </c>
      <c r="Q2945" s="253"/>
    </row>
    <row r="2946" spans="1:17" ht="60">
      <c r="A2946" s="2">
        <v>2944</v>
      </c>
      <c r="B2946" s="2" t="s">
        <v>7102</v>
      </c>
      <c r="C2946" s="2" t="s">
        <v>234</v>
      </c>
      <c r="D2946" s="2" t="s">
        <v>3263</v>
      </c>
      <c r="E2946" s="2" t="s">
        <v>3533</v>
      </c>
      <c r="F2946" s="255">
        <v>45104.861805555556</v>
      </c>
      <c r="G2946" s="2" t="s">
        <v>101</v>
      </c>
      <c r="H2946" s="2" t="s">
        <v>132</v>
      </c>
      <c r="I2946" s="2" t="s">
        <v>101</v>
      </c>
      <c r="J2946" s="2" t="s">
        <v>187</v>
      </c>
      <c r="K2946" s="2" t="s">
        <v>187</v>
      </c>
      <c r="L2946" s="2" t="s">
        <v>288</v>
      </c>
      <c r="M2946" s="2" t="s">
        <v>3534</v>
      </c>
      <c r="N2946" s="2">
        <v>0</v>
      </c>
      <c r="O2946" s="2" t="s">
        <v>106</v>
      </c>
      <c r="P2946" s="2" t="s">
        <v>4148</v>
      </c>
      <c r="Q2946" s="253"/>
    </row>
    <row r="2947" spans="1:17" ht="60">
      <c r="A2947" s="2">
        <v>2945</v>
      </c>
      <c r="B2947" s="2" t="s">
        <v>7103</v>
      </c>
      <c r="C2947" s="2" t="s">
        <v>234</v>
      </c>
      <c r="D2947" s="2" t="s">
        <v>3263</v>
      </c>
      <c r="E2947" s="2" t="s">
        <v>1229</v>
      </c>
      <c r="F2947" s="255">
        <v>45104.861805555556</v>
      </c>
      <c r="G2947" s="2" t="s">
        <v>101</v>
      </c>
      <c r="H2947" s="2" t="s">
        <v>132</v>
      </c>
      <c r="I2947" s="2" t="s">
        <v>101</v>
      </c>
      <c r="J2947" s="2" t="s">
        <v>103</v>
      </c>
      <c r="K2947" s="2" t="s">
        <v>103</v>
      </c>
      <c r="L2947" s="2" t="s">
        <v>104</v>
      </c>
      <c r="M2947" s="2" t="s">
        <v>1230</v>
      </c>
      <c r="N2947" s="2">
        <v>20</v>
      </c>
      <c r="O2947" s="2" t="s">
        <v>106</v>
      </c>
      <c r="P2947" s="2" t="s">
        <v>4148</v>
      </c>
      <c r="Q2947" s="253"/>
    </row>
    <row r="2948" spans="1:17" ht="60">
      <c r="A2948" s="2">
        <v>2946</v>
      </c>
      <c r="B2948" s="2" t="s">
        <v>7104</v>
      </c>
      <c r="C2948" s="2" t="s">
        <v>234</v>
      </c>
      <c r="D2948" s="2" t="s">
        <v>3263</v>
      </c>
      <c r="E2948" s="2" t="s">
        <v>3037</v>
      </c>
      <c r="F2948" s="255">
        <v>45104.862500000003</v>
      </c>
      <c r="G2948" s="2" t="s">
        <v>101</v>
      </c>
      <c r="H2948" s="2" t="s">
        <v>132</v>
      </c>
      <c r="I2948" s="2" t="s">
        <v>101</v>
      </c>
      <c r="J2948" s="2" t="s">
        <v>103</v>
      </c>
      <c r="K2948" s="2" t="s">
        <v>103</v>
      </c>
      <c r="L2948" s="2" t="s">
        <v>104</v>
      </c>
      <c r="M2948" s="2" t="s">
        <v>3038</v>
      </c>
      <c r="N2948" s="2">
        <v>20</v>
      </c>
      <c r="O2948" s="2" t="s">
        <v>106</v>
      </c>
      <c r="P2948" s="2" t="s">
        <v>4148</v>
      </c>
      <c r="Q2948" s="253"/>
    </row>
    <row r="2949" spans="1:17" ht="60">
      <c r="A2949" s="2">
        <v>2947</v>
      </c>
      <c r="B2949" s="2" t="s">
        <v>7105</v>
      </c>
      <c r="C2949" s="2" t="s">
        <v>234</v>
      </c>
      <c r="D2949" s="2" t="s">
        <v>3263</v>
      </c>
      <c r="E2949" s="2" t="s">
        <v>1540</v>
      </c>
      <c r="F2949" s="255">
        <v>45104.862500000003</v>
      </c>
      <c r="G2949" s="2" t="s">
        <v>101</v>
      </c>
      <c r="H2949" s="2" t="s">
        <v>132</v>
      </c>
      <c r="I2949" s="2" t="s">
        <v>101</v>
      </c>
      <c r="J2949" s="2" t="s">
        <v>103</v>
      </c>
      <c r="K2949" s="2" t="s">
        <v>103</v>
      </c>
      <c r="L2949" s="2" t="s">
        <v>104</v>
      </c>
      <c r="M2949" s="2" t="s">
        <v>1541</v>
      </c>
      <c r="N2949" s="2">
        <v>20</v>
      </c>
      <c r="O2949" s="2" t="s">
        <v>106</v>
      </c>
      <c r="P2949" s="2" t="s">
        <v>4148</v>
      </c>
      <c r="Q2949" s="253"/>
    </row>
    <row r="2950" spans="1:17" ht="60">
      <c r="A2950" s="2">
        <v>2948</v>
      </c>
      <c r="B2950" s="2" t="s">
        <v>7106</v>
      </c>
      <c r="C2950" s="2" t="s">
        <v>98</v>
      </c>
      <c r="D2950" s="2" t="s">
        <v>3263</v>
      </c>
      <c r="E2950" s="2" t="s">
        <v>7107</v>
      </c>
      <c r="F2950" s="255">
        <v>45104.862500000003</v>
      </c>
      <c r="G2950" s="2" t="s">
        <v>101</v>
      </c>
      <c r="H2950" s="2" t="s">
        <v>102</v>
      </c>
      <c r="I2950" s="2" t="s">
        <v>101</v>
      </c>
      <c r="J2950" s="2" t="s">
        <v>103</v>
      </c>
      <c r="K2950" s="2" t="s">
        <v>103</v>
      </c>
      <c r="L2950" s="2" t="s">
        <v>104</v>
      </c>
      <c r="M2950" s="2" t="s">
        <v>7108</v>
      </c>
      <c r="N2950" s="2">
        <v>20</v>
      </c>
      <c r="O2950" s="2" t="s">
        <v>106</v>
      </c>
      <c r="P2950" s="2" t="s">
        <v>4157</v>
      </c>
      <c r="Q2950" s="253"/>
    </row>
    <row r="2951" spans="1:17" ht="60">
      <c r="A2951" s="2">
        <v>2949</v>
      </c>
      <c r="B2951" s="2" t="s">
        <v>7109</v>
      </c>
      <c r="C2951" s="2" t="s">
        <v>120</v>
      </c>
      <c r="D2951" s="2" t="s">
        <v>3263</v>
      </c>
      <c r="E2951" s="2" t="s">
        <v>4706</v>
      </c>
      <c r="F2951" s="255">
        <v>45104.864583333336</v>
      </c>
      <c r="G2951" s="2" t="s">
        <v>101</v>
      </c>
      <c r="H2951" s="2" t="s">
        <v>102</v>
      </c>
      <c r="I2951" s="2" t="s">
        <v>101</v>
      </c>
      <c r="J2951" s="2" t="s">
        <v>103</v>
      </c>
      <c r="K2951" s="2" t="s">
        <v>103</v>
      </c>
      <c r="L2951" s="2" t="s">
        <v>104</v>
      </c>
      <c r="M2951" s="2" t="s">
        <v>4707</v>
      </c>
      <c r="N2951" s="2">
        <v>20</v>
      </c>
      <c r="O2951" s="2" t="s">
        <v>106</v>
      </c>
      <c r="P2951" s="2" t="s">
        <v>4150</v>
      </c>
      <c r="Q2951" s="253"/>
    </row>
    <row r="2952" spans="1:17" ht="60">
      <c r="A2952" s="2">
        <v>2950</v>
      </c>
      <c r="B2952" s="2" t="s">
        <v>7110</v>
      </c>
      <c r="C2952" s="2" t="s">
        <v>120</v>
      </c>
      <c r="D2952" s="2" t="s">
        <v>3263</v>
      </c>
      <c r="E2952" s="2" t="s">
        <v>2989</v>
      </c>
      <c r="F2952" s="255">
        <v>45104.864583333336</v>
      </c>
      <c r="G2952" s="2" t="s">
        <v>101</v>
      </c>
      <c r="H2952" s="2" t="s">
        <v>102</v>
      </c>
      <c r="I2952" s="2" t="s">
        <v>101</v>
      </c>
      <c r="J2952" s="2" t="s">
        <v>103</v>
      </c>
      <c r="K2952" s="2" t="s">
        <v>103</v>
      </c>
      <c r="L2952" s="2" t="s">
        <v>104</v>
      </c>
      <c r="M2952" s="2" t="s">
        <v>2990</v>
      </c>
      <c r="N2952" s="2">
        <v>20</v>
      </c>
      <c r="O2952" s="2" t="s">
        <v>106</v>
      </c>
      <c r="P2952" s="2" t="s">
        <v>4150</v>
      </c>
      <c r="Q2952" s="253"/>
    </row>
    <row r="2953" spans="1:17" ht="60">
      <c r="A2953" s="2">
        <v>2951</v>
      </c>
      <c r="B2953" s="2" t="s">
        <v>7111</v>
      </c>
      <c r="C2953" s="2" t="s">
        <v>234</v>
      </c>
      <c r="D2953" s="2" t="s">
        <v>3263</v>
      </c>
      <c r="E2953" s="2" t="s">
        <v>3394</v>
      </c>
      <c r="F2953" s="255">
        <v>45104.864583333336</v>
      </c>
      <c r="G2953" s="2" t="s">
        <v>101</v>
      </c>
      <c r="H2953" s="2" t="s">
        <v>132</v>
      </c>
      <c r="I2953" s="2" t="s">
        <v>101</v>
      </c>
      <c r="J2953" s="2" t="s">
        <v>112</v>
      </c>
      <c r="K2953" s="2" t="s">
        <v>112</v>
      </c>
      <c r="L2953" s="2" t="s">
        <v>104</v>
      </c>
      <c r="M2953" s="2" t="s">
        <v>3395</v>
      </c>
      <c r="N2953" s="2">
        <v>95</v>
      </c>
      <c r="O2953" s="2" t="s">
        <v>106</v>
      </c>
      <c r="P2953" s="2" t="s">
        <v>4148</v>
      </c>
      <c r="Q2953" s="253"/>
    </row>
    <row r="2954" spans="1:17" ht="60">
      <c r="A2954" s="2">
        <v>2952</v>
      </c>
      <c r="B2954" s="2" t="s">
        <v>7112</v>
      </c>
      <c r="C2954" s="2" t="s">
        <v>120</v>
      </c>
      <c r="D2954" s="2" t="s">
        <v>3263</v>
      </c>
      <c r="E2954" s="2" t="s">
        <v>482</v>
      </c>
      <c r="F2954" s="255">
        <v>45104.864583333336</v>
      </c>
      <c r="G2954" s="2" t="s">
        <v>101</v>
      </c>
      <c r="H2954" s="2" t="s">
        <v>132</v>
      </c>
      <c r="I2954" s="2" t="s">
        <v>101</v>
      </c>
      <c r="J2954" s="2" t="s">
        <v>103</v>
      </c>
      <c r="K2954" s="2" t="s">
        <v>103</v>
      </c>
      <c r="L2954" s="2" t="s">
        <v>104</v>
      </c>
      <c r="M2954" s="2" t="s">
        <v>483</v>
      </c>
      <c r="N2954" s="2">
        <v>20</v>
      </c>
      <c r="O2954" s="2" t="s">
        <v>106</v>
      </c>
      <c r="P2954" s="2" t="s">
        <v>4150</v>
      </c>
      <c r="Q2954" s="253"/>
    </row>
    <row r="2955" spans="1:17" ht="60">
      <c r="A2955" s="2">
        <v>2953</v>
      </c>
      <c r="B2955" s="2" t="s">
        <v>7113</v>
      </c>
      <c r="C2955" s="2" t="s">
        <v>109</v>
      </c>
      <c r="D2955" s="2" t="s">
        <v>3263</v>
      </c>
      <c r="E2955" s="2" t="s">
        <v>7114</v>
      </c>
      <c r="F2955" s="255">
        <v>45104.864583333336</v>
      </c>
      <c r="G2955" s="2" t="s">
        <v>101</v>
      </c>
      <c r="H2955" s="2" t="s">
        <v>102</v>
      </c>
      <c r="I2955" s="2" t="s">
        <v>101</v>
      </c>
      <c r="J2955" s="2" t="s">
        <v>12</v>
      </c>
      <c r="K2955" s="2" t="s">
        <v>12</v>
      </c>
      <c r="L2955" s="2" t="s">
        <v>104</v>
      </c>
      <c r="M2955" s="2" t="s">
        <v>7115</v>
      </c>
      <c r="N2955" s="2">
        <v>30</v>
      </c>
      <c r="O2955" s="2" t="s">
        <v>106</v>
      </c>
      <c r="P2955" s="2" t="s">
        <v>4146</v>
      </c>
      <c r="Q2955" s="253"/>
    </row>
    <row r="2956" spans="1:17" ht="60">
      <c r="A2956" s="2">
        <v>2954</v>
      </c>
      <c r="B2956" s="2" t="s">
        <v>7116</v>
      </c>
      <c r="C2956" s="2" t="s">
        <v>98</v>
      </c>
      <c r="D2956" s="2" t="s">
        <v>3263</v>
      </c>
      <c r="E2956" s="2" t="s">
        <v>3887</v>
      </c>
      <c r="F2956" s="255">
        <v>45104.865277777775</v>
      </c>
      <c r="G2956" s="2" t="s">
        <v>101</v>
      </c>
      <c r="H2956" s="2" t="s">
        <v>102</v>
      </c>
      <c r="I2956" s="2" t="s">
        <v>101</v>
      </c>
      <c r="J2956" s="2" t="s">
        <v>56</v>
      </c>
      <c r="K2956" s="2" t="s">
        <v>56</v>
      </c>
      <c r="L2956" s="2" t="s">
        <v>104</v>
      </c>
      <c r="M2956" s="2" t="s">
        <v>3888</v>
      </c>
      <c r="N2956" s="2">
        <v>65</v>
      </c>
      <c r="O2956" s="2" t="s">
        <v>106</v>
      </c>
      <c r="P2956" s="2" t="s">
        <v>4157</v>
      </c>
      <c r="Q2956" s="253"/>
    </row>
    <row r="2957" spans="1:17" ht="60">
      <c r="A2957" s="2">
        <v>2955</v>
      </c>
      <c r="B2957" s="2" t="s">
        <v>7117</v>
      </c>
      <c r="C2957" s="2" t="s">
        <v>98</v>
      </c>
      <c r="D2957" s="2" t="s">
        <v>3263</v>
      </c>
      <c r="E2957" s="2" t="s">
        <v>732</v>
      </c>
      <c r="F2957" s="255">
        <v>45104.865277777775</v>
      </c>
      <c r="G2957" s="2" t="s">
        <v>101</v>
      </c>
      <c r="H2957" s="2" t="s">
        <v>132</v>
      </c>
      <c r="I2957" s="2" t="s">
        <v>101</v>
      </c>
      <c r="J2957" s="2" t="s">
        <v>112</v>
      </c>
      <c r="K2957" s="2" t="s">
        <v>112</v>
      </c>
      <c r="L2957" s="2" t="s">
        <v>104</v>
      </c>
      <c r="M2957" s="2" t="s">
        <v>733</v>
      </c>
      <c r="N2957" s="2">
        <v>95</v>
      </c>
      <c r="O2957" s="2" t="s">
        <v>106</v>
      </c>
      <c r="P2957" s="2" t="s">
        <v>4157</v>
      </c>
      <c r="Q2957" s="253"/>
    </row>
    <row r="2958" spans="1:17" ht="60">
      <c r="A2958" s="2">
        <v>2956</v>
      </c>
      <c r="B2958" s="2" t="s">
        <v>7118</v>
      </c>
      <c r="C2958" s="2" t="s">
        <v>98</v>
      </c>
      <c r="D2958" s="2" t="s">
        <v>3263</v>
      </c>
      <c r="E2958" s="2" t="s">
        <v>7119</v>
      </c>
      <c r="F2958" s="255">
        <v>45104.865277777775</v>
      </c>
      <c r="G2958" s="2" t="s">
        <v>101</v>
      </c>
      <c r="H2958" s="2" t="s">
        <v>132</v>
      </c>
      <c r="I2958" s="2" t="s">
        <v>101</v>
      </c>
      <c r="J2958" s="2" t="s">
        <v>103</v>
      </c>
      <c r="K2958" s="2" t="s">
        <v>103</v>
      </c>
      <c r="L2958" s="2" t="s">
        <v>104</v>
      </c>
      <c r="M2958" s="2" t="s">
        <v>7120</v>
      </c>
      <c r="N2958" s="2">
        <v>20</v>
      </c>
      <c r="O2958" s="2" t="s">
        <v>106</v>
      </c>
      <c r="P2958" s="2" t="s">
        <v>4157</v>
      </c>
      <c r="Q2958" s="253"/>
    </row>
    <row r="2959" spans="1:17" ht="60">
      <c r="A2959" s="2">
        <v>2957</v>
      </c>
      <c r="B2959" s="2" t="s">
        <v>7121</v>
      </c>
      <c r="C2959" s="2" t="s">
        <v>109</v>
      </c>
      <c r="D2959" s="2" t="s">
        <v>3263</v>
      </c>
      <c r="E2959" s="2" t="s">
        <v>287</v>
      </c>
      <c r="F2959" s="255">
        <v>45104.865277777775</v>
      </c>
      <c r="G2959" s="2" t="s">
        <v>101</v>
      </c>
      <c r="H2959" s="2" t="s">
        <v>132</v>
      </c>
      <c r="I2959" s="2" t="s">
        <v>101</v>
      </c>
      <c r="J2959" s="2" t="s">
        <v>112</v>
      </c>
      <c r="K2959" s="2" t="s">
        <v>112</v>
      </c>
      <c r="L2959" s="2" t="s">
        <v>288</v>
      </c>
      <c r="M2959" s="2" t="s">
        <v>289</v>
      </c>
      <c r="N2959" s="2">
        <v>0</v>
      </c>
      <c r="O2959" s="2" t="s">
        <v>106</v>
      </c>
      <c r="P2959" s="2" t="s">
        <v>4146</v>
      </c>
      <c r="Q2959" s="253"/>
    </row>
    <row r="2960" spans="1:17" ht="60">
      <c r="A2960" s="2">
        <v>2958</v>
      </c>
      <c r="B2960" s="2" t="s">
        <v>7122</v>
      </c>
      <c r="C2960" s="2" t="s">
        <v>98</v>
      </c>
      <c r="D2960" s="2" t="s">
        <v>3263</v>
      </c>
      <c r="E2960" s="2" t="s">
        <v>6660</v>
      </c>
      <c r="F2960" s="255">
        <v>45104.865972222222</v>
      </c>
      <c r="G2960" s="2" t="s">
        <v>101</v>
      </c>
      <c r="H2960" s="2" t="s">
        <v>102</v>
      </c>
      <c r="I2960" s="2" t="s">
        <v>101</v>
      </c>
      <c r="J2960" s="2" t="s">
        <v>103</v>
      </c>
      <c r="K2960" s="2" t="s">
        <v>103</v>
      </c>
      <c r="L2960" s="2" t="s">
        <v>104</v>
      </c>
      <c r="M2960" s="2" t="s">
        <v>6661</v>
      </c>
      <c r="N2960" s="2">
        <v>20</v>
      </c>
      <c r="O2960" s="2" t="s">
        <v>106</v>
      </c>
      <c r="P2960" s="2" t="s">
        <v>4157</v>
      </c>
      <c r="Q2960" s="253"/>
    </row>
    <row r="2961" spans="1:17" ht="60">
      <c r="A2961" s="2">
        <v>2959</v>
      </c>
      <c r="B2961" s="2" t="s">
        <v>7123</v>
      </c>
      <c r="C2961" s="2" t="s">
        <v>234</v>
      </c>
      <c r="D2961" s="2" t="s">
        <v>3263</v>
      </c>
      <c r="E2961" s="2" t="s">
        <v>2225</v>
      </c>
      <c r="F2961" s="255">
        <v>45104.865972222222</v>
      </c>
      <c r="G2961" s="2" t="s">
        <v>101</v>
      </c>
      <c r="H2961" s="2" t="s">
        <v>132</v>
      </c>
      <c r="I2961" s="2" t="s">
        <v>101</v>
      </c>
      <c r="J2961" s="2" t="s">
        <v>103</v>
      </c>
      <c r="K2961" s="2" t="s">
        <v>103</v>
      </c>
      <c r="L2961" s="2" t="s">
        <v>104</v>
      </c>
      <c r="M2961" s="2" t="s">
        <v>2226</v>
      </c>
      <c r="N2961" s="2">
        <v>20</v>
      </c>
      <c r="O2961" s="2" t="s">
        <v>106</v>
      </c>
      <c r="P2961" s="2" t="s">
        <v>4148</v>
      </c>
      <c r="Q2961" s="253"/>
    </row>
    <row r="2962" spans="1:17" ht="60">
      <c r="A2962" s="2">
        <v>2960</v>
      </c>
      <c r="B2962" s="2" t="s">
        <v>7124</v>
      </c>
      <c r="C2962" s="2" t="s">
        <v>120</v>
      </c>
      <c r="D2962" s="2" t="s">
        <v>3263</v>
      </c>
      <c r="E2962" s="2" t="s">
        <v>7125</v>
      </c>
      <c r="F2962" s="255">
        <v>45104.867361111108</v>
      </c>
      <c r="G2962" s="2" t="s">
        <v>101</v>
      </c>
      <c r="H2962" s="2" t="s">
        <v>132</v>
      </c>
      <c r="I2962" s="2" t="s">
        <v>101</v>
      </c>
      <c r="J2962" s="2" t="s">
        <v>103</v>
      </c>
      <c r="K2962" s="2" t="s">
        <v>103</v>
      </c>
      <c r="L2962" s="2" t="s">
        <v>104</v>
      </c>
      <c r="M2962" s="2" t="s">
        <v>7126</v>
      </c>
      <c r="N2962" s="2">
        <v>20</v>
      </c>
      <c r="O2962" s="2" t="s">
        <v>106</v>
      </c>
      <c r="P2962" s="2" t="s">
        <v>4150</v>
      </c>
      <c r="Q2962" s="253"/>
    </row>
    <row r="2963" spans="1:17" ht="60">
      <c r="A2963" s="2">
        <v>2961</v>
      </c>
      <c r="B2963" s="2" t="s">
        <v>7127</v>
      </c>
      <c r="C2963" s="2" t="s">
        <v>98</v>
      </c>
      <c r="D2963" s="2" t="s">
        <v>3263</v>
      </c>
      <c r="E2963" s="2" t="s">
        <v>3950</v>
      </c>
      <c r="F2963" s="255">
        <v>45104.867361111108</v>
      </c>
      <c r="G2963" s="2" t="s">
        <v>101</v>
      </c>
      <c r="H2963" s="2" t="s">
        <v>132</v>
      </c>
      <c r="I2963" s="2" t="s">
        <v>101</v>
      </c>
      <c r="J2963" s="2" t="s">
        <v>56</v>
      </c>
      <c r="K2963" s="2" t="s">
        <v>56</v>
      </c>
      <c r="L2963" s="2" t="s">
        <v>104</v>
      </c>
      <c r="M2963" s="2" t="s">
        <v>3951</v>
      </c>
      <c r="N2963" s="2">
        <v>65</v>
      </c>
      <c r="O2963" s="2" t="s">
        <v>106</v>
      </c>
      <c r="P2963" s="2" t="s">
        <v>4157</v>
      </c>
      <c r="Q2963" s="253"/>
    </row>
    <row r="2964" spans="1:17" ht="60">
      <c r="A2964" s="2">
        <v>2962</v>
      </c>
      <c r="B2964" s="2" t="s">
        <v>7128</v>
      </c>
      <c r="C2964" s="2" t="s">
        <v>109</v>
      </c>
      <c r="D2964" s="2" t="s">
        <v>3263</v>
      </c>
      <c r="E2964" s="2" t="s">
        <v>6588</v>
      </c>
      <c r="F2964" s="255">
        <v>45104.868055555555</v>
      </c>
      <c r="G2964" s="2" t="s">
        <v>101</v>
      </c>
      <c r="H2964" s="2" t="s">
        <v>102</v>
      </c>
      <c r="I2964" s="2" t="s">
        <v>101</v>
      </c>
      <c r="J2964" s="2" t="s">
        <v>103</v>
      </c>
      <c r="K2964" s="2" t="s">
        <v>103</v>
      </c>
      <c r="L2964" s="2" t="s">
        <v>104</v>
      </c>
      <c r="M2964" s="2" t="s">
        <v>6589</v>
      </c>
      <c r="N2964" s="2">
        <v>20</v>
      </c>
      <c r="O2964" s="2" t="s">
        <v>106</v>
      </c>
      <c r="P2964" s="2" t="s">
        <v>4146</v>
      </c>
      <c r="Q2964" s="253"/>
    </row>
    <row r="2965" spans="1:17" ht="60">
      <c r="A2965" s="2">
        <v>2963</v>
      </c>
      <c r="B2965" s="2" t="s">
        <v>7129</v>
      </c>
      <c r="C2965" s="2" t="s">
        <v>98</v>
      </c>
      <c r="D2965" s="2" t="s">
        <v>3263</v>
      </c>
      <c r="E2965" s="2" t="s">
        <v>5550</v>
      </c>
      <c r="F2965" s="255">
        <v>45104.868750000001</v>
      </c>
      <c r="G2965" s="2" t="s">
        <v>101</v>
      </c>
      <c r="H2965" s="2" t="s">
        <v>132</v>
      </c>
      <c r="I2965" s="2" t="s">
        <v>101</v>
      </c>
      <c r="J2965" s="2" t="s">
        <v>103</v>
      </c>
      <c r="K2965" s="2" t="s">
        <v>103</v>
      </c>
      <c r="L2965" s="2" t="s">
        <v>104</v>
      </c>
      <c r="M2965" s="2" t="s">
        <v>5551</v>
      </c>
      <c r="N2965" s="2">
        <v>20</v>
      </c>
      <c r="O2965" s="2" t="s">
        <v>106</v>
      </c>
      <c r="P2965" s="2" t="s">
        <v>4157</v>
      </c>
      <c r="Q2965" s="253"/>
    </row>
    <row r="2966" spans="1:17" ht="60">
      <c r="A2966" s="2">
        <v>2964</v>
      </c>
      <c r="B2966" s="2" t="s">
        <v>7130</v>
      </c>
      <c r="C2966" s="2" t="s">
        <v>234</v>
      </c>
      <c r="D2966" s="2" t="s">
        <v>3263</v>
      </c>
      <c r="E2966" s="2" t="s">
        <v>3416</v>
      </c>
      <c r="F2966" s="255">
        <v>45104.869444444441</v>
      </c>
      <c r="G2966" s="2" t="s">
        <v>101</v>
      </c>
      <c r="H2966" s="2" t="s">
        <v>132</v>
      </c>
      <c r="I2966" s="2" t="s">
        <v>101</v>
      </c>
      <c r="J2966" s="2" t="s">
        <v>12</v>
      </c>
      <c r="K2966" s="2" t="s">
        <v>12</v>
      </c>
      <c r="L2966" s="2" t="s">
        <v>104</v>
      </c>
      <c r="M2966" s="2" t="s">
        <v>3417</v>
      </c>
      <c r="N2966" s="2">
        <v>30</v>
      </c>
      <c r="O2966" s="2" t="s">
        <v>106</v>
      </c>
      <c r="P2966" s="2" t="s">
        <v>4148</v>
      </c>
      <c r="Q2966" s="253"/>
    </row>
    <row r="2967" spans="1:17" ht="60">
      <c r="A2967" s="2">
        <v>2965</v>
      </c>
      <c r="B2967" s="2" t="s">
        <v>7131</v>
      </c>
      <c r="C2967" s="2" t="s">
        <v>109</v>
      </c>
      <c r="D2967" s="2" t="s">
        <v>3263</v>
      </c>
      <c r="E2967" s="2" t="s">
        <v>7132</v>
      </c>
      <c r="F2967" s="255">
        <v>45104.869444444441</v>
      </c>
      <c r="G2967" s="2" t="s">
        <v>101</v>
      </c>
      <c r="H2967" s="2" t="s">
        <v>102</v>
      </c>
      <c r="I2967" s="2" t="s">
        <v>101</v>
      </c>
      <c r="J2967" s="2" t="s">
        <v>103</v>
      </c>
      <c r="K2967" s="2" t="s">
        <v>103</v>
      </c>
      <c r="L2967" s="2" t="s">
        <v>104</v>
      </c>
      <c r="M2967" s="2" t="s">
        <v>7133</v>
      </c>
      <c r="N2967" s="2">
        <v>30</v>
      </c>
      <c r="O2967" s="2" t="s">
        <v>106</v>
      </c>
      <c r="P2967" s="2" t="s">
        <v>4146</v>
      </c>
      <c r="Q2967" s="253"/>
    </row>
    <row r="2968" spans="1:17" ht="60">
      <c r="A2968" s="2">
        <v>2966</v>
      </c>
      <c r="B2968" s="2" t="s">
        <v>7134</v>
      </c>
      <c r="C2968" s="2" t="s">
        <v>109</v>
      </c>
      <c r="D2968" s="2" t="s">
        <v>3263</v>
      </c>
      <c r="E2968" s="2" t="s">
        <v>7057</v>
      </c>
      <c r="F2968" s="255">
        <v>45104.870138888888</v>
      </c>
      <c r="G2968" s="2" t="s">
        <v>101</v>
      </c>
      <c r="H2968" s="2" t="s">
        <v>132</v>
      </c>
      <c r="I2968" s="2" t="s">
        <v>101</v>
      </c>
      <c r="J2968" s="2" t="s">
        <v>103</v>
      </c>
      <c r="K2968" s="2" t="s">
        <v>103</v>
      </c>
      <c r="L2968" s="2" t="s">
        <v>104</v>
      </c>
      <c r="M2968" s="2" t="s">
        <v>7058</v>
      </c>
      <c r="N2968" s="2">
        <v>20</v>
      </c>
      <c r="O2968" s="2" t="s">
        <v>106</v>
      </c>
      <c r="P2968" s="2" t="s">
        <v>4146</v>
      </c>
      <c r="Q2968" s="253"/>
    </row>
    <row r="2969" spans="1:17" ht="60">
      <c r="A2969" s="2">
        <v>2967</v>
      </c>
      <c r="B2969" s="2" t="s">
        <v>7135</v>
      </c>
      <c r="C2969" s="2" t="s">
        <v>98</v>
      </c>
      <c r="D2969" s="2" t="s">
        <v>3263</v>
      </c>
      <c r="E2969" s="2" t="s">
        <v>7136</v>
      </c>
      <c r="F2969" s="255">
        <v>45104.870138888888</v>
      </c>
      <c r="G2969" s="2" t="s">
        <v>101</v>
      </c>
      <c r="H2969" s="2" t="s">
        <v>132</v>
      </c>
      <c r="I2969" s="2" t="s">
        <v>101</v>
      </c>
      <c r="J2969" s="2" t="s">
        <v>103</v>
      </c>
      <c r="K2969" s="2" t="s">
        <v>103</v>
      </c>
      <c r="L2969" s="2" t="s">
        <v>104</v>
      </c>
      <c r="M2969" s="2" t="s">
        <v>7137</v>
      </c>
      <c r="N2969" s="2">
        <v>20</v>
      </c>
      <c r="O2969" s="2" t="s">
        <v>106</v>
      </c>
      <c r="P2969" s="2" t="s">
        <v>4157</v>
      </c>
      <c r="Q2969" s="253"/>
    </row>
    <row r="2970" spans="1:17" ht="60">
      <c r="A2970" s="2">
        <v>2968</v>
      </c>
      <c r="B2970" s="2" t="s">
        <v>7138</v>
      </c>
      <c r="C2970" s="2" t="s">
        <v>234</v>
      </c>
      <c r="D2970" s="2" t="s">
        <v>3263</v>
      </c>
      <c r="E2970" s="2" t="s">
        <v>1054</v>
      </c>
      <c r="F2970" s="255">
        <v>45104.870138888888</v>
      </c>
      <c r="G2970" s="2" t="s">
        <v>101</v>
      </c>
      <c r="H2970" s="2" t="s">
        <v>102</v>
      </c>
      <c r="I2970" s="2" t="s">
        <v>101</v>
      </c>
      <c r="J2970" s="2" t="s">
        <v>112</v>
      </c>
      <c r="K2970" s="2" t="s">
        <v>112</v>
      </c>
      <c r="L2970" s="2" t="s">
        <v>104</v>
      </c>
      <c r="M2970" s="2" t="s">
        <v>1055</v>
      </c>
      <c r="N2970" s="2">
        <v>95</v>
      </c>
      <c r="O2970" s="2" t="s">
        <v>106</v>
      </c>
      <c r="P2970" s="2" t="s">
        <v>4148</v>
      </c>
      <c r="Q2970" s="253"/>
    </row>
    <row r="2971" spans="1:17" ht="60">
      <c r="A2971" s="2">
        <v>2969</v>
      </c>
      <c r="B2971" s="2" t="s">
        <v>7139</v>
      </c>
      <c r="C2971" s="2" t="s">
        <v>234</v>
      </c>
      <c r="D2971" s="2" t="s">
        <v>3263</v>
      </c>
      <c r="E2971" s="2" t="s">
        <v>7140</v>
      </c>
      <c r="F2971" s="255">
        <v>45104.870138888888</v>
      </c>
      <c r="G2971" s="2" t="s">
        <v>101</v>
      </c>
      <c r="H2971" s="2" t="s">
        <v>132</v>
      </c>
      <c r="I2971" s="2" t="s">
        <v>101</v>
      </c>
      <c r="J2971" s="2" t="s">
        <v>112</v>
      </c>
      <c r="K2971" s="2" t="s">
        <v>112</v>
      </c>
      <c r="L2971" s="2" t="s">
        <v>104</v>
      </c>
      <c r="M2971" s="2" t="s">
        <v>7141</v>
      </c>
      <c r="N2971" s="2">
        <v>95</v>
      </c>
      <c r="O2971" s="2" t="s">
        <v>106</v>
      </c>
      <c r="P2971" s="2" t="s">
        <v>4148</v>
      </c>
      <c r="Q2971" s="253"/>
    </row>
    <row r="2972" spans="1:17" ht="60">
      <c r="A2972" s="2">
        <v>2970</v>
      </c>
      <c r="B2972" s="2" t="s">
        <v>7142</v>
      </c>
      <c r="C2972" s="2" t="s">
        <v>98</v>
      </c>
      <c r="D2972" s="2" t="s">
        <v>3263</v>
      </c>
      <c r="E2972" s="2" t="s">
        <v>4640</v>
      </c>
      <c r="F2972" s="255">
        <v>45104.870833333334</v>
      </c>
      <c r="G2972" s="2" t="s">
        <v>101</v>
      </c>
      <c r="H2972" s="2" t="s">
        <v>102</v>
      </c>
      <c r="I2972" s="2" t="s">
        <v>101</v>
      </c>
      <c r="J2972" s="2" t="s">
        <v>103</v>
      </c>
      <c r="K2972" s="2" t="s">
        <v>103</v>
      </c>
      <c r="L2972" s="2" t="s">
        <v>104</v>
      </c>
      <c r="M2972" s="2" t="s">
        <v>4641</v>
      </c>
      <c r="N2972" s="2">
        <v>20</v>
      </c>
      <c r="O2972" s="2" t="s">
        <v>106</v>
      </c>
      <c r="P2972" s="2" t="s">
        <v>4157</v>
      </c>
      <c r="Q2972" s="253"/>
    </row>
    <row r="2973" spans="1:17" ht="60">
      <c r="A2973" s="2">
        <v>2971</v>
      </c>
      <c r="B2973" s="2" t="s">
        <v>7143</v>
      </c>
      <c r="C2973" s="2" t="s">
        <v>98</v>
      </c>
      <c r="D2973" s="2" t="s">
        <v>3263</v>
      </c>
      <c r="E2973" s="2" t="s">
        <v>7144</v>
      </c>
      <c r="F2973" s="255">
        <v>45104.870833333334</v>
      </c>
      <c r="G2973" s="2" t="s">
        <v>101</v>
      </c>
      <c r="H2973" s="2" t="s">
        <v>102</v>
      </c>
      <c r="I2973" s="2" t="s">
        <v>101</v>
      </c>
      <c r="J2973" s="2" t="s">
        <v>56</v>
      </c>
      <c r="K2973" s="2" t="s">
        <v>56</v>
      </c>
      <c r="L2973" s="2" t="s">
        <v>104</v>
      </c>
      <c r="M2973" s="2" t="s">
        <v>7145</v>
      </c>
      <c r="N2973" s="2">
        <v>65</v>
      </c>
      <c r="O2973" s="2" t="s">
        <v>106</v>
      </c>
      <c r="P2973" s="2" t="s">
        <v>4157</v>
      </c>
      <c r="Q2973" s="253"/>
    </row>
    <row r="2974" spans="1:17" ht="60">
      <c r="A2974" s="2">
        <v>2972</v>
      </c>
      <c r="B2974" s="2" t="s">
        <v>7146</v>
      </c>
      <c r="C2974" s="2" t="s">
        <v>109</v>
      </c>
      <c r="D2974" s="2" t="s">
        <v>3263</v>
      </c>
      <c r="E2974" s="2" t="s">
        <v>7147</v>
      </c>
      <c r="F2974" s="255">
        <v>45104.871527777781</v>
      </c>
      <c r="G2974" s="2" t="s">
        <v>101</v>
      </c>
      <c r="H2974" s="2" t="s">
        <v>132</v>
      </c>
      <c r="I2974" s="2" t="s">
        <v>101</v>
      </c>
      <c r="J2974" s="2" t="s">
        <v>103</v>
      </c>
      <c r="K2974" s="2" t="s">
        <v>103</v>
      </c>
      <c r="L2974" s="2" t="s">
        <v>104</v>
      </c>
      <c r="M2974" s="2" t="s">
        <v>7148</v>
      </c>
      <c r="N2974" s="2">
        <v>20</v>
      </c>
      <c r="O2974" s="2" t="s">
        <v>106</v>
      </c>
      <c r="P2974" s="2" t="s">
        <v>4146</v>
      </c>
      <c r="Q2974" s="253"/>
    </row>
    <row r="2975" spans="1:17" ht="60">
      <c r="A2975" s="2">
        <v>2973</v>
      </c>
      <c r="B2975" s="2" t="s">
        <v>7149</v>
      </c>
      <c r="C2975" s="2" t="s">
        <v>109</v>
      </c>
      <c r="D2975" s="2" t="s">
        <v>3263</v>
      </c>
      <c r="E2975" s="2" t="s">
        <v>1023</v>
      </c>
      <c r="F2975" s="255">
        <v>45104.87222222222</v>
      </c>
      <c r="G2975" s="2" t="s">
        <v>101</v>
      </c>
      <c r="H2975" s="2" t="s">
        <v>102</v>
      </c>
      <c r="I2975" s="2" t="s">
        <v>101</v>
      </c>
      <c r="J2975" s="2" t="s">
        <v>103</v>
      </c>
      <c r="K2975" s="2" t="s">
        <v>103</v>
      </c>
      <c r="L2975" s="2" t="s">
        <v>104</v>
      </c>
      <c r="M2975" s="2" t="s">
        <v>1024</v>
      </c>
      <c r="N2975" s="2">
        <v>30</v>
      </c>
      <c r="O2975" s="2" t="s">
        <v>106</v>
      </c>
      <c r="P2975" s="2" t="s">
        <v>4146</v>
      </c>
      <c r="Q2975" s="253"/>
    </row>
    <row r="2976" spans="1:17" ht="60">
      <c r="A2976" s="2">
        <v>2974</v>
      </c>
      <c r="B2976" s="2" t="s">
        <v>7150</v>
      </c>
      <c r="C2976" s="2" t="s">
        <v>234</v>
      </c>
      <c r="D2976" s="2" t="s">
        <v>3263</v>
      </c>
      <c r="E2976" s="2" t="s">
        <v>7151</v>
      </c>
      <c r="F2976" s="255">
        <v>45104.87222222222</v>
      </c>
      <c r="G2976" s="2" t="s">
        <v>101</v>
      </c>
      <c r="H2976" s="2" t="s">
        <v>132</v>
      </c>
      <c r="I2976" s="2" t="s">
        <v>101</v>
      </c>
      <c r="J2976" s="2" t="s">
        <v>112</v>
      </c>
      <c r="K2976" s="2" t="s">
        <v>112</v>
      </c>
      <c r="L2976" s="2" t="s">
        <v>104</v>
      </c>
      <c r="M2976" s="2" t="s">
        <v>7152</v>
      </c>
      <c r="N2976" s="2">
        <v>95</v>
      </c>
      <c r="O2976" s="2" t="s">
        <v>106</v>
      </c>
      <c r="P2976" s="2" t="s">
        <v>4148</v>
      </c>
      <c r="Q2976" s="253"/>
    </row>
    <row r="2977" spans="1:17" ht="60">
      <c r="A2977" s="2">
        <v>2975</v>
      </c>
      <c r="B2977" s="2" t="s">
        <v>7153</v>
      </c>
      <c r="C2977" s="2" t="s">
        <v>109</v>
      </c>
      <c r="D2977" s="2" t="s">
        <v>3263</v>
      </c>
      <c r="E2977" s="2" t="s">
        <v>7154</v>
      </c>
      <c r="F2977" s="255">
        <v>45104.872916666667</v>
      </c>
      <c r="G2977" s="2" t="s">
        <v>101</v>
      </c>
      <c r="H2977" s="2" t="s">
        <v>132</v>
      </c>
      <c r="I2977" s="2" t="s">
        <v>101</v>
      </c>
      <c r="J2977" s="2" t="s">
        <v>103</v>
      </c>
      <c r="K2977" s="2" t="s">
        <v>103</v>
      </c>
      <c r="L2977" s="2" t="s">
        <v>104</v>
      </c>
      <c r="M2977" s="2" t="s">
        <v>7155</v>
      </c>
      <c r="N2977" s="2">
        <v>20</v>
      </c>
      <c r="O2977" s="2" t="s">
        <v>106</v>
      </c>
      <c r="P2977" s="2" t="s">
        <v>4146</v>
      </c>
      <c r="Q2977" s="253"/>
    </row>
    <row r="2978" spans="1:17" ht="60">
      <c r="A2978" s="2">
        <v>2976</v>
      </c>
      <c r="B2978" s="2" t="s">
        <v>7156</v>
      </c>
      <c r="C2978" s="2" t="s">
        <v>234</v>
      </c>
      <c r="D2978" s="2" t="s">
        <v>3263</v>
      </c>
      <c r="E2978" s="2" t="s">
        <v>7157</v>
      </c>
      <c r="F2978" s="255">
        <v>45104.872916666667</v>
      </c>
      <c r="G2978" s="2" t="s">
        <v>101</v>
      </c>
      <c r="H2978" s="2" t="s">
        <v>102</v>
      </c>
      <c r="I2978" s="2" t="s">
        <v>101</v>
      </c>
      <c r="J2978" s="2" t="s">
        <v>112</v>
      </c>
      <c r="K2978" s="2" t="s">
        <v>112</v>
      </c>
      <c r="L2978" s="2" t="s">
        <v>104</v>
      </c>
      <c r="M2978" s="2" t="s">
        <v>7158</v>
      </c>
      <c r="N2978" s="2">
        <v>95</v>
      </c>
      <c r="O2978" s="2" t="s">
        <v>106</v>
      </c>
      <c r="P2978" s="2" t="s">
        <v>4148</v>
      </c>
      <c r="Q2978" s="253"/>
    </row>
    <row r="2979" spans="1:17" ht="60">
      <c r="A2979" s="2">
        <v>2977</v>
      </c>
      <c r="B2979" s="2" t="s">
        <v>7159</v>
      </c>
      <c r="C2979" s="2" t="s">
        <v>234</v>
      </c>
      <c r="D2979" s="2" t="s">
        <v>3263</v>
      </c>
      <c r="E2979" s="2" t="s">
        <v>5370</v>
      </c>
      <c r="F2979" s="255">
        <v>45104.873611111114</v>
      </c>
      <c r="G2979" s="2" t="s">
        <v>101</v>
      </c>
      <c r="H2979" s="2" t="s">
        <v>132</v>
      </c>
      <c r="I2979" s="2" t="s">
        <v>101</v>
      </c>
      <c r="J2979" s="2" t="s">
        <v>187</v>
      </c>
      <c r="K2979" s="2" t="s">
        <v>187</v>
      </c>
      <c r="L2979" s="2" t="s">
        <v>104</v>
      </c>
      <c r="M2979" s="2" t="s">
        <v>5371</v>
      </c>
      <c r="N2979" s="2">
        <v>95</v>
      </c>
      <c r="O2979" s="2" t="s">
        <v>106</v>
      </c>
      <c r="P2979" s="2" t="s">
        <v>4148</v>
      </c>
      <c r="Q2979" s="253"/>
    </row>
    <row r="2980" spans="1:17" ht="60">
      <c r="A2980" s="2">
        <v>2978</v>
      </c>
      <c r="B2980" s="2" t="s">
        <v>7160</v>
      </c>
      <c r="C2980" s="2" t="s">
        <v>120</v>
      </c>
      <c r="D2980" s="2" t="s">
        <v>3263</v>
      </c>
      <c r="E2980" s="2" t="s">
        <v>7161</v>
      </c>
      <c r="F2980" s="255">
        <v>45104.873611111114</v>
      </c>
      <c r="G2980" s="2" t="s">
        <v>101</v>
      </c>
      <c r="H2980" s="2" t="s">
        <v>132</v>
      </c>
      <c r="I2980" s="2" t="s">
        <v>101</v>
      </c>
      <c r="J2980" s="2" t="s">
        <v>103</v>
      </c>
      <c r="K2980" s="2" t="s">
        <v>103</v>
      </c>
      <c r="L2980" s="2" t="s">
        <v>104</v>
      </c>
      <c r="M2980" s="2" t="s">
        <v>7162</v>
      </c>
      <c r="N2980" s="2">
        <v>20</v>
      </c>
      <c r="O2980" s="2" t="s">
        <v>106</v>
      </c>
      <c r="P2980" s="2" t="s">
        <v>4150</v>
      </c>
      <c r="Q2980" s="253"/>
    </row>
    <row r="2981" spans="1:17" ht="60">
      <c r="A2981" s="2">
        <v>2979</v>
      </c>
      <c r="B2981" s="2" t="s">
        <v>7163</v>
      </c>
      <c r="C2981" s="2" t="s">
        <v>234</v>
      </c>
      <c r="D2981" s="2" t="s">
        <v>3263</v>
      </c>
      <c r="E2981" s="2" t="s">
        <v>4964</v>
      </c>
      <c r="F2981" s="255">
        <v>45104.873611111114</v>
      </c>
      <c r="G2981" s="2" t="s">
        <v>101</v>
      </c>
      <c r="H2981" s="2" t="s">
        <v>102</v>
      </c>
      <c r="I2981" s="2" t="s">
        <v>101</v>
      </c>
      <c r="J2981" s="2" t="s">
        <v>56</v>
      </c>
      <c r="K2981" s="2" t="s">
        <v>56</v>
      </c>
      <c r="L2981" s="2" t="s">
        <v>104</v>
      </c>
      <c r="M2981" s="2" t="s">
        <v>4965</v>
      </c>
      <c r="N2981" s="2">
        <v>65</v>
      </c>
      <c r="O2981" s="2" t="s">
        <v>106</v>
      </c>
      <c r="P2981" s="2" t="s">
        <v>4148</v>
      </c>
      <c r="Q2981" s="253"/>
    </row>
    <row r="2982" spans="1:17" ht="60">
      <c r="A2982" s="2">
        <v>2980</v>
      </c>
      <c r="B2982" s="2" t="s">
        <v>7164</v>
      </c>
      <c r="C2982" s="2" t="s">
        <v>98</v>
      </c>
      <c r="D2982" s="2" t="s">
        <v>3263</v>
      </c>
      <c r="E2982" s="2" t="s">
        <v>6518</v>
      </c>
      <c r="F2982" s="255">
        <v>45104.874305555553</v>
      </c>
      <c r="G2982" s="2" t="s">
        <v>101</v>
      </c>
      <c r="H2982" s="2" t="s">
        <v>102</v>
      </c>
      <c r="I2982" s="2" t="s">
        <v>101</v>
      </c>
      <c r="J2982" s="2" t="s">
        <v>103</v>
      </c>
      <c r="K2982" s="2" t="s">
        <v>103</v>
      </c>
      <c r="L2982" s="2" t="s">
        <v>104</v>
      </c>
      <c r="M2982" s="2" t="s">
        <v>6519</v>
      </c>
      <c r="N2982" s="2">
        <v>20</v>
      </c>
      <c r="O2982" s="2" t="s">
        <v>106</v>
      </c>
      <c r="P2982" s="2" t="s">
        <v>4157</v>
      </c>
      <c r="Q2982" s="253"/>
    </row>
    <row r="2983" spans="1:17" ht="60">
      <c r="A2983" s="2">
        <v>2981</v>
      </c>
      <c r="B2983" s="2" t="s">
        <v>7165</v>
      </c>
      <c r="C2983" s="2" t="s">
        <v>120</v>
      </c>
      <c r="D2983" s="2" t="s">
        <v>3263</v>
      </c>
      <c r="E2983" s="2" t="s">
        <v>3561</v>
      </c>
      <c r="F2983" s="255">
        <v>45104.874305555553</v>
      </c>
      <c r="G2983" s="2" t="s">
        <v>101</v>
      </c>
      <c r="H2983" s="2" t="s">
        <v>102</v>
      </c>
      <c r="I2983" s="2" t="s">
        <v>101</v>
      </c>
      <c r="J2983" s="2" t="s">
        <v>103</v>
      </c>
      <c r="K2983" s="2" t="s">
        <v>103</v>
      </c>
      <c r="L2983" s="2" t="s">
        <v>104</v>
      </c>
      <c r="M2983" s="2" t="s">
        <v>3562</v>
      </c>
      <c r="N2983" s="2">
        <v>20</v>
      </c>
      <c r="O2983" s="2" t="s">
        <v>106</v>
      </c>
      <c r="P2983" s="2" t="s">
        <v>4150</v>
      </c>
      <c r="Q2983" s="253"/>
    </row>
    <row r="2984" spans="1:17" ht="60">
      <c r="A2984" s="2">
        <v>2982</v>
      </c>
      <c r="B2984" s="2" t="s">
        <v>7166</v>
      </c>
      <c r="C2984" s="2" t="s">
        <v>98</v>
      </c>
      <c r="D2984" s="2" t="s">
        <v>3263</v>
      </c>
      <c r="E2984" s="2" t="s">
        <v>601</v>
      </c>
      <c r="F2984" s="255">
        <v>45104.874305555553</v>
      </c>
      <c r="G2984" s="2" t="s">
        <v>101</v>
      </c>
      <c r="H2984" s="2" t="s">
        <v>102</v>
      </c>
      <c r="I2984" s="2" t="s">
        <v>101</v>
      </c>
      <c r="J2984" s="2" t="s">
        <v>56</v>
      </c>
      <c r="K2984" s="2" t="s">
        <v>56</v>
      </c>
      <c r="L2984" s="2" t="s">
        <v>104</v>
      </c>
      <c r="M2984" s="2" t="s">
        <v>602</v>
      </c>
      <c r="N2984" s="2">
        <v>65</v>
      </c>
      <c r="O2984" s="2" t="s">
        <v>106</v>
      </c>
      <c r="P2984" s="2" t="s">
        <v>4157</v>
      </c>
      <c r="Q2984" s="253"/>
    </row>
    <row r="2985" spans="1:17" ht="60">
      <c r="A2985" s="2">
        <v>2983</v>
      </c>
      <c r="B2985" s="2" t="s">
        <v>7167</v>
      </c>
      <c r="C2985" s="2" t="s">
        <v>234</v>
      </c>
      <c r="D2985" s="2" t="s">
        <v>3263</v>
      </c>
      <c r="E2985" s="2" t="s">
        <v>7168</v>
      </c>
      <c r="F2985" s="255">
        <v>45104.874305555553</v>
      </c>
      <c r="G2985" s="2" t="s">
        <v>101</v>
      </c>
      <c r="H2985" s="2" t="s">
        <v>132</v>
      </c>
      <c r="I2985" s="2" t="s">
        <v>101</v>
      </c>
      <c r="J2985" s="2" t="s">
        <v>103</v>
      </c>
      <c r="K2985" s="2" t="s">
        <v>103</v>
      </c>
      <c r="L2985" s="2" t="s">
        <v>104</v>
      </c>
      <c r="M2985" s="2" t="s">
        <v>7169</v>
      </c>
      <c r="N2985" s="2">
        <v>20</v>
      </c>
      <c r="O2985" s="2" t="s">
        <v>106</v>
      </c>
      <c r="P2985" s="2" t="s">
        <v>4148</v>
      </c>
      <c r="Q2985" s="253"/>
    </row>
    <row r="2986" spans="1:17" ht="60">
      <c r="A2986" s="2">
        <v>2984</v>
      </c>
      <c r="B2986" s="2" t="s">
        <v>7170</v>
      </c>
      <c r="C2986" s="2" t="s">
        <v>98</v>
      </c>
      <c r="D2986" s="2" t="s">
        <v>3263</v>
      </c>
      <c r="E2986" s="2" t="s">
        <v>7171</v>
      </c>
      <c r="F2986" s="255">
        <v>45104.874305555553</v>
      </c>
      <c r="G2986" s="2" t="s">
        <v>101</v>
      </c>
      <c r="H2986" s="2" t="s">
        <v>102</v>
      </c>
      <c r="I2986" s="2" t="s">
        <v>101</v>
      </c>
      <c r="J2986" s="2" t="s">
        <v>103</v>
      </c>
      <c r="K2986" s="2" t="s">
        <v>103</v>
      </c>
      <c r="L2986" s="2" t="s">
        <v>104</v>
      </c>
      <c r="M2986" s="2" t="s">
        <v>7172</v>
      </c>
      <c r="N2986" s="2">
        <v>20</v>
      </c>
      <c r="O2986" s="2" t="s">
        <v>106</v>
      </c>
      <c r="P2986" s="2" t="s">
        <v>4157</v>
      </c>
      <c r="Q2986" s="253"/>
    </row>
    <row r="2987" spans="1:17" ht="60">
      <c r="A2987" s="2">
        <v>2985</v>
      </c>
      <c r="B2987" s="2" t="s">
        <v>7173</v>
      </c>
      <c r="C2987" s="2" t="s">
        <v>98</v>
      </c>
      <c r="D2987" s="2" t="s">
        <v>3263</v>
      </c>
      <c r="E2987" s="2" t="s">
        <v>1931</v>
      </c>
      <c r="F2987" s="255">
        <v>45104.875</v>
      </c>
      <c r="G2987" s="2" t="s">
        <v>101</v>
      </c>
      <c r="H2987" s="2" t="s">
        <v>102</v>
      </c>
      <c r="I2987" s="2" t="s">
        <v>101</v>
      </c>
      <c r="J2987" s="2" t="s">
        <v>103</v>
      </c>
      <c r="K2987" s="2" t="s">
        <v>103</v>
      </c>
      <c r="L2987" s="2" t="s">
        <v>104</v>
      </c>
      <c r="M2987" s="2" t="s">
        <v>1932</v>
      </c>
      <c r="N2987" s="2">
        <v>20</v>
      </c>
      <c r="O2987" s="2" t="s">
        <v>106</v>
      </c>
      <c r="P2987" s="2" t="s">
        <v>4157</v>
      </c>
      <c r="Q2987" s="253"/>
    </row>
    <row r="2988" spans="1:17" ht="60">
      <c r="A2988" s="2">
        <v>2986</v>
      </c>
      <c r="B2988" s="2" t="s">
        <v>7174</v>
      </c>
      <c r="C2988" s="2" t="s">
        <v>109</v>
      </c>
      <c r="D2988" s="2" t="s">
        <v>3263</v>
      </c>
      <c r="E2988" s="2" t="s">
        <v>7175</v>
      </c>
      <c r="F2988" s="255">
        <v>45104.875</v>
      </c>
      <c r="G2988" s="2" t="s">
        <v>101</v>
      </c>
      <c r="H2988" s="2" t="s">
        <v>132</v>
      </c>
      <c r="I2988" s="2" t="s">
        <v>101</v>
      </c>
      <c r="J2988" s="2" t="s">
        <v>103</v>
      </c>
      <c r="K2988" s="2" t="s">
        <v>103</v>
      </c>
      <c r="L2988" s="2" t="s">
        <v>104</v>
      </c>
      <c r="M2988" s="2" t="s">
        <v>7176</v>
      </c>
      <c r="N2988" s="2">
        <v>20</v>
      </c>
      <c r="O2988" s="2" t="s">
        <v>106</v>
      </c>
      <c r="P2988" s="2" t="s">
        <v>4146</v>
      </c>
      <c r="Q2988" s="253"/>
    </row>
    <row r="2989" spans="1:17" ht="60">
      <c r="A2989" s="2">
        <v>2987</v>
      </c>
      <c r="B2989" s="2" t="s">
        <v>7177</v>
      </c>
      <c r="C2989" s="2" t="s">
        <v>109</v>
      </c>
      <c r="D2989" s="2" t="s">
        <v>3263</v>
      </c>
      <c r="E2989" s="2" t="s">
        <v>7178</v>
      </c>
      <c r="F2989" s="255">
        <v>45104.875694444447</v>
      </c>
      <c r="G2989" s="2" t="s">
        <v>101</v>
      </c>
      <c r="H2989" s="2" t="s">
        <v>132</v>
      </c>
      <c r="I2989" s="2" t="s">
        <v>101</v>
      </c>
      <c r="J2989" s="2" t="s">
        <v>103</v>
      </c>
      <c r="K2989" s="2" t="s">
        <v>103</v>
      </c>
      <c r="L2989" s="2" t="s">
        <v>104</v>
      </c>
      <c r="M2989" s="2" t="s">
        <v>7179</v>
      </c>
      <c r="N2989" s="2">
        <v>20</v>
      </c>
      <c r="O2989" s="2" t="s">
        <v>106</v>
      </c>
      <c r="P2989" s="2" t="s">
        <v>4146</v>
      </c>
      <c r="Q2989" s="253"/>
    </row>
    <row r="2990" spans="1:17" ht="60">
      <c r="A2990" s="2">
        <v>2988</v>
      </c>
      <c r="B2990" s="2" t="s">
        <v>7180</v>
      </c>
      <c r="C2990" s="2" t="s">
        <v>120</v>
      </c>
      <c r="D2990" s="2" t="s">
        <v>3263</v>
      </c>
      <c r="E2990" s="2" t="s">
        <v>7181</v>
      </c>
      <c r="F2990" s="255">
        <v>45104.875694444447</v>
      </c>
      <c r="G2990" s="2" t="s">
        <v>101</v>
      </c>
      <c r="H2990" s="2" t="s">
        <v>132</v>
      </c>
      <c r="I2990" s="2" t="s">
        <v>101</v>
      </c>
      <c r="J2990" s="2" t="s">
        <v>103</v>
      </c>
      <c r="K2990" s="2" t="s">
        <v>103</v>
      </c>
      <c r="L2990" s="2" t="s">
        <v>104</v>
      </c>
      <c r="M2990" s="2" t="s">
        <v>7182</v>
      </c>
      <c r="N2990" s="2">
        <v>20</v>
      </c>
      <c r="O2990" s="2" t="s">
        <v>106</v>
      </c>
      <c r="P2990" s="2" t="s">
        <v>4150</v>
      </c>
      <c r="Q2990" s="253"/>
    </row>
    <row r="2991" spans="1:17" ht="60">
      <c r="A2991" s="2">
        <v>2989</v>
      </c>
      <c r="B2991" s="2" t="s">
        <v>7183</v>
      </c>
      <c r="C2991" s="2" t="s">
        <v>234</v>
      </c>
      <c r="D2991" s="2" t="s">
        <v>3263</v>
      </c>
      <c r="E2991" s="2" t="s">
        <v>7184</v>
      </c>
      <c r="F2991" s="255">
        <v>45104.876388888886</v>
      </c>
      <c r="G2991" s="2" t="s">
        <v>101</v>
      </c>
      <c r="H2991" s="2" t="s">
        <v>132</v>
      </c>
      <c r="I2991" s="2" t="s">
        <v>101</v>
      </c>
      <c r="J2991" s="2" t="s">
        <v>112</v>
      </c>
      <c r="K2991" s="2" t="s">
        <v>112</v>
      </c>
      <c r="L2991" s="2" t="s">
        <v>104</v>
      </c>
      <c r="M2991" s="2" t="s">
        <v>7185</v>
      </c>
      <c r="N2991" s="2">
        <v>95</v>
      </c>
      <c r="O2991" s="2" t="s">
        <v>106</v>
      </c>
      <c r="P2991" s="2" t="s">
        <v>4148</v>
      </c>
      <c r="Q2991" s="253"/>
    </row>
    <row r="2992" spans="1:17" ht="60">
      <c r="A2992" s="2">
        <v>2990</v>
      </c>
      <c r="B2992" s="2" t="s">
        <v>7186</v>
      </c>
      <c r="C2992" s="2" t="s">
        <v>120</v>
      </c>
      <c r="D2992" s="2" t="s">
        <v>3263</v>
      </c>
      <c r="E2992" s="2" t="s">
        <v>7187</v>
      </c>
      <c r="F2992" s="255">
        <v>45104.876388888886</v>
      </c>
      <c r="G2992" s="2" t="s">
        <v>101</v>
      </c>
      <c r="H2992" s="2" t="s">
        <v>102</v>
      </c>
      <c r="I2992" s="2" t="s">
        <v>101</v>
      </c>
      <c r="J2992" s="2" t="s">
        <v>112</v>
      </c>
      <c r="K2992" s="2" t="s">
        <v>112</v>
      </c>
      <c r="L2992" s="2" t="s">
        <v>104</v>
      </c>
      <c r="M2992" s="2" t="s">
        <v>7188</v>
      </c>
      <c r="N2992" s="2">
        <v>95</v>
      </c>
      <c r="O2992" s="2" t="s">
        <v>106</v>
      </c>
      <c r="P2992" s="2" t="s">
        <v>4150</v>
      </c>
      <c r="Q2992" s="253"/>
    </row>
    <row r="2993" spans="1:17" ht="60">
      <c r="A2993" s="2">
        <v>2991</v>
      </c>
      <c r="B2993" s="2" t="s">
        <v>7189</v>
      </c>
      <c r="C2993" s="2" t="s">
        <v>98</v>
      </c>
      <c r="D2993" s="2" t="s">
        <v>3263</v>
      </c>
      <c r="E2993" s="2" t="s">
        <v>5530</v>
      </c>
      <c r="F2993" s="255">
        <v>45104.876388888886</v>
      </c>
      <c r="G2993" s="2" t="s">
        <v>101</v>
      </c>
      <c r="H2993" s="2" t="s">
        <v>132</v>
      </c>
      <c r="I2993" s="2" t="s">
        <v>101</v>
      </c>
      <c r="J2993" s="2" t="s">
        <v>103</v>
      </c>
      <c r="K2993" s="2" t="s">
        <v>103</v>
      </c>
      <c r="L2993" s="2" t="s">
        <v>104</v>
      </c>
      <c r="M2993" s="2" t="s">
        <v>5531</v>
      </c>
      <c r="N2993" s="2">
        <v>20</v>
      </c>
      <c r="O2993" s="2" t="s">
        <v>106</v>
      </c>
      <c r="P2993" s="2" t="s">
        <v>4157</v>
      </c>
      <c r="Q2993" s="253"/>
    </row>
    <row r="2994" spans="1:17" ht="60">
      <c r="A2994" s="2">
        <v>2992</v>
      </c>
      <c r="B2994" s="2" t="s">
        <v>7190</v>
      </c>
      <c r="C2994" s="2" t="s">
        <v>234</v>
      </c>
      <c r="D2994" s="2" t="s">
        <v>3263</v>
      </c>
      <c r="E2994" s="2" t="s">
        <v>7191</v>
      </c>
      <c r="F2994" s="255">
        <v>45104.876388888886</v>
      </c>
      <c r="G2994" s="2" t="s">
        <v>101</v>
      </c>
      <c r="H2994" s="2" t="s">
        <v>102</v>
      </c>
      <c r="I2994" s="2" t="s">
        <v>101</v>
      </c>
      <c r="J2994" s="2" t="s">
        <v>12</v>
      </c>
      <c r="K2994" s="2" t="s">
        <v>12</v>
      </c>
      <c r="L2994" s="2" t="s">
        <v>104</v>
      </c>
      <c r="M2994" s="2" t="s">
        <v>7192</v>
      </c>
      <c r="N2994" s="2">
        <v>30</v>
      </c>
      <c r="O2994" s="2" t="s">
        <v>106</v>
      </c>
      <c r="P2994" s="2" t="s">
        <v>4148</v>
      </c>
      <c r="Q2994" s="253"/>
    </row>
    <row r="2995" spans="1:17" ht="60">
      <c r="A2995" s="2">
        <v>2993</v>
      </c>
      <c r="B2995" s="2" t="s">
        <v>7193</v>
      </c>
      <c r="C2995" s="2" t="s">
        <v>98</v>
      </c>
      <c r="D2995" s="2" t="s">
        <v>3263</v>
      </c>
      <c r="E2995" s="2" t="s">
        <v>7194</v>
      </c>
      <c r="F2995" s="255">
        <v>45104.877083333333</v>
      </c>
      <c r="G2995" s="2" t="s">
        <v>101</v>
      </c>
      <c r="H2995" s="2" t="s">
        <v>132</v>
      </c>
      <c r="I2995" s="2" t="s">
        <v>101</v>
      </c>
      <c r="J2995" s="2" t="s">
        <v>103</v>
      </c>
      <c r="K2995" s="2" t="s">
        <v>103</v>
      </c>
      <c r="L2995" s="2" t="s">
        <v>104</v>
      </c>
      <c r="M2995" s="2" t="s">
        <v>7195</v>
      </c>
      <c r="N2995" s="2">
        <v>20</v>
      </c>
      <c r="O2995" s="2" t="s">
        <v>106</v>
      </c>
      <c r="P2995" s="2" t="s">
        <v>4157</v>
      </c>
      <c r="Q2995" s="253"/>
    </row>
    <row r="2996" spans="1:17" ht="60">
      <c r="A2996" s="2">
        <v>2994</v>
      </c>
      <c r="B2996" s="2" t="s">
        <v>7196</v>
      </c>
      <c r="C2996" s="2" t="s">
        <v>109</v>
      </c>
      <c r="D2996" s="2" t="s">
        <v>3263</v>
      </c>
      <c r="E2996" s="2" t="s">
        <v>5347</v>
      </c>
      <c r="F2996" s="255">
        <v>45104.877083333333</v>
      </c>
      <c r="G2996" s="2" t="s">
        <v>101</v>
      </c>
      <c r="H2996" s="2" t="s">
        <v>132</v>
      </c>
      <c r="I2996" s="2" t="s">
        <v>101</v>
      </c>
      <c r="J2996" s="2" t="s">
        <v>103</v>
      </c>
      <c r="K2996" s="2" t="s">
        <v>103</v>
      </c>
      <c r="L2996" s="2" t="s">
        <v>104</v>
      </c>
      <c r="M2996" s="2" t="s">
        <v>5348</v>
      </c>
      <c r="N2996" s="2">
        <v>20</v>
      </c>
      <c r="O2996" s="2" t="s">
        <v>106</v>
      </c>
      <c r="P2996" s="2" t="s">
        <v>4146</v>
      </c>
      <c r="Q2996" s="253"/>
    </row>
    <row r="2997" spans="1:17" ht="60">
      <c r="A2997" s="2">
        <v>2995</v>
      </c>
      <c r="B2997" s="2" t="s">
        <v>7197</v>
      </c>
      <c r="C2997" s="2" t="s">
        <v>109</v>
      </c>
      <c r="D2997" s="2" t="s">
        <v>3263</v>
      </c>
      <c r="E2997" s="2" t="s">
        <v>6726</v>
      </c>
      <c r="F2997" s="255">
        <v>45104.877083333333</v>
      </c>
      <c r="G2997" s="2" t="s">
        <v>101</v>
      </c>
      <c r="H2997" s="2" t="s">
        <v>102</v>
      </c>
      <c r="I2997" s="2" t="s">
        <v>101</v>
      </c>
      <c r="J2997" s="2" t="s">
        <v>103</v>
      </c>
      <c r="K2997" s="2" t="s">
        <v>103</v>
      </c>
      <c r="L2997" s="2" t="s">
        <v>104</v>
      </c>
      <c r="M2997" s="2" t="s">
        <v>6727</v>
      </c>
      <c r="N2997" s="2">
        <v>20</v>
      </c>
      <c r="O2997" s="2" t="s">
        <v>106</v>
      </c>
      <c r="P2997" s="2" t="s">
        <v>4146</v>
      </c>
      <c r="Q2997" s="253"/>
    </row>
    <row r="2998" spans="1:17" ht="60">
      <c r="A2998" s="2">
        <v>2996</v>
      </c>
      <c r="B2998" s="2" t="s">
        <v>7198</v>
      </c>
      <c r="C2998" s="2" t="s">
        <v>109</v>
      </c>
      <c r="D2998" s="2" t="s">
        <v>3263</v>
      </c>
      <c r="E2998" s="2" t="s">
        <v>7199</v>
      </c>
      <c r="F2998" s="255">
        <v>45104.878472222219</v>
      </c>
      <c r="G2998" s="2" t="s">
        <v>101</v>
      </c>
      <c r="H2998" s="2" t="s">
        <v>132</v>
      </c>
      <c r="I2998" s="2" t="s">
        <v>101</v>
      </c>
      <c r="J2998" s="2" t="s">
        <v>103</v>
      </c>
      <c r="K2998" s="2" t="s">
        <v>103</v>
      </c>
      <c r="L2998" s="2" t="s">
        <v>104</v>
      </c>
      <c r="M2998" s="2" t="s">
        <v>7200</v>
      </c>
      <c r="N2998" s="2">
        <v>20</v>
      </c>
      <c r="O2998" s="2" t="s">
        <v>106</v>
      </c>
      <c r="P2998" s="2" t="s">
        <v>4146</v>
      </c>
      <c r="Q2998" s="253"/>
    </row>
    <row r="2999" spans="1:17" ht="60">
      <c r="A2999" s="2">
        <v>2997</v>
      </c>
      <c r="B2999" s="2" t="s">
        <v>7201</v>
      </c>
      <c r="C2999" s="2" t="s">
        <v>109</v>
      </c>
      <c r="D2999" s="2" t="s">
        <v>3263</v>
      </c>
      <c r="E2999" s="2" t="s">
        <v>7202</v>
      </c>
      <c r="F2999" s="255">
        <v>45104.878472222219</v>
      </c>
      <c r="G2999" s="2" t="s">
        <v>101</v>
      </c>
      <c r="H2999" s="2" t="s">
        <v>132</v>
      </c>
      <c r="I2999" s="2" t="s">
        <v>101</v>
      </c>
      <c r="J2999" s="2" t="s">
        <v>103</v>
      </c>
      <c r="K2999" s="2" t="s">
        <v>103</v>
      </c>
      <c r="L2999" s="2" t="s">
        <v>104</v>
      </c>
      <c r="M2999" s="2" t="s">
        <v>7203</v>
      </c>
      <c r="N2999" s="2">
        <v>20</v>
      </c>
      <c r="O2999" s="2" t="s">
        <v>106</v>
      </c>
      <c r="P2999" s="2" t="s">
        <v>4146</v>
      </c>
      <c r="Q2999" s="253"/>
    </row>
    <row r="3000" spans="1:17" ht="60">
      <c r="A3000" s="2">
        <v>2998</v>
      </c>
      <c r="B3000" s="2" t="s">
        <v>7204</v>
      </c>
      <c r="C3000" s="2" t="s">
        <v>120</v>
      </c>
      <c r="D3000" s="2" t="s">
        <v>3263</v>
      </c>
      <c r="E3000" s="2" t="s">
        <v>7205</v>
      </c>
      <c r="F3000" s="255">
        <v>45104.879166666666</v>
      </c>
      <c r="G3000" s="2" t="s">
        <v>101</v>
      </c>
      <c r="H3000" s="2" t="s">
        <v>132</v>
      </c>
      <c r="I3000" s="2" t="s">
        <v>101</v>
      </c>
      <c r="J3000" s="2" t="s">
        <v>103</v>
      </c>
      <c r="K3000" s="2" t="s">
        <v>103</v>
      </c>
      <c r="L3000" s="2" t="s">
        <v>104</v>
      </c>
      <c r="M3000" s="2" t="s">
        <v>7206</v>
      </c>
      <c r="N3000" s="2">
        <v>20</v>
      </c>
      <c r="O3000" s="2" t="s">
        <v>106</v>
      </c>
      <c r="P3000" s="2" t="s">
        <v>4150</v>
      </c>
      <c r="Q3000" s="253"/>
    </row>
    <row r="3001" spans="1:17" ht="60">
      <c r="A3001" s="2">
        <v>2999</v>
      </c>
      <c r="B3001" s="2" t="s">
        <v>7207</v>
      </c>
      <c r="C3001" s="2" t="s">
        <v>120</v>
      </c>
      <c r="D3001" s="2" t="s">
        <v>3263</v>
      </c>
      <c r="E3001" s="2" t="s">
        <v>7208</v>
      </c>
      <c r="F3001" s="255">
        <v>45104.879166666666</v>
      </c>
      <c r="G3001" s="2" t="s">
        <v>101</v>
      </c>
      <c r="H3001" s="2" t="s">
        <v>132</v>
      </c>
      <c r="I3001" s="2" t="s">
        <v>101</v>
      </c>
      <c r="J3001" s="2" t="s">
        <v>103</v>
      </c>
      <c r="K3001" s="2" t="s">
        <v>103</v>
      </c>
      <c r="L3001" s="2" t="s">
        <v>104</v>
      </c>
      <c r="M3001" s="2" t="s">
        <v>7209</v>
      </c>
      <c r="N3001" s="2">
        <v>20</v>
      </c>
      <c r="O3001" s="2" t="s">
        <v>106</v>
      </c>
      <c r="P3001" s="2" t="s">
        <v>4150</v>
      </c>
      <c r="Q3001" s="253"/>
    </row>
    <row r="3002" spans="1:17" ht="60">
      <c r="A3002" s="2">
        <v>3000</v>
      </c>
      <c r="B3002" s="2" t="s">
        <v>7210</v>
      </c>
      <c r="C3002" s="2" t="s">
        <v>98</v>
      </c>
      <c r="D3002" s="2" t="s">
        <v>3263</v>
      </c>
      <c r="E3002" s="2" t="s">
        <v>6931</v>
      </c>
      <c r="F3002" s="255">
        <v>45104.879861111112</v>
      </c>
      <c r="G3002" s="2" t="s">
        <v>101</v>
      </c>
      <c r="H3002" s="2" t="s">
        <v>132</v>
      </c>
      <c r="I3002" s="2" t="s">
        <v>101</v>
      </c>
      <c r="J3002" s="2" t="s">
        <v>103</v>
      </c>
      <c r="K3002" s="2" t="s">
        <v>103</v>
      </c>
      <c r="L3002" s="2" t="s">
        <v>104</v>
      </c>
      <c r="M3002" s="2" t="s">
        <v>6932</v>
      </c>
      <c r="N3002" s="2">
        <v>20</v>
      </c>
      <c r="O3002" s="2" t="s">
        <v>106</v>
      </c>
      <c r="P3002" s="2" t="s">
        <v>4157</v>
      </c>
      <c r="Q3002" s="253"/>
    </row>
    <row r="3003" spans="1:17" ht="60">
      <c r="A3003" s="2">
        <v>3001</v>
      </c>
      <c r="B3003" s="2" t="s">
        <v>7211</v>
      </c>
      <c r="C3003" s="2" t="s">
        <v>234</v>
      </c>
      <c r="D3003" s="2" t="s">
        <v>3263</v>
      </c>
      <c r="E3003" s="2" t="s">
        <v>7212</v>
      </c>
      <c r="F3003" s="255">
        <v>45104.879861111112</v>
      </c>
      <c r="G3003" s="2" t="s">
        <v>101</v>
      </c>
      <c r="H3003" s="2" t="s">
        <v>132</v>
      </c>
      <c r="I3003" s="2" t="s">
        <v>101</v>
      </c>
      <c r="J3003" s="2" t="s">
        <v>112</v>
      </c>
      <c r="K3003" s="2" t="s">
        <v>112</v>
      </c>
      <c r="L3003" s="2" t="s">
        <v>104</v>
      </c>
      <c r="M3003" s="2" t="s">
        <v>7213</v>
      </c>
      <c r="N3003" s="2">
        <v>95</v>
      </c>
      <c r="O3003" s="2" t="s">
        <v>106</v>
      </c>
      <c r="P3003" s="2" t="s">
        <v>4148</v>
      </c>
      <c r="Q3003" s="253"/>
    </row>
    <row r="3004" spans="1:17" ht="60">
      <c r="A3004" s="2">
        <v>3002</v>
      </c>
      <c r="B3004" s="2" t="s">
        <v>7214</v>
      </c>
      <c r="C3004" s="2" t="s">
        <v>98</v>
      </c>
      <c r="D3004" s="2" t="s">
        <v>3263</v>
      </c>
      <c r="E3004" s="2" t="s">
        <v>4777</v>
      </c>
      <c r="F3004" s="255">
        <v>45104.881249999999</v>
      </c>
      <c r="G3004" s="2" t="s">
        <v>101</v>
      </c>
      <c r="H3004" s="2" t="s">
        <v>132</v>
      </c>
      <c r="I3004" s="2" t="s">
        <v>101</v>
      </c>
      <c r="J3004" s="2" t="s">
        <v>103</v>
      </c>
      <c r="K3004" s="2" t="s">
        <v>103</v>
      </c>
      <c r="L3004" s="2" t="s">
        <v>104</v>
      </c>
      <c r="M3004" s="2" t="s">
        <v>4778</v>
      </c>
      <c r="N3004" s="2">
        <v>20</v>
      </c>
      <c r="O3004" s="2" t="s">
        <v>106</v>
      </c>
      <c r="P3004" s="2" t="s">
        <v>4157</v>
      </c>
      <c r="Q3004" s="253"/>
    </row>
    <row r="3005" spans="1:17" ht="60">
      <c r="A3005" s="2">
        <v>3003</v>
      </c>
      <c r="B3005" s="2" t="s">
        <v>7215</v>
      </c>
      <c r="C3005" s="2" t="s">
        <v>234</v>
      </c>
      <c r="D3005" s="2" t="s">
        <v>3263</v>
      </c>
      <c r="E3005" s="2" t="s">
        <v>7216</v>
      </c>
      <c r="F3005" s="255">
        <v>45104.881249999999</v>
      </c>
      <c r="G3005" s="2" t="s">
        <v>101</v>
      </c>
      <c r="H3005" s="2" t="s">
        <v>132</v>
      </c>
      <c r="I3005" s="2" t="s">
        <v>101</v>
      </c>
      <c r="J3005" s="2" t="s">
        <v>112</v>
      </c>
      <c r="K3005" s="2" t="s">
        <v>112</v>
      </c>
      <c r="L3005" s="2" t="s">
        <v>104</v>
      </c>
      <c r="M3005" s="2" t="s">
        <v>7217</v>
      </c>
      <c r="N3005" s="2">
        <v>125</v>
      </c>
      <c r="O3005" s="2" t="s">
        <v>106</v>
      </c>
      <c r="P3005" s="2" t="s">
        <v>4148</v>
      </c>
      <c r="Q3005" s="253"/>
    </row>
    <row r="3006" spans="1:17" ht="60">
      <c r="A3006" s="2">
        <v>3004</v>
      </c>
      <c r="B3006" s="2" t="s">
        <v>7218</v>
      </c>
      <c r="C3006" s="2" t="s">
        <v>234</v>
      </c>
      <c r="D3006" s="2" t="s">
        <v>3263</v>
      </c>
      <c r="E3006" s="2" t="s">
        <v>7219</v>
      </c>
      <c r="F3006" s="255">
        <v>45104.881944444445</v>
      </c>
      <c r="G3006" s="2" t="s">
        <v>101</v>
      </c>
      <c r="H3006" s="2" t="s">
        <v>132</v>
      </c>
      <c r="I3006" s="2" t="s">
        <v>101</v>
      </c>
      <c r="J3006" s="2" t="s">
        <v>103</v>
      </c>
      <c r="K3006" s="2" t="s">
        <v>103</v>
      </c>
      <c r="L3006" s="2" t="s">
        <v>104</v>
      </c>
      <c r="M3006" s="2" t="s">
        <v>7220</v>
      </c>
      <c r="N3006" s="2">
        <v>20</v>
      </c>
      <c r="O3006" s="2" t="s">
        <v>106</v>
      </c>
      <c r="P3006" s="2" t="s">
        <v>4148</v>
      </c>
      <c r="Q3006" s="253"/>
    </row>
    <row r="3007" spans="1:17" ht="60">
      <c r="A3007" s="2">
        <v>3005</v>
      </c>
      <c r="B3007" s="2" t="s">
        <v>7221</v>
      </c>
      <c r="C3007" s="2" t="s">
        <v>234</v>
      </c>
      <c r="D3007" s="2" t="s">
        <v>3263</v>
      </c>
      <c r="E3007" s="2" t="s">
        <v>7222</v>
      </c>
      <c r="F3007" s="255">
        <v>45104.881944444445</v>
      </c>
      <c r="G3007" s="2" t="s">
        <v>101</v>
      </c>
      <c r="H3007" s="2" t="s">
        <v>102</v>
      </c>
      <c r="I3007" s="2" t="s">
        <v>101</v>
      </c>
      <c r="J3007" s="2" t="s">
        <v>56</v>
      </c>
      <c r="K3007" s="2" t="s">
        <v>56</v>
      </c>
      <c r="L3007" s="2" t="s">
        <v>104</v>
      </c>
      <c r="M3007" s="2" t="s">
        <v>7223</v>
      </c>
      <c r="N3007" s="2">
        <v>65</v>
      </c>
      <c r="O3007" s="2" t="s">
        <v>106</v>
      </c>
      <c r="P3007" s="2" t="s">
        <v>4148</v>
      </c>
      <c r="Q3007" s="253"/>
    </row>
    <row r="3008" spans="1:17" ht="60">
      <c r="A3008" s="2">
        <v>3006</v>
      </c>
      <c r="B3008" s="2" t="s">
        <v>7224</v>
      </c>
      <c r="C3008" s="2" t="s">
        <v>234</v>
      </c>
      <c r="D3008" s="2" t="s">
        <v>3263</v>
      </c>
      <c r="E3008" s="2" t="s">
        <v>485</v>
      </c>
      <c r="F3008" s="255">
        <v>45104.882638888892</v>
      </c>
      <c r="G3008" s="2" t="s">
        <v>101</v>
      </c>
      <c r="H3008" s="2" t="s">
        <v>102</v>
      </c>
      <c r="I3008" s="2" t="s">
        <v>101</v>
      </c>
      <c r="J3008" s="2" t="s">
        <v>112</v>
      </c>
      <c r="K3008" s="2" t="s">
        <v>112</v>
      </c>
      <c r="L3008" s="2" t="s">
        <v>104</v>
      </c>
      <c r="M3008" s="2" t="s">
        <v>486</v>
      </c>
      <c r="N3008" s="2">
        <v>95</v>
      </c>
      <c r="O3008" s="2" t="s">
        <v>106</v>
      </c>
      <c r="P3008" s="2" t="s">
        <v>4148</v>
      </c>
      <c r="Q3008" s="253"/>
    </row>
    <row r="3009" spans="1:17" ht="60">
      <c r="A3009" s="2">
        <v>3007</v>
      </c>
      <c r="B3009" s="2" t="s">
        <v>7225</v>
      </c>
      <c r="C3009" s="2" t="s">
        <v>98</v>
      </c>
      <c r="D3009" s="2" t="s">
        <v>3263</v>
      </c>
      <c r="E3009" s="2" t="s">
        <v>7226</v>
      </c>
      <c r="F3009" s="255">
        <v>45104.882638888892</v>
      </c>
      <c r="G3009" s="2" t="s">
        <v>101</v>
      </c>
      <c r="H3009" s="2" t="s">
        <v>132</v>
      </c>
      <c r="I3009" s="2" t="s">
        <v>101</v>
      </c>
      <c r="J3009" s="2" t="s">
        <v>112</v>
      </c>
      <c r="K3009" s="2" t="s">
        <v>112</v>
      </c>
      <c r="L3009" s="2" t="s">
        <v>104</v>
      </c>
      <c r="M3009" s="2" t="s">
        <v>7227</v>
      </c>
      <c r="N3009" s="2">
        <v>95</v>
      </c>
      <c r="O3009" s="2" t="s">
        <v>106</v>
      </c>
      <c r="P3009" s="2" t="s">
        <v>4157</v>
      </c>
      <c r="Q3009" s="253"/>
    </row>
    <row r="3010" spans="1:17" ht="60">
      <c r="A3010" s="2">
        <v>3008</v>
      </c>
      <c r="B3010" s="2" t="s">
        <v>7228</v>
      </c>
      <c r="C3010" s="2" t="s">
        <v>98</v>
      </c>
      <c r="D3010" s="2" t="s">
        <v>3263</v>
      </c>
      <c r="E3010" s="2" t="s">
        <v>7229</v>
      </c>
      <c r="F3010" s="255">
        <v>45104.882638888892</v>
      </c>
      <c r="G3010" s="2" t="s">
        <v>101</v>
      </c>
      <c r="H3010" s="2" t="s">
        <v>102</v>
      </c>
      <c r="I3010" s="2" t="s">
        <v>101</v>
      </c>
      <c r="J3010" s="2" t="s">
        <v>56</v>
      </c>
      <c r="K3010" s="2" t="s">
        <v>56</v>
      </c>
      <c r="L3010" s="2" t="s">
        <v>104</v>
      </c>
      <c r="M3010" s="2" t="s">
        <v>7230</v>
      </c>
      <c r="N3010" s="2">
        <v>30</v>
      </c>
      <c r="O3010" s="2" t="s">
        <v>106</v>
      </c>
      <c r="P3010" s="2" t="s">
        <v>4157</v>
      </c>
      <c r="Q3010" s="253"/>
    </row>
    <row r="3011" spans="1:17" ht="60">
      <c r="A3011" s="2">
        <v>3009</v>
      </c>
      <c r="B3011" s="2" t="s">
        <v>7231</v>
      </c>
      <c r="C3011" s="2" t="s">
        <v>98</v>
      </c>
      <c r="D3011" s="2" t="s">
        <v>3263</v>
      </c>
      <c r="E3011" s="2" t="s">
        <v>7232</v>
      </c>
      <c r="F3011" s="255">
        <v>45104.884027777778</v>
      </c>
      <c r="G3011" s="2" t="s">
        <v>101</v>
      </c>
      <c r="H3011" s="2" t="s">
        <v>132</v>
      </c>
      <c r="I3011" s="2" t="s">
        <v>101</v>
      </c>
      <c r="J3011" s="2" t="s">
        <v>112</v>
      </c>
      <c r="K3011" s="2" t="s">
        <v>112</v>
      </c>
      <c r="L3011" s="2" t="s">
        <v>104</v>
      </c>
      <c r="M3011" s="2" t="s">
        <v>7233</v>
      </c>
      <c r="N3011" s="2">
        <v>95</v>
      </c>
      <c r="O3011" s="2" t="s">
        <v>106</v>
      </c>
      <c r="P3011" s="2" t="s">
        <v>4157</v>
      </c>
      <c r="Q3011" s="253"/>
    </row>
    <row r="3012" spans="1:17" ht="60">
      <c r="A3012" s="2">
        <v>3010</v>
      </c>
      <c r="B3012" s="2" t="s">
        <v>7234</v>
      </c>
      <c r="C3012" s="2" t="s">
        <v>234</v>
      </c>
      <c r="D3012" s="2" t="s">
        <v>3263</v>
      </c>
      <c r="E3012" s="2" t="s">
        <v>7235</v>
      </c>
      <c r="F3012" s="255">
        <v>45104.884722222225</v>
      </c>
      <c r="G3012" s="2" t="s">
        <v>101</v>
      </c>
      <c r="H3012" s="2" t="s">
        <v>132</v>
      </c>
      <c r="I3012" s="2" t="s">
        <v>101</v>
      </c>
      <c r="J3012" s="2" t="s">
        <v>103</v>
      </c>
      <c r="K3012" s="2" t="s">
        <v>103</v>
      </c>
      <c r="L3012" s="2" t="s">
        <v>104</v>
      </c>
      <c r="M3012" s="2" t="s">
        <v>7236</v>
      </c>
      <c r="N3012" s="2">
        <v>30</v>
      </c>
      <c r="O3012" s="2" t="s">
        <v>106</v>
      </c>
      <c r="P3012" s="2" t="s">
        <v>4148</v>
      </c>
      <c r="Q3012" s="253"/>
    </row>
    <row r="3013" spans="1:17" ht="60">
      <c r="A3013" s="2">
        <v>3011</v>
      </c>
      <c r="B3013" s="2" t="s">
        <v>7237</v>
      </c>
      <c r="C3013" s="2" t="s">
        <v>234</v>
      </c>
      <c r="D3013" s="2" t="s">
        <v>3263</v>
      </c>
      <c r="E3013" s="2" t="s">
        <v>4239</v>
      </c>
      <c r="F3013" s="255">
        <v>45104.885416666664</v>
      </c>
      <c r="G3013" s="2" t="s">
        <v>101</v>
      </c>
      <c r="H3013" s="2" t="s">
        <v>132</v>
      </c>
      <c r="I3013" s="2" t="s">
        <v>101</v>
      </c>
      <c r="J3013" s="2" t="s">
        <v>103</v>
      </c>
      <c r="K3013" s="2" t="s">
        <v>103</v>
      </c>
      <c r="L3013" s="2" t="s">
        <v>104</v>
      </c>
      <c r="M3013" s="2" t="s">
        <v>4240</v>
      </c>
      <c r="N3013" s="2">
        <v>20</v>
      </c>
      <c r="O3013" s="2" t="s">
        <v>106</v>
      </c>
      <c r="P3013" s="2" t="s">
        <v>4148</v>
      </c>
      <c r="Q3013" s="253"/>
    </row>
    <row r="3014" spans="1:17" ht="60">
      <c r="A3014" s="2">
        <v>3012</v>
      </c>
      <c r="B3014" s="2" t="s">
        <v>7238</v>
      </c>
      <c r="C3014" s="2" t="s">
        <v>98</v>
      </c>
      <c r="D3014" s="2" t="s">
        <v>3263</v>
      </c>
      <c r="E3014" s="2" t="s">
        <v>7239</v>
      </c>
      <c r="F3014" s="255">
        <v>45104.885416666664</v>
      </c>
      <c r="G3014" s="2" t="s">
        <v>101</v>
      </c>
      <c r="H3014" s="2" t="s">
        <v>132</v>
      </c>
      <c r="I3014" s="2" t="s">
        <v>101</v>
      </c>
      <c r="J3014" s="2" t="s">
        <v>103</v>
      </c>
      <c r="K3014" s="2" t="s">
        <v>103</v>
      </c>
      <c r="L3014" s="2" t="s">
        <v>104</v>
      </c>
      <c r="M3014" s="2" t="s">
        <v>7240</v>
      </c>
      <c r="N3014" s="2">
        <v>20</v>
      </c>
      <c r="O3014" s="2" t="s">
        <v>106</v>
      </c>
      <c r="P3014" s="2" t="s">
        <v>4157</v>
      </c>
      <c r="Q3014" s="253"/>
    </row>
    <row r="3015" spans="1:17" ht="60">
      <c r="A3015" s="2">
        <v>3013</v>
      </c>
      <c r="B3015" s="2" t="s">
        <v>7241</v>
      </c>
      <c r="C3015" s="2" t="s">
        <v>120</v>
      </c>
      <c r="D3015" s="2" t="s">
        <v>3263</v>
      </c>
      <c r="E3015" s="2" t="s">
        <v>7242</v>
      </c>
      <c r="F3015" s="255">
        <v>45104.885416666664</v>
      </c>
      <c r="G3015" s="2" t="s">
        <v>101</v>
      </c>
      <c r="H3015" s="2" t="s">
        <v>102</v>
      </c>
      <c r="I3015" s="2" t="s">
        <v>101</v>
      </c>
      <c r="J3015" s="2" t="s">
        <v>112</v>
      </c>
      <c r="K3015" s="2" t="s">
        <v>112</v>
      </c>
      <c r="L3015" s="2" t="s">
        <v>104</v>
      </c>
      <c r="M3015" s="2" t="s">
        <v>7243</v>
      </c>
      <c r="N3015" s="2">
        <v>95</v>
      </c>
      <c r="O3015" s="2" t="s">
        <v>106</v>
      </c>
      <c r="P3015" s="2" t="s">
        <v>4150</v>
      </c>
      <c r="Q3015" s="253"/>
    </row>
    <row r="3016" spans="1:17" ht="60">
      <c r="A3016" s="2">
        <v>3014</v>
      </c>
      <c r="B3016" s="2" t="s">
        <v>7244</v>
      </c>
      <c r="C3016" s="2" t="s">
        <v>120</v>
      </c>
      <c r="D3016" s="2" t="s">
        <v>3263</v>
      </c>
      <c r="E3016" s="2" t="s">
        <v>7245</v>
      </c>
      <c r="F3016" s="255">
        <v>45104.885416666664</v>
      </c>
      <c r="G3016" s="2" t="s">
        <v>101</v>
      </c>
      <c r="H3016" s="2" t="s">
        <v>102</v>
      </c>
      <c r="I3016" s="2" t="s">
        <v>101</v>
      </c>
      <c r="J3016" s="2" t="s">
        <v>112</v>
      </c>
      <c r="K3016" s="2" t="s">
        <v>112</v>
      </c>
      <c r="L3016" s="2" t="s">
        <v>104</v>
      </c>
      <c r="M3016" s="2" t="s">
        <v>7246</v>
      </c>
      <c r="N3016" s="2">
        <v>95</v>
      </c>
      <c r="O3016" s="2" t="s">
        <v>106</v>
      </c>
      <c r="P3016" s="2" t="s">
        <v>4150</v>
      </c>
      <c r="Q3016" s="253"/>
    </row>
    <row r="3017" spans="1:17" ht="60">
      <c r="A3017" s="2">
        <v>3015</v>
      </c>
      <c r="B3017" s="2" t="s">
        <v>7247</v>
      </c>
      <c r="C3017" s="2" t="s">
        <v>98</v>
      </c>
      <c r="D3017" s="2" t="s">
        <v>3263</v>
      </c>
      <c r="E3017" s="2" t="s">
        <v>1852</v>
      </c>
      <c r="F3017" s="255">
        <v>45104.885416666664</v>
      </c>
      <c r="G3017" s="2" t="s">
        <v>101</v>
      </c>
      <c r="H3017" s="2" t="s">
        <v>102</v>
      </c>
      <c r="I3017" s="2" t="s">
        <v>101</v>
      </c>
      <c r="J3017" s="2" t="s">
        <v>103</v>
      </c>
      <c r="K3017" s="2" t="s">
        <v>103</v>
      </c>
      <c r="L3017" s="2" t="s">
        <v>104</v>
      </c>
      <c r="M3017" s="2" t="s">
        <v>1853</v>
      </c>
      <c r="N3017" s="2">
        <v>20</v>
      </c>
      <c r="O3017" s="2" t="s">
        <v>106</v>
      </c>
      <c r="P3017" s="2" t="s">
        <v>4157</v>
      </c>
      <c r="Q3017" s="253"/>
    </row>
    <row r="3018" spans="1:17" ht="60">
      <c r="A3018" s="2">
        <v>3016</v>
      </c>
      <c r="B3018" s="2" t="s">
        <v>7248</v>
      </c>
      <c r="C3018" s="2" t="s">
        <v>109</v>
      </c>
      <c r="D3018" s="2" t="s">
        <v>3263</v>
      </c>
      <c r="E3018" s="2" t="s">
        <v>5726</v>
      </c>
      <c r="F3018" s="255">
        <v>45104.885416666664</v>
      </c>
      <c r="G3018" s="2" t="s">
        <v>101</v>
      </c>
      <c r="H3018" s="2" t="s">
        <v>102</v>
      </c>
      <c r="I3018" s="2" t="s">
        <v>101</v>
      </c>
      <c r="J3018" s="2" t="s">
        <v>103</v>
      </c>
      <c r="K3018" s="2" t="s">
        <v>103</v>
      </c>
      <c r="L3018" s="2" t="s">
        <v>104</v>
      </c>
      <c r="M3018" s="2" t="s">
        <v>5727</v>
      </c>
      <c r="N3018" s="2">
        <v>20</v>
      </c>
      <c r="O3018" s="2" t="s">
        <v>106</v>
      </c>
      <c r="P3018" s="2" t="s">
        <v>4146</v>
      </c>
      <c r="Q3018" s="253"/>
    </row>
    <row r="3019" spans="1:17" ht="60">
      <c r="A3019" s="2">
        <v>3017</v>
      </c>
      <c r="B3019" s="2" t="s">
        <v>7249</v>
      </c>
      <c r="C3019" s="2" t="s">
        <v>234</v>
      </c>
      <c r="D3019" s="2" t="s">
        <v>3263</v>
      </c>
      <c r="E3019" s="2" t="s">
        <v>7250</v>
      </c>
      <c r="F3019" s="255">
        <v>45104.886111111111</v>
      </c>
      <c r="G3019" s="2" t="s">
        <v>101</v>
      </c>
      <c r="H3019" s="2" t="s">
        <v>132</v>
      </c>
      <c r="I3019" s="2" t="s">
        <v>101</v>
      </c>
      <c r="J3019" s="2" t="s">
        <v>112</v>
      </c>
      <c r="K3019" s="2" t="s">
        <v>112</v>
      </c>
      <c r="L3019" s="2" t="s">
        <v>104</v>
      </c>
      <c r="M3019" s="2" t="s">
        <v>7251</v>
      </c>
      <c r="N3019" s="2">
        <v>95</v>
      </c>
      <c r="O3019" s="2" t="s">
        <v>106</v>
      </c>
      <c r="P3019" s="2" t="s">
        <v>4148</v>
      </c>
      <c r="Q3019" s="253"/>
    </row>
    <row r="3020" spans="1:17" ht="60">
      <c r="A3020" s="2">
        <v>3018</v>
      </c>
      <c r="B3020" s="2" t="s">
        <v>7252</v>
      </c>
      <c r="C3020" s="2" t="s">
        <v>98</v>
      </c>
      <c r="D3020" s="2" t="s">
        <v>3263</v>
      </c>
      <c r="E3020" s="2" t="s">
        <v>7253</v>
      </c>
      <c r="F3020" s="255">
        <v>45104.886111111111</v>
      </c>
      <c r="G3020" s="2" t="s">
        <v>101</v>
      </c>
      <c r="H3020" s="2" t="s">
        <v>102</v>
      </c>
      <c r="I3020" s="2" t="s">
        <v>101</v>
      </c>
      <c r="J3020" s="2" t="s">
        <v>103</v>
      </c>
      <c r="K3020" s="2" t="s">
        <v>103</v>
      </c>
      <c r="L3020" s="2" t="s">
        <v>104</v>
      </c>
      <c r="M3020" s="2" t="s">
        <v>7254</v>
      </c>
      <c r="N3020" s="2">
        <v>20</v>
      </c>
      <c r="O3020" s="2" t="s">
        <v>106</v>
      </c>
      <c r="P3020" s="2" t="s">
        <v>4157</v>
      </c>
      <c r="Q3020" s="253"/>
    </row>
    <row r="3021" spans="1:17" ht="60">
      <c r="A3021" s="2">
        <v>3019</v>
      </c>
      <c r="B3021" s="2" t="s">
        <v>7255</v>
      </c>
      <c r="C3021" s="2" t="s">
        <v>98</v>
      </c>
      <c r="D3021" s="2" t="s">
        <v>3263</v>
      </c>
      <c r="E3021" s="2" t="s">
        <v>3140</v>
      </c>
      <c r="F3021" s="255">
        <v>45104.887499999997</v>
      </c>
      <c r="G3021" s="2" t="s">
        <v>101</v>
      </c>
      <c r="H3021" s="2" t="s">
        <v>102</v>
      </c>
      <c r="I3021" s="2" t="s">
        <v>101</v>
      </c>
      <c r="J3021" s="2" t="s">
        <v>103</v>
      </c>
      <c r="K3021" s="2" t="s">
        <v>103</v>
      </c>
      <c r="L3021" s="2" t="s">
        <v>104</v>
      </c>
      <c r="M3021" s="2" t="s">
        <v>3141</v>
      </c>
      <c r="N3021" s="2">
        <v>20</v>
      </c>
      <c r="O3021" s="2" t="s">
        <v>106</v>
      </c>
      <c r="P3021" s="2" t="s">
        <v>4157</v>
      </c>
      <c r="Q3021" s="253"/>
    </row>
    <row r="3022" spans="1:17" ht="60">
      <c r="A3022" s="2">
        <v>3020</v>
      </c>
      <c r="B3022" s="2" t="s">
        <v>7256</v>
      </c>
      <c r="C3022" s="2" t="s">
        <v>234</v>
      </c>
      <c r="D3022" s="2" t="s">
        <v>3263</v>
      </c>
      <c r="E3022" s="2" t="s">
        <v>7257</v>
      </c>
      <c r="F3022" s="255">
        <v>45104.887499999997</v>
      </c>
      <c r="G3022" s="2" t="s">
        <v>101</v>
      </c>
      <c r="H3022" s="2" t="s">
        <v>132</v>
      </c>
      <c r="I3022" s="2" t="s">
        <v>101</v>
      </c>
      <c r="J3022" s="2" t="s">
        <v>112</v>
      </c>
      <c r="K3022" s="2" t="s">
        <v>112</v>
      </c>
      <c r="L3022" s="2" t="s">
        <v>104</v>
      </c>
      <c r="M3022" s="2" t="s">
        <v>7258</v>
      </c>
      <c r="N3022" s="2">
        <v>95</v>
      </c>
      <c r="O3022" s="2" t="s">
        <v>106</v>
      </c>
      <c r="P3022" s="2" t="s">
        <v>4148</v>
      </c>
      <c r="Q3022" s="253"/>
    </row>
    <row r="3023" spans="1:17" ht="60">
      <c r="A3023" s="2">
        <v>3021</v>
      </c>
      <c r="B3023" s="2" t="s">
        <v>7259</v>
      </c>
      <c r="C3023" s="2" t="s">
        <v>98</v>
      </c>
      <c r="D3023" s="2" t="s">
        <v>3263</v>
      </c>
      <c r="E3023" s="2" t="s">
        <v>7260</v>
      </c>
      <c r="F3023" s="255">
        <v>45104.888194444444</v>
      </c>
      <c r="G3023" s="2" t="s">
        <v>101</v>
      </c>
      <c r="H3023" s="2" t="s">
        <v>102</v>
      </c>
      <c r="I3023" s="2" t="s">
        <v>101</v>
      </c>
      <c r="J3023" s="2" t="s">
        <v>187</v>
      </c>
      <c r="K3023" s="2" t="s">
        <v>187</v>
      </c>
      <c r="L3023" s="2" t="s">
        <v>104</v>
      </c>
      <c r="M3023" s="2" t="s">
        <v>7261</v>
      </c>
      <c r="N3023" s="2">
        <v>95</v>
      </c>
      <c r="O3023" s="2" t="s">
        <v>106</v>
      </c>
      <c r="P3023" s="2" t="s">
        <v>4157</v>
      </c>
      <c r="Q3023" s="253"/>
    </row>
    <row r="3024" spans="1:17" ht="60">
      <c r="A3024" s="2">
        <v>3022</v>
      </c>
      <c r="B3024" s="2" t="s">
        <v>7262</v>
      </c>
      <c r="C3024" s="2" t="s">
        <v>234</v>
      </c>
      <c r="D3024" s="2" t="s">
        <v>3263</v>
      </c>
      <c r="E3024" s="2" t="s">
        <v>7263</v>
      </c>
      <c r="F3024" s="255">
        <v>45104.888194444444</v>
      </c>
      <c r="G3024" s="2" t="s">
        <v>101</v>
      </c>
      <c r="H3024" s="2" t="s">
        <v>132</v>
      </c>
      <c r="I3024" s="2" t="s">
        <v>101</v>
      </c>
      <c r="J3024" s="2" t="s">
        <v>187</v>
      </c>
      <c r="K3024" s="2" t="s">
        <v>187</v>
      </c>
      <c r="L3024" s="2" t="s">
        <v>104</v>
      </c>
      <c r="M3024" s="2" t="s">
        <v>7264</v>
      </c>
      <c r="N3024" s="2">
        <v>95</v>
      </c>
      <c r="O3024" s="2" t="s">
        <v>106</v>
      </c>
      <c r="P3024" s="2" t="s">
        <v>4148</v>
      </c>
      <c r="Q3024" s="253"/>
    </row>
    <row r="3025" spans="1:17" ht="60">
      <c r="A3025" s="2">
        <v>3023</v>
      </c>
      <c r="B3025" s="2" t="s">
        <v>7265</v>
      </c>
      <c r="C3025" s="2" t="s">
        <v>98</v>
      </c>
      <c r="D3025" s="2" t="s">
        <v>3263</v>
      </c>
      <c r="E3025" s="2" t="s">
        <v>242</v>
      </c>
      <c r="F3025" s="255">
        <v>45104.888194444444</v>
      </c>
      <c r="G3025" s="2" t="s">
        <v>101</v>
      </c>
      <c r="H3025" s="2" t="s">
        <v>132</v>
      </c>
      <c r="I3025" s="2" t="s">
        <v>101</v>
      </c>
      <c r="J3025" s="2" t="s">
        <v>112</v>
      </c>
      <c r="K3025" s="2" t="s">
        <v>112</v>
      </c>
      <c r="L3025" s="2" t="s">
        <v>104</v>
      </c>
      <c r="M3025" s="2" t="s">
        <v>243</v>
      </c>
      <c r="N3025" s="2">
        <v>95</v>
      </c>
      <c r="O3025" s="2" t="s">
        <v>106</v>
      </c>
      <c r="P3025" s="2" t="s">
        <v>4157</v>
      </c>
      <c r="Q3025" s="253"/>
    </row>
    <row r="3026" spans="1:17" ht="60">
      <c r="A3026" s="2">
        <v>3024</v>
      </c>
      <c r="B3026" s="2" t="s">
        <v>7266</v>
      </c>
      <c r="C3026" s="2" t="s">
        <v>234</v>
      </c>
      <c r="D3026" s="2" t="s">
        <v>3263</v>
      </c>
      <c r="E3026" s="2" t="s">
        <v>7267</v>
      </c>
      <c r="F3026" s="255">
        <v>45104.888194444444</v>
      </c>
      <c r="G3026" s="2" t="s">
        <v>101</v>
      </c>
      <c r="H3026" s="2" t="s">
        <v>132</v>
      </c>
      <c r="I3026" s="2" t="s">
        <v>101</v>
      </c>
      <c r="J3026" s="2" t="s">
        <v>103</v>
      </c>
      <c r="K3026" s="2" t="s">
        <v>103</v>
      </c>
      <c r="L3026" s="2" t="s">
        <v>104</v>
      </c>
      <c r="M3026" s="2" t="s">
        <v>7268</v>
      </c>
      <c r="N3026" s="2">
        <v>20</v>
      </c>
      <c r="O3026" s="2" t="s">
        <v>106</v>
      </c>
      <c r="P3026" s="2" t="s">
        <v>4148</v>
      </c>
      <c r="Q3026" s="253"/>
    </row>
    <row r="3027" spans="1:17" ht="60">
      <c r="A3027" s="2">
        <v>3025</v>
      </c>
      <c r="B3027" s="2" t="s">
        <v>7269</v>
      </c>
      <c r="C3027" s="2" t="s">
        <v>234</v>
      </c>
      <c r="D3027" s="2" t="s">
        <v>3263</v>
      </c>
      <c r="E3027" s="2" t="s">
        <v>7270</v>
      </c>
      <c r="F3027" s="255">
        <v>45104.888888888891</v>
      </c>
      <c r="G3027" s="2" t="s">
        <v>101</v>
      </c>
      <c r="H3027" s="2" t="s">
        <v>102</v>
      </c>
      <c r="I3027" s="2" t="s">
        <v>101</v>
      </c>
      <c r="J3027" s="2" t="s">
        <v>187</v>
      </c>
      <c r="K3027" s="2" t="s">
        <v>187</v>
      </c>
      <c r="L3027" s="2" t="s">
        <v>104</v>
      </c>
      <c r="M3027" s="2" t="s">
        <v>7271</v>
      </c>
      <c r="N3027" s="2">
        <v>95</v>
      </c>
      <c r="O3027" s="2" t="s">
        <v>106</v>
      </c>
      <c r="P3027" s="2" t="s">
        <v>4148</v>
      </c>
      <c r="Q3027" s="253"/>
    </row>
    <row r="3028" spans="1:17" ht="60">
      <c r="A3028" s="2">
        <v>3026</v>
      </c>
      <c r="B3028" s="2" t="s">
        <v>7272</v>
      </c>
      <c r="C3028" s="2" t="s">
        <v>98</v>
      </c>
      <c r="D3028" s="2" t="s">
        <v>3263</v>
      </c>
      <c r="E3028" s="2" t="s">
        <v>6505</v>
      </c>
      <c r="F3028" s="255">
        <v>45104.890277777777</v>
      </c>
      <c r="G3028" s="2" t="s">
        <v>101</v>
      </c>
      <c r="H3028" s="2" t="s">
        <v>132</v>
      </c>
      <c r="I3028" s="2" t="s">
        <v>101</v>
      </c>
      <c r="J3028" s="2" t="s">
        <v>56</v>
      </c>
      <c r="K3028" s="2" t="s">
        <v>56</v>
      </c>
      <c r="L3028" s="2" t="s">
        <v>104</v>
      </c>
      <c r="M3028" s="2" t="s">
        <v>6506</v>
      </c>
      <c r="N3028" s="2">
        <v>65</v>
      </c>
      <c r="O3028" s="2" t="s">
        <v>106</v>
      </c>
      <c r="P3028" s="2" t="s">
        <v>4157</v>
      </c>
      <c r="Q3028" s="253"/>
    </row>
    <row r="3029" spans="1:17" ht="60">
      <c r="A3029" s="2">
        <v>3027</v>
      </c>
      <c r="B3029" s="2" t="s">
        <v>7273</v>
      </c>
      <c r="C3029" s="2" t="s">
        <v>234</v>
      </c>
      <c r="D3029" s="2" t="s">
        <v>3263</v>
      </c>
      <c r="E3029" s="2" t="s">
        <v>7274</v>
      </c>
      <c r="F3029" s="255">
        <v>45104.89166666667</v>
      </c>
      <c r="G3029" s="2" t="s">
        <v>101</v>
      </c>
      <c r="H3029" s="2" t="s">
        <v>102</v>
      </c>
      <c r="I3029" s="2" t="s">
        <v>101</v>
      </c>
      <c r="J3029" s="2" t="s">
        <v>103</v>
      </c>
      <c r="K3029" s="2" t="s">
        <v>103</v>
      </c>
      <c r="L3029" s="2" t="s">
        <v>104</v>
      </c>
      <c r="M3029" s="2" t="s">
        <v>7275</v>
      </c>
      <c r="N3029" s="2">
        <v>20</v>
      </c>
      <c r="O3029" s="2" t="s">
        <v>106</v>
      </c>
      <c r="P3029" s="2" t="s">
        <v>4148</v>
      </c>
      <c r="Q3029" s="253"/>
    </row>
    <row r="3030" spans="1:17" ht="60">
      <c r="A3030" s="2">
        <v>3028</v>
      </c>
      <c r="B3030" s="2" t="s">
        <v>7276</v>
      </c>
      <c r="C3030" s="2" t="s">
        <v>98</v>
      </c>
      <c r="D3030" s="2" t="s">
        <v>3263</v>
      </c>
      <c r="E3030" s="2" t="s">
        <v>7277</v>
      </c>
      <c r="F3030" s="255">
        <v>45104.89166666667</v>
      </c>
      <c r="G3030" s="2" t="s">
        <v>101</v>
      </c>
      <c r="H3030" s="2" t="s">
        <v>102</v>
      </c>
      <c r="I3030" s="2" t="s">
        <v>101</v>
      </c>
      <c r="J3030" s="2" t="s">
        <v>103</v>
      </c>
      <c r="K3030" s="2" t="s">
        <v>103</v>
      </c>
      <c r="L3030" s="2" t="s">
        <v>104</v>
      </c>
      <c r="M3030" s="2" t="s">
        <v>7278</v>
      </c>
      <c r="N3030" s="2">
        <v>20</v>
      </c>
      <c r="O3030" s="2" t="s">
        <v>106</v>
      </c>
      <c r="P3030" s="2" t="s">
        <v>4157</v>
      </c>
      <c r="Q3030" s="253"/>
    </row>
    <row r="3031" spans="1:17" ht="60">
      <c r="A3031" s="2">
        <v>3029</v>
      </c>
      <c r="B3031" s="2" t="s">
        <v>7279</v>
      </c>
      <c r="C3031" s="2" t="s">
        <v>109</v>
      </c>
      <c r="D3031" s="2" t="s">
        <v>3263</v>
      </c>
      <c r="E3031" s="2" t="s">
        <v>1504</v>
      </c>
      <c r="F3031" s="255">
        <v>45104.89166666667</v>
      </c>
      <c r="G3031" s="2" t="s">
        <v>101</v>
      </c>
      <c r="H3031" s="2" t="s">
        <v>132</v>
      </c>
      <c r="I3031" s="2" t="s">
        <v>101</v>
      </c>
      <c r="J3031" s="2" t="s">
        <v>103</v>
      </c>
      <c r="K3031" s="2" t="s">
        <v>103</v>
      </c>
      <c r="L3031" s="2" t="s">
        <v>104</v>
      </c>
      <c r="M3031" s="2" t="s">
        <v>1505</v>
      </c>
      <c r="N3031" s="2">
        <v>20</v>
      </c>
      <c r="O3031" s="2" t="s">
        <v>106</v>
      </c>
      <c r="P3031" s="2" t="s">
        <v>4146</v>
      </c>
      <c r="Q3031" s="253"/>
    </row>
    <row r="3032" spans="1:17" ht="60">
      <c r="A3032" s="2">
        <v>3030</v>
      </c>
      <c r="B3032" s="2" t="s">
        <v>7280</v>
      </c>
      <c r="C3032" s="2" t="s">
        <v>234</v>
      </c>
      <c r="D3032" s="2" t="s">
        <v>3263</v>
      </c>
      <c r="E3032" s="2" t="s">
        <v>429</v>
      </c>
      <c r="F3032" s="255">
        <v>45104.892361111109</v>
      </c>
      <c r="G3032" s="2" t="s">
        <v>101</v>
      </c>
      <c r="H3032" s="2" t="s">
        <v>132</v>
      </c>
      <c r="I3032" s="2" t="s">
        <v>101</v>
      </c>
      <c r="J3032" s="2" t="s">
        <v>56</v>
      </c>
      <c r="K3032" s="2" t="s">
        <v>56</v>
      </c>
      <c r="L3032" s="2" t="s">
        <v>104</v>
      </c>
      <c r="M3032" s="2" t="s">
        <v>430</v>
      </c>
      <c r="N3032" s="2">
        <v>65</v>
      </c>
      <c r="O3032" s="2" t="s">
        <v>106</v>
      </c>
      <c r="P3032" s="2" t="s">
        <v>4148</v>
      </c>
      <c r="Q3032" s="253"/>
    </row>
    <row r="3033" spans="1:17" ht="60">
      <c r="A3033" s="2">
        <v>3031</v>
      </c>
      <c r="B3033" s="2" t="s">
        <v>7281</v>
      </c>
      <c r="C3033" s="2" t="s">
        <v>98</v>
      </c>
      <c r="D3033" s="2" t="s">
        <v>3263</v>
      </c>
      <c r="E3033" s="2" t="s">
        <v>7282</v>
      </c>
      <c r="F3033" s="255">
        <v>45104.893750000003</v>
      </c>
      <c r="G3033" s="2" t="s">
        <v>101</v>
      </c>
      <c r="H3033" s="2" t="s">
        <v>102</v>
      </c>
      <c r="I3033" s="2" t="s">
        <v>101</v>
      </c>
      <c r="J3033" s="2" t="s">
        <v>103</v>
      </c>
      <c r="K3033" s="2" t="s">
        <v>103</v>
      </c>
      <c r="L3033" s="2" t="s">
        <v>104</v>
      </c>
      <c r="M3033" s="2" t="s">
        <v>7283</v>
      </c>
      <c r="N3033" s="2">
        <v>20</v>
      </c>
      <c r="O3033" s="2" t="s">
        <v>106</v>
      </c>
      <c r="P3033" s="2" t="s">
        <v>4157</v>
      </c>
      <c r="Q3033" s="253"/>
    </row>
    <row r="3034" spans="1:17" ht="60">
      <c r="A3034" s="2">
        <v>3032</v>
      </c>
      <c r="B3034" s="2" t="s">
        <v>7284</v>
      </c>
      <c r="C3034" s="2" t="s">
        <v>109</v>
      </c>
      <c r="D3034" s="2" t="s">
        <v>3263</v>
      </c>
      <c r="E3034" s="2" t="s">
        <v>7239</v>
      </c>
      <c r="F3034" s="255">
        <v>45104.893750000003</v>
      </c>
      <c r="G3034" s="2" t="s">
        <v>101</v>
      </c>
      <c r="H3034" s="2" t="s">
        <v>132</v>
      </c>
      <c r="I3034" s="2" t="s">
        <v>101</v>
      </c>
      <c r="J3034" s="2" t="s">
        <v>103</v>
      </c>
      <c r="K3034" s="2" t="s">
        <v>103</v>
      </c>
      <c r="L3034" s="2" t="s">
        <v>104</v>
      </c>
      <c r="M3034" s="2" t="s">
        <v>7240</v>
      </c>
      <c r="N3034" s="2">
        <v>20</v>
      </c>
      <c r="O3034" s="2" t="s">
        <v>106</v>
      </c>
      <c r="P3034" s="2" t="s">
        <v>4146</v>
      </c>
      <c r="Q3034" s="253"/>
    </row>
    <row r="3035" spans="1:17" ht="60">
      <c r="A3035" s="2">
        <v>3033</v>
      </c>
      <c r="B3035" s="2" t="s">
        <v>7285</v>
      </c>
      <c r="C3035" s="2" t="s">
        <v>98</v>
      </c>
      <c r="D3035" s="2" t="s">
        <v>3263</v>
      </c>
      <c r="E3035" s="2" t="s">
        <v>7286</v>
      </c>
      <c r="F3035" s="255">
        <v>45104.893750000003</v>
      </c>
      <c r="G3035" s="2" t="s">
        <v>101</v>
      </c>
      <c r="H3035" s="2" t="s">
        <v>132</v>
      </c>
      <c r="I3035" s="2" t="s">
        <v>101</v>
      </c>
      <c r="J3035" s="2" t="s">
        <v>103</v>
      </c>
      <c r="K3035" s="2" t="s">
        <v>103</v>
      </c>
      <c r="L3035" s="2" t="s">
        <v>104</v>
      </c>
      <c r="M3035" s="2" t="s">
        <v>7287</v>
      </c>
      <c r="N3035" s="2">
        <v>20</v>
      </c>
      <c r="O3035" s="2" t="s">
        <v>106</v>
      </c>
      <c r="P3035" s="2" t="s">
        <v>4157</v>
      </c>
      <c r="Q3035" s="253"/>
    </row>
    <row r="3036" spans="1:17" ht="60">
      <c r="A3036" s="2">
        <v>3034</v>
      </c>
      <c r="B3036" s="2" t="s">
        <v>7288</v>
      </c>
      <c r="C3036" s="2" t="s">
        <v>98</v>
      </c>
      <c r="D3036" s="2" t="s">
        <v>3263</v>
      </c>
      <c r="E3036" s="2" t="s">
        <v>7289</v>
      </c>
      <c r="F3036" s="255">
        <v>45104.893750000003</v>
      </c>
      <c r="G3036" s="2" t="s">
        <v>101</v>
      </c>
      <c r="H3036" s="2" t="s">
        <v>132</v>
      </c>
      <c r="I3036" s="2" t="s">
        <v>101</v>
      </c>
      <c r="J3036" s="2" t="s">
        <v>12</v>
      </c>
      <c r="K3036" s="2" t="s">
        <v>12</v>
      </c>
      <c r="L3036" s="2" t="s">
        <v>104</v>
      </c>
      <c r="M3036" s="2" t="s">
        <v>7290</v>
      </c>
      <c r="N3036" s="2">
        <v>30</v>
      </c>
      <c r="O3036" s="2" t="s">
        <v>106</v>
      </c>
      <c r="P3036" s="2" t="s">
        <v>4157</v>
      </c>
      <c r="Q3036" s="253"/>
    </row>
    <row r="3037" spans="1:17" ht="60">
      <c r="A3037" s="2">
        <v>3035</v>
      </c>
      <c r="B3037" s="2" t="s">
        <v>7291</v>
      </c>
      <c r="C3037" s="2" t="s">
        <v>234</v>
      </c>
      <c r="D3037" s="2" t="s">
        <v>3263</v>
      </c>
      <c r="E3037" s="2" t="s">
        <v>6819</v>
      </c>
      <c r="F3037" s="255">
        <v>45104.893750000003</v>
      </c>
      <c r="G3037" s="2" t="s">
        <v>101</v>
      </c>
      <c r="H3037" s="2" t="s">
        <v>132</v>
      </c>
      <c r="I3037" s="2" t="s">
        <v>101</v>
      </c>
      <c r="J3037" s="2" t="s">
        <v>103</v>
      </c>
      <c r="K3037" s="2" t="s">
        <v>103</v>
      </c>
      <c r="L3037" s="2" t="s">
        <v>104</v>
      </c>
      <c r="M3037" s="2" t="s">
        <v>6820</v>
      </c>
      <c r="N3037" s="2">
        <v>20</v>
      </c>
      <c r="O3037" s="2" t="s">
        <v>106</v>
      </c>
      <c r="P3037" s="2" t="s">
        <v>4148</v>
      </c>
      <c r="Q3037" s="253"/>
    </row>
    <row r="3038" spans="1:17" ht="60">
      <c r="A3038" s="2">
        <v>3036</v>
      </c>
      <c r="B3038" s="2" t="s">
        <v>7292</v>
      </c>
      <c r="C3038" s="2" t="s">
        <v>109</v>
      </c>
      <c r="D3038" s="2" t="s">
        <v>3263</v>
      </c>
      <c r="E3038" s="2" t="s">
        <v>7293</v>
      </c>
      <c r="F3038" s="255">
        <v>45104.893750000003</v>
      </c>
      <c r="G3038" s="2" t="s">
        <v>101</v>
      </c>
      <c r="H3038" s="2" t="s">
        <v>132</v>
      </c>
      <c r="I3038" s="2" t="s">
        <v>101</v>
      </c>
      <c r="J3038" s="2" t="s">
        <v>56</v>
      </c>
      <c r="K3038" s="2" t="s">
        <v>56</v>
      </c>
      <c r="L3038" s="2" t="s">
        <v>104</v>
      </c>
      <c r="M3038" s="2" t="s">
        <v>7294</v>
      </c>
      <c r="N3038" s="2">
        <v>65</v>
      </c>
      <c r="O3038" s="2" t="s">
        <v>106</v>
      </c>
      <c r="P3038" s="2" t="s">
        <v>4146</v>
      </c>
      <c r="Q3038" s="253"/>
    </row>
    <row r="3039" spans="1:17" ht="60">
      <c r="A3039" s="2">
        <v>3037</v>
      </c>
      <c r="B3039" s="2" t="s">
        <v>7295</v>
      </c>
      <c r="C3039" s="2" t="s">
        <v>234</v>
      </c>
      <c r="D3039" s="2" t="s">
        <v>3263</v>
      </c>
      <c r="E3039" s="2" t="s">
        <v>7296</v>
      </c>
      <c r="F3039" s="255">
        <v>45104.894444444442</v>
      </c>
      <c r="G3039" s="2" t="s">
        <v>101</v>
      </c>
      <c r="H3039" s="2" t="s">
        <v>102</v>
      </c>
      <c r="I3039" s="2" t="s">
        <v>101</v>
      </c>
      <c r="J3039" s="2" t="s">
        <v>187</v>
      </c>
      <c r="K3039" s="2" t="s">
        <v>187</v>
      </c>
      <c r="L3039" s="2" t="s">
        <v>104</v>
      </c>
      <c r="M3039" s="2" t="s">
        <v>7297</v>
      </c>
      <c r="N3039" s="2">
        <v>95</v>
      </c>
      <c r="O3039" s="2" t="s">
        <v>106</v>
      </c>
      <c r="P3039" s="2" t="s">
        <v>4148</v>
      </c>
      <c r="Q3039" s="253"/>
    </row>
    <row r="3040" spans="1:17" ht="60">
      <c r="A3040" s="2">
        <v>3038</v>
      </c>
      <c r="B3040" s="2" t="s">
        <v>7298</v>
      </c>
      <c r="C3040" s="2" t="s">
        <v>98</v>
      </c>
      <c r="D3040" s="2" t="s">
        <v>3263</v>
      </c>
      <c r="E3040" s="2" t="s">
        <v>1428</v>
      </c>
      <c r="F3040" s="255">
        <v>45104.894444444442</v>
      </c>
      <c r="G3040" s="2" t="s">
        <v>101</v>
      </c>
      <c r="H3040" s="2" t="s">
        <v>102</v>
      </c>
      <c r="I3040" s="2" t="s">
        <v>101</v>
      </c>
      <c r="J3040" s="2" t="s">
        <v>103</v>
      </c>
      <c r="K3040" s="2" t="s">
        <v>103</v>
      </c>
      <c r="L3040" s="2" t="s">
        <v>104</v>
      </c>
      <c r="M3040" s="2" t="s">
        <v>1429</v>
      </c>
      <c r="N3040" s="2">
        <v>20</v>
      </c>
      <c r="O3040" s="2" t="s">
        <v>106</v>
      </c>
      <c r="P3040" s="2" t="s">
        <v>4157</v>
      </c>
      <c r="Q3040" s="253"/>
    </row>
    <row r="3041" spans="1:17" ht="60">
      <c r="A3041" s="2">
        <v>3039</v>
      </c>
      <c r="B3041" s="2" t="s">
        <v>7299</v>
      </c>
      <c r="C3041" s="2" t="s">
        <v>234</v>
      </c>
      <c r="D3041" s="2" t="s">
        <v>3263</v>
      </c>
      <c r="E3041" s="2" t="s">
        <v>7300</v>
      </c>
      <c r="F3041" s="255">
        <v>45104.894444444442</v>
      </c>
      <c r="G3041" s="2" t="s">
        <v>101</v>
      </c>
      <c r="H3041" s="2" t="s">
        <v>132</v>
      </c>
      <c r="I3041" s="2" t="s">
        <v>101</v>
      </c>
      <c r="J3041" s="2" t="s">
        <v>103</v>
      </c>
      <c r="K3041" s="2" t="s">
        <v>103</v>
      </c>
      <c r="L3041" s="2" t="s">
        <v>104</v>
      </c>
      <c r="M3041" s="2" t="s">
        <v>7301</v>
      </c>
      <c r="N3041" s="2">
        <v>20</v>
      </c>
      <c r="O3041" s="2" t="s">
        <v>106</v>
      </c>
      <c r="P3041" s="2" t="s">
        <v>4148</v>
      </c>
      <c r="Q3041" s="253"/>
    </row>
    <row r="3042" spans="1:17" ht="60">
      <c r="A3042" s="2">
        <v>3040</v>
      </c>
      <c r="B3042" s="2" t="s">
        <v>7302</v>
      </c>
      <c r="C3042" s="2" t="s">
        <v>109</v>
      </c>
      <c r="D3042" s="2" t="s">
        <v>3263</v>
      </c>
      <c r="E3042" s="2" t="s">
        <v>7303</v>
      </c>
      <c r="F3042" s="255">
        <v>45104.895138888889</v>
      </c>
      <c r="G3042" s="2" t="s">
        <v>101</v>
      </c>
      <c r="H3042" s="2" t="s">
        <v>132</v>
      </c>
      <c r="I3042" s="2" t="s">
        <v>101</v>
      </c>
      <c r="J3042" s="2" t="s">
        <v>112</v>
      </c>
      <c r="K3042" s="2" t="s">
        <v>112</v>
      </c>
      <c r="L3042" s="2" t="s">
        <v>104</v>
      </c>
      <c r="M3042" s="2" t="s">
        <v>7304</v>
      </c>
      <c r="N3042" s="2">
        <v>95</v>
      </c>
      <c r="O3042" s="2" t="s">
        <v>106</v>
      </c>
      <c r="P3042" s="2" t="s">
        <v>4146</v>
      </c>
      <c r="Q3042" s="253"/>
    </row>
    <row r="3043" spans="1:17" ht="60">
      <c r="A3043" s="2">
        <v>3041</v>
      </c>
      <c r="B3043" s="2" t="s">
        <v>7305</v>
      </c>
      <c r="C3043" s="2" t="s">
        <v>234</v>
      </c>
      <c r="D3043" s="2" t="s">
        <v>3263</v>
      </c>
      <c r="E3043" s="2" t="s">
        <v>7306</v>
      </c>
      <c r="F3043" s="255">
        <v>45104.895138888889</v>
      </c>
      <c r="G3043" s="2" t="s">
        <v>101</v>
      </c>
      <c r="H3043" s="2" t="s">
        <v>102</v>
      </c>
      <c r="I3043" s="2" t="s">
        <v>101</v>
      </c>
      <c r="J3043" s="2" t="s">
        <v>112</v>
      </c>
      <c r="K3043" s="2" t="s">
        <v>112</v>
      </c>
      <c r="L3043" s="2" t="s">
        <v>104</v>
      </c>
      <c r="M3043" s="2" t="s">
        <v>7307</v>
      </c>
      <c r="N3043" s="2">
        <v>95</v>
      </c>
      <c r="O3043" s="2" t="s">
        <v>106</v>
      </c>
      <c r="P3043" s="2" t="s">
        <v>4148</v>
      </c>
      <c r="Q3043" s="253"/>
    </row>
    <row r="3044" spans="1:17" ht="60">
      <c r="A3044" s="2">
        <v>3042</v>
      </c>
      <c r="B3044" s="2" t="s">
        <v>7308</v>
      </c>
      <c r="C3044" s="2" t="s">
        <v>234</v>
      </c>
      <c r="D3044" s="2" t="s">
        <v>3263</v>
      </c>
      <c r="E3044" s="2" t="s">
        <v>1057</v>
      </c>
      <c r="F3044" s="255">
        <v>45104.895833333336</v>
      </c>
      <c r="G3044" s="2" t="s">
        <v>101</v>
      </c>
      <c r="H3044" s="2" t="s">
        <v>132</v>
      </c>
      <c r="I3044" s="2" t="s">
        <v>101</v>
      </c>
      <c r="J3044" s="2" t="s">
        <v>103</v>
      </c>
      <c r="K3044" s="2" t="s">
        <v>103</v>
      </c>
      <c r="L3044" s="2" t="s">
        <v>104</v>
      </c>
      <c r="M3044" s="2" t="s">
        <v>1058</v>
      </c>
      <c r="N3044" s="2">
        <v>20</v>
      </c>
      <c r="O3044" s="2" t="s">
        <v>106</v>
      </c>
      <c r="P3044" s="2" t="s">
        <v>4148</v>
      </c>
      <c r="Q3044" s="253"/>
    </row>
    <row r="3045" spans="1:17" ht="60">
      <c r="A3045" s="2">
        <v>3043</v>
      </c>
      <c r="B3045" s="2" t="s">
        <v>7309</v>
      </c>
      <c r="C3045" s="2" t="s">
        <v>234</v>
      </c>
      <c r="D3045" s="2" t="s">
        <v>3263</v>
      </c>
      <c r="E3045" s="2" t="s">
        <v>7310</v>
      </c>
      <c r="F3045" s="255">
        <v>45104.895833333336</v>
      </c>
      <c r="G3045" s="2" t="s">
        <v>101</v>
      </c>
      <c r="H3045" s="2" t="s">
        <v>102</v>
      </c>
      <c r="I3045" s="2" t="s">
        <v>101</v>
      </c>
      <c r="J3045" s="2" t="s">
        <v>56</v>
      </c>
      <c r="K3045" s="2" t="s">
        <v>56</v>
      </c>
      <c r="L3045" s="2" t="s">
        <v>104</v>
      </c>
      <c r="M3045" s="2" t="s">
        <v>7311</v>
      </c>
      <c r="N3045" s="2">
        <v>65</v>
      </c>
      <c r="O3045" s="2" t="s">
        <v>106</v>
      </c>
      <c r="P3045" s="2" t="s">
        <v>4148</v>
      </c>
      <c r="Q3045" s="253"/>
    </row>
    <row r="3046" spans="1:17" ht="60">
      <c r="A3046" s="2">
        <v>3044</v>
      </c>
      <c r="B3046" s="2" t="s">
        <v>7312</v>
      </c>
      <c r="C3046" s="2" t="s">
        <v>234</v>
      </c>
      <c r="D3046" s="2" t="s">
        <v>3263</v>
      </c>
      <c r="E3046" s="2" t="s">
        <v>7313</v>
      </c>
      <c r="F3046" s="255">
        <v>45104.896527777775</v>
      </c>
      <c r="G3046" s="2" t="s">
        <v>101</v>
      </c>
      <c r="H3046" s="2" t="s">
        <v>102</v>
      </c>
      <c r="I3046" s="2" t="s">
        <v>101</v>
      </c>
      <c r="J3046" s="2" t="s">
        <v>56</v>
      </c>
      <c r="K3046" s="2" t="s">
        <v>56</v>
      </c>
      <c r="L3046" s="2" t="s">
        <v>104</v>
      </c>
      <c r="M3046" s="2" t="s">
        <v>7314</v>
      </c>
      <c r="N3046" s="2">
        <v>65</v>
      </c>
      <c r="O3046" s="2" t="s">
        <v>106</v>
      </c>
      <c r="P3046" s="2" t="s">
        <v>4148</v>
      </c>
      <c r="Q3046" s="253"/>
    </row>
    <row r="3047" spans="1:17" ht="60">
      <c r="A3047" s="2">
        <v>3045</v>
      </c>
      <c r="B3047" s="2" t="s">
        <v>7315</v>
      </c>
      <c r="C3047" s="2" t="s">
        <v>98</v>
      </c>
      <c r="D3047" s="2" t="s">
        <v>3263</v>
      </c>
      <c r="E3047" s="2" t="s">
        <v>4357</v>
      </c>
      <c r="F3047" s="255">
        <v>45104.896527777775</v>
      </c>
      <c r="G3047" s="2" t="s">
        <v>101</v>
      </c>
      <c r="H3047" s="2" t="s">
        <v>102</v>
      </c>
      <c r="I3047" s="2" t="s">
        <v>101</v>
      </c>
      <c r="J3047" s="2" t="s">
        <v>103</v>
      </c>
      <c r="K3047" s="2" t="s">
        <v>103</v>
      </c>
      <c r="L3047" s="2" t="s">
        <v>104</v>
      </c>
      <c r="M3047" s="2" t="s">
        <v>4358</v>
      </c>
      <c r="N3047" s="2">
        <v>20</v>
      </c>
      <c r="O3047" s="2" t="s">
        <v>106</v>
      </c>
      <c r="P3047" s="2" t="s">
        <v>4157</v>
      </c>
      <c r="Q3047" s="253"/>
    </row>
    <row r="3048" spans="1:17" ht="60">
      <c r="A3048" s="2">
        <v>3046</v>
      </c>
      <c r="B3048" s="2" t="s">
        <v>7316</v>
      </c>
      <c r="C3048" s="2" t="s">
        <v>234</v>
      </c>
      <c r="D3048" s="2" t="s">
        <v>3263</v>
      </c>
      <c r="E3048" s="2" t="s">
        <v>2298</v>
      </c>
      <c r="F3048" s="255">
        <v>45104.897222222222</v>
      </c>
      <c r="G3048" s="2" t="s">
        <v>101</v>
      </c>
      <c r="H3048" s="2" t="s">
        <v>132</v>
      </c>
      <c r="I3048" s="2" t="s">
        <v>101</v>
      </c>
      <c r="J3048" s="2" t="s">
        <v>103</v>
      </c>
      <c r="K3048" s="2" t="s">
        <v>103</v>
      </c>
      <c r="L3048" s="2" t="s">
        <v>104</v>
      </c>
      <c r="M3048" s="2" t="s">
        <v>2299</v>
      </c>
      <c r="N3048" s="2">
        <v>20</v>
      </c>
      <c r="O3048" s="2" t="s">
        <v>106</v>
      </c>
      <c r="P3048" s="2" t="s">
        <v>4148</v>
      </c>
      <c r="Q3048" s="253"/>
    </row>
    <row r="3049" spans="1:17" ht="60">
      <c r="A3049" s="2">
        <v>3047</v>
      </c>
      <c r="B3049" s="2" t="s">
        <v>7317</v>
      </c>
      <c r="C3049" s="2" t="s">
        <v>234</v>
      </c>
      <c r="D3049" s="2" t="s">
        <v>3263</v>
      </c>
      <c r="E3049" s="2" t="s">
        <v>934</v>
      </c>
      <c r="F3049" s="255">
        <v>45104.897222222222</v>
      </c>
      <c r="G3049" s="2" t="s">
        <v>101</v>
      </c>
      <c r="H3049" s="2" t="s">
        <v>102</v>
      </c>
      <c r="I3049" s="2" t="s">
        <v>101</v>
      </c>
      <c r="J3049" s="2" t="s">
        <v>103</v>
      </c>
      <c r="K3049" s="2" t="s">
        <v>103</v>
      </c>
      <c r="L3049" s="2" t="s">
        <v>104</v>
      </c>
      <c r="M3049" s="2" t="s">
        <v>935</v>
      </c>
      <c r="N3049" s="2">
        <v>20</v>
      </c>
      <c r="O3049" s="2" t="s">
        <v>106</v>
      </c>
      <c r="P3049" s="2" t="s">
        <v>4148</v>
      </c>
      <c r="Q3049" s="253"/>
    </row>
    <row r="3050" spans="1:17" ht="60">
      <c r="A3050" s="2">
        <v>3048</v>
      </c>
      <c r="B3050" s="2" t="s">
        <v>7318</v>
      </c>
      <c r="C3050" s="2" t="s">
        <v>234</v>
      </c>
      <c r="D3050" s="2" t="s">
        <v>3263</v>
      </c>
      <c r="E3050" s="2" t="s">
        <v>709</v>
      </c>
      <c r="F3050" s="255">
        <v>45104.897916666669</v>
      </c>
      <c r="G3050" s="2" t="s">
        <v>101</v>
      </c>
      <c r="H3050" s="2" t="s">
        <v>102</v>
      </c>
      <c r="I3050" s="2" t="s">
        <v>101</v>
      </c>
      <c r="J3050" s="2" t="s">
        <v>56</v>
      </c>
      <c r="K3050" s="2" t="s">
        <v>56</v>
      </c>
      <c r="L3050" s="2" t="s">
        <v>104</v>
      </c>
      <c r="M3050" s="2" t="s">
        <v>710</v>
      </c>
      <c r="N3050" s="2">
        <v>65</v>
      </c>
      <c r="O3050" s="2" t="s">
        <v>106</v>
      </c>
      <c r="P3050" s="2" t="s">
        <v>4148</v>
      </c>
      <c r="Q3050" s="253"/>
    </row>
    <row r="3051" spans="1:17" ht="60">
      <c r="A3051" s="2">
        <v>3049</v>
      </c>
      <c r="B3051" s="2" t="s">
        <v>7319</v>
      </c>
      <c r="C3051" s="2" t="s">
        <v>234</v>
      </c>
      <c r="D3051" s="2" t="s">
        <v>3263</v>
      </c>
      <c r="E3051" s="2" t="s">
        <v>7320</v>
      </c>
      <c r="F3051" s="255">
        <v>45104.897916666669</v>
      </c>
      <c r="G3051" s="2" t="s">
        <v>101</v>
      </c>
      <c r="H3051" s="2" t="s">
        <v>102</v>
      </c>
      <c r="I3051" s="2" t="s">
        <v>101</v>
      </c>
      <c r="J3051" s="2" t="s">
        <v>56</v>
      </c>
      <c r="K3051" s="2" t="s">
        <v>56</v>
      </c>
      <c r="L3051" s="2" t="s">
        <v>104</v>
      </c>
      <c r="M3051" s="2" t="s">
        <v>7321</v>
      </c>
      <c r="N3051" s="2">
        <v>65</v>
      </c>
      <c r="O3051" s="2" t="s">
        <v>106</v>
      </c>
      <c r="P3051" s="2" t="s">
        <v>4148</v>
      </c>
      <c r="Q3051" s="253"/>
    </row>
    <row r="3052" spans="1:17" ht="60">
      <c r="A3052" s="2">
        <v>3050</v>
      </c>
      <c r="B3052" s="2" t="s">
        <v>7322</v>
      </c>
      <c r="C3052" s="2" t="s">
        <v>109</v>
      </c>
      <c r="D3052" s="2" t="s">
        <v>3263</v>
      </c>
      <c r="E3052" s="2" t="s">
        <v>7323</v>
      </c>
      <c r="F3052" s="255">
        <v>45104.897916666669</v>
      </c>
      <c r="G3052" s="2" t="s">
        <v>101</v>
      </c>
      <c r="H3052" s="2" t="s">
        <v>132</v>
      </c>
      <c r="I3052" s="2" t="s">
        <v>101</v>
      </c>
      <c r="J3052" s="2" t="s">
        <v>103</v>
      </c>
      <c r="K3052" s="2" t="s">
        <v>103</v>
      </c>
      <c r="L3052" s="2" t="s">
        <v>104</v>
      </c>
      <c r="M3052" s="2" t="s">
        <v>7324</v>
      </c>
      <c r="N3052" s="2">
        <v>20</v>
      </c>
      <c r="O3052" s="2" t="s">
        <v>106</v>
      </c>
      <c r="P3052" s="2" t="s">
        <v>4146</v>
      </c>
      <c r="Q3052" s="253"/>
    </row>
    <row r="3053" spans="1:17" ht="60">
      <c r="A3053" s="2">
        <v>3051</v>
      </c>
      <c r="B3053" s="2" t="s">
        <v>7325</v>
      </c>
      <c r="C3053" s="2" t="s">
        <v>98</v>
      </c>
      <c r="D3053" s="2" t="s">
        <v>3263</v>
      </c>
      <c r="E3053" s="2" t="s">
        <v>1163</v>
      </c>
      <c r="F3053" s="255">
        <v>45104.899305555555</v>
      </c>
      <c r="G3053" s="2" t="s">
        <v>101</v>
      </c>
      <c r="H3053" s="2" t="s">
        <v>132</v>
      </c>
      <c r="I3053" s="2" t="s">
        <v>101</v>
      </c>
      <c r="J3053" s="2" t="s">
        <v>103</v>
      </c>
      <c r="K3053" s="2" t="s">
        <v>103</v>
      </c>
      <c r="L3053" s="2" t="s">
        <v>104</v>
      </c>
      <c r="M3053" s="2" t="s">
        <v>1164</v>
      </c>
      <c r="N3053" s="2">
        <v>20</v>
      </c>
      <c r="O3053" s="2" t="s">
        <v>106</v>
      </c>
      <c r="P3053" s="2" t="s">
        <v>4157</v>
      </c>
      <c r="Q3053" s="253"/>
    </row>
    <row r="3054" spans="1:17" ht="60">
      <c r="A3054" s="2">
        <v>3052</v>
      </c>
      <c r="B3054" s="2" t="s">
        <v>7326</v>
      </c>
      <c r="C3054" s="2" t="s">
        <v>109</v>
      </c>
      <c r="D3054" s="2" t="s">
        <v>3263</v>
      </c>
      <c r="E3054" s="2" t="s">
        <v>4493</v>
      </c>
      <c r="F3054" s="255">
        <v>45104.899305555555</v>
      </c>
      <c r="G3054" s="2" t="s">
        <v>101</v>
      </c>
      <c r="H3054" s="2" t="s">
        <v>132</v>
      </c>
      <c r="I3054" s="2" t="s">
        <v>101</v>
      </c>
      <c r="J3054" s="2" t="s">
        <v>103</v>
      </c>
      <c r="K3054" s="2" t="s">
        <v>103</v>
      </c>
      <c r="L3054" s="2" t="s">
        <v>104</v>
      </c>
      <c r="M3054" s="2" t="s">
        <v>4494</v>
      </c>
      <c r="N3054" s="2">
        <v>20</v>
      </c>
      <c r="O3054" s="2" t="s">
        <v>106</v>
      </c>
      <c r="P3054" s="2" t="s">
        <v>4146</v>
      </c>
      <c r="Q3054" s="253"/>
    </row>
    <row r="3055" spans="1:17" ht="60">
      <c r="A3055" s="2">
        <v>3053</v>
      </c>
      <c r="B3055" s="2" t="s">
        <v>7327</v>
      </c>
      <c r="C3055" s="2" t="s">
        <v>109</v>
      </c>
      <c r="D3055" s="2" t="s">
        <v>3263</v>
      </c>
      <c r="E3055" s="2" t="s">
        <v>7328</v>
      </c>
      <c r="F3055" s="255">
        <v>45104.9</v>
      </c>
      <c r="G3055" s="2" t="s">
        <v>101</v>
      </c>
      <c r="H3055" s="2" t="s">
        <v>102</v>
      </c>
      <c r="I3055" s="2" t="s">
        <v>101</v>
      </c>
      <c r="J3055" s="2" t="s">
        <v>112</v>
      </c>
      <c r="K3055" s="2" t="s">
        <v>112</v>
      </c>
      <c r="L3055" s="2" t="s">
        <v>104</v>
      </c>
      <c r="M3055" s="2" t="s">
        <v>7329</v>
      </c>
      <c r="N3055" s="2">
        <v>95</v>
      </c>
      <c r="O3055" s="2" t="s">
        <v>106</v>
      </c>
      <c r="P3055" s="2" t="s">
        <v>4146</v>
      </c>
      <c r="Q3055" s="253"/>
    </row>
    <row r="3056" spans="1:17" ht="60">
      <c r="A3056" s="2">
        <v>3054</v>
      </c>
      <c r="B3056" s="2" t="s">
        <v>7330</v>
      </c>
      <c r="C3056" s="2" t="s">
        <v>98</v>
      </c>
      <c r="D3056" s="2" t="s">
        <v>3263</v>
      </c>
      <c r="E3056" s="2" t="s">
        <v>7331</v>
      </c>
      <c r="F3056" s="255">
        <v>45104.9</v>
      </c>
      <c r="G3056" s="2" t="s">
        <v>101</v>
      </c>
      <c r="H3056" s="2" t="s">
        <v>102</v>
      </c>
      <c r="I3056" s="2" t="s">
        <v>101</v>
      </c>
      <c r="J3056" s="2" t="s">
        <v>112</v>
      </c>
      <c r="K3056" s="2" t="s">
        <v>112</v>
      </c>
      <c r="L3056" s="2" t="s">
        <v>104</v>
      </c>
      <c r="M3056" s="2" t="s">
        <v>7332</v>
      </c>
      <c r="N3056" s="2">
        <v>95</v>
      </c>
      <c r="O3056" s="2" t="s">
        <v>106</v>
      </c>
      <c r="P3056" s="2" t="s">
        <v>4157</v>
      </c>
      <c r="Q3056" s="253"/>
    </row>
    <row r="3057" spans="1:17" ht="60">
      <c r="A3057" s="2">
        <v>3055</v>
      </c>
      <c r="B3057" s="2" t="s">
        <v>7333</v>
      </c>
      <c r="C3057" s="2" t="s">
        <v>98</v>
      </c>
      <c r="D3057" s="2" t="s">
        <v>3263</v>
      </c>
      <c r="E3057" s="2" t="s">
        <v>7334</v>
      </c>
      <c r="F3057" s="255">
        <v>45104.900694444441</v>
      </c>
      <c r="G3057" s="2" t="s">
        <v>101</v>
      </c>
      <c r="H3057" s="2" t="s">
        <v>102</v>
      </c>
      <c r="I3057" s="2" t="s">
        <v>101</v>
      </c>
      <c r="J3057" s="2" t="s">
        <v>112</v>
      </c>
      <c r="K3057" s="2" t="s">
        <v>112</v>
      </c>
      <c r="L3057" s="2" t="s">
        <v>104</v>
      </c>
      <c r="M3057" s="2" t="s">
        <v>7335</v>
      </c>
      <c r="N3057" s="2">
        <v>95</v>
      </c>
      <c r="O3057" s="2" t="s">
        <v>106</v>
      </c>
      <c r="P3057" s="2" t="s">
        <v>4157</v>
      </c>
      <c r="Q3057" s="253"/>
    </row>
    <row r="3058" spans="1:17" ht="60">
      <c r="A3058" s="2">
        <v>3056</v>
      </c>
      <c r="B3058" s="2" t="s">
        <v>7336</v>
      </c>
      <c r="C3058" s="2" t="s">
        <v>98</v>
      </c>
      <c r="D3058" s="2" t="s">
        <v>3263</v>
      </c>
      <c r="E3058" s="2" t="s">
        <v>248</v>
      </c>
      <c r="F3058" s="255">
        <v>45104.901388888888</v>
      </c>
      <c r="G3058" s="2" t="s">
        <v>101</v>
      </c>
      <c r="H3058" s="2" t="s">
        <v>132</v>
      </c>
      <c r="I3058" s="2" t="s">
        <v>101</v>
      </c>
      <c r="J3058" s="2" t="s">
        <v>112</v>
      </c>
      <c r="K3058" s="2" t="s">
        <v>112</v>
      </c>
      <c r="L3058" s="2" t="s">
        <v>104</v>
      </c>
      <c r="M3058" s="2" t="s">
        <v>249</v>
      </c>
      <c r="N3058" s="2">
        <v>95</v>
      </c>
      <c r="O3058" s="2" t="s">
        <v>106</v>
      </c>
      <c r="P3058" s="2" t="s">
        <v>4157</v>
      </c>
      <c r="Q3058" s="253"/>
    </row>
    <row r="3059" spans="1:17" ht="60">
      <c r="A3059" s="2">
        <v>3057</v>
      </c>
      <c r="B3059" s="2" t="s">
        <v>7337</v>
      </c>
      <c r="C3059" s="2" t="s">
        <v>234</v>
      </c>
      <c r="D3059" s="2" t="s">
        <v>3263</v>
      </c>
      <c r="E3059" s="2" t="s">
        <v>7132</v>
      </c>
      <c r="F3059" s="255">
        <v>45104.902083333334</v>
      </c>
      <c r="G3059" s="2" t="s">
        <v>101</v>
      </c>
      <c r="H3059" s="2" t="s">
        <v>102</v>
      </c>
      <c r="I3059" s="2" t="s">
        <v>101</v>
      </c>
      <c r="J3059" s="2" t="s">
        <v>103</v>
      </c>
      <c r="K3059" s="2" t="s">
        <v>103</v>
      </c>
      <c r="L3059" s="2" t="s">
        <v>104</v>
      </c>
      <c r="M3059" s="2" t="s">
        <v>7133</v>
      </c>
      <c r="N3059" s="2">
        <v>30</v>
      </c>
      <c r="O3059" s="2" t="s">
        <v>106</v>
      </c>
      <c r="P3059" s="2" t="s">
        <v>4148</v>
      </c>
      <c r="Q3059" s="253"/>
    </row>
    <row r="3060" spans="1:17" ht="60">
      <c r="A3060" s="2">
        <v>3058</v>
      </c>
      <c r="B3060" s="2" t="s">
        <v>7338</v>
      </c>
      <c r="C3060" s="2" t="s">
        <v>234</v>
      </c>
      <c r="D3060" s="2" t="s">
        <v>3263</v>
      </c>
      <c r="E3060" s="2" t="s">
        <v>7339</v>
      </c>
      <c r="F3060" s="255">
        <v>45104.902083333334</v>
      </c>
      <c r="G3060" s="2" t="s">
        <v>101</v>
      </c>
      <c r="H3060" s="2" t="s">
        <v>132</v>
      </c>
      <c r="I3060" s="2" t="s">
        <v>101</v>
      </c>
      <c r="J3060" s="2" t="s">
        <v>112</v>
      </c>
      <c r="K3060" s="2" t="s">
        <v>112</v>
      </c>
      <c r="L3060" s="2" t="s">
        <v>104</v>
      </c>
      <c r="M3060" s="2" t="s">
        <v>7340</v>
      </c>
      <c r="N3060" s="2">
        <v>95</v>
      </c>
      <c r="O3060" s="2" t="s">
        <v>106</v>
      </c>
      <c r="P3060" s="2" t="s">
        <v>4148</v>
      </c>
      <c r="Q3060" s="253"/>
    </row>
    <row r="3061" spans="1:17" ht="60">
      <c r="A3061" s="2">
        <v>3059</v>
      </c>
      <c r="B3061" s="2" t="s">
        <v>7341</v>
      </c>
      <c r="C3061" s="2" t="s">
        <v>109</v>
      </c>
      <c r="D3061" s="2" t="s">
        <v>3263</v>
      </c>
      <c r="E3061" s="2" t="s">
        <v>7342</v>
      </c>
      <c r="F3061" s="255">
        <v>45104.902777777781</v>
      </c>
      <c r="G3061" s="2" t="s">
        <v>101</v>
      </c>
      <c r="H3061" s="2" t="s">
        <v>132</v>
      </c>
      <c r="I3061" s="2" t="s">
        <v>101</v>
      </c>
      <c r="J3061" s="2" t="s">
        <v>112</v>
      </c>
      <c r="K3061" s="2" t="s">
        <v>112</v>
      </c>
      <c r="L3061" s="2" t="s">
        <v>104</v>
      </c>
      <c r="M3061" s="2" t="s">
        <v>7343</v>
      </c>
      <c r="N3061" s="2">
        <v>95</v>
      </c>
      <c r="O3061" s="2" t="s">
        <v>106</v>
      </c>
      <c r="P3061" s="2" t="s">
        <v>4146</v>
      </c>
      <c r="Q3061" s="253"/>
    </row>
    <row r="3062" spans="1:17" ht="60">
      <c r="A3062" s="2">
        <v>3060</v>
      </c>
      <c r="B3062" s="2" t="s">
        <v>7344</v>
      </c>
      <c r="C3062" s="2" t="s">
        <v>98</v>
      </c>
      <c r="D3062" s="2" t="s">
        <v>3263</v>
      </c>
      <c r="E3062" s="2" t="s">
        <v>7345</v>
      </c>
      <c r="F3062" s="255">
        <v>45104.90347222222</v>
      </c>
      <c r="G3062" s="2" t="s">
        <v>101</v>
      </c>
      <c r="H3062" s="2" t="s">
        <v>102</v>
      </c>
      <c r="I3062" s="2" t="s">
        <v>101</v>
      </c>
      <c r="J3062" s="2" t="s">
        <v>56</v>
      </c>
      <c r="K3062" s="2" t="s">
        <v>56</v>
      </c>
      <c r="L3062" s="2" t="s">
        <v>104</v>
      </c>
      <c r="M3062" s="2" t="s">
        <v>7346</v>
      </c>
      <c r="N3062" s="2">
        <v>65</v>
      </c>
      <c r="O3062" s="2" t="s">
        <v>106</v>
      </c>
      <c r="P3062" s="2" t="s">
        <v>4157</v>
      </c>
      <c r="Q3062" s="253"/>
    </row>
    <row r="3063" spans="1:17" ht="60">
      <c r="A3063" s="2">
        <v>3061</v>
      </c>
      <c r="B3063" s="2" t="s">
        <v>7347</v>
      </c>
      <c r="C3063" s="2" t="s">
        <v>98</v>
      </c>
      <c r="D3063" s="2" t="s">
        <v>3263</v>
      </c>
      <c r="E3063" s="2" t="s">
        <v>7348</v>
      </c>
      <c r="F3063" s="255">
        <v>45104.90347222222</v>
      </c>
      <c r="G3063" s="2" t="s">
        <v>101</v>
      </c>
      <c r="H3063" s="2" t="s">
        <v>132</v>
      </c>
      <c r="I3063" s="2" t="s">
        <v>101</v>
      </c>
      <c r="J3063" s="2" t="s">
        <v>103</v>
      </c>
      <c r="K3063" s="2" t="s">
        <v>103</v>
      </c>
      <c r="L3063" s="2" t="s">
        <v>104</v>
      </c>
      <c r="M3063" s="2" t="s">
        <v>7349</v>
      </c>
      <c r="N3063" s="2">
        <v>20</v>
      </c>
      <c r="O3063" s="2" t="s">
        <v>106</v>
      </c>
      <c r="P3063" s="2" t="s">
        <v>4157</v>
      </c>
      <c r="Q3063" s="253"/>
    </row>
    <row r="3064" spans="1:17" ht="60">
      <c r="A3064" s="2">
        <v>3062</v>
      </c>
      <c r="B3064" s="2" t="s">
        <v>7350</v>
      </c>
      <c r="C3064" s="2" t="s">
        <v>98</v>
      </c>
      <c r="D3064" s="2" t="s">
        <v>3263</v>
      </c>
      <c r="E3064" s="2" t="s">
        <v>7351</v>
      </c>
      <c r="F3064" s="255">
        <v>45104.90347222222</v>
      </c>
      <c r="G3064" s="2" t="s">
        <v>101</v>
      </c>
      <c r="H3064" s="2" t="s">
        <v>132</v>
      </c>
      <c r="I3064" s="2" t="s">
        <v>101</v>
      </c>
      <c r="J3064" s="2" t="s">
        <v>103</v>
      </c>
      <c r="K3064" s="2" t="s">
        <v>103</v>
      </c>
      <c r="L3064" s="2" t="s">
        <v>104</v>
      </c>
      <c r="M3064" s="2" t="s">
        <v>7352</v>
      </c>
      <c r="N3064" s="2">
        <v>20</v>
      </c>
      <c r="O3064" s="2" t="s">
        <v>106</v>
      </c>
      <c r="P3064" s="2" t="s">
        <v>4157</v>
      </c>
      <c r="Q3064" s="253"/>
    </row>
    <row r="3065" spans="1:17" ht="60">
      <c r="A3065" s="2">
        <v>3063</v>
      </c>
      <c r="B3065" s="2" t="s">
        <v>7353</v>
      </c>
      <c r="C3065" s="2" t="s">
        <v>234</v>
      </c>
      <c r="D3065" s="2" t="s">
        <v>3263</v>
      </c>
      <c r="E3065" s="2" t="s">
        <v>7354</v>
      </c>
      <c r="F3065" s="255">
        <v>45104.904166666667</v>
      </c>
      <c r="G3065" s="2" t="s">
        <v>101</v>
      </c>
      <c r="H3065" s="2" t="s">
        <v>102</v>
      </c>
      <c r="I3065" s="2" t="s">
        <v>101</v>
      </c>
      <c r="J3065" s="2" t="s">
        <v>12</v>
      </c>
      <c r="K3065" s="2" t="s">
        <v>12</v>
      </c>
      <c r="L3065" s="2" t="s">
        <v>104</v>
      </c>
      <c r="M3065" s="2" t="s">
        <v>7355</v>
      </c>
      <c r="N3065" s="2">
        <v>30</v>
      </c>
      <c r="O3065" s="2" t="s">
        <v>106</v>
      </c>
      <c r="P3065" s="2" t="s">
        <v>4148</v>
      </c>
      <c r="Q3065" s="253"/>
    </row>
    <row r="3066" spans="1:17" ht="60">
      <c r="A3066" s="2">
        <v>3064</v>
      </c>
      <c r="B3066" s="2" t="s">
        <v>7356</v>
      </c>
      <c r="C3066" s="2" t="s">
        <v>234</v>
      </c>
      <c r="D3066" s="2" t="s">
        <v>3263</v>
      </c>
      <c r="E3066" s="2" t="s">
        <v>7357</v>
      </c>
      <c r="F3066" s="255">
        <v>45104.904166666667</v>
      </c>
      <c r="G3066" s="2" t="s">
        <v>101</v>
      </c>
      <c r="H3066" s="2" t="s">
        <v>102</v>
      </c>
      <c r="I3066" s="2" t="s">
        <v>101</v>
      </c>
      <c r="J3066" s="2" t="s">
        <v>103</v>
      </c>
      <c r="K3066" s="2" t="s">
        <v>103</v>
      </c>
      <c r="L3066" s="2" t="s">
        <v>104</v>
      </c>
      <c r="M3066" s="2" t="s">
        <v>7358</v>
      </c>
      <c r="N3066" s="2">
        <v>20</v>
      </c>
      <c r="O3066" s="2" t="s">
        <v>106</v>
      </c>
      <c r="P3066" s="2" t="s">
        <v>4148</v>
      </c>
      <c r="Q3066" s="253"/>
    </row>
    <row r="3067" spans="1:17" ht="60">
      <c r="A3067" s="2">
        <v>3065</v>
      </c>
      <c r="B3067" s="2" t="s">
        <v>7359</v>
      </c>
      <c r="C3067" s="2" t="s">
        <v>109</v>
      </c>
      <c r="D3067" s="2" t="s">
        <v>3263</v>
      </c>
      <c r="E3067" s="2" t="s">
        <v>7360</v>
      </c>
      <c r="F3067" s="255">
        <v>45104.904166666667</v>
      </c>
      <c r="G3067" s="2" t="s">
        <v>101</v>
      </c>
      <c r="H3067" s="2" t="s">
        <v>132</v>
      </c>
      <c r="I3067" s="2" t="s">
        <v>101</v>
      </c>
      <c r="J3067" s="2" t="s">
        <v>103</v>
      </c>
      <c r="K3067" s="2" t="s">
        <v>103</v>
      </c>
      <c r="L3067" s="2" t="s">
        <v>104</v>
      </c>
      <c r="M3067" s="2" t="s">
        <v>7361</v>
      </c>
      <c r="N3067" s="2">
        <v>30</v>
      </c>
      <c r="O3067" s="2" t="s">
        <v>106</v>
      </c>
      <c r="P3067" s="2" t="s">
        <v>4146</v>
      </c>
      <c r="Q3067" s="253"/>
    </row>
    <row r="3068" spans="1:17" ht="60">
      <c r="A3068" s="2">
        <v>3066</v>
      </c>
      <c r="B3068" s="2" t="s">
        <v>7362</v>
      </c>
      <c r="C3068" s="2" t="s">
        <v>234</v>
      </c>
      <c r="D3068" s="2" t="s">
        <v>3263</v>
      </c>
      <c r="E3068" s="2" t="s">
        <v>3819</v>
      </c>
      <c r="F3068" s="255">
        <v>45104.90625</v>
      </c>
      <c r="G3068" s="2" t="s">
        <v>101</v>
      </c>
      <c r="H3068" s="2" t="s">
        <v>132</v>
      </c>
      <c r="I3068" s="2" t="s">
        <v>101</v>
      </c>
      <c r="J3068" s="2" t="s">
        <v>187</v>
      </c>
      <c r="K3068" s="2" t="s">
        <v>187</v>
      </c>
      <c r="L3068" s="2" t="s">
        <v>104</v>
      </c>
      <c r="M3068" s="2" t="s">
        <v>3820</v>
      </c>
      <c r="N3068" s="2">
        <v>95</v>
      </c>
      <c r="O3068" s="2" t="s">
        <v>106</v>
      </c>
      <c r="P3068" s="2" t="s">
        <v>4148</v>
      </c>
      <c r="Q3068" s="253"/>
    </row>
    <row r="3069" spans="1:17" ht="60">
      <c r="A3069" s="2">
        <v>3067</v>
      </c>
      <c r="B3069" s="2" t="s">
        <v>7363</v>
      </c>
      <c r="C3069" s="2" t="s">
        <v>234</v>
      </c>
      <c r="D3069" s="2" t="s">
        <v>3263</v>
      </c>
      <c r="E3069" s="2" t="s">
        <v>7364</v>
      </c>
      <c r="F3069" s="255">
        <v>45104.90625</v>
      </c>
      <c r="G3069" s="2" t="s">
        <v>101</v>
      </c>
      <c r="H3069" s="2" t="s">
        <v>132</v>
      </c>
      <c r="I3069" s="2" t="s">
        <v>101</v>
      </c>
      <c r="J3069" s="2" t="s">
        <v>112</v>
      </c>
      <c r="K3069" s="2" t="s">
        <v>112</v>
      </c>
      <c r="L3069" s="2" t="s">
        <v>104</v>
      </c>
      <c r="M3069" s="2" t="s">
        <v>7365</v>
      </c>
      <c r="N3069" s="2">
        <v>95</v>
      </c>
      <c r="O3069" s="2" t="s">
        <v>106</v>
      </c>
      <c r="P3069" s="2" t="s">
        <v>4148</v>
      </c>
      <c r="Q3069" s="253"/>
    </row>
    <row r="3070" spans="1:17" ht="60">
      <c r="A3070" s="2">
        <v>3068</v>
      </c>
      <c r="B3070" s="2" t="s">
        <v>7366</v>
      </c>
      <c r="C3070" s="2" t="s">
        <v>234</v>
      </c>
      <c r="D3070" s="2" t="s">
        <v>3263</v>
      </c>
      <c r="E3070" s="2" t="s">
        <v>5691</v>
      </c>
      <c r="F3070" s="255">
        <v>45104.906944444447</v>
      </c>
      <c r="G3070" s="2" t="s">
        <v>101</v>
      </c>
      <c r="H3070" s="2" t="s">
        <v>132</v>
      </c>
      <c r="I3070" s="2" t="s">
        <v>101</v>
      </c>
      <c r="J3070" s="2" t="s">
        <v>103</v>
      </c>
      <c r="K3070" s="2" t="s">
        <v>103</v>
      </c>
      <c r="L3070" s="2" t="s">
        <v>104</v>
      </c>
      <c r="M3070" s="2" t="s">
        <v>5692</v>
      </c>
      <c r="N3070" s="2">
        <v>20</v>
      </c>
      <c r="O3070" s="2" t="s">
        <v>106</v>
      </c>
      <c r="P3070" s="2" t="s">
        <v>4148</v>
      </c>
      <c r="Q3070" s="253"/>
    </row>
    <row r="3071" spans="1:17" ht="60">
      <c r="A3071" s="2">
        <v>3069</v>
      </c>
      <c r="B3071" s="2" t="s">
        <v>7367</v>
      </c>
      <c r="C3071" s="2" t="s">
        <v>234</v>
      </c>
      <c r="D3071" s="2" t="s">
        <v>3263</v>
      </c>
      <c r="E3071" s="2" t="s">
        <v>7368</v>
      </c>
      <c r="F3071" s="255">
        <v>45104.906944444447</v>
      </c>
      <c r="G3071" s="2" t="s">
        <v>101</v>
      </c>
      <c r="H3071" s="2" t="s">
        <v>132</v>
      </c>
      <c r="I3071" s="2" t="s">
        <v>101</v>
      </c>
      <c r="J3071" s="2" t="s">
        <v>12</v>
      </c>
      <c r="K3071" s="2" t="s">
        <v>12</v>
      </c>
      <c r="L3071" s="2" t="s">
        <v>104</v>
      </c>
      <c r="M3071" s="2" t="s">
        <v>7369</v>
      </c>
      <c r="N3071" s="2">
        <v>20</v>
      </c>
      <c r="O3071" s="2" t="s">
        <v>106</v>
      </c>
      <c r="P3071" s="2" t="s">
        <v>4148</v>
      </c>
      <c r="Q3071" s="253"/>
    </row>
    <row r="3072" spans="1:17" ht="60">
      <c r="A3072" s="2">
        <v>3070</v>
      </c>
      <c r="B3072" s="2" t="s">
        <v>7370</v>
      </c>
      <c r="C3072" s="2" t="s">
        <v>234</v>
      </c>
      <c r="D3072" s="2" t="s">
        <v>3263</v>
      </c>
      <c r="E3072" s="2" t="s">
        <v>7371</v>
      </c>
      <c r="F3072" s="255">
        <v>45104.907638888886</v>
      </c>
      <c r="G3072" s="2" t="s">
        <v>101</v>
      </c>
      <c r="H3072" s="2" t="s">
        <v>102</v>
      </c>
      <c r="I3072" s="2" t="s">
        <v>101</v>
      </c>
      <c r="J3072" s="2" t="s">
        <v>187</v>
      </c>
      <c r="K3072" s="2" t="s">
        <v>187</v>
      </c>
      <c r="L3072" s="2" t="s">
        <v>104</v>
      </c>
      <c r="M3072" s="2" t="s">
        <v>7372</v>
      </c>
      <c r="N3072" s="2">
        <v>95</v>
      </c>
      <c r="O3072" s="2" t="s">
        <v>106</v>
      </c>
      <c r="P3072" s="2" t="s">
        <v>4148</v>
      </c>
      <c r="Q3072" s="253"/>
    </row>
    <row r="3073" spans="1:17" ht="60">
      <c r="A3073" s="2">
        <v>3071</v>
      </c>
      <c r="B3073" s="2" t="s">
        <v>7373</v>
      </c>
      <c r="C3073" s="2" t="s">
        <v>109</v>
      </c>
      <c r="D3073" s="2" t="s">
        <v>3263</v>
      </c>
      <c r="E3073" s="2" t="s">
        <v>1674</v>
      </c>
      <c r="F3073" s="255">
        <v>45104.907638888886</v>
      </c>
      <c r="G3073" s="2" t="s">
        <v>101</v>
      </c>
      <c r="H3073" s="2" t="s">
        <v>102</v>
      </c>
      <c r="I3073" s="2" t="s">
        <v>101</v>
      </c>
      <c r="J3073" s="2" t="s">
        <v>103</v>
      </c>
      <c r="K3073" s="2" t="s">
        <v>103</v>
      </c>
      <c r="L3073" s="2" t="s">
        <v>104</v>
      </c>
      <c r="M3073" s="2" t="s">
        <v>1675</v>
      </c>
      <c r="N3073" s="2">
        <v>20</v>
      </c>
      <c r="O3073" s="2" t="s">
        <v>106</v>
      </c>
      <c r="P3073" s="2" t="s">
        <v>4146</v>
      </c>
      <c r="Q3073" s="253"/>
    </row>
    <row r="3074" spans="1:17" ht="60">
      <c r="A3074" s="2">
        <v>3072</v>
      </c>
      <c r="B3074" s="2" t="s">
        <v>7374</v>
      </c>
      <c r="C3074" s="2" t="s">
        <v>234</v>
      </c>
      <c r="D3074" s="2" t="s">
        <v>3263</v>
      </c>
      <c r="E3074" s="2" t="s">
        <v>7375</v>
      </c>
      <c r="F3074" s="255">
        <v>45104.907638888886</v>
      </c>
      <c r="G3074" s="2" t="s">
        <v>101</v>
      </c>
      <c r="H3074" s="2" t="s">
        <v>132</v>
      </c>
      <c r="I3074" s="2" t="s">
        <v>101</v>
      </c>
      <c r="J3074" s="2" t="s">
        <v>103</v>
      </c>
      <c r="K3074" s="2" t="s">
        <v>103</v>
      </c>
      <c r="L3074" s="2" t="s">
        <v>104</v>
      </c>
      <c r="M3074" s="2" t="s">
        <v>7376</v>
      </c>
      <c r="N3074" s="2">
        <v>20</v>
      </c>
      <c r="O3074" s="2" t="s">
        <v>106</v>
      </c>
      <c r="P3074" s="2" t="s">
        <v>4148</v>
      </c>
      <c r="Q3074" s="253"/>
    </row>
    <row r="3075" spans="1:17" ht="60">
      <c r="A3075" s="2">
        <v>3073</v>
      </c>
      <c r="B3075" s="2" t="s">
        <v>7377</v>
      </c>
      <c r="C3075" s="2" t="s">
        <v>109</v>
      </c>
      <c r="D3075" s="2" t="s">
        <v>3263</v>
      </c>
      <c r="E3075" s="2" t="s">
        <v>7378</v>
      </c>
      <c r="F3075" s="255">
        <v>45104.907638888886</v>
      </c>
      <c r="G3075" s="2" t="s">
        <v>101</v>
      </c>
      <c r="H3075" s="2" t="s">
        <v>102</v>
      </c>
      <c r="I3075" s="2" t="s">
        <v>101</v>
      </c>
      <c r="J3075" s="2" t="s">
        <v>103</v>
      </c>
      <c r="K3075" s="2" t="s">
        <v>103</v>
      </c>
      <c r="L3075" s="2" t="s">
        <v>104</v>
      </c>
      <c r="M3075" s="2" t="s">
        <v>7379</v>
      </c>
      <c r="N3075" s="2">
        <v>20</v>
      </c>
      <c r="O3075" s="2" t="s">
        <v>106</v>
      </c>
      <c r="P3075" s="2" t="s">
        <v>4146</v>
      </c>
      <c r="Q3075" s="253"/>
    </row>
    <row r="3076" spans="1:17" ht="60">
      <c r="A3076" s="2">
        <v>3074</v>
      </c>
      <c r="B3076" s="2" t="s">
        <v>7380</v>
      </c>
      <c r="C3076" s="2" t="s">
        <v>234</v>
      </c>
      <c r="D3076" s="2" t="s">
        <v>3263</v>
      </c>
      <c r="E3076" s="2" t="s">
        <v>7057</v>
      </c>
      <c r="F3076" s="255">
        <v>45104.910416666666</v>
      </c>
      <c r="G3076" s="2" t="s">
        <v>101</v>
      </c>
      <c r="H3076" s="2" t="s">
        <v>132</v>
      </c>
      <c r="I3076" s="2" t="s">
        <v>101</v>
      </c>
      <c r="J3076" s="2" t="s">
        <v>103</v>
      </c>
      <c r="K3076" s="2" t="s">
        <v>103</v>
      </c>
      <c r="L3076" s="2" t="s">
        <v>104</v>
      </c>
      <c r="M3076" s="2" t="s">
        <v>7058</v>
      </c>
      <c r="N3076" s="2">
        <v>20</v>
      </c>
      <c r="O3076" s="2" t="s">
        <v>106</v>
      </c>
      <c r="P3076" s="2" t="s">
        <v>4148</v>
      </c>
      <c r="Q3076" s="253"/>
    </row>
    <row r="3077" spans="1:17" ht="60">
      <c r="A3077" s="2">
        <v>3075</v>
      </c>
      <c r="B3077" s="2" t="s">
        <v>7381</v>
      </c>
      <c r="C3077" s="2" t="s">
        <v>234</v>
      </c>
      <c r="D3077" s="2" t="s">
        <v>3263</v>
      </c>
      <c r="E3077" s="2" t="s">
        <v>7382</v>
      </c>
      <c r="F3077" s="255">
        <v>45104.910416666666</v>
      </c>
      <c r="G3077" s="2" t="s">
        <v>474</v>
      </c>
      <c r="H3077" s="2" t="s">
        <v>475</v>
      </c>
      <c r="I3077" s="2" t="s">
        <v>474</v>
      </c>
      <c r="J3077" s="2" t="s">
        <v>103</v>
      </c>
      <c r="K3077" s="2" t="s">
        <v>103</v>
      </c>
      <c r="L3077" s="2" t="s">
        <v>104</v>
      </c>
      <c r="M3077" s="2" t="s">
        <v>7383</v>
      </c>
      <c r="N3077" s="2">
        <v>20</v>
      </c>
      <c r="O3077" s="2" t="s">
        <v>106</v>
      </c>
      <c r="P3077" s="2" t="s">
        <v>4148</v>
      </c>
      <c r="Q3077" s="253"/>
    </row>
    <row r="3078" spans="1:17" ht="60">
      <c r="A3078" s="2">
        <v>3076</v>
      </c>
      <c r="B3078" s="2" t="s">
        <v>7384</v>
      </c>
      <c r="C3078" s="2" t="s">
        <v>234</v>
      </c>
      <c r="D3078" s="2" t="s">
        <v>3263</v>
      </c>
      <c r="E3078" s="2" t="s">
        <v>7385</v>
      </c>
      <c r="F3078" s="255">
        <v>45104.911805555559</v>
      </c>
      <c r="G3078" s="2" t="s">
        <v>101</v>
      </c>
      <c r="H3078" s="2" t="s">
        <v>132</v>
      </c>
      <c r="I3078" s="2" t="s">
        <v>101</v>
      </c>
      <c r="J3078" s="2" t="s">
        <v>112</v>
      </c>
      <c r="K3078" s="2" t="s">
        <v>112</v>
      </c>
      <c r="L3078" s="2" t="s">
        <v>104</v>
      </c>
      <c r="M3078" s="2" t="s">
        <v>7386</v>
      </c>
      <c r="N3078" s="2">
        <v>95</v>
      </c>
      <c r="O3078" s="2" t="s">
        <v>106</v>
      </c>
      <c r="P3078" s="2" t="s">
        <v>4148</v>
      </c>
      <c r="Q3078" s="253"/>
    </row>
    <row r="3079" spans="1:17" ht="60">
      <c r="A3079" s="2">
        <v>3077</v>
      </c>
      <c r="B3079" s="2" t="s">
        <v>7387</v>
      </c>
      <c r="C3079" s="2" t="s">
        <v>234</v>
      </c>
      <c r="D3079" s="2" t="s">
        <v>3263</v>
      </c>
      <c r="E3079" s="2" t="s">
        <v>3506</v>
      </c>
      <c r="F3079" s="255">
        <v>45104.911805555559</v>
      </c>
      <c r="G3079" s="2" t="s">
        <v>101</v>
      </c>
      <c r="H3079" s="2" t="s">
        <v>102</v>
      </c>
      <c r="I3079" s="2" t="s">
        <v>101</v>
      </c>
      <c r="J3079" s="2" t="s">
        <v>103</v>
      </c>
      <c r="K3079" s="2" t="s">
        <v>103</v>
      </c>
      <c r="L3079" s="2" t="s">
        <v>104</v>
      </c>
      <c r="M3079" s="2" t="s">
        <v>3507</v>
      </c>
      <c r="N3079" s="2">
        <v>20</v>
      </c>
      <c r="O3079" s="2" t="s">
        <v>106</v>
      </c>
      <c r="P3079" s="2" t="s">
        <v>4148</v>
      </c>
      <c r="Q3079" s="253"/>
    </row>
    <row r="3080" spans="1:17" ht="60">
      <c r="A3080" s="2">
        <v>3078</v>
      </c>
      <c r="B3080" s="2" t="s">
        <v>7388</v>
      </c>
      <c r="C3080" s="2" t="s">
        <v>109</v>
      </c>
      <c r="D3080" s="2" t="s">
        <v>3263</v>
      </c>
      <c r="E3080" s="2" t="s">
        <v>7035</v>
      </c>
      <c r="F3080" s="255">
        <v>45104.911805555559</v>
      </c>
      <c r="G3080" s="2" t="s">
        <v>101</v>
      </c>
      <c r="H3080" s="2" t="s">
        <v>102</v>
      </c>
      <c r="I3080" s="2" t="s">
        <v>101</v>
      </c>
      <c r="J3080" s="2" t="s">
        <v>103</v>
      </c>
      <c r="K3080" s="2" t="s">
        <v>103</v>
      </c>
      <c r="L3080" s="2" t="s">
        <v>104</v>
      </c>
      <c r="M3080" s="2" t="s">
        <v>7036</v>
      </c>
      <c r="N3080" s="2">
        <v>20</v>
      </c>
      <c r="O3080" s="2" t="s">
        <v>106</v>
      </c>
      <c r="P3080" s="2" t="s">
        <v>4146</v>
      </c>
      <c r="Q3080" s="253"/>
    </row>
    <row r="3081" spans="1:17" ht="60">
      <c r="A3081" s="2">
        <v>3079</v>
      </c>
      <c r="B3081" s="2" t="s">
        <v>7389</v>
      </c>
      <c r="C3081" s="2" t="s">
        <v>109</v>
      </c>
      <c r="D3081" s="2" t="s">
        <v>3263</v>
      </c>
      <c r="E3081" s="2" t="s">
        <v>7390</v>
      </c>
      <c r="F3081" s="255">
        <v>45104.912499999999</v>
      </c>
      <c r="G3081" s="2" t="s">
        <v>101</v>
      </c>
      <c r="H3081" s="2" t="s">
        <v>102</v>
      </c>
      <c r="I3081" s="2" t="s">
        <v>101</v>
      </c>
      <c r="J3081" s="2" t="s">
        <v>103</v>
      </c>
      <c r="K3081" s="2" t="s">
        <v>103</v>
      </c>
      <c r="L3081" s="2" t="s">
        <v>104</v>
      </c>
      <c r="M3081" s="2" t="s">
        <v>7391</v>
      </c>
      <c r="N3081" s="2">
        <v>20</v>
      </c>
      <c r="O3081" s="2" t="s">
        <v>106</v>
      </c>
      <c r="P3081" s="2" t="s">
        <v>4146</v>
      </c>
      <c r="Q3081" s="253"/>
    </row>
    <row r="3082" spans="1:17" ht="60">
      <c r="A3082" s="2">
        <v>3080</v>
      </c>
      <c r="B3082" s="2" t="s">
        <v>7392</v>
      </c>
      <c r="C3082" s="2" t="s">
        <v>109</v>
      </c>
      <c r="D3082" s="2" t="s">
        <v>3263</v>
      </c>
      <c r="E3082" s="2" t="s">
        <v>7393</v>
      </c>
      <c r="F3082" s="255">
        <v>45104.912499999999</v>
      </c>
      <c r="G3082" s="2" t="s">
        <v>101</v>
      </c>
      <c r="H3082" s="2" t="s">
        <v>102</v>
      </c>
      <c r="I3082" s="2" t="s">
        <v>101</v>
      </c>
      <c r="J3082" s="2" t="s">
        <v>103</v>
      </c>
      <c r="K3082" s="2" t="s">
        <v>103</v>
      </c>
      <c r="L3082" s="2" t="s">
        <v>104</v>
      </c>
      <c r="M3082" s="2" t="s">
        <v>7394</v>
      </c>
      <c r="N3082" s="2">
        <v>20</v>
      </c>
      <c r="O3082" s="2" t="s">
        <v>106</v>
      </c>
      <c r="P3082" s="2" t="s">
        <v>4146</v>
      </c>
      <c r="Q3082" s="253"/>
    </row>
    <row r="3083" spans="1:17" ht="60">
      <c r="A3083" s="2">
        <v>3081</v>
      </c>
      <c r="B3083" s="2" t="s">
        <v>7395</v>
      </c>
      <c r="C3083" s="2" t="s">
        <v>234</v>
      </c>
      <c r="D3083" s="2" t="s">
        <v>3263</v>
      </c>
      <c r="E3083" s="2" t="s">
        <v>7396</v>
      </c>
      <c r="F3083" s="255">
        <v>45104.913194444445</v>
      </c>
      <c r="G3083" s="2" t="s">
        <v>101</v>
      </c>
      <c r="H3083" s="2" t="s">
        <v>102</v>
      </c>
      <c r="I3083" s="2" t="s">
        <v>101</v>
      </c>
      <c r="J3083" s="2" t="s">
        <v>112</v>
      </c>
      <c r="K3083" s="2" t="s">
        <v>112</v>
      </c>
      <c r="L3083" s="2" t="s">
        <v>104</v>
      </c>
      <c r="M3083" s="2" t="s">
        <v>7397</v>
      </c>
      <c r="N3083" s="2">
        <v>95</v>
      </c>
      <c r="O3083" s="2" t="s">
        <v>106</v>
      </c>
      <c r="P3083" s="2" t="s">
        <v>4148</v>
      </c>
      <c r="Q3083" s="253"/>
    </row>
    <row r="3084" spans="1:17" ht="60">
      <c r="A3084" s="2">
        <v>3082</v>
      </c>
      <c r="B3084" s="2" t="s">
        <v>7398</v>
      </c>
      <c r="C3084" s="2" t="s">
        <v>109</v>
      </c>
      <c r="D3084" s="2" t="s">
        <v>3263</v>
      </c>
      <c r="E3084" s="2" t="s">
        <v>7399</v>
      </c>
      <c r="F3084" s="255">
        <v>45104.913194444445</v>
      </c>
      <c r="G3084" s="2" t="s">
        <v>101</v>
      </c>
      <c r="H3084" s="2" t="s">
        <v>102</v>
      </c>
      <c r="I3084" s="2" t="s">
        <v>101</v>
      </c>
      <c r="J3084" s="2" t="s">
        <v>112</v>
      </c>
      <c r="K3084" s="2" t="s">
        <v>112</v>
      </c>
      <c r="L3084" s="2" t="s">
        <v>104</v>
      </c>
      <c r="M3084" s="2" t="s">
        <v>7400</v>
      </c>
      <c r="N3084" s="2">
        <v>95</v>
      </c>
      <c r="O3084" s="2" t="s">
        <v>106</v>
      </c>
      <c r="P3084" s="2" t="s">
        <v>4146</v>
      </c>
      <c r="Q3084" s="253"/>
    </row>
    <row r="3085" spans="1:17" ht="60">
      <c r="A3085" s="2">
        <v>3083</v>
      </c>
      <c r="B3085" s="2" t="s">
        <v>7401</v>
      </c>
      <c r="C3085" s="2" t="s">
        <v>234</v>
      </c>
      <c r="D3085" s="2" t="s">
        <v>3263</v>
      </c>
      <c r="E3085" s="2" t="s">
        <v>6635</v>
      </c>
      <c r="F3085" s="255">
        <v>45104.913194444445</v>
      </c>
      <c r="G3085" s="2" t="s">
        <v>101</v>
      </c>
      <c r="H3085" s="2" t="s">
        <v>102</v>
      </c>
      <c r="I3085" s="2" t="s">
        <v>101</v>
      </c>
      <c r="J3085" s="2" t="s">
        <v>103</v>
      </c>
      <c r="K3085" s="2" t="s">
        <v>103</v>
      </c>
      <c r="L3085" s="2" t="s">
        <v>104</v>
      </c>
      <c r="M3085" s="2" t="s">
        <v>6636</v>
      </c>
      <c r="N3085" s="2">
        <v>20</v>
      </c>
      <c r="O3085" s="2" t="s">
        <v>106</v>
      </c>
      <c r="P3085" s="2" t="s">
        <v>4148</v>
      </c>
      <c r="Q3085" s="253"/>
    </row>
    <row r="3086" spans="1:17" ht="60">
      <c r="A3086" s="2">
        <v>3084</v>
      </c>
      <c r="B3086" s="2" t="s">
        <v>7402</v>
      </c>
      <c r="C3086" s="2" t="s">
        <v>234</v>
      </c>
      <c r="D3086" s="2" t="s">
        <v>3263</v>
      </c>
      <c r="E3086" s="2" t="s">
        <v>7403</v>
      </c>
      <c r="F3086" s="255">
        <v>45104.913888888892</v>
      </c>
      <c r="G3086" s="2" t="s">
        <v>101</v>
      </c>
      <c r="H3086" s="2" t="s">
        <v>102</v>
      </c>
      <c r="I3086" s="2" t="s">
        <v>101</v>
      </c>
      <c r="J3086" s="2" t="s">
        <v>112</v>
      </c>
      <c r="K3086" s="2" t="s">
        <v>112</v>
      </c>
      <c r="L3086" s="2" t="s">
        <v>104</v>
      </c>
      <c r="M3086" s="2" t="s">
        <v>7404</v>
      </c>
      <c r="N3086" s="2">
        <v>95</v>
      </c>
      <c r="O3086" s="2" t="s">
        <v>106</v>
      </c>
      <c r="P3086" s="2" t="s">
        <v>4148</v>
      </c>
      <c r="Q3086" s="253"/>
    </row>
    <row r="3087" spans="1:17" ht="60">
      <c r="A3087" s="2">
        <v>3085</v>
      </c>
      <c r="B3087" s="2" t="s">
        <v>7405</v>
      </c>
      <c r="C3087" s="2" t="s">
        <v>109</v>
      </c>
      <c r="D3087" s="2" t="s">
        <v>3263</v>
      </c>
      <c r="E3087" s="2" t="s">
        <v>7406</v>
      </c>
      <c r="F3087" s="255">
        <v>45104.913888888892</v>
      </c>
      <c r="G3087" s="2" t="s">
        <v>101</v>
      </c>
      <c r="H3087" s="2" t="s">
        <v>132</v>
      </c>
      <c r="I3087" s="2" t="s">
        <v>101</v>
      </c>
      <c r="J3087" s="2" t="s">
        <v>112</v>
      </c>
      <c r="K3087" s="2" t="s">
        <v>112</v>
      </c>
      <c r="L3087" s="2" t="s">
        <v>104</v>
      </c>
      <c r="M3087" s="2" t="s">
        <v>7407</v>
      </c>
      <c r="N3087" s="2">
        <v>95</v>
      </c>
      <c r="O3087" s="2" t="s">
        <v>106</v>
      </c>
      <c r="P3087" s="2" t="s">
        <v>4146</v>
      </c>
      <c r="Q3087" s="253"/>
    </row>
    <row r="3088" spans="1:17" ht="60">
      <c r="A3088" s="2">
        <v>3086</v>
      </c>
      <c r="B3088" s="2" t="s">
        <v>7408</v>
      </c>
      <c r="C3088" s="2" t="s">
        <v>234</v>
      </c>
      <c r="D3088" s="2" t="s">
        <v>99</v>
      </c>
      <c r="E3088" s="2" t="s">
        <v>7409</v>
      </c>
      <c r="F3088" s="255">
        <v>45104.918055555558</v>
      </c>
      <c r="G3088" s="2" t="s">
        <v>101</v>
      </c>
      <c r="H3088" s="2" t="s">
        <v>132</v>
      </c>
      <c r="I3088" s="2" t="s">
        <v>101</v>
      </c>
      <c r="J3088" s="2" t="s">
        <v>112</v>
      </c>
      <c r="K3088" s="2" t="s">
        <v>112</v>
      </c>
      <c r="L3088" s="2" t="s">
        <v>104</v>
      </c>
      <c r="M3088" s="2" t="s">
        <v>7410</v>
      </c>
      <c r="N3088" s="2">
        <v>95</v>
      </c>
      <c r="O3088" s="2" t="s">
        <v>106</v>
      </c>
      <c r="P3088" s="2" t="s">
        <v>7411</v>
      </c>
      <c r="Q3088" s="253"/>
    </row>
    <row r="3089" spans="1:17" ht="60">
      <c r="A3089" s="2">
        <v>3087</v>
      </c>
      <c r="B3089" s="2" t="s">
        <v>7412</v>
      </c>
      <c r="C3089" s="2" t="s">
        <v>109</v>
      </c>
      <c r="D3089" s="2" t="s">
        <v>99</v>
      </c>
      <c r="E3089" s="2" t="s">
        <v>7413</v>
      </c>
      <c r="F3089" s="255">
        <v>45104.918055555558</v>
      </c>
      <c r="G3089" s="2" t="s">
        <v>101</v>
      </c>
      <c r="H3089" s="2" t="s">
        <v>132</v>
      </c>
      <c r="I3089" s="2" t="s">
        <v>101</v>
      </c>
      <c r="J3089" s="2" t="s">
        <v>103</v>
      </c>
      <c r="K3089" s="2" t="s">
        <v>103</v>
      </c>
      <c r="L3089" s="2" t="s">
        <v>104</v>
      </c>
      <c r="M3089" s="2" t="s">
        <v>7414</v>
      </c>
      <c r="N3089" s="2">
        <v>20</v>
      </c>
      <c r="O3089" s="2" t="s">
        <v>106</v>
      </c>
      <c r="P3089" s="2" t="s">
        <v>4157</v>
      </c>
      <c r="Q3089" s="253"/>
    </row>
    <row r="3090" spans="1:17" ht="60">
      <c r="A3090" s="2">
        <v>3088</v>
      </c>
      <c r="B3090" s="2" t="s">
        <v>7415</v>
      </c>
      <c r="C3090" s="2" t="s">
        <v>109</v>
      </c>
      <c r="D3090" s="2" t="s">
        <v>99</v>
      </c>
      <c r="E3090" s="2" t="s">
        <v>7416</v>
      </c>
      <c r="F3090" s="255">
        <v>45104.918749999997</v>
      </c>
      <c r="G3090" s="2" t="s">
        <v>101</v>
      </c>
      <c r="H3090" s="2" t="s">
        <v>102</v>
      </c>
      <c r="I3090" s="2" t="s">
        <v>101</v>
      </c>
      <c r="J3090" s="2" t="s">
        <v>112</v>
      </c>
      <c r="K3090" s="2" t="s">
        <v>112</v>
      </c>
      <c r="L3090" s="2" t="s">
        <v>104</v>
      </c>
      <c r="M3090" s="2" t="s">
        <v>7417</v>
      </c>
      <c r="N3090" s="2">
        <v>95</v>
      </c>
      <c r="O3090" s="2" t="s">
        <v>106</v>
      </c>
      <c r="P3090" s="2" t="s">
        <v>4157</v>
      </c>
      <c r="Q3090" s="253"/>
    </row>
    <row r="3091" spans="1:17" ht="60">
      <c r="A3091" s="2">
        <v>3089</v>
      </c>
      <c r="B3091" s="2" t="s">
        <v>7418</v>
      </c>
      <c r="C3091" s="2" t="s">
        <v>234</v>
      </c>
      <c r="D3091" s="2" t="s">
        <v>99</v>
      </c>
      <c r="E3091" s="2" t="s">
        <v>1373</v>
      </c>
      <c r="F3091" s="255">
        <v>45104.919444444444</v>
      </c>
      <c r="G3091" s="2" t="s">
        <v>101</v>
      </c>
      <c r="H3091" s="2" t="s">
        <v>102</v>
      </c>
      <c r="I3091" s="2" t="s">
        <v>101</v>
      </c>
      <c r="J3091" s="2" t="s">
        <v>103</v>
      </c>
      <c r="K3091" s="2" t="s">
        <v>103</v>
      </c>
      <c r="L3091" s="2" t="s">
        <v>104</v>
      </c>
      <c r="M3091" s="2" t="s">
        <v>1374</v>
      </c>
      <c r="N3091" s="2">
        <v>20</v>
      </c>
      <c r="O3091" s="2" t="s">
        <v>106</v>
      </c>
      <c r="P3091" s="2" t="s">
        <v>7411</v>
      </c>
      <c r="Q3091" s="253"/>
    </row>
    <row r="3092" spans="1:17" ht="60">
      <c r="A3092" s="2">
        <v>3090</v>
      </c>
      <c r="B3092" s="2" t="s">
        <v>7419</v>
      </c>
      <c r="C3092" s="2" t="s">
        <v>234</v>
      </c>
      <c r="D3092" s="2" t="s">
        <v>99</v>
      </c>
      <c r="E3092" s="2" t="s">
        <v>7420</v>
      </c>
      <c r="F3092" s="255">
        <v>45104.92083333333</v>
      </c>
      <c r="G3092" s="2" t="s">
        <v>101</v>
      </c>
      <c r="H3092" s="2" t="s">
        <v>132</v>
      </c>
      <c r="I3092" s="2" t="s">
        <v>101</v>
      </c>
      <c r="J3092" s="2" t="s">
        <v>112</v>
      </c>
      <c r="K3092" s="2" t="s">
        <v>112</v>
      </c>
      <c r="L3092" s="2" t="s">
        <v>104</v>
      </c>
      <c r="M3092" s="2" t="s">
        <v>7421</v>
      </c>
      <c r="N3092" s="2">
        <v>95</v>
      </c>
      <c r="O3092" s="2" t="s">
        <v>106</v>
      </c>
      <c r="P3092" s="2" t="s">
        <v>7411</v>
      </c>
      <c r="Q3092" s="253"/>
    </row>
    <row r="3093" spans="1:17" ht="60">
      <c r="A3093" s="2">
        <v>3091</v>
      </c>
      <c r="B3093" s="2" t="s">
        <v>7422</v>
      </c>
      <c r="C3093" s="2" t="s">
        <v>109</v>
      </c>
      <c r="D3093" s="2" t="s">
        <v>99</v>
      </c>
      <c r="E3093" s="2" t="s">
        <v>7057</v>
      </c>
      <c r="F3093" s="255">
        <v>45104.92083333333</v>
      </c>
      <c r="G3093" s="2" t="s">
        <v>101</v>
      </c>
      <c r="H3093" s="2" t="s">
        <v>132</v>
      </c>
      <c r="I3093" s="2" t="s">
        <v>101</v>
      </c>
      <c r="J3093" s="2" t="s">
        <v>103</v>
      </c>
      <c r="K3093" s="2" t="s">
        <v>103</v>
      </c>
      <c r="L3093" s="2" t="s">
        <v>104</v>
      </c>
      <c r="M3093" s="2" t="s">
        <v>7058</v>
      </c>
      <c r="N3093" s="2">
        <v>20</v>
      </c>
      <c r="O3093" s="2" t="s">
        <v>106</v>
      </c>
      <c r="P3093" s="2" t="s">
        <v>4157</v>
      </c>
      <c r="Q3093" s="253"/>
    </row>
    <row r="3094" spans="1:17" ht="60">
      <c r="A3094" s="2">
        <v>3092</v>
      </c>
      <c r="B3094" s="2" t="s">
        <v>7423</v>
      </c>
      <c r="C3094" s="2" t="s">
        <v>234</v>
      </c>
      <c r="D3094" s="2" t="s">
        <v>99</v>
      </c>
      <c r="E3094" s="2" t="s">
        <v>7424</v>
      </c>
      <c r="F3094" s="255">
        <v>45104.921527777777</v>
      </c>
      <c r="G3094" s="2" t="s">
        <v>101</v>
      </c>
      <c r="H3094" s="2" t="s">
        <v>102</v>
      </c>
      <c r="I3094" s="2" t="s">
        <v>101</v>
      </c>
      <c r="J3094" s="2" t="s">
        <v>103</v>
      </c>
      <c r="K3094" s="2" t="s">
        <v>103</v>
      </c>
      <c r="L3094" s="2" t="s">
        <v>104</v>
      </c>
      <c r="M3094" s="2" t="s">
        <v>7425</v>
      </c>
      <c r="N3094" s="2">
        <v>20</v>
      </c>
      <c r="O3094" s="2" t="s">
        <v>106</v>
      </c>
      <c r="P3094" s="2" t="s">
        <v>7411</v>
      </c>
      <c r="Q3094" s="253"/>
    </row>
    <row r="3095" spans="1:17" ht="60">
      <c r="A3095" s="2">
        <v>3093</v>
      </c>
      <c r="B3095" s="2" t="s">
        <v>7426</v>
      </c>
      <c r="C3095" s="2" t="s">
        <v>109</v>
      </c>
      <c r="D3095" s="2" t="s">
        <v>99</v>
      </c>
      <c r="E3095" s="2" t="s">
        <v>7267</v>
      </c>
      <c r="F3095" s="255">
        <v>45104.921527777777</v>
      </c>
      <c r="G3095" s="2" t="s">
        <v>101</v>
      </c>
      <c r="H3095" s="2" t="s">
        <v>132</v>
      </c>
      <c r="I3095" s="2" t="s">
        <v>101</v>
      </c>
      <c r="J3095" s="2" t="s">
        <v>103</v>
      </c>
      <c r="K3095" s="2" t="s">
        <v>103</v>
      </c>
      <c r="L3095" s="2" t="s">
        <v>104</v>
      </c>
      <c r="M3095" s="2" t="s">
        <v>7268</v>
      </c>
      <c r="N3095" s="2">
        <v>20</v>
      </c>
      <c r="O3095" s="2" t="s">
        <v>106</v>
      </c>
      <c r="P3095" s="2" t="s">
        <v>4157</v>
      </c>
      <c r="Q3095" s="253"/>
    </row>
    <row r="3096" spans="1:17" ht="60">
      <c r="A3096" s="2">
        <v>3094</v>
      </c>
      <c r="B3096" s="2" t="s">
        <v>7427</v>
      </c>
      <c r="C3096" s="2" t="s">
        <v>234</v>
      </c>
      <c r="D3096" s="2" t="s">
        <v>99</v>
      </c>
      <c r="E3096" s="2" t="s">
        <v>1831</v>
      </c>
      <c r="F3096" s="255">
        <v>45104.921527777777</v>
      </c>
      <c r="G3096" s="2" t="s">
        <v>101</v>
      </c>
      <c r="H3096" s="2" t="s">
        <v>102</v>
      </c>
      <c r="I3096" s="2" t="s">
        <v>101</v>
      </c>
      <c r="J3096" s="2" t="s">
        <v>103</v>
      </c>
      <c r="K3096" s="2" t="s">
        <v>103</v>
      </c>
      <c r="L3096" s="2" t="s">
        <v>104</v>
      </c>
      <c r="M3096" s="2" t="s">
        <v>1832</v>
      </c>
      <c r="N3096" s="2">
        <v>20</v>
      </c>
      <c r="O3096" s="2" t="s">
        <v>106</v>
      </c>
      <c r="P3096" s="2" t="s">
        <v>7411</v>
      </c>
      <c r="Q3096" s="253"/>
    </row>
    <row r="3097" spans="1:17" ht="60">
      <c r="A3097" s="2">
        <v>3095</v>
      </c>
      <c r="B3097" s="2" t="s">
        <v>7428</v>
      </c>
      <c r="C3097" s="2" t="s">
        <v>234</v>
      </c>
      <c r="D3097" s="2" t="s">
        <v>99</v>
      </c>
      <c r="E3097" s="2" t="s">
        <v>2266</v>
      </c>
      <c r="F3097" s="255">
        <v>45104.921527777777</v>
      </c>
      <c r="G3097" s="2" t="s">
        <v>101</v>
      </c>
      <c r="H3097" s="2" t="s">
        <v>132</v>
      </c>
      <c r="I3097" s="2" t="s">
        <v>101</v>
      </c>
      <c r="J3097" s="2" t="s">
        <v>103</v>
      </c>
      <c r="K3097" s="2" t="s">
        <v>103</v>
      </c>
      <c r="L3097" s="2" t="s">
        <v>104</v>
      </c>
      <c r="M3097" s="2" t="s">
        <v>2267</v>
      </c>
      <c r="N3097" s="2">
        <v>20</v>
      </c>
      <c r="O3097" s="2" t="s">
        <v>106</v>
      </c>
      <c r="P3097" s="2" t="s">
        <v>7411</v>
      </c>
      <c r="Q3097" s="253"/>
    </row>
    <row r="3098" spans="1:17" ht="60">
      <c r="A3098" s="2">
        <v>3096</v>
      </c>
      <c r="B3098" s="2" t="s">
        <v>7429</v>
      </c>
      <c r="C3098" s="2" t="s">
        <v>109</v>
      </c>
      <c r="D3098" s="2" t="s">
        <v>99</v>
      </c>
      <c r="E3098" s="2" t="s">
        <v>159</v>
      </c>
      <c r="F3098" s="255">
        <v>45104.922222222223</v>
      </c>
      <c r="G3098" s="2" t="s">
        <v>101</v>
      </c>
      <c r="H3098" s="2" t="s">
        <v>102</v>
      </c>
      <c r="I3098" s="2" t="s">
        <v>101</v>
      </c>
      <c r="J3098" s="2" t="s">
        <v>103</v>
      </c>
      <c r="K3098" s="2" t="s">
        <v>103</v>
      </c>
      <c r="L3098" s="2" t="s">
        <v>104</v>
      </c>
      <c r="M3098" s="2" t="s">
        <v>160</v>
      </c>
      <c r="N3098" s="2">
        <v>20</v>
      </c>
      <c r="O3098" s="2" t="s">
        <v>106</v>
      </c>
      <c r="P3098" s="2" t="s">
        <v>4157</v>
      </c>
      <c r="Q3098" s="253"/>
    </row>
    <row r="3099" spans="1:17" ht="60">
      <c r="A3099" s="2">
        <v>3097</v>
      </c>
      <c r="B3099" s="2" t="s">
        <v>7430</v>
      </c>
      <c r="C3099" s="2" t="s">
        <v>109</v>
      </c>
      <c r="D3099" s="2" t="s">
        <v>99</v>
      </c>
      <c r="E3099" s="2" t="s">
        <v>5675</v>
      </c>
      <c r="F3099" s="255">
        <v>45104.922222222223</v>
      </c>
      <c r="G3099" s="2" t="s">
        <v>101</v>
      </c>
      <c r="H3099" s="2" t="s">
        <v>132</v>
      </c>
      <c r="I3099" s="2" t="s">
        <v>101</v>
      </c>
      <c r="J3099" s="2" t="s">
        <v>187</v>
      </c>
      <c r="K3099" s="2" t="s">
        <v>187</v>
      </c>
      <c r="L3099" s="2" t="s">
        <v>104</v>
      </c>
      <c r="M3099" s="2" t="s">
        <v>5676</v>
      </c>
      <c r="N3099" s="2">
        <v>95</v>
      </c>
      <c r="O3099" s="2" t="s">
        <v>106</v>
      </c>
      <c r="P3099" s="2" t="s">
        <v>4157</v>
      </c>
      <c r="Q3099" s="253"/>
    </row>
    <row r="3100" spans="1:17" ht="60">
      <c r="A3100" s="2">
        <v>3098</v>
      </c>
      <c r="B3100" s="2" t="s">
        <v>7431</v>
      </c>
      <c r="C3100" s="2" t="s">
        <v>234</v>
      </c>
      <c r="D3100" s="2" t="s">
        <v>99</v>
      </c>
      <c r="E3100" s="2" t="s">
        <v>7432</v>
      </c>
      <c r="F3100" s="255">
        <v>45104.923611111109</v>
      </c>
      <c r="G3100" s="2" t="s">
        <v>101</v>
      </c>
      <c r="H3100" s="2" t="s">
        <v>102</v>
      </c>
      <c r="I3100" s="2" t="s">
        <v>101</v>
      </c>
      <c r="J3100" s="2" t="s">
        <v>187</v>
      </c>
      <c r="K3100" s="2" t="s">
        <v>187</v>
      </c>
      <c r="L3100" s="2" t="s">
        <v>104</v>
      </c>
      <c r="M3100" s="2" t="s">
        <v>7433</v>
      </c>
      <c r="N3100" s="2">
        <v>95</v>
      </c>
      <c r="O3100" s="2" t="s">
        <v>106</v>
      </c>
      <c r="P3100" s="2" t="s">
        <v>7411</v>
      </c>
      <c r="Q3100" s="253"/>
    </row>
    <row r="3101" spans="1:17" ht="60">
      <c r="A3101" s="2">
        <v>3099</v>
      </c>
      <c r="B3101" s="2" t="s">
        <v>7434</v>
      </c>
      <c r="C3101" s="2" t="s">
        <v>109</v>
      </c>
      <c r="D3101" s="2" t="s">
        <v>99</v>
      </c>
      <c r="E3101" s="2" t="s">
        <v>7435</v>
      </c>
      <c r="F3101" s="255">
        <v>45104.924305555556</v>
      </c>
      <c r="G3101" s="2" t="s">
        <v>101</v>
      </c>
      <c r="H3101" s="2" t="s">
        <v>102</v>
      </c>
      <c r="I3101" s="2" t="s">
        <v>101</v>
      </c>
      <c r="J3101" s="2" t="s">
        <v>103</v>
      </c>
      <c r="K3101" s="2" t="s">
        <v>103</v>
      </c>
      <c r="L3101" s="2" t="s">
        <v>104</v>
      </c>
      <c r="M3101" s="2" t="s">
        <v>7436</v>
      </c>
      <c r="N3101" s="2">
        <v>20</v>
      </c>
      <c r="O3101" s="2" t="s">
        <v>106</v>
      </c>
      <c r="P3101" s="2" t="s">
        <v>4157</v>
      </c>
      <c r="Q3101" s="253"/>
    </row>
    <row r="3102" spans="1:17" ht="60">
      <c r="A3102" s="2">
        <v>3100</v>
      </c>
      <c r="B3102" s="2" t="s">
        <v>7437</v>
      </c>
      <c r="C3102" s="2" t="s">
        <v>109</v>
      </c>
      <c r="D3102" s="2" t="s">
        <v>99</v>
      </c>
      <c r="E3102" s="2" t="s">
        <v>7107</v>
      </c>
      <c r="F3102" s="255">
        <v>45104.924305555556</v>
      </c>
      <c r="G3102" s="2" t="s">
        <v>101</v>
      </c>
      <c r="H3102" s="2" t="s">
        <v>132</v>
      </c>
      <c r="I3102" s="2" t="s">
        <v>101</v>
      </c>
      <c r="J3102" s="2" t="s">
        <v>103</v>
      </c>
      <c r="K3102" s="2" t="s">
        <v>103</v>
      </c>
      <c r="L3102" s="2" t="s">
        <v>104</v>
      </c>
      <c r="M3102" s="2" t="s">
        <v>7108</v>
      </c>
      <c r="N3102" s="2">
        <v>20</v>
      </c>
      <c r="O3102" s="2" t="s">
        <v>106</v>
      </c>
      <c r="P3102" s="2" t="s">
        <v>4157</v>
      </c>
      <c r="Q3102" s="253"/>
    </row>
    <row r="3103" spans="1:17" ht="60">
      <c r="A3103" s="2">
        <v>3101</v>
      </c>
      <c r="B3103" s="2" t="s">
        <v>7438</v>
      </c>
      <c r="C3103" s="2" t="s">
        <v>234</v>
      </c>
      <c r="D3103" s="2" t="s">
        <v>99</v>
      </c>
      <c r="E3103" s="2" t="s">
        <v>7439</v>
      </c>
      <c r="F3103" s="255">
        <v>45104.924305555556</v>
      </c>
      <c r="G3103" s="2" t="s">
        <v>101</v>
      </c>
      <c r="H3103" s="2" t="s">
        <v>132</v>
      </c>
      <c r="I3103" s="2" t="s">
        <v>101</v>
      </c>
      <c r="J3103" s="2" t="s">
        <v>112</v>
      </c>
      <c r="K3103" s="2" t="s">
        <v>112</v>
      </c>
      <c r="L3103" s="2" t="s">
        <v>104</v>
      </c>
      <c r="M3103" s="2" t="s">
        <v>7440</v>
      </c>
      <c r="N3103" s="2">
        <v>95</v>
      </c>
      <c r="O3103" s="2" t="s">
        <v>106</v>
      </c>
      <c r="P3103" s="2" t="s">
        <v>7411</v>
      </c>
      <c r="Q3103" s="253"/>
    </row>
    <row r="3104" spans="1:17" ht="60">
      <c r="A3104" s="2">
        <v>3102</v>
      </c>
      <c r="B3104" s="2" t="s">
        <v>7441</v>
      </c>
      <c r="C3104" s="2" t="s">
        <v>234</v>
      </c>
      <c r="D3104" s="2" t="s">
        <v>99</v>
      </c>
      <c r="E3104" s="2" t="s">
        <v>7442</v>
      </c>
      <c r="F3104" s="255">
        <v>45104.925000000003</v>
      </c>
      <c r="G3104" s="2" t="s">
        <v>101</v>
      </c>
      <c r="H3104" s="2" t="s">
        <v>132</v>
      </c>
      <c r="I3104" s="2" t="s">
        <v>101</v>
      </c>
      <c r="J3104" s="2" t="s">
        <v>103</v>
      </c>
      <c r="K3104" s="2" t="s">
        <v>103</v>
      </c>
      <c r="L3104" s="2" t="s">
        <v>104</v>
      </c>
      <c r="M3104" s="2"/>
      <c r="N3104" s="2">
        <v>20</v>
      </c>
      <c r="O3104" s="2" t="s">
        <v>106</v>
      </c>
      <c r="P3104" s="2" t="s">
        <v>7411</v>
      </c>
      <c r="Q3104" s="253"/>
    </row>
    <row r="3105" spans="1:17" ht="60">
      <c r="A3105" s="2">
        <v>3103</v>
      </c>
      <c r="B3105" s="2" t="s">
        <v>7443</v>
      </c>
      <c r="C3105" s="2" t="s">
        <v>109</v>
      </c>
      <c r="D3105" s="2" t="s">
        <v>99</v>
      </c>
      <c r="E3105" s="2" t="s">
        <v>5994</v>
      </c>
      <c r="F3105" s="255">
        <v>45104.925000000003</v>
      </c>
      <c r="G3105" s="2" t="s">
        <v>101</v>
      </c>
      <c r="H3105" s="2" t="s">
        <v>132</v>
      </c>
      <c r="I3105" s="2" t="s">
        <v>101</v>
      </c>
      <c r="J3105" s="2" t="s">
        <v>103</v>
      </c>
      <c r="K3105" s="2" t="s">
        <v>103</v>
      </c>
      <c r="L3105" s="2" t="s">
        <v>104</v>
      </c>
      <c r="M3105" s="2" t="s">
        <v>5995</v>
      </c>
      <c r="N3105" s="2">
        <v>20</v>
      </c>
      <c r="O3105" s="2" t="s">
        <v>106</v>
      </c>
      <c r="P3105" s="2" t="s">
        <v>4157</v>
      </c>
      <c r="Q3105" s="253"/>
    </row>
    <row r="3106" spans="1:17" ht="60">
      <c r="A3106" s="2">
        <v>3104</v>
      </c>
      <c r="B3106" s="2" t="s">
        <v>7444</v>
      </c>
      <c r="C3106" s="2" t="s">
        <v>234</v>
      </c>
      <c r="D3106" s="2" t="s">
        <v>99</v>
      </c>
      <c r="E3106" s="2" t="s">
        <v>7445</v>
      </c>
      <c r="F3106" s="255">
        <v>45104.925694444442</v>
      </c>
      <c r="G3106" s="2" t="s">
        <v>101</v>
      </c>
      <c r="H3106" s="2" t="s">
        <v>132</v>
      </c>
      <c r="I3106" s="2" t="s">
        <v>101</v>
      </c>
      <c r="J3106" s="2" t="s">
        <v>56</v>
      </c>
      <c r="K3106" s="2" t="s">
        <v>56</v>
      </c>
      <c r="L3106" s="2" t="s">
        <v>104</v>
      </c>
      <c r="M3106" s="2" t="s">
        <v>7446</v>
      </c>
      <c r="N3106" s="2">
        <v>65</v>
      </c>
      <c r="O3106" s="2" t="s">
        <v>106</v>
      </c>
      <c r="P3106" s="2" t="s">
        <v>7411</v>
      </c>
      <c r="Q3106" s="253"/>
    </row>
    <row r="3107" spans="1:17" ht="60">
      <c r="A3107" s="2">
        <v>3105</v>
      </c>
      <c r="B3107" s="2" t="s">
        <v>7447</v>
      </c>
      <c r="C3107" s="2" t="s">
        <v>109</v>
      </c>
      <c r="D3107" s="2" t="s">
        <v>99</v>
      </c>
      <c r="E3107" s="2" t="s">
        <v>6946</v>
      </c>
      <c r="F3107" s="255">
        <v>45104.926388888889</v>
      </c>
      <c r="G3107" s="2" t="s">
        <v>101</v>
      </c>
      <c r="H3107" s="2" t="s">
        <v>132</v>
      </c>
      <c r="I3107" s="2" t="s">
        <v>101</v>
      </c>
      <c r="J3107" s="2" t="s">
        <v>103</v>
      </c>
      <c r="K3107" s="2" t="s">
        <v>103</v>
      </c>
      <c r="L3107" s="2" t="s">
        <v>104</v>
      </c>
      <c r="M3107" s="2" t="s">
        <v>6947</v>
      </c>
      <c r="N3107" s="2">
        <v>20</v>
      </c>
      <c r="O3107" s="2" t="s">
        <v>106</v>
      </c>
      <c r="P3107" s="2" t="s">
        <v>4157</v>
      </c>
      <c r="Q3107" s="253"/>
    </row>
    <row r="3108" spans="1:17" ht="60">
      <c r="A3108" s="2">
        <v>3106</v>
      </c>
      <c r="B3108" s="2" t="s">
        <v>7448</v>
      </c>
      <c r="C3108" s="2" t="s">
        <v>109</v>
      </c>
      <c r="D3108" s="2" t="s">
        <v>99</v>
      </c>
      <c r="E3108" s="2" t="s">
        <v>7449</v>
      </c>
      <c r="F3108" s="255">
        <v>45104.927083333336</v>
      </c>
      <c r="G3108" s="2" t="s">
        <v>101</v>
      </c>
      <c r="H3108" s="2" t="s">
        <v>132</v>
      </c>
      <c r="I3108" s="2" t="s">
        <v>101</v>
      </c>
      <c r="J3108" s="2" t="s">
        <v>103</v>
      </c>
      <c r="K3108" s="2" t="s">
        <v>103</v>
      </c>
      <c r="L3108" s="2" t="s">
        <v>104</v>
      </c>
      <c r="M3108" s="2" t="s">
        <v>7450</v>
      </c>
      <c r="N3108" s="2">
        <v>20</v>
      </c>
      <c r="O3108" s="2" t="s">
        <v>106</v>
      </c>
      <c r="P3108" s="2" t="s">
        <v>4157</v>
      </c>
      <c r="Q3108" s="253"/>
    </row>
    <row r="3109" spans="1:17" ht="60">
      <c r="A3109" s="2">
        <v>3107</v>
      </c>
      <c r="B3109" s="2" t="s">
        <v>7451</v>
      </c>
      <c r="C3109" s="2" t="s">
        <v>234</v>
      </c>
      <c r="D3109" s="2" t="s">
        <v>99</v>
      </c>
      <c r="E3109" s="2" t="s">
        <v>7452</v>
      </c>
      <c r="F3109" s="255">
        <v>45104.927083333336</v>
      </c>
      <c r="G3109" s="2" t="s">
        <v>101</v>
      </c>
      <c r="H3109" s="2" t="s">
        <v>132</v>
      </c>
      <c r="I3109" s="2" t="s">
        <v>101</v>
      </c>
      <c r="J3109" s="2" t="s">
        <v>112</v>
      </c>
      <c r="K3109" s="2" t="s">
        <v>112</v>
      </c>
      <c r="L3109" s="2" t="s">
        <v>104</v>
      </c>
      <c r="M3109" s="2" t="s">
        <v>7453</v>
      </c>
      <c r="N3109" s="2">
        <v>95</v>
      </c>
      <c r="O3109" s="2" t="s">
        <v>106</v>
      </c>
      <c r="P3109" s="2" t="s">
        <v>7411</v>
      </c>
      <c r="Q3109" s="253"/>
    </row>
    <row r="3110" spans="1:17" ht="60">
      <c r="A3110" s="2">
        <v>3108</v>
      </c>
      <c r="B3110" s="2" t="s">
        <v>7454</v>
      </c>
      <c r="C3110" s="2" t="s">
        <v>98</v>
      </c>
      <c r="D3110" s="2" t="s">
        <v>99</v>
      </c>
      <c r="E3110" s="2" t="s">
        <v>7413</v>
      </c>
      <c r="F3110" s="255">
        <v>45104.927083333336</v>
      </c>
      <c r="G3110" s="2" t="s">
        <v>101</v>
      </c>
      <c r="H3110" s="2" t="s">
        <v>132</v>
      </c>
      <c r="I3110" s="2" t="s">
        <v>101</v>
      </c>
      <c r="J3110" s="2" t="s">
        <v>103</v>
      </c>
      <c r="K3110" s="2" t="s">
        <v>103</v>
      </c>
      <c r="L3110" s="2" t="s">
        <v>104</v>
      </c>
      <c r="M3110" s="2" t="s">
        <v>7414</v>
      </c>
      <c r="N3110" s="2">
        <v>20</v>
      </c>
      <c r="O3110" s="2" t="s">
        <v>106</v>
      </c>
      <c r="P3110" s="2" t="s">
        <v>7455</v>
      </c>
      <c r="Q3110" s="253"/>
    </row>
    <row r="3111" spans="1:17" ht="60">
      <c r="A3111" s="2">
        <v>3109</v>
      </c>
      <c r="B3111" s="2" t="s">
        <v>7456</v>
      </c>
      <c r="C3111" s="2" t="s">
        <v>109</v>
      </c>
      <c r="D3111" s="2" t="s">
        <v>99</v>
      </c>
      <c r="E3111" s="2" t="s">
        <v>7069</v>
      </c>
      <c r="F3111" s="255">
        <v>45104.927777777775</v>
      </c>
      <c r="G3111" s="2" t="s">
        <v>101</v>
      </c>
      <c r="H3111" s="2" t="s">
        <v>102</v>
      </c>
      <c r="I3111" s="2" t="s">
        <v>101</v>
      </c>
      <c r="J3111" s="2" t="s">
        <v>103</v>
      </c>
      <c r="K3111" s="2" t="s">
        <v>103</v>
      </c>
      <c r="L3111" s="2" t="s">
        <v>104</v>
      </c>
      <c r="M3111" s="2" t="s">
        <v>7070</v>
      </c>
      <c r="N3111" s="2">
        <v>20</v>
      </c>
      <c r="O3111" s="2" t="s">
        <v>106</v>
      </c>
      <c r="P3111" s="2" t="s">
        <v>4157</v>
      </c>
      <c r="Q3111" s="253"/>
    </row>
    <row r="3112" spans="1:17" ht="60">
      <c r="A3112" s="2">
        <v>3110</v>
      </c>
      <c r="B3112" s="2" t="s">
        <v>7457</v>
      </c>
      <c r="C3112" s="2" t="s">
        <v>109</v>
      </c>
      <c r="D3112" s="2" t="s">
        <v>99</v>
      </c>
      <c r="E3112" s="2" t="s">
        <v>7368</v>
      </c>
      <c r="F3112" s="255">
        <v>45104.927777777775</v>
      </c>
      <c r="G3112" s="2" t="s">
        <v>101</v>
      </c>
      <c r="H3112" s="2" t="s">
        <v>132</v>
      </c>
      <c r="I3112" s="2" t="s">
        <v>101</v>
      </c>
      <c r="J3112" s="2" t="s">
        <v>12</v>
      </c>
      <c r="K3112" s="2" t="s">
        <v>12</v>
      </c>
      <c r="L3112" s="2" t="s">
        <v>104</v>
      </c>
      <c r="M3112" s="2" t="s">
        <v>7369</v>
      </c>
      <c r="N3112" s="2">
        <v>20</v>
      </c>
      <c r="O3112" s="2" t="s">
        <v>106</v>
      </c>
      <c r="P3112" s="2" t="s">
        <v>4157</v>
      </c>
      <c r="Q3112" s="253"/>
    </row>
    <row r="3113" spans="1:17" ht="60">
      <c r="A3113" s="2">
        <v>3111</v>
      </c>
      <c r="B3113" s="2" t="s">
        <v>7458</v>
      </c>
      <c r="C3113" s="2" t="s">
        <v>109</v>
      </c>
      <c r="D3113" s="2" t="s">
        <v>99</v>
      </c>
      <c r="E3113" s="2" t="s">
        <v>7459</v>
      </c>
      <c r="F3113" s="255">
        <v>45104.927777777775</v>
      </c>
      <c r="G3113" s="2" t="s">
        <v>101</v>
      </c>
      <c r="H3113" s="2" t="s">
        <v>132</v>
      </c>
      <c r="I3113" s="2" t="s">
        <v>101</v>
      </c>
      <c r="J3113" s="2" t="s">
        <v>103</v>
      </c>
      <c r="K3113" s="2" t="s">
        <v>103</v>
      </c>
      <c r="L3113" s="2" t="s">
        <v>104</v>
      </c>
      <c r="M3113" s="2" t="s">
        <v>7460</v>
      </c>
      <c r="N3113" s="2">
        <v>20</v>
      </c>
      <c r="O3113" s="2" t="s">
        <v>106</v>
      </c>
      <c r="P3113" s="2" t="s">
        <v>4157</v>
      </c>
      <c r="Q3113" s="253"/>
    </row>
    <row r="3114" spans="1:17" ht="60">
      <c r="A3114" s="2">
        <v>3112</v>
      </c>
      <c r="B3114" s="2" t="s">
        <v>7461</v>
      </c>
      <c r="C3114" s="2" t="s">
        <v>98</v>
      </c>
      <c r="D3114" s="2" t="s">
        <v>99</v>
      </c>
      <c r="E3114" s="2" t="s">
        <v>7462</v>
      </c>
      <c r="F3114" s="255">
        <v>45104.928472222222</v>
      </c>
      <c r="G3114" s="2" t="s">
        <v>101</v>
      </c>
      <c r="H3114" s="2" t="s">
        <v>132</v>
      </c>
      <c r="I3114" s="2" t="s">
        <v>101</v>
      </c>
      <c r="J3114" s="2" t="s">
        <v>103</v>
      </c>
      <c r="K3114" s="2" t="s">
        <v>103</v>
      </c>
      <c r="L3114" s="2" t="s">
        <v>104</v>
      </c>
      <c r="M3114" s="2" t="s">
        <v>7463</v>
      </c>
      <c r="N3114" s="2">
        <v>20</v>
      </c>
      <c r="O3114" s="2" t="s">
        <v>106</v>
      </c>
      <c r="P3114" s="2" t="s">
        <v>7455</v>
      </c>
      <c r="Q3114" s="253"/>
    </row>
    <row r="3115" spans="1:17" ht="60">
      <c r="A3115" s="2">
        <v>3113</v>
      </c>
      <c r="B3115" s="2" t="s">
        <v>7464</v>
      </c>
      <c r="C3115" s="2" t="s">
        <v>98</v>
      </c>
      <c r="D3115" s="2" t="s">
        <v>99</v>
      </c>
      <c r="E3115" s="2" t="s">
        <v>7465</v>
      </c>
      <c r="F3115" s="255">
        <v>45104.928472222222</v>
      </c>
      <c r="G3115" s="2" t="s">
        <v>101</v>
      </c>
      <c r="H3115" s="2" t="s">
        <v>102</v>
      </c>
      <c r="I3115" s="2" t="s">
        <v>101</v>
      </c>
      <c r="J3115" s="2" t="s">
        <v>187</v>
      </c>
      <c r="K3115" s="2" t="s">
        <v>187</v>
      </c>
      <c r="L3115" s="2" t="s">
        <v>104</v>
      </c>
      <c r="M3115" s="2" t="s">
        <v>7466</v>
      </c>
      <c r="N3115" s="2">
        <v>95</v>
      </c>
      <c r="O3115" s="2" t="s">
        <v>106</v>
      </c>
      <c r="P3115" s="2" t="s">
        <v>7455</v>
      </c>
      <c r="Q3115" s="253"/>
    </row>
    <row r="3116" spans="1:17" ht="60">
      <c r="A3116" s="2">
        <v>3114</v>
      </c>
      <c r="B3116" s="2" t="s">
        <v>7467</v>
      </c>
      <c r="C3116" s="2" t="s">
        <v>98</v>
      </c>
      <c r="D3116" s="2" t="s">
        <v>99</v>
      </c>
      <c r="E3116" s="2" t="s">
        <v>7468</v>
      </c>
      <c r="F3116" s="255">
        <v>45104.929861111108</v>
      </c>
      <c r="G3116" s="2" t="s">
        <v>101</v>
      </c>
      <c r="H3116" s="2" t="s">
        <v>132</v>
      </c>
      <c r="I3116" s="2" t="s">
        <v>101</v>
      </c>
      <c r="J3116" s="2" t="s">
        <v>103</v>
      </c>
      <c r="K3116" s="2" t="s">
        <v>103</v>
      </c>
      <c r="L3116" s="2" t="s">
        <v>104</v>
      </c>
      <c r="M3116" s="2" t="s">
        <v>7469</v>
      </c>
      <c r="N3116" s="2">
        <v>20</v>
      </c>
      <c r="O3116" s="2" t="s">
        <v>106</v>
      </c>
      <c r="P3116" s="2" t="s">
        <v>7455</v>
      </c>
      <c r="Q3116" s="253"/>
    </row>
    <row r="3117" spans="1:17" ht="60">
      <c r="A3117" s="2">
        <v>3115</v>
      </c>
      <c r="B3117" s="2" t="s">
        <v>7470</v>
      </c>
      <c r="C3117" s="2" t="s">
        <v>109</v>
      </c>
      <c r="D3117" s="2" t="s">
        <v>99</v>
      </c>
      <c r="E3117" s="2" t="s">
        <v>6931</v>
      </c>
      <c r="F3117" s="255">
        <v>45104.930555555555</v>
      </c>
      <c r="G3117" s="2" t="s">
        <v>101</v>
      </c>
      <c r="H3117" s="2" t="s">
        <v>132</v>
      </c>
      <c r="I3117" s="2" t="s">
        <v>101</v>
      </c>
      <c r="J3117" s="2" t="s">
        <v>103</v>
      </c>
      <c r="K3117" s="2" t="s">
        <v>103</v>
      </c>
      <c r="L3117" s="2" t="s">
        <v>104</v>
      </c>
      <c r="M3117" s="2" t="s">
        <v>6932</v>
      </c>
      <c r="N3117" s="2">
        <v>20</v>
      </c>
      <c r="O3117" s="2" t="s">
        <v>106</v>
      </c>
      <c r="P3117" s="2" t="s">
        <v>4157</v>
      </c>
      <c r="Q3117" s="253"/>
    </row>
    <row r="3118" spans="1:17" ht="60">
      <c r="A3118" s="2">
        <v>3116</v>
      </c>
      <c r="B3118" s="2" t="s">
        <v>7471</v>
      </c>
      <c r="C3118" s="2" t="s">
        <v>98</v>
      </c>
      <c r="D3118" s="2" t="s">
        <v>99</v>
      </c>
      <c r="E3118" s="2" t="s">
        <v>7472</v>
      </c>
      <c r="F3118" s="255">
        <v>45104.931250000001</v>
      </c>
      <c r="G3118" s="2" t="s">
        <v>101</v>
      </c>
      <c r="H3118" s="2" t="s">
        <v>132</v>
      </c>
      <c r="I3118" s="2" t="s">
        <v>101</v>
      </c>
      <c r="J3118" s="2" t="s">
        <v>103</v>
      </c>
      <c r="K3118" s="2" t="s">
        <v>103</v>
      </c>
      <c r="L3118" s="2" t="s">
        <v>104</v>
      </c>
      <c r="M3118" s="2" t="s">
        <v>7473</v>
      </c>
      <c r="N3118" s="2">
        <v>20</v>
      </c>
      <c r="O3118" s="2" t="s">
        <v>106</v>
      </c>
      <c r="P3118" s="2" t="s">
        <v>7455</v>
      </c>
      <c r="Q3118" s="253"/>
    </row>
    <row r="3119" spans="1:17" ht="60">
      <c r="A3119" s="2">
        <v>3117</v>
      </c>
      <c r="B3119" s="2" t="s">
        <v>7474</v>
      </c>
      <c r="C3119" s="2" t="s">
        <v>98</v>
      </c>
      <c r="D3119" s="2" t="s">
        <v>99</v>
      </c>
      <c r="E3119" s="2" t="s">
        <v>7475</v>
      </c>
      <c r="F3119" s="255">
        <v>45104.931944444441</v>
      </c>
      <c r="G3119" s="2" t="s">
        <v>101</v>
      </c>
      <c r="H3119" s="2" t="s">
        <v>132</v>
      </c>
      <c r="I3119" s="2" t="s">
        <v>101</v>
      </c>
      <c r="J3119" s="2" t="s">
        <v>187</v>
      </c>
      <c r="K3119" s="2" t="s">
        <v>187</v>
      </c>
      <c r="L3119" s="2" t="s">
        <v>104</v>
      </c>
      <c r="M3119" s="2" t="s">
        <v>7476</v>
      </c>
      <c r="N3119" s="2">
        <v>95</v>
      </c>
      <c r="O3119" s="2" t="s">
        <v>106</v>
      </c>
      <c r="P3119" s="2" t="s">
        <v>7455</v>
      </c>
      <c r="Q3119" s="253"/>
    </row>
    <row r="3120" spans="1:17" ht="60">
      <c r="A3120" s="2">
        <v>3118</v>
      </c>
      <c r="B3120" s="2" t="s">
        <v>7477</v>
      </c>
      <c r="C3120" s="2" t="s">
        <v>98</v>
      </c>
      <c r="D3120" s="2" t="s">
        <v>99</v>
      </c>
      <c r="E3120" s="2" t="s">
        <v>7478</v>
      </c>
      <c r="F3120" s="255">
        <v>45104.931944444441</v>
      </c>
      <c r="G3120" s="2" t="s">
        <v>101</v>
      </c>
      <c r="H3120" s="2" t="s">
        <v>132</v>
      </c>
      <c r="I3120" s="2" t="s">
        <v>101</v>
      </c>
      <c r="J3120" s="2" t="s">
        <v>103</v>
      </c>
      <c r="K3120" s="2" t="s">
        <v>103</v>
      </c>
      <c r="L3120" s="2" t="s">
        <v>104</v>
      </c>
      <c r="M3120" s="2" t="s">
        <v>7479</v>
      </c>
      <c r="N3120" s="2">
        <v>20</v>
      </c>
      <c r="O3120" s="2" t="s">
        <v>106</v>
      </c>
      <c r="P3120" s="2" t="s">
        <v>7455</v>
      </c>
      <c r="Q3120" s="253"/>
    </row>
    <row r="3121" spans="1:17" ht="60">
      <c r="A3121" s="2">
        <v>3119</v>
      </c>
      <c r="B3121" s="2" t="s">
        <v>7480</v>
      </c>
      <c r="C3121" s="2" t="s">
        <v>98</v>
      </c>
      <c r="D3121" s="2" t="s">
        <v>99</v>
      </c>
      <c r="E3121" s="2" t="s">
        <v>7481</v>
      </c>
      <c r="F3121" s="255">
        <v>45104.931944444441</v>
      </c>
      <c r="G3121" s="2" t="s">
        <v>101</v>
      </c>
      <c r="H3121" s="2" t="s">
        <v>102</v>
      </c>
      <c r="I3121" s="2" t="s">
        <v>101</v>
      </c>
      <c r="J3121" s="2" t="s">
        <v>112</v>
      </c>
      <c r="K3121" s="2" t="s">
        <v>112</v>
      </c>
      <c r="L3121" s="2" t="s">
        <v>104</v>
      </c>
      <c r="M3121" s="2" t="s">
        <v>7482</v>
      </c>
      <c r="N3121" s="2">
        <v>95</v>
      </c>
      <c r="O3121" s="2" t="s">
        <v>106</v>
      </c>
      <c r="P3121" s="2" t="s">
        <v>7455</v>
      </c>
      <c r="Q3121" s="253"/>
    </row>
    <row r="3122" spans="1:17" ht="60">
      <c r="A3122" s="2">
        <v>3120</v>
      </c>
      <c r="B3122" s="2" t="s">
        <v>7483</v>
      </c>
      <c r="C3122" s="2" t="s">
        <v>98</v>
      </c>
      <c r="D3122" s="2" t="s">
        <v>99</v>
      </c>
      <c r="E3122" s="2" t="s">
        <v>7484</v>
      </c>
      <c r="F3122" s="255">
        <v>45104.932638888888</v>
      </c>
      <c r="G3122" s="2" t="s">
        <v>101</v>
      </c>
      <c r="H3122" s="2" t="s">
        <v>132</v>
      </c>
      <c r="I3122" s="2" t="s">
        <v>101</v>
      </c>
      <c r="J3122" s="2" t="s">
        <v>112</v>
      </c>
      <c r="K3122" s="2" t="s">
        <v>112</v>
      </c>
      <c r="L3122" s="2" t="s">
        <v>104</v>
      </c>
      <c r="M3122" s="2" t="s">
        <v>7485</v>
      </c>
      <c r="N3122" s="2">
        <v>95</v>
      </c>
      <c r="O3122" s="2" t="s">
        <v>106</v>
      </c>
      <c r="P3122" s="2" t="s">
        <v>7455</v>
      </c>
      <c r="Q3122" s="253"/>
    </row>
    <row r="3123" spans="1:17" ht="60">
      <c r="A3123" s="2">
        <v>3121</v>
      </c>
      <c r="B3123" s="2" t="s">
        <v>7486</v>
      </c>
      <c r="C3123" s="2" t="s">
        <v>98</v>
      </c>
      <c r="D3123" s="2" t="s">
        <v>99</v>
      </c>
      <c r="E3123" s="2" t="s">
        <v>7487</v>
      </c>
      <c r="F3123" s="255">
        <v>45104.93472222222</v>
      </c>
      <c r="G3123" s="2" t="s">
        <v>101</v>
      </c>
      <c r="H3123" s="2" t="s">
        <v>132</v>
      </c>
      <c r="I3123" s="2" t="s">
        <v>101</v>
      </c>
      <c r="J3123" s="2" t="s">
        <v>112</v>
      </c>
      <c r="K3123" s="2" t="s">
        <v>112</v>
      </c>
      <c r="L3123" s="2" t="s">
        <v>104</v>
      </c>
      <c r="M3123" s="2" t="s">
        <v>7488</v>
      </c>
      <c r="N3123" s="2">
        <v>95</v>
      </c>
      <c r="O3123" s="2" t="s">
        <v>106</v>
      </c>
      <c r="P3123" s="2" t="s">
        <v>7455</v>
      </c>
      <c r="Q3123" s="253"/>
    </row>
    <row r="3124" spans="1:17" ht="60">
      <c r="A3124" s="2">
        <v>3122</v>
      </c>
      <c r="B3124" s="2" t="s">
        <v>7489</v>
      </c>
      <c r="C3124" s="2" t="s">
        <v>98</v>
      </c>
      <c r="D3124" s="2" t="s">
        <v>99</v>
      </c>
      <c r="E3124" s="2" t="s">
        <v>7490</v>
      </c>
      <c r="F3124" s="255">
        <v>45104.9375</v>
      </c>
      <c r="G3124" s="2" t="s">
        <v>101</v>
      </c>
      <c r="H3124" s="2" t="s">
        <v>102</v>
      </c>
      <c r="I3124" s="2" t="s">
        <v>101</v>
      </c>
      <c r="J3124" s="2" t="s">
        <v>112</v>
      </c>
      <c r="K3124" s="2" t="s">
        <v>112</v>
      </c>
      <c r="L3124" s="2" t="s">
        <v>104</v>
      </c>
      <c r="M3124" s="2" t="s">
        <v>7491</v>
      </c>
      <c r="N3124" s="2">
        <v>95</v>
      </c>
      <c r="O3124" s="2" t="s">
        <v>106</v>
      </c>
      <c r="P3124" s="2" t="s">
        <v>7455</v>
      </c>
      <c r="Q3124" s="253"/>
    </row>
    <row r="3125" spans="1:17" ht="60">
      <c r="A3125" s="2">
        <v>3123</v>
      </c>
      <c r="B3125" s="2" t="s">
        <v>7492</v>
      </c>
      <c r="C3125" s="2" t="s">
        <v>98</v>
      </c>
      <c r="D3125" s="2" t="s">
        <v>99</v>
      </c>
      <c r="E3125" s="2" t="s">
        <v>7493</v>
      </c>
      <c r="F3125" s="255">
        <v>45104.938194444447</v>
      </c>
      <c r="G3125" s="2" t="s">
        <v>101</v>
      </c>
      <c r="H3125" s="2" t="s">
        <v>132</v>
      </c>
      <c r="I3125" s="2" t="s">
        <v>101</v>
      </c>
      <c r="J3125" s="2" t="s">
        <v>112</v>
      </c>
      <c r="K3125" s="2" t="s">
        <v>112</v>
      </c>
      <c r="L3125" s="2" t="s">
        <v>104</v>
      </c>
      <c r="M3125" s="2" t="s">
        <v>7494</v>
      </c>
      <c r="N3125" s="2">
        <v>95</v>
      </c>
      <c r="O3125" s="2" t="s">
        <v>106</v>
      </c>
      <c r="P3125" s="2" t="s">
        <v>7455</v>
      </c>
      <c r="Q3125" s="253"/>
    </row>
    <row r="3126" spans="1:17" ht="60">
      <c r="A3126" s="2">
        <v>3124</v>
      </c>
      <c r="B3126" s="2" t="s">
        <v>7495</v>
      </c>
      <c r="C3126" s="2" t="s">
        <v>98</v>
      </c>
      <c r="D3126" s="2" t="s">
        <v>99</v>
      </c>
      <c r="E3126" s="2" t="s">
        <v>7496</v>
      </c>
      <c r="F3126" s="255">
        <v>45104.938194444447</v>
      </c>
      <c r="G3126" s="2" t="s">
        <v>101</v>
      </c>
      <c r="H3126" s="2" t="s">
        <v>132</v>
      </c>
      <c r="I3126" s="2" t="s">
        <v>101</v>
      </c>
      <c r="J3126" s="2" t="s">
        <v>112</v>
      </c>
      <c r="K3126" s="2" t="s">
        <v>112</v>
      </c>
      <c r="L3126" s="2" t="s">
        <v>104</v>
      </c>
      <c r="M3126" s="2" t="s">
        <v>7497</v>
      </c>
      <c r="N3126" s="2">
        <v>95</v>
      </c>
      <c r="O3126" s="2" t="s">
        <v>106</v>
      </c>
      <c r="P3126" s="2" t="s">
        <v>7455</v>
      </c>
      <c r="Q3126" s="253"/>
    </row>
    <row r="3127" spans="1:17" ht="60">
      <c r="A3127" s="2">
        <v>3125</v>
      </c>
      <c r="B3127" s="2" t="s">
        <v>7498</v>
      </c>
      <c r="C3127" s="2" t="s">
        <v>98</v>
      </c>
      <c r="D3127" s="2" t="s">
        <v>99</v>
      </c>
      <c r="E3127" s="2" t="s">
        <v>7499</v>
      </c>
      <c r="F3127" s="255">
        <v>45104.938194444447</v>
      </c>
      <c r="G3127" s="2" t="s">
        <v>101</v>
      </c>
      <c r="H3127" s="2" t="s">
        <v>102</v>
      </c>
      <c r="I3127" s="2" t="s">
        <v>101</v>
      </c>
      <c r="J3127" s="2" t="s">
        <v>112</v>
      </c>
      <c r="K3127" s="2" t="s">
        <v>112</v>
      </c>
      <c r="L3127" s="2" t="s">
        <v>104</v>
      </c>
      <c r="M3127" s="2" t="s">
        <v>7500</v>
      </c>
      <c r="N3127" s="2">
        <v>95</v>
      </c>
      <c r="O3127" s="2" t="s">
        <v>106</v>
      </c>
      <c r="P3127" s="2" t="s">
        <v>7455</v>
      </c>
      <c r="Q3127" s="253"/>
    </row>
    <row r="3128" spans="1:17" ht="60">
      <c r="A3128" s="2">
        <v>3126</v>
      </c>
      <c r="B3128" s="2" t="s">
        <v>7501</v>
      </c>
      <c r="C3128" s="2" t="s">
        <v>98</v>
      </c>
      <c r="D3128" s="2" t="s">
        <v>99</v>
      </c>
      <c r="E3128" s="2" t="s">
        <v>7502</v>
      </c>
      <c r="F3128" s="255">
        <v>45104.938888888886</v>
      </c>
      <c r="G3128" s="2" t="s">
        <v>101</v>
      </c>
      <c r="H3128" s="2" t="s">
        <v>102</v>
      </c>
      <c r="I3128" s="2" t="s">
        <v>101</v>
      </c>
      <c r="J3128" s="2" t="s">
        <v>103</v>
      </c>
      <c r="K3128" s="2" t="s">
        <v>103</v>
      </c>
      <c r="L3128" s="2" t="s">
        <v>104</v>
      </c>
      <c r="M3128" s="2" t="s">
        <v>7503</v>
      </c>
      <c r="N3128" s="2">
        <v>20</v>
      </c>
      <c r="O3128" s="2" t="s">
        <v>106</v>
      </c>
      <c r="P3128" s="2" t="s">
        <v>7455</v>
      </c>
      <c r="Q3128" s="253"/>
    </row>
    <row r="3129" spans="1:17" ht="60">
      <c r="A3129" s="2">
        <v>3127</v>
      </c>
      <c r="B3129" s="2" t="s">
        <v>7504</v>
      </c>
      <c r="C3129" s="2" t="s">
        <v>98</v>
      </c>
      <c r="D3129" s="2" t="s">
        <v>99</v>
      </c>
      <c r="E3129" s="2" t="s">
        <v>7505</v>
      </c>
      <c r="F3129" s="255">
        <v>45104.938888888886</v>
      </c>
      <c r="G3129" s="2" t="s">
        <v>101</v>
      </c>
      <c r="H3129" s="2" t="s">
        <v>132</v>
      </c>
      <c r="I3129" s="2" t="s">
        <v>101</v>
      </c>
      <c r="J3129" s="2" t="s">
        <v>112</v>
      </c>
      <c r="K3129" s="2" t="s">
        <v>112</v>
      </c>
      <c r="L3129" s="2" t="s">
        <v>104</v>
      </c>
      <c r="M3129" s="2" t="s">
        <v>7506</v>
      </c>
      <c r="N3129" s="2">
        <v>95</v>
      </c>
      <c r="O3129" s="2" t="s">
        <v>106</v>
      </c>
      <c r="P3129" s="2" t="s">
        <v>7455</v>
      </c>
      <c r="Q3129" s="253"/>
    </row>
    <row r="3130" spans="1:17" ht="60">
      <c r="A3130" s="2">
        <v>3128</v>
      </c>
      <c r="B3130" s="2" t="s">
        <v>7507</v>
      </c>
      <c r="C3130" s="2" t="s">
        <v>98</v>
      </c>
      <c r="D3130" s="2" t="s">
        <v>99</v>
      </c>
      <c r="E3130" s="2" t="s">
        <v>7508</v>
      </c>
      <c r="F3130" s="255">
        <v>45104.938888888886</v>
      </c>
      <c r="G3130" s="2" t="s">
        <v>101</v>
      </c>
      <c r="H3130" s="2" t="s">
        <v>132</v>
      </c>
      <c r="I3130" s="2" t="s">
        <v>101</v>
      </c>
      <c r="J3130" s="2" t="s">
        <v>103</v>
      </c>
      <c r="K3130" s="2" t="s">
        <v>103</v>
      </c>
      <c r="L3130" s="2" t="s">
        <v>104</v>
      </c>
      <c r="M3130" s="2" t="s">
        <v>7509</v>
      </c>
      <c r="N3130" s="2">
        <v>20</v>
      </c>
      <c r="O3130" s="2" t="s">
        <v>106</v>
      </c>
      <c r="P3130" s="2" t="s">
        <v>7455</v>
      </c>
      <c r="Q3130" s="253"/>
    </row>
    <row r="3131" spans="1:17" ht="60">
      <c r="A3131" s="2">
        <v>3129</v>
      </c>
      <c r="B3131" s="2" t="s">
        <v>7510</v>
      </c>
      <c r="C3131" s="2" t="s">
        <v>98</v>
      </c>
      <c r="D3131" s="2" t="s">
        <v>99</v>
      </c>
      <c r="E3131" s="2" t="s">
        <v>7511</v>
      </c>
      <c r="F3131" s="255">
        <v>45104.939583333333</v>
      </c>
      <c r="G3131" s="2" t="s">
        <v>101</v>
      </c>
      <c r="H3131" s="2" t="s">
        <v>132</v>
      </c>
      <c r="I3131" s="2" t="s">
        <v>101</v>
      </c>
      <c r="J3131" s="2" t="s">
        <v>103</v>
      </c>
      <c r="K3131" s="2" t="s">
        <v>103</v>
      </c>
      <c r="L3131" s="2" t="s">
        <v>104</v>
      </c>
      <c r="M3131" s="2" t="s">
        <v>7512</v>
      </c>
      <c r="N3131" s="2">
        <v>20</v>
      </c>
      <c r="O3131" s="2" t="s">
        <v>106</v>
      </c>
      <c r="P3131" s="2" t="s">
        <v>7455</v>
      </c>
      <c r="Q3131" s="253"/>
    </row>
    <row r="3132" spans="1:17" ht="60">
      <c r="A3132" s="2">
        <v>3130</v>
      </c>
      <c r="B3132" s="2" t="s">
        <v>7513</v>
      </c>
      <c r="C3132" s="2" t="s">
        <v>98</v>
      </c>
      <c r="D3132" s="2" t="s">
        <v>99</v>
      </c>
      <c r="E3132" s="2" t="s">
        <v>7514</v>
      </c>
      <c r="F3132" s="255">
        <v>45104.94027777778</v>
      </c>
      <c r="G3132" s="2" t="s">
        <v>101</v>
      </c>
      <c r="H3132" s="2" t="s">
        <v>102</v>
      </c>
      <c r="I3132" s="2" t="s">
        <v>101</v>
      </c>
      <c r="J3132" s="2" t="s">
        <v>187</v>
      </c>
      <c r="K3132" s="2" t="s">
        <v>187</v>
      </c>
      <c r="L3132" s="2" t="s">
        <v>104</v>
      </c>
      <c r="M3132" s="2" t="s">
        <v>7515</v>
      </c>
      <c r="N3132" s="2">
        <v>95</v>
      </c>
      <c r="O3132" s="2" t="s">
        <v>106</v>
      </c>
      <c r="P3132" s="2" t="s">
        <v>7455</v>
      </c>
      <c r="Q3132" s="253"/>
    </row>
    <row r="3133" spans="1:17" ht="60">
      <c r="A3133" s="2">
        <v>3131</v>
      </c>
      <c r="B3133" s="2" t="s">
        <v>7516</v>
      </c>
      <c r="C3133" s="2" t="s">
        <v>109</v>
      </c>
      <c r="D3133" s="2" t="s">
        <v>99</v>
      </c>
      <c r="E3133" s="2" t="s">
        <v>7517</v>
      </c>
      <c r="F3133" s="255">
        <v>45104.94027777778</v>
      </c>
      <c r="G3133" s="2" t="s">
        <v>101</v>
      </c>
      <c r="H3133" s="2" t="s">
        <v>102</v>
      </c>
      <c r="I3133" s="2" t="s">
        <v>101</v>
      </c>
      <c r="J3133" s="2" t="s">
        <v>56</v>
      </c>
      <c r="K3133" s="2" t="s">
        <v>56</v>
      </c>
      <c r="L3133" s="2" t="s">
        <v>104</v>
      </c>
      <c r="M3133" s="2" t="s">
        <v>7518</v>
      </c>
      <c r="N3133" s="2">
        <v>65</v>
      </c>
      <c r="O3133" s="2" t="s">
        <v>106</v>
      </c>
      <c r="P3133" s="2" t="s">
        <v>4157</v>
      </c>
      <c r="Q3133" s="253"/>
    </row>
    <row r="3134" spans="1:17" ht="60">
      <c r="A3134" s="2">
        <v>3132</v>
      </c>
      <c r="B3134" s="2" t="s">
        <v>7519</v>
      </c>
      <c r="C3134" s="2" t="s">
        <v>98</v>
      </c>
      <c r="D3134" s="2" t="s">
        <v>99</v>
      </c>
      <c r="E3134" s="2" t="s">
        <v>7125</v>
      </c>
      <c r="F3134" s="255">
        <v>45104.940972222219</v>
      </c>
      <c r="G3134" s="2" t="s">
        <v>101</v>
      </c>
      <c r="H3134" s="2" t="s">
        <v>132</v>
      </c>
      <c r="I3134" s="2" t="s">
        <v>101</v>
      </c>
      <c r="J3134" s="2" t="s">
        <v>103</v>
      </c>
      <c r="K3134" s="2" t="s">
        <v>103</v>
      </c>
      <c r="L3134" s="2" t="s">
        <v>104</v>
      </c>
      <c r="M3134" s="2" t="s">
        <v>7126</v>
      </c>
      <c r="N3134" s="2">
        <v>20</v>
      </c>
      <c r="O3134" s="2" t="s">
        <v>106</v>
      </c>
      <c r="P3134" s="2" t="s">
        <v>7455</v>
      </c>
      <c r="Q3134" s="253"/>
    </row>
    <row r="3135" spans="1:17" ht="60">
      <c r="A3135" s="2">
        <v>3133</v>
      </c>
      <c r="B3135" s="2" t="s">
        <v>7520</v>
      </c>
      <c r="C3135" s="2" t="s">
        <v>109</v>
      </c>
      <c r="D3135" s="2" t="s">
        <v>99</v>
      </c>
      <c r="E3135" s="2" t="s">
        <v>1181</v>
      </c>
      <c r="F3135" s="255">
        <v>45104.941666666666</v>
      </c>
      <c r="G3135" s="2" t="s">
        <v>101</v>
      </c>
      <c r="H3135" s="2" t="s">
        <v>132</v>
      </c>
      <c r="I3135" s="2" t="s">
        <v>101</v>
      </c>
      <c r="J3135" s="2" t="s">
        <v>103</v>
      </c>
      <c r="K3135" s="2" t="s">
        <v>103</v>
      </c>
      <c r="L3135" s="2" t="s">
        <v>104</v>
      </c>
      <c r="M3135" s="2" t="s">
        <v>1182</v>
      </c>
      <c r="N3135" s="2">
        <v>20</v>
      </c>
      <c r="O3135" s="2" t="s">
        <v>106</v>
      </c>
      <c r="P3135" s="2" t="s">
        <v>4157</v>
      </c>
      <c r="Q3135" s="253"/>
    </row>
    <row r="3136" spans="1:17" ht="60">
      <c r="A3136" s="2">
        <v>3134</v>
      </c>
      <c r="B3136" s="2" t="s">
        <v>7521</v>
      </c>
      <c r="C3136" s="2" t="s">
        <v>98</v>
      </c>
      <c r="D3136" s="2" t="s">
        <v>99</v>
      </c>
      <c r="E3136" s="2" t="s">
        <v>7522</v>
      </c>
      <c r="F3136" s="255">
        <v>45104.942361111112</v>
      </c>
      <c r="G3136" s="2" t="s">
        <v>101</v>
      </c>
      <c r="H3136" s="2" t="s">
        <v>102</v>
      </c>
      <c r="I3136" s="2" t="s">
        <v>101</v>
      </c>
      <c r="J3136" s="2" t="s">
        <v>103</v>
      </c>
      <c r="K3136" s="2" t="s">
        <v>103</v>
      </c>
      <c r="L3136" s="2" t="s">
        <v>104</v>
      </c>
      <c r="M3136" s="2" t="s">
        <v>7523</v>
      </c>
      <c r="N3136" s="2">
        <v>30</v>
      </c>
      <c r="O3136" s="2" t="s">
        <v>106</v>
      </c>
      <c r="P3136" s="2" t="s">
        <v>7455</v>
      </c>
      <c r="Q3136" s="253"/>
    </row>
    <row r="3137" spans="1:17" ht="60">
      <c r="A3137" s="2">
        <v>3135</v>
      </c>
      <c r="B3137" s="2" t="s">
        <v>7524</v>
      </c>
      <c r="C3137" s="2" t="s">
        <v>98</v>
      </c>
      <c r="D3137" s="2" t="s">
        <v>99</v>
      </c>
      <c r="E3137" s="2" t="s">
        <v>7525</v>
      </c>
      <c r="F3137" s="255">
        <v>45104.943055555559</v>
      </c>
      <c r="G3137" s="2" t="s">
        <v>101</v>
      </c>
      <c r="H3137" s="2" t="s">
        <v>102</v>
      </c>
      <c r="I3137" s="2" t="s">
        <v>101</v>
      </c>
      <c r="J3137" s="2" t="s">
        <v>112</v>
      </c>
      <c r="K3137" s="2" t="s">
        <v>112</v>
      </c>
      <c r="L3137" s="2" t="s">
        <v>104</v>
      </c>
      <c r="M3137" s="2" t="s">
        <v>7526</v>
      </c>
      <c r="N3137" s="2">
        <v>95</v>
      </c>
      <c r="O3137" s="2" t="s">
        <v>106</v>
      </c>
      <c r="P3137" s="2" t="s">
        <v>7455</v>
      </c>
      <c r="Q3137" s="253"/>
    </row>
    <row r="3138" spans="1:17" ht="60">
      <c r="A3138" s="2">
        <v>3136</v>
      </c>
      <c r="B3138" s="2" t="s">
        <v>7527</v>
      </c>
      <c r="C3138" s="2" t="s">
        <v>98</v>
      </c>
      <c r="D3138" s="2" t="s">
        <v>99</v>
      </c>
      <c r="E3138" s="2" t="s">
        <v>7528</v>
      </c>
      <c r="F3138" s="255">
        <v>45104.944444444445</v>
      </c>
      <c r="G3138" s="2" t="s">
        <v>101</v>
      </c>
      <c r="H3138" s="2" t="s">
        <v>102</v>
      </c>
      <c r="I3138" s="2" t="s">
        <v>101</v>
      </c>
      <c r="J3138" s="2" t="s">
        <v>12</v>
      </c>
      <c r="K3138" s="2" t="s">
        <v>12</v>
      </c>
      <c r="L3138" s="2" t="s">
        <v>104</v>
      </c>
      <c r="M3138" s="2" t="s">
        <v>7529</v>
      </c>
      <c r="N3138" s="2">
        <v>30</v>
      </c>
      <c r="O3138" s="2" t="s">
        <v>106</v>
      </c>
      <c r="P3138" s="2" t="s">
        <v>7455</v>
      </c>
      <c r="Q3138" s="253"/>
    </row>
    <row r="3139" spans="1:17" ht="60">
      <c r="A3139" s="2">
        <v>3137</v>
      </c>
      <c r="B3139" s="2" t="s">
        <v>7530</v>
      </c>
      <c r="C3139" s="2" t="s">
        <v>109</v>
      </c>
      <c r="D3139" s="2" t="s">
        <v>99</v>
      </c>
      <c r="E3139" s="2" t="s">
        <v>7531</v>
      </c>
      <c r="F3139" s="255">
        <v>45104.945138888892</v>
      </c>
      <c r="G3139" s="2" t="s">
        <v>101</v>
      </c>
      <c r="H3139" s="2" t="s">
        <v>132</v>
      </c>
      <c r="I3139" s="2" t="s">
        <v>101</v>
      </c>
      <c r="J3139" s="2" t="s">
        <v>112</v>
      </c>
      <c r="K3139" s="2" t="s">
        <v>112</v>
      </c>
      <c r="L3139" s="2" t="s">
        <v>104</v>
      </c>
      <c r="M3139" s="2" t="s">
        <v>7532</v>
      </c>
      <c r="N3139" s="2">
        <v>95</v>
      </c>
      <c r="O3139" s="2" t="s">
        <v>106</v>
      </c>
      <c r="P3139" s="2" t="s">
        <v>4157</v>
      </c>
      <c r="Q3139" s="253"/>
    </row>
    <row r="3140" spans="1:17" ht="60">
      <c r="A3140" s="2">
        <v>3138</v>
      </c>
      <c r="B3140" s="2" t="s">
        <v>7533</v>
      </c>
      <c r="C3140" s="2" t="s">
        <v>98</v>
      </c>
      <c r="D3140" s="2" t="s">
        <v>99</v>
      </c>
      <c r="E3140" s="2" t="s">
        <v>7534</v>
      </c>
      <c r="F3140" s="255">
        <v>45104.945138888892</v>
      </c>
      <c r="G3140" s="2" t="s">
        <v>101</v>
      </c>
      <c r="H3140" s="2" t="s">
        <v>132</v>
      </c>
      <c r="I3140" s="2" t="s">
        <v>101</v>
      </c>
      <c r="J3140" s="2" t="s">
        <v>103</v>
      </c>
      <c r="K3140" s="2" t="s">
        <v>103</v>
      </c>
      <c r="L3140" s="2" t="s">
        <v>104</v>
      </c>
      <c r="M3140" s="2" t="s">
        <v>7535</v>
      </c>
      <c r="N3140" s="2">
        <v>20</v>
      </c>
      <c r="O3140" s="2" t="s">
        <v>106</v>
      </c>
      <c r="P3140" s="2" t="s">
        <v>7455</v>
      </c>
      <c r="Q3140" s="253"/>
    </row>
    <row r="3141" spans="1:17" ht="60">
      <c r="A3141" s="2">
        <v>3139</v>
      </c>
      <c r="B3141" s="2" t="s">
        <v>7536</v>
      </c>
      <c r="C3141" s="2" t="s">
        <v>98</v>
      </c>
      <c r="D3141" s="2" t="s">
        <v>99</v>
      </c>
      <c r="E3141" s="2" t="s">
        <v>7537</v>
      </c>
      <c r="F3141" s="255">
        <v>45104.945833333331</v>
      </c>
      <c r="G3141" s="2" t="s">
        <v>101</v>
      </c>
      <c r="H3141" s="2" t="s">
        <v>132</v>
      </c>
      <c r="I3141" s="2" t="s">
        <v>101</v>
      </c>
      <c r="J3141" s="2" t="s">
        <v>112</v>
      </c>
      <c r="K3141" s="2" t="s">
        <v>112</v>
      </c>
      <c r="L3141" s="2" t="s">
        <v>104</v>
      </c>
      <c r="M3141" s="2" t="s">
        <v>7538</v>
      </c>
      <c r="N3141" s="2">
        <v>95</v>
      </c>
      <c r="O3141" s="2" t="s">
        <v>106</v>
      </c>
      <c r="P3141" s="2" t="s">
        <v>7455</v>
      </c>
      <c r="Q3141" s="253"/>
    </row>
    <row r="3142" spans="1:17" ht="60">
      <c r="A3142" s="2">
        <v>3140</v>
      </c>
      <c r="B3142" s="2" t="s">
        <v>7539</v>
      </c>
      <c r="C3142" s="2" t="s">
        <v>109</v>
      </c>
      <c r="D3142" s="2" t="s">
        <v>99</v>
      </c>
      <c r="E3142" s="2" t="s">
        <v>7540</v>
      </c>
      <c r="F3142" s="255">
        <v>45104.945833333331</v>
      </c>
      <c r="G3142" s="2" t="s">
        <v>101</v>
      </c>
      <c r="H3142" s="2" t="s">
        <v>132</v>
      </c>
      <c r="I3142" s="2" t="s">
        <v>101</v>
      </c>
      <c r="J3142" s="2" t="s">
        <v>103</v>
      </c>
      <c r="K3142" s="2" t="s">
        <v>103</v>
      </c>
      <c r="L3142" s="2" t="s">
        <v>104</v>
      </c>
      <c r="M3142" s="2" t="s">
        <v>7541</v>
      </c>
      <c r="N3142" s="2">
        <v>20</v>
      </c>
      <c r="O3142" s="2" t="s">
        <v>106</v>
      </c>
      <c r="P3142" s="2" t="s">
        <v>4157</v>
      </c>
      <c r="Q3142" s="253"/>
    </row>
    <row r="3143" spans="1:17" ht="60">
      <c r="A3143" s="2">
        <v>3141</v>
      </c>
      <c r="B3143" s="2" t="s">
        <v>7542</v>
      </c>
      <c r="C3143" s="2" t="s">
        <v>109</v>
      </c>
      <c r="D3143" s="2" t="s">
        <v>99</v>
      </c>
      <c r="E3143" s="2" t="s">
        <v>7543</v>
      </c>
      <c r="F3143" s="255">
        <v>45104.945833333331</v>
      </c>
      <c r="G3143" s="2" t="s">
        <v>101</v>
      </c>
      <c r="H3143" s="2" t="s">
        <v>102</v>
      </c>
      <c r="I3143" s="2" t="s">
        <v>101</v>
      </c>
      <c r="J3143" s="2" t="s">
        <v>112</v>
      </c>
      <c r="K3143" s="2" t="s">
        <v>112</v>
      </c>
      <c r="L3143" s="2" t="s">
        <v>104</v>
      </c>
      <c r="M3143" s="2" t="s">
        <v>7544</v>
      </c>
      <c r="N3143" s="2">
        <v>95</v>
      </c>
      <c r="O3143" s="2" t="s">
        <v>106</v>
      </c>
      <c r="P3143" s="2" t="s">
        <v>4157</v>
      </c>
      <c r="Q3143" s="253"/>
    </row>
    <row r="3144" spans="1:17" ht="60">
      <c r="A3144" s="2">
        <v>3142</v>
      </c>
      <c r="B3144" s="2" t="s">
        <v>7545</v>
      </c>
      <c r="C3144" s="2" t="s">
        <v>98</v>
      </c>
      <c r="D3144" s="2" t="s">
        <v>99</v>
      </c>
      <c r="E3144" s="2" t="s">
        <v>4627</v>
      </c>
      <c r="F3144" s="255">
        <v>45104.945833333331</v>
      </c>
      <c r="G3144" s="2" t="s">
        <v>101</v>
      </c>
      <c r="H3144" s="2" t="s">
        <v>102</v>
      </c>
      <c r="I3144" s="2" t="s">
        <v>101</v>
      </c>
      <c r="J3144" s="2" t="s">
        <v>103</v>
      </c>
      <c r="K3144" s="2" t="s">
        <v>103</v>
      </c>
      <c r="L3144" s="2" t="s">
        <v>104</v>
      </c>
      <c r="M3144" s="2" t="s">
        <v>4628</v>
      </c>
      <c r="N3144" s="2">
        <v>20</v>
      </c>
      <c r="O3144" s="2" t="s">
        <v>106</v>
      </c>
      <c r="P3144" s="2" t="s">
        <v>7455</v>
      </c>
      <c r="Q3144" s="253"/>
    </row>
    <row r="3145" spans="1:17" ht="60">
      <c r="A3145" s="2">
        <v>3143</v>
      </c>
      <c r="B3145" s="2" t="s">
        <v>7546</v>
      </c>
      <c r="C3145" s="2" t="s">
        <v>98</v>
      </c>
      <c r="D3145" s="2" t="s">
        <v>99</v>
      </c>
      <c r="E3145" s="2" t="s">
        <v>7547</v>
      </c>
      <c r="F3145" s="255">
        <v>45104.946527777778</v>
      </c>
      <c r="G3145" s="2" t="s">
        <v>101</v>
      </c>
      <c r="H3145" s="2" t="s">
        <v>102</v>
      </c>
      <c r="I3145" s="2" t="s">
        <v>101</v>
      </c>
      <c r="J3145" s="2" t="s">
        <v>112</v>
      </c>
      <c r="K3145" s="2" t="s">
        <v>112</v>
      </c>
      <c r="L3145" s="2" t="s">
        <v>104</v>
      </c>
      <c r="M3145" s="2" t="s">
        <v>7548</v>
      </c>
      <c r="N3145" s="2">
        <v>95</v>
      </c>
      <c r="O3145" s="2" t="s">
        <v>106</v>
      </c>
      <c r="P3145" s="2" t="s">
        <v>7455</v>
      </c>
      <c r="Q3145" s="253"/>
    </row>
    <row r="3146" spans="1:17" ht="60">
      <c r="A3146" s="2">
        <v>3144</v>
      </c>
      <c r="B3146" s="2" t="s">
        <v>7549</v>
      </c>
      <c r="C3146" s="2" t="s">
        <v>109</v>
      </c>
      <c r="D3146" s="2" t="s">
        <v>99</v>
      </c>
      <c r="E3146" s="2" t="s">
        <v>3191</v>
      </c>
      <c r="F3146" s="255">
        <v>45104.947222222225</v>
      </c>
      <c r="G3146" s="2" t="s">
        <v>101</v>
      </c>
      <c r="H3146" s="2" t="s">
        <v>132</v>
      </c>
      <c r="I3146" s="2" t="s">
        <v>101</v>
      </c>
      <c r="J3146" s="2" t="s">
        <v>103</v>
      </c>
      <c r="K3146" s="2" t="s">
        <v>103</v>
      </c>
      <c r="L3146" s="2" t="s">
        <v>104</v>
      </c>
      <c r="M3146" s="2" t="s">
        <v>3192</v>
      </c>
      <c r="N3146" s="2">
        <v>20</v>
      </c>
      <c r="O3146" s="2" t="s">
        <v>106</v>
      </c>
      <c r="P3146" s="2" t="s">
        <v>4157</v>
      </c>
      <c r="Q3146" s="253"/>
    </row>
    <row r="3147" spans="1:17" ht="60">
      <c r="A3147" s="2">
        <v>3145</v>
      </c>
      <c r="B3147" s="2" t="s">
        <v>7550</v>
      </c>
      <c r="C3147" s="2" t="s">
        <v>98</v>
      </c>
      <c r="D3147" s="2" t="s">
        <v>99</v>
      </c>
      <c r="E3147" s="2" t="s">
        <v>7551</v>
      </c>
      <c r="F3147" s="255">
        <v>45104.947222222225</v>
      </c>
      <c r="G3147" s="2" t="s">
        <v>101</v>
      </c>
      <c r="H3147" s="2" t="s">
        <v>132</v>
      </c>
      <c r="I3147" s="2" t="s">
        <v>101</v>
      </c>
      <c r="J3147" s="2" t="s">
        <v>112</v>
      </c>
      <c r="K3147" s="2" t="s">
        <v>112</v>
      </c>
      <c r="L3147" s="2" t="s">
        <v>104</v>
      </c>
      <c r="M3147" s="2" t="s">
        <v>7552</v>
      </c>
      <c r="N3147" s="2">
        <v>95</v>
      </c>
      <c r="O3147" s="2" t="s">
        <v>106</v>
      </c>
      <c r="P3147" s="2" t="s">
        <v>7455</v>
      </c>
      <c r="Q3147" s="253"/>
    </row>
    <row r="3148" spans="1:17" ht="60">
      <c r="A3148" s="2">
        <v>3146</v>
      </c>
      <c r="B3148" s="2" t="s">
        <v>7553</v>
      </c>
      <c r="C3148" s="2" t="s">
        <v>98</v>
      </c>
      <c r="D3148" s="2" t="s">
        <v>99</v>
      </c>
      <c r="E3148" s="2" t="s">
        <v>7554</v>
      </c>
      <c r="F3148" s="255">
        <v>45104.947916666664</v>
      </c>
      <c r="G3148" s="2" t="s">
        <v>101</v>
      </c>
      <c r="H3148" s="2" t="s">
        <v>132</v>
      </c>
      <c r="I3148" s="2" t="s">
        <v>101</v>
      </c>
      <c r="J3148" s="2" t="s">
        <v>112</v>
      </c>
      <c r="K3148" s="2" t="s">
        <v>112</v>
      </c>
      <c r="L3148" s="2" t="s">
        <v>104</v>
      </c>
      <c r="M3148" s="2" t="s">
        <v>7555</v>
      </c>
      <c r="N3148" s="2">
        <v>95</v>
      </c>
      <c r="O3148" s="2" t="s">
        <v>106</v>
      </c>
      <c r="P3148" s="2" t="s">
        <v>7455</v>
      </c>
      <c r="Q3148" s="253"/>
    </row>
    <row r="3149" spans="1:17" ht="60">
      <c r="A3149" s="2">
        <v>3147</v>
      </c>
      <c r="B3149" s="2" t="s">
        <v>7556</v>
      </c>
      <c r="C3149" s="2" t="s">
        <v>98</v>
      </c>
      <c r="D3149" s="2" t="s">
        <v>99</v>
      </c>
      <c r="E3149" s="2" t="s">
        <v>7205</v>
      </c>
      <c r="F3149" s="255">
        <v>45104.948611111111</v>
      </c>
      <c r="G3149" s="2" t="s">
        <v>101</v>
      </c>
      <c r="H3149" s="2" t="s">
        <v>132</v>
      </c>
      <c r="I3149" s="2" t="s">
        <v>101</v>
      </c>
      <c r="J3149" s="2" t="s">
        <v>103</v>
      </c>
      <c r="K3149" s="2" t="s">
        <v>103</v>
      </c>
      <c r="L3149" s="2" t="s">
        <v>104</v>
      </c>
      <c r="M3149" s="2" t="s">
        <v>7206</v>
      </c>
      <c r="N3149" s="2">
        <v>20</v>
      </c>
      <c r="O3149" s="2" t="s">
        <v>106</v>
      </c>
      <c r="P3149" s="2" t="s">
        <v>7455</v>
      </c>
      <c r="Q3149" s="253"/>
    </row>
    <row r="3150" spans="1:17" ht="60">
      <c r="A3150" s="2">
        <v>3148</v>
      </c>
      <c r="B3150" s="2" t="s">
        <v>7557</v>
      </c>
      <c r="C3150" s="2" t="s">
        <v>98</v>
      </c>
      <c r="D3150" s="2" t="s">
        <v>99</v>
      </c>
      <c r="E3150" s="2" t="s">
        <v>7558</v>
      </c>
      <c r="F3150" s="255">
        <v>45104.948611111111</v>
      </c>
      <c r="G3150" s="2" t="s">
        <v>101</v>
      </c>
      <c r="H3150" s="2" t="s">
        <v>102</v>
      </c>
      <c r="I3150" s="2" t="s">
        <v>101</v>
      </c>
      <c r="J3150" s="2" t="s">
        <v>112</v>
      </c>
      <c r="K3150" s="2" t="s">
        <v>112</v>
      </c>
      <c r="L3150" s="2" t="s">
        <v>104</v>
      </c>
      <c r="M3150" s="2" t="s">
        <v>7559</v>
      </c>
      <c r="N3150" s="2">
        <v>95</v>
      </c>
      <c r="O3150" s="2" t="s">
        <v>106</v>
      </c>
      <c r="P3150" s="2" t="s">
        <v>7455</v>
      </c>
      <c r="Q3150" s="253"/>
    </row>
    <row r="3151" spans="1:17" ht="60">
      <c r="A3151" s="2">
        <v>3149</v>
      </c>
      <c r="B3151" s="2" t="s">
        <v>7560</v>
      </c>
      <c r="C3151" s="2" t="s">
        <v>98</v>
      </c>
      <c r="D3151" s="2" t="s">
        <v>99</v>
      </c>
      <c r="E3151" s="2" t="s">
        <v>3775</v>
      </c>
      <c r="F3151" s="255">
        <v>45104.95</v>
      </c>
      <c r="G3151" s="2" t="s">
        <v>101</v>
      </c>
      <c r="H3151" s="2" t="s">
        <v>132</v>
      </c>
      <c r="I3151" s="2" t="s">
        <v>101</v>
      </c>
      <c r="J3151" s="2" t="s">
        <v>103</v>
      </c>
      <c r="K3151" s="2" t="s">
        <v>103</v>
      </c>
      <c r="L3151" s="2" t="s">
        <v>104</v>
      </c>
      <c r="M3151" s="2" t="s">
        <v>3776</v>
      </c>
      <c r="N3151" s="2">
        <v>20</v>
      </c>
      <c r="O3151" s="2" t="s">
        <v>106</v>
      </c>
      <c r="P3151" s="2" t="s">
        <v>7455</v>
      </c>
      <c r="Q3151" s="253"/>
    </row>
    <row r="3152" spans="1:17" ht="60">
      <c r="A3152" s="2">
        <v>3150</v>
      </c>
      <c r="B3152" s="2" t="s">
        <v>7561</v>
      </c>
      <c r="C3152" s="2" t="s">
        <v>98</v>
      </c>
      <c r="D3152" s="2" t="s">
        <v>99</v>
      </c>
      <c r="E3152" s="2" t="s">
        <v>7562</v>
      </c>
      <c r="F3152" s="255">
        <v>45104.95</v>
      </c>
      <c r="G3152" s="2" t="s">
        <v>101</v>
      </c>
      <c r="H3152" s="2" t="s">
        <v>102</v>
      </c>
      <c r="I3152" s="2" t="s">
        <v>101</v>
      </c>
      <c r="J3152" s="2" t="s">
        <v>112</v>
      </c>
      <c r="K3152" s="2" t="s">
        <v>112</v>
      </c>
      <c r="L3152" s="2" t="s">
        <v>104</v>
      </c>
      <c r="M3152" s="2" t="s">
        <v>7563</v>
      </c>
      <c r="N3152" s="2">
        <v>95</v>
      </c>
      <c r="O3152" s="2" t="s">
        <v>106</v>
      </c>
      <c r="P3152" s="2" t="s">
        <v>7455</v>
      </c>
      <c r="Q3152" s="253"/>
    </row>
    <row r="3153" spans="1:17" ht="60">
      <c r="A3153" s="2">
        <v>3151</v>
      </c>
      <c r="B3153" s="2" t="s">
        <v>7564</v>
      </c>
      <c r="C3153" s="2" t="s">
        <v>98</v>
      </c>
      <c r="D3153" s="2" t="s">
        <v>99</v>
      </c>
      <c r="E3153" s="2" t="s">
        <v>3561</v>
      </c>
      <c r="F3153" s="255">
        <v>45104.950694444444</v>
      </c>
      <c r="G3153" s="2" t="s">
        <v>101</v>
      </c>
      <c r="H3153" s="2" t="s">
        <v>102</v>
      </c>
      <c r="I3153" s="2" t="s">
        <v>101</v>
      </c>
      <c r="J3153" s="2" t="s">
        <v>103</v>
      </c>
      <c r="K3153" s="2" t="s">
        <v>103</v>
      </c>
      <c r="L3153" s="2" t="s">
        <v>104</v>
      </c>
      <c r="M3153" s="2" t="s">
        <v>3562</v>
      </c>
      <c r="N3153" s="2">
        <v>20</v>
      </c>
      <c r="O3153" s="2" t="s">
        <v>106</v>
      </c>
      <c r="P3153" s="2" t="s">
        <v>7455</v>
      </c>
      <c r="Q3153" s="253"/>
    </row>
    <row r="3154" spans="1:17" ht="60">
      <c r="A3154" s="2">
        <v>3152</v>
      </c>
      <c r="B3154" s="2" t="s">
        <v>7565</v>
      </c>
      <c r="C3154" s="2" t="s">
        <v>98</v>
      </c>
      <c r="D3154" s="2" t="s">
        <v>99</v>
      </c>
      <c r="E3154" s="2" t="s">
        <v>7202</v>
      </c>
      <c r="F3154" s="255">
        <v>45104.950694444444</v>
      </c>
      <c r="G3154" s="2" t="s">
        <v>101</v>
      </c>
      <c r="H3154" s="2" t="s">
        <v>132</v>
      </c>
      <c r="I3154" s="2" t="s">
        <v>101</v>
      </c>
      <c r="J3154" s="2" t="s">
        <v>103</v>
      </c>
      <c r="K3154" s="2" t="s">
        <v>103</v>
      </c>
      <c r="L3154" s="2" t="s">
        <v>104</v>
      </c>
      <c r="M3154" s="2" t="s">
        <v>7203</v>
      </c>
      <c r="N3154" s="2">
        <v>20</v>
      </c>
      <c r="O3154" s="2" t="s">
        <v>106</v>
      </c>
      <c r="P3154" s="2" t="s">
        <v>7455</v>
      </c>
      <c r="Q3154" s="253"/>
    </row>
    <row r="3155" spans="1:17" ht="60">
      <c r="A3155" s="2">
        <v>3153</v>
      </c>
      <c r="B3155" s="2" t="s">
        <v>7566</v>
      </c>
      <c r="C3155" s="2" t="s">
        <v>98</v>
      </c>
      <c r="D3155" s="2" t="s">
        <v>99</v>
      </c>
      <c r="E3155" s="2" t="s">
        <v>1181</v>
      </c>
      <c r="F3155" s="255">
        <v>45104.951388888891</v>
      </c>
      <c r="G3155" s="2" t="s">
        <v>101</v>
      </c>
      <c r="H3155" s="2" t="s">
        <v>132</v>
      </c>
      <c r="I3155" s="2" t="s">
        <v>101</v>
      </c>
      <c r="J3155" s="2" t="s">
        <v>103</v>
      </c>
      <c r="K3155" s="2" t="s">
        <v>103</v>
      </c>
      <c r="L3155" s="2" t="s">
        <v>104</v>
      </c>
      <c r="M3155" s="2" t="s">
        <v>1182</v>
      </c>
      <c r="N3155" s="2">
        <v>20</v>
      </c>
      <c r="O3155" s="2" t="s">
        <v>106</v>
      </c>
      <c r="P3155" s="2" t="s">
        <v>7455</v>
      </c>
      <c r="Q3155" s="253"/>
    </row>
    <row r="3156" spans="1:17" ht="60">
      <c r="A3156" s="2">
        <v>3154</v>
      </c>
      <c r="B3156" s="2" t="s">
        <v>7567</v>
      </c>
      <c r="C3156" s="2" t="s">
        <v>98</v>
      </c>
      <c r="D3156" s="2" t="s">
        <v>99</v>
      </c>
      <c r="E3156" s="2" t="s">
        <v>7568</v>
      </c>
      <c r="F3156" s="255">
        <v>45104.951388888891</v>
      </c>
      <c r="G3156" s="2" t="s">
        <v>101</v>
      </c>
      <c r="H3156" s="2" t="s">
        <v>102</v>
      </c>
      <c r="I3156" s="2" t="s">
        <v>101</v>
      </c>
      <c r="J3156" s="2" t="s">
        <v>12</v>
      </c>
      <c r="K3156" s="2" t="s">
        <v>12</v>
      </c>
      <c r="L3156" s="2" t="s">
        <v>104</v>
      </c>
      <c r="M3156" s="2" t="s">
        <v>7569</v>
      </c>
      <c r="N3156" s="2">
        <v>30</v>
      </c>
      <c r="O3156" s="2" t="s">
        <v>106</v>
      </c>
      <c r="P3156" s="2" t="s">
        <v>7455</v>
      </c>
      <c r="Q3156" s="253"/>
    </row>
    <row r="3157" spans="1:17" ht="60">
      <c r="A3157" s="2">
        <v>3155</v>
      </c>
      <c r="B3157" s="2" t="s">
        <v>7570</v>
      </c>
      <c r="C3157" s="2" t="s">
        <v>109</v>
      </c>
      <c r="D3157" s="2" t="s">
        <v>99</v>
      </c>
      <c r="E3157" s="2" t="s">
        <v>7571</v>
      </c>
      <c r="F3157" s="255">
        <v>45104.951388888891</v>
      </c>
      <c r="G3157" s="2" t="s">
        <v>101</v>
      </c>
      <c r="H3157" s="2" t="s">
        <v>102</v>
      </c>
      <c r="I3157" s="2" t="s">
        <v>101</v>
      </c>
      <c r="J3157" s="2" t="s">
        <v>103</v>
      </c>
      <c r="K3157" s="2" t="s">
        <v>103</v>
      </c>
      <c r="L3157" s="2" t="s">
        <v>104</v>
      </c>
      <c r="M3157" s="2" t="s">
        <v>7572</v>
      </c>
      <c r="N3157" s="2">
        <v>20</v>
      </c>
      <c r="O3157" s="2" t="s">
        <v>106</v>
      </c>
      <c r="P3157" s="2" t="s">
        <v>4157</v>
      </c>
      <c r="Q3157" s="253"/>
    </row>
    <row r="3158" spans="1:17" ht="60">
      <c r="A3158" s="2">
        <v>3156</v>
      </c>
      <c r="B3158" s="2" t="s">
        <v>7573</v>
      </c>
      <c r="C3158" s="2" t="s">
        <v>98</v>
      </c>
      <c r="D3158" s="2" t="s">
        <v>99</v>
      </c>
      <c r="E3158" s="2" t="s">
        <v>4476</v>
      </c>
      <c r="F3158" s="255">
        <v>45104.953472222223</v>
      </c>
      <c r="G3158" s="2" t="s">
        <v>101</v>
      </c>
      <c r="H3158" s="2" t="s">
        <v>132</v>
      </c>
      <c r="I3158" s="2" t="s">
        <v>101</v>
      </c>
      <c r="J3158" s="2" t="s">
        <v>56</v>
      </c>
      <c r="K3158" s="2" t="s">
        <v>56</v>
      </c>
      <c r="L3158" s="2" t="s">
        <v>104</v>
      </c>
      <c r="M3158" s="2" t="s">
        <v>4477</v>
      </c>
      <c r="N3158" s="2">
        <v>65</v>
      </c>
      <c r="O3158" s="2" t="s">
        <v>106</v>
      </c>
      <c r="P3158" s="2" t="s">
        <v>7455</v>
      </c>
      <c r="Q3158" s="253"/>
    </row>
    <row r="3159" spans="1:17" ht="60">
      <c r="A3159" s="2">
        <v>3157</v>
      </c>
      <c r="B3159" s="2" t="s">
        <v>7574</v>
      </c>
      <c r="C3159" s="2" t="s">
        <v>98</v>
      </c>
      <c r="D3159" s="2" t="s">
        <v>99</v>
      </c>
      <c r="E3159" s="2" t="s">
        <v>631</v>
      </c>
      <c r="F3159" s="255">
        <v>45104.953472222223</v>
      </c>
      <c r="G3159" s="2" t="s">
        <v>101</v>
      </c>
      <c r="H3159" s="2" t="s">
        <v>132</v>
      </c>
      <c r="I3159" s="2" t="s">
        <v>101</v>
      </c>
      <c r="J3159" s="2" t="s">
        <v>12</v>
      </c>
      <c r="K3159" s="2" t="s">
        <v>12</v>
      </c>
      <c r="L3159" s="2" t="s">
        <v>104</v>
      </c>
      <c r="M3159" s="2" t="s">
        <v>632</v>
      </c>
      <c r="N3159" s="2">
        <v>30</v>
      </c>
      <c r="O3159" s="2" t="s">
        <v>106</v>
      </c>
      <c r="P3159" s="2" t="s">
        <v>7455</v>
      </c>
      <c r="Q3159" s="253"/>
    </row>
    <row r="3160" spans="1:17" ht="60">
      <c r="A3160" s="2">
        <v>3158</v>
      </c>
      <c r="B3160" s="2" t="s">
        <v>7575</v>
      </c>
      <c r="C3160" s="2" t="s">
        <v>98</v>
      </c>
      <c r="D3160" s="2" t="s">
        <v>99</v>
      </c>
      <c r="E3160" s="2" t="s">
        <v>2347</v>
      </c>
      <c r="F3160" s="255">
        <v>45104.953472222223</v>
      </c>
      <c r="G3160" s="2" t="s">
        <v>101</v>
      </c>
      <c r="H3160" s="2" t="s">
        <v>102</v>
      </c>
      <c r="I3160" s="2" t="s">
        <v>101</v>
      </c>
      <c r="J3160" s="2" t="s">
        <v>103</v>
      </c>
      <c r="K3160" s="2" t="s">
        <v>103</v>
      </c>
      <c r="L3160" s="2" t="s">
        <v>104</v>
      </c>
      <c r="M3160" s="2" t="s">
        <v>2348</v>
      </c>
      <c r="N3160" s="2">
        <v>20</v>
      </c>
      <c r="O3160" s="2" t="s">
        <v>106</v>
      </c>
      <c r="P3160" s="2" t="s">
        <v>7455</v>
      </c>
      <c r="Q3160" s="253"/>
    </row>
    <row r="3161" spans="1:17" ht="60">
      <c r="A3161" s="2">
        <v>3159</v>
      </c>
      <c r="B3161" s="2" t="s">
        <v>7576</v>
      </c>
      <c r="C3161" s="2" t="s">
        <v>109</v>
      </c>
      <c r="D3161" s="2" t="s">
        <v>99</v>
      </c>
      <c r="E3161" s="2" t="s">
        <v>7577</v>
      </c>
      <c r="F3161" s="255">
        <v>45104.95416666667</v>
      </c>
      <c r="G3161" s="2" t="s">
        <v>101</v>
      </c>
      <c r="H3161" s="2" t="s">
        <v>102</v>
      </c>
      <c r="I3161" s="2" t="s">
        <v>101</v>
      </c>
      <c r="J3161" s="2" t="s">
        <v>56</v>
      </c>
      <c r="K3161" s="2" t="s">
        <v>56</v>
      </c>
      <c r="L3161" s="2" t="s">
        <v>104</v>
      </c>
      <c r="M3161" s="2" t="s">
        <v>7578</v>
      </c>
      <c r="N3161" s="2">
        <v>65</v>
      </c>
      <c r="O3161" s="2" t="s">
        <v>106</v>
      </c>
      <c r="P3161" s="2" t="s">
        <v>4157</v>
      </c>
      <c r="Q3161" s="253"/>
    </row>
    <row r="3162" spans="1:17" ht="60">
      <c r="A3162" s="2">
        <v>3160</v>
      </c>
      <c r="B3162" s="2" t="s">
        <v>7579</v>
      </c>
      <c r="C3162" s="2" t="s">
        <v>98</v>
      </c>
      <c r="D3162" s="2" t="s">
        <v>99</v>
      </c>
      <c r="E3162" s="2" t="s">
        <v>7580</v>
      </c>
      <c r="F3162" s="255">
        <v>45104.956250000003</v>
      </c>
      <c r="G3162" s="2" t="s">
        <v>101</v>
      </c>
      <c r="H3162" s="2" t="s">
        <v>102</v>
      </c>
      <c r="I3162" s="2" t="s">
        <v>101</v>
      </c>
      <c r="J3162" s="2" t="s">
        <v>187</v>
      </c>
      <c r="K3162" s="2" t="s">
        <v>187</v>
      </c>
      <c r="L3162" s="2" t="s">
        <v>104</v>
      </c>
      <c r="M3162" s="2" t="s">
        <v>7581</v>
      </c>
      <c r="N3162" s="2">
        <v>95</v>
      </c>
      <c r="O3162" s="2" t="s">
        <v>106</v>
      </c>
      <c r="P3162" s="2" t="s">
        <v>7455</v>
      </c>
      <c r="Q3162" s="253"/>
    </row>
    <row r="3163" spans="1:17" ht="60">
      <c r="A3163" s="2">
        <v>3161</v>
      </c>
      <c r="B3163" s="2" t="s">
        <v>7582</v>
      </c>
      <c r="C3163" s="2" t="s">
        <v>98</v>
      </c>
      <c r="D3163" s="2" t="s">
        <v>99</v>
      </c>
      <c r="E3163" s="2" t="s">
        <v>3487</v>
      </c>
      <c r="F3163" s="255">
        <v>45104.956250000003</v>
      </c>
      <c r="G3163" s="2" t="s">
        <v>101</v>
      </c>
      <c r="H3163" s="2" t="s">
        <v>132</v>
      </c>
      <c r="I3163" s="2" t="s">
        <v>101</v>
      </c>
      <c r="J3163" s="2" t="s">
        <v>112</v>
      </c>
      <c r="K3163" s="2" t="s">
        <v>112</v>
      </c>
      <c r="L3163" s="2" t="s">
        <v>104</v>
      </c>
      <c r="M3163" s="2" t="s">
        <v>3488</v>
      </c>
      <c r="N3163" s="2">
        <v>95</v>
      </c>
      <c r="O3163" s="2" t="s">
        <v>106</v>
      </c>
      <c r="P3163" s="2" t="s">
        <v>7455</v>
      </c>
      <c r="Q3163" s="253"/>
    </row>
    <row r="3164" spans="1:17" ht="60">
      <c r="A3164" s="2">
        <v>3162</v>
      </c>
      <c r="B3164" s="2" t="s">
        <v>7583</v>
      </c>
      <c r="C3164" s="2" t="s">
        <v>98</v>
      </c>
      <c r="D3164" s="2" t="s">
        <v>99</v>
      </c>
      <c r="E3164" s="2" t="s">
        <v>3420</v>
      </c>
      <c r="F3164" s="255">
        <v>45104.956250000003</v>
      </c>
      <c r="G3164" s="2" t="s">
        <v>101</v>
      </c>
      <c r="H3164" s="2" t="s">
        <v>132</v>
      </c>
      <c r="I3164" s="2" t="s">
        <v>101</v>
      </c>
      <c r="J3164" s="2" t="s">
        <v>112</v>
      </c>
      <c r="K3164" s="2" t="s">
        <v>112</v>
      </c>
      <c r="L3164" s="2" t="s">
        <v>104</v>
      </c>
      <c r="M3164" s="2" t="s">
        <v>3421</v>
      </c>
      <c r="N3164" s="2">
        <v>95</v>
      </c>
      <c r="O3164" s="2" t="s">
        <v>106</v>
      </c>
      <c r="P3164" s="2" t="s">
        <v>7455</v>
      </c>
      <c r="Q3164" s="253"/>
    </row>
    <row r="3165" spans="1:17" ht="60">
      <c r="A3165" s="2">
        <v>3163</v>
      </c>
      <c r="B3165" s="2" t="s">
        <v>7584</v>
      </c>
      <c r="C3165" s="2" t="s">
        <v>98</v>
      </c>
      <c r="D3165" s="2" t="s">
        <v>99</v>
      </c>
      <c r="E3165" s="2" t="s">
        <v>7585</v>
      </c>
      <c r="F3165" s="255">
        <v>45104.956944444442</v>
      </c>
      <c r="G3165" s="2" t="s">
        <v>101</v>
      </c>
      <c r="H3165" s="2" t="s">
        <v>132</v>
      </c>
      <c r="I3165" s="2" t="s">
        <v>101</v>
      </c>
      <c r="J3165" s="2" t="s">
        <v>112</v>
      </c>
      <c r="K3165" s="2" t="s">
        <v>112</v>
      </c>
      <c r="L3165" s="2" t="s">
        <v>104</v>
      </c>
      <c r="M3165" s="2" t="s">
        <v>7586</v>
      </c>
      <c r="N3165" s="2">
        <v>95</v>
      </c>
      <c r="O3165" s="2" t="s">
        <v>106</v>
      </c>
      <c r="P3165" s="2" t="s">
        <v>7455</v>
      </c>
      <c r="Q3165" s="253"/>
    </row>
    <row r="3166" spans="1:17" ht="60">
      <c r="A3166" s="2">
        <v>3164</v>
      </c>
      <c r="B3166" s="2" t="s">
        <v>7587</v>
      </c>
      <c r="C3166" s="2" t="s">
        <v>98</v>
      </c>
      <c r="D3166" s="2" t="s">
        <v>99</v>
      </c>
      <c r="E3166" s="2" t="s">
        <v>7588</v>
      </c>
      <c r="F3166" s="255">
        <v>45104.956944444442</v>
      </c>
      <c r="G3166" s="2" t="s">
        <v>101</v>
      </c>
      <c r="H3166" s="2" t="s">
        <v>132</v>
      </c>
      <c r="I3166" s="2" t="s">
        <v>101</v>
      </c>
      <c r="J3166" s="2" t="s">
        <v>112</v>
      </c>
      <c r="K3166" s="2" t="s">
        <v>112</v>
      </c>
      <c r="L3166" s="2" t="s">
        <v>104</v>
      </c>
      <c r="M3166" s="2" t="s">
        <v>7589</v>
      </c>
      <c r="N3166" s="2">
        <v>95</v>
      </c>
      <c r="O3166" s="2" t="s">
        <v>106</v>
      </c>
      <c r="P3166" s="2" t="s">
        <v>7455</v>
      </c>
      <c r="Q3166" s="253"/>
    </row>
    <row r="3167" spans="1:17" ht="60">
      <c r="A3167" s="2">
        <v>3165</v>
      </c>
      <c r="B3167" s="2" t="s">
        <v>7590</v>
      </c>
      <c r="C3167" s="2" t="s">
        <v>98</v>
      </c>
      <c r="D3167" s="2" t="s">
        <v>99</v>
      </c>
      <c r="E3167" s="2" t="s">
        <v>7591</v>
      </c>
      <c r="F3167" s="255">
        <v>45104.957638888889</v>
      </c>
      <c r="G3167" s="2" t="s">
        <v>101</v>
      </c>
      <c r="H3167" s="2" t="s">
        <v>132</v>
      </c>
      <c r="I3167" s="2" t="s">
        <v>101</v>
      </c>
      <c r="J3167" s="2" t="s">
        <v>112</v>
      </c>
      <c r="K3167" s="2" t="s">
        <v>112</v>
      </c>
      <c r="L3167" s="2" t="s">
        <v>104</v>
      </c>
      <c r="M3167" s="2" t="s">
        <v>7592</v>
      </c>
      <c r="N3167" s="2">
        <v>95</v>
      </c>
      <c r="O3167" s="2" t="s">
        <v>106</v>
      </c>
      <c r="P3167" s="2" t="s">
        <v>7455</v>
      </c>
      <c r="Q3167" s="253"/>
    </row>
    <row r="3168" spans="1:17" ht="60">
      <c r="A3168" s="2">
        <v>3166</v>
      </c>
      <c r="B3168" s="2" t="s">
        <v>7593</v>
      </c>
      <c r="C3168" s="2" t="s">
        <v>98</v>
      </c>
      <c r="D3168" s="2" t="s">
        <v>99</v>
      </c>
      <c r="E3168" s="2" t="s">
        <v>7594</v>
      </c>
      <c r="F3168" s="255">
        <v>45104.957638888889</v>
      </c>
      <c r="G3168" s="2" t="s">
        <v>101</v>
      </c>
      <c r="H3168" s="2" t="s">
        <v>132</v>
      </c>
      <c r="I3168" s="2" t="s">
        <v>101</v>
      </c>
      <c r="J3168" s="2" t="s">
        <v>112</v>
      </c>
      <c r="K3168" s="2" t="s">
        <v>112</v>
      </c>
      <c r="L3168" s="2" t="s">
        <v>104</v>
      </c>
      <c r="M3168" s="2" t="s">
        <v>7595</v>
      </c>
      <c r="N3168" s="2">
        <v>95</v>
      </c>
      <c r="O3168" s="2" t="s">
        <v>106</v>
      </c>
      <c r="P3168" s="2" t="s">
        <v>7455</v>
      </c>
      <c r="Q3168" s="253"/>
    </row>
    <row r="3169" spans="1:17" ht="60">
      <c r="A3169" s="2">
        <v>3167</v>
      </c>
      <c r="B3169" s="2" t="s">
        <v>7596</v>
      </c>
      <c r="C3169" s="2" t="s">
        <v>98</v>
      </c>
      <c r="D3169" s="2" t="s">
        <v>99</v>
      </c>
      <c r="E3169" s="2" t="s">
        <v>7597</v>
      </c>
      <c r="F3169" s="255">
        <v>45104.958333333336</v>
      </c>
      <c r="G3169" s="2" t="s">
        <v>101</v>
      </c>
      <c r="H3169" s="2" t="s">
        <v>132</v>
      </c>
      <c r="I3169" s="2" t="s">
        <v>101</v>
      </c>
      <c r="J3169" s="2" t="s">
        <v>112</v>
      </c>
      <c r="K3169" s="2" t="s">
        <v>112</v>
      </c>
      <c r="L3169" s="2" t="s">
        <v>104</v>
      </c>
      <c r="M3169" s="2" t="s">
        <v>7598</v>
      </c>
      <c r="N3169" s="2">
        <v>95</v>
      </c>
      <c r="O3169" s="2" t="s">
        <v>106</v>
      </c>
      <c r="P3169" s="2" t="s">
        <v>7455</v>
      </c>
      <c r="Q3169" s="253"/>
    </row>
    <row r="3170" spans="1:17" ht="60">
      <c r="A3170" s="2">
        <v>3168</v>
      </c>
      <c r="B3170" s="2" t="s">
        <v>7599</v>
      </c>
      <c r="C3170" s="2" t="s">
        <v>98</v>
      </c>
      <c r="D3170" s="2" t="s">
        <v>99</v>
      </c>
      <c r="E3170" s="2" t="s">
        <v>7600</v>
      </c>
      <c r="F3170" s="255">
        <v>45104.959027777775</v>
      </c>
      <c r="G3170" s="2" t="s">
        <v>101</v>
      </c>
      <c r="H3170" s="2" t="s">
        <v>132</v>
      </c>
      <c r="I3170" s="2" t="s">
        <v>101</v>
      </c>
      <c r="J3170" s="2" t="s">
        <v>112</v>
      </c>
      <c r="K3170" s="2" t="s">
        <v>112</v>
      </c>
      <c r="L3170" s="2" t="s">
        <v>104</v>
      </c>
      <c r="M3170" s="2" t="s">
        <v>7601</v>
      </c>
      <c r="N3170" s="2">
        <v>95</v>
      </c>
      <c r="O3170" s="2" t="s">
        <v>106</v>
      </c>
      <c r="P3170" s="2" t="s">
        <v>7455</v>
      </c>
      <c r="Q3170" s="253"/>
    </row>
    <row r="3171" spans="1:17" ht="60">
      <c r="A3171" s="2">
        <v>3169</v>
      </c>
      <c r="B3171" s="2" t="s">
        <v>7602</v>
      </c>
      <c r="C3171" s="2" t="s">
        <v>98</v>
      </c>
      <c r="D3171" s="2" t="s">
        <v>99</v>
      </c>
      <c r="E3171" s="2" t="s">
        <v>7603</v>
      </c>
      <c r="F3171" s="255">
        <v>45104.959027777775</v>
      </c>
      <c r="G3171" s="2" t="s">
        <v>101</v>
      </c>
      <c r="H3171" s="2" t="s">
        <v>132</v>
      </c>
      <c r="I3171" s="2" t="s">
        <v>101</v>
      </c>
      <c r="J3171" s="2" t="s">
        <v>112</v>
      </c>
      <c r="K3171" s="2" t="s">
        <v>112</v>
      </c>
      <c r="L3171" s="2" t="s">
        <v>104</v>
      </c>
      <c r="M3171" s="2" t="s">
        <v>7604</v>
      </c>
      <c r="N3171" s="2">
        <v>95</v>
      </c>
      <c r="O3171" s="2" t="s">
        <v>106</v>
      </c>
      <c r="P3171" s="2" t="s">
        <v>7455</v>
      </c>
      <c r="Q3171" s="253"/>
    </row>
    <row r="3172" spans="1:17" ht="60">
      <c r="A3172" s="2">
        <v>3170</v>
      </c>
      <c r="B3172" s="2" t="s">
        <v>7605</v>
      </c>
      <c r="C3172" s="2" t="s">
        <v>98</v>
      </c>
      <c r="D3172" s="2" t="s">
        <v>99</v>
      </c>
      <c r="E3172" s="2" t="s">
        <v>7606</v>
      </c>
      <c r="F3172" s="255">
        <v>45104.959027777775</v>
      </c>
      <c r="G3172" s="2" t="s">
        <v>101</v>
      </c>
      <c r="H3172" s="2" t="s">
        <v>132</v>
      </c>
      <c r="I3172" s="2" t="s">
        <v>101</v>
      </c>
      <c r="J3172" s="2" t="s">
        <v>112</v>
      </c>
      <c r="K3172" s="2" t="s">
        <v>112</v>
      </c>
      <c r="L3172" s="2" t="s">
        <v>104</v>
      </c>
      <c r="M3172" s="2" t="s">
        <v>7607</v>
      </c>
      <c r="N3172" s="2">
        <v>95</v>
      </c>
      <c r="O3172" s="2" t="s">
        <v>106</v>
      </c>
      <c r="P3172" s="2" t="s">
        <v>7455</v>
      </c>
      <c r="Q3172" s="253"/>
    </row>
    <row r="3173" spans="1:17" ht="60">
      <c r="A3173" s="2">
        <v>3171</v>
      </c>
      <c r="B3173" s="2" t="s">
        <v>7608</v>
      </c>
      <c r="C3173" s="2" t="s">
        <v>120</v>
      </c>
      <c r="D3173" s="2" t="s">
        <v>99</v>
      </c>
      <c r="E3173" s="2" t="s">
        <v>7609</v>
      </c>
      <c r="F3173" s="255">
        <v>45104.959722222222</v>
      </c>
      <c r="G3173" s="2" t="s">
        <v>101</v>
      </c>
      <c r="H3173" s="2" t="s">
        <v>102</v>
      </c>
      <c r="I3173" s="2" t="s">
        <v>101</v>
      </c>
      <c r="J3173" s="2" t="s">
        <v>103</v>
      </c>
      <c r="K3173" s="2" t="s">
        <v>103</v>
      </c>
      <c r="L3173" s="2" t="s">
        <v>104</v>
      </c>
      <c r="M3173" s="2" t="s">
        <v>7610</v>
      </c>
      <c r="N3173" s="2">
        <v>30</v>
      </c>
      <c r="O3173" s="2" t="s">
        <v>106</v>
      </c>
      <c r="P3173" s="2" t="s">
        <v>4146</v>
      </c>
      <c r="Q3173" s="253"/>
    </row>
    <row r="3174" spans="1:17" ht="60">
      <c r="A3174" s="2">
        <v>3172</v>
      </c>
      <c r="B3174" s="2" t="s">
        <v>7611</v>
      </c>
      <c r="C3174" s="2" t="s">
        <v>109</v>
      </c>
      <c r="D3174" s="2" t="s">
        <v>99</v>
      </c>
      <c r="E3174" s="2" t="s">
        <v>7612</v>
      </c>
      <c r="F3174" s="255">
        <v>45104.959722222222</v>
      </c>
      <c r="G3174" s="2" t="s">
        <v>101</v>
      </c>
      <c r="H3174" s="2" t="s">
        <v>132</v>
      </c>
      <c r="I3174" s="2" t="s">
        <v>101</v>
      </c>
      <c r="J3174" s="2" t="s">
        <v>103</v>
      </c>
      <c r="K3174" s="2" t="s">
        <v>103</v>
      </c>
      <c r="L3174" s="2" t="s">
        <v>104</v>
      </c>
      <c r="M3174" s="2" t="s">
        <v>7613</v>
      </c>
      <c r="N3174" s="2">
        <v>20</v>
      </c>
      <c r="O3174" s="2" t="s">
        <v>106</v>
      </c>
      <c r="P3174" s="2" t="s">
        <v>4157</v>
      </c>
      <c r="Q3174" s="253"/>
    </row>
    <row r="3175" spans="1:17" ht="60">
      <c r="A3175" s="2">
        <v>3173</v>
      </c>
      <c r="B3175" s="2" t="s">
        <v>7614</v>
      </c>
      <c r="C3175" s="2" t="s">
        <v>98</v>
      </c>
      <c r="D3175" s="2" t="s">
        <v>99</v>
      </c>
      <c r="E3175" s="2" t="s">
        <v>7615</v>
      </c>
      <c r="F3175" s="255">
        <v>45104.960416666669</v>
      </c>
      <c r="G3175" s="2" t="s">
        <v>101</v>
      </c>
      <c r="H3175" s="2" t="s">
        <v>132</v>
      </c>
      <c r="I3175" s="2" t="s">
        <v>101</v>
      </c>
      <c r="J3175" s="2" t="s">
        <v>112</v>
      </c>
      <c r="K3175" s="2" t="s">
        <v>112</v>
      </c>
      <c r="L3175" s="2" t="s">
        <v>104</v>
      </c>
      <c r="M3175" s="2" t="s">
        <v>7616</v>
      </c>
      <c r="N3175" s="2">
        <v>95</v>
      </c>
      <c r="O3175" s="2" t="s">
        <v>106</v>
      </c>
      <c r="P3175" s="2" t="s">
        <v>7455</v>
      </c>
      <c r="Q3175" s="253"/>
    </row>
    <row r="3176" spans="1:17" ht="60">
      <c r="A3176" s="2">
        <v>3174</v>
      </c>
      <c r="B3176" s="2" t="s">
        <v>7617</v>
      </c>
      <c r="C3176" s="2" t="s">
        <v>98</v>
      </c>
      <c r="D3176" s="2" t="s">
        <v>99</v>
      </c>
      <c r="E3176" s="2" t="s">
        <v>7618</v>
      </c>
      <c r="F3176" s="255">
        <v>45104.960416666669</v>
      </c>
      <c r="G3176" s="2" t="s">
        <v>101</v>
      </c>
      <c r="H3176" s="2" t="s">
        <v>102</v>
      </c>
      <c r="I3176" s="2" t="s">
        <v>101</v>
      </c>
      <c r="J3176" s="2" t="s">
        <v>112</v>
      </c>
      <c r="K3176" s="2" t="s">
        <v>112</v>
      </c>
      <c r="L3176" s="2" t="s">
        <v>104</v>
      </c>
      <c r="M3176" s="2" t="s">
        <v>7619</v>
      </c>
      <c r="N3176" s="2">
        <v>95</v>
      </c>
      <c r="O3176" s="2" t="s">
        <v>106</v>
      </c>
      <c r="P3176" s="2" t="s">
        <v>7455</v>
      </c>
      <c r="Q3176" s="253"/>
    </row>
    <row r="3177" spans="1:17" ht="60">
      <c r="A3177" s="2">
        <v>3175</v>
      </c>
      <c r="B3177" s="2" t="s">
        <v>7620</v>
      </c>
      <c r="C3177" s="2" t="s">
        <v>98</v>
      </c>
      <c r="D3177" s="2" t="s">
        <v>99</v>
      </c>
      <c r="E3177" s="2" t="s">
        <v>7029</v>
      </c>
      <c r="F3177" s="255">
        <v>45104.961111111108</v>
      </c>
      <c r="G3177" s="2" t="s">
        <v>101</v>
      </c>
      <c r="H3177" s="2" t="s">
        <v>132</v>
      </c>
      <c r="I3177" s="2" t="s">
        <v>101</v>
      </c>
      <c r="J3177" s="2" t="s">
        <v>103</v>
      </c>
      <c r="K3177" s="2" t="s">
        <v>103</v>
      </c>
      <c r="L3177" s="2" t="s">
        <v>104</v>
      </c>
      <c r="M3177" s="2" t="s">
        <v>7030</v>
      </c>
      <c r="N3177" s="2">
        <v>20</v>
      </c>
      <c r="O3177" s="2" t="s">
        <v>106</v>
      </c>
      <c r="P3177" s="2" t="s">
        <v>7455</v>
      </c>
      <c r="Q3177" s="253"/>
    </row>
    <row r="3178" spans="1:17" ht="60">
      <c r="A3178" s="2">
        <v>3176</v>
      </c>
      <c r="B3178" s="2" t="s">
        <v>7621</v>
      </c>
      <c r="C3178" s="2" t="s">
        <v>120</v>
      </c>
      <c r="D3178" s="2" t="s">
        <v>99</v>
      </c>
      <c r="E3178" s="2" t="s">
        <v>7622</v>
      </c>
      <c r="F3178" s="255">
        <v>45104.961111111108</v>
      </c>
      <c r="G3178" s="2" t="s">
        <v>101</v>
      </c>
      <c r="H3178" s="2" t="s">
        <v>132</v>
      </c>
      <c r="I3178" s="2" t="s">
        <v>101</v>
      </c>
      <c r="J3178" s="2" t="s">
        <v>103</v>
      </c>
      <c r="K3178" s="2" t="s">
        <v>103</v>
      </c>
      <c r="L3178" s="2" t="s">
        <v>104</v>
      </c>
      <c r="M3178" s="2" t="s">
        <v>7623</v>
      </c>
      <c r="N3178" s="2">
        <v>20</v>
      </c>
      <c r="O3178" s="2" t="s">
        <v>106</v>
      </c>
      <c r="P3178" s="2" t="s">
        <v>4146</v>
      </c>
      <c r="Q3178" s="253"/>
    </row>
    <row r="3179" spans="1:17" ht="60">
      <c r="A3179" s="2">
        <v>3177</v>
      </c>
      <c r="B3179" s="2" t="s">
        <v>7624</v>
      </c>
      <c r="C3179" s="2" t="s">
        <v>98</v>
      </c>
      <c r="D3179" s="2" t="s">
        <v>99</v>
      </c>
      <c r="E3179" s="2" t="s">
        <v>7393</v>
      </c>
      <c r="F3179" s="255">
        <v>45104.961111111108</v>
      </c>
      <c r="G3179" s="2" t="s">
        <v>101</v>
      </c>
      <c r="H3179" s="2" t="s">
        <v>102</v>
      </c>
      <c r="I3179" s="2" t="s">
        <v>101</v>
      </c>
      <c r="J3179" s="2" t="s">
        <v>103</v>
      </c>
      <c r="K3179" s="2" t="s">
        <v>103</v>
      </c>
      <c r="L3179" s="2" t="s">
        <v>104</v>
      </c>
      <c r="M3179" s="2" t="s">
        <v>7394</v>
      </c>
      <c r="N3179" s="2">
        <v>20</v>
      </c>
      <c r="O3179" s="2" t="s">
        <v>106</v>
      </c>
      <c r="P3179" s="2" t="s">
        <v>7455</v>
      </c>
      <c r="Q3179" s="253"/>
    </row>
    <row r="3180" spans="1:17" ht="60">
      <c r="A3180" s="2">
        <v>3178</v>
      </c>
      <c r="B3180" s="2" t="s">
        <v>7625</v>
      </c>
      <c r="C3180" s="2" t="s">
        <v>120</v>
      </c>
      <c r="D3180" s="2" t="s">
        <v>99</v>
      </c>
      <c r="E3180" s="2" t="s">
        <v>7626</v>
      </c>
      <c r="F3180" s="255">
        <v>45104.961111111108</v>
      </c>
      <c r="G3180" s="2" t="s">
        <v>101</v>
      </c>
      <c r="H3180" s="2" t="s">
        <v>132</v>
      </c>
      <c r="I3180" s="2" t="s">
        <v>101</v>
      </c>
      <c r="J3180" s="2" t="s">
        <v>103</v>
      </c>
      <c r="K3180" s="2" t="s">
        <v>103</v>
      </c>
      <c r="L3180" s="2" t="s">
        <v>104</v>
      </c>
      <c r="M3180" s="2" t="s">
        <v>7627</v>
      </c>
      <c r="N3180" s="2">
        <v>20</v>
      </c>
      <c r="O3180" s="2" t="s">
        <v>106</v>
      </c>
      <c r="P3180" s="2" t="s">
        <v>4146</v>
      </c>
      <c r="Q3180" s="253"/>
    </row>
    <row r="3181" spans="1:17" ht="60">
      <c r="A3181" s="2">
        <v>3179</v>
      </c>
      <c r="B3181" s="2" t="s">
        <v>7628</v>
      </c>
      <c r="C3181" s="2" t="s">
        <v>109</v>
      </c>
      <c r="D3181" s="2" t="s">
        <v>99</v>
      </c>
      <c r="E3181" s="2" t="s">
        <v>6993</v>
      </c>
      <c r="F3181" s="255">
        <v>45104.961805555555</v>
      </c>
      <c r="G3181" s="2" t="s">
        <v>101</v>
      </c>
      <c r="H3181" s="2" t="s">
        <v>102</v>
      </c>
      <c r="I3181" s="2" t="s">
        <v>101</v>
      </c>
      <c r="J3181" s="2" t="s">
        <v>103</v>
      </c>
      <c r="K3181" s="2" t="s">
        <v>103</v>
      </c>
      <c r="L3181" s="2" t="s">
        <v>104</v>
      </c>
      <c r="M3181" s="2" t="s">
        <v>6994</v>
      </c>
      <c r="N3181" s="2">
        <v>20</v>
      </c>
      <c r="O3181" s="2" t="s">
        <v>106</v>
      </c>
      <c r="P3181" s="2" t="s">
        <v>4157</v>
      </c>
      <c r="Q3181" s="253"/>
    </row>
    <row r="3182" spans="1:17" ht="60">
      <c r="A3182" s="2">
        <v>3180</v>
      </c>
      <c r="B3182" s="2" t="s">
        <v>7629</v>
      </c>
      <c r="C3182" s="2" t="s">
        <v>120</v>
      </c>
      <c r="D3182" s="2" t="s">
        <v>99</v>
      </c>
      <c r="E3182" s="2" t="s">
        <v>7630</v>
      </c>
      <c r="F3182" s="255">
        <v>45104.961805555555</v>
      </c>
      <c r="G3182" s="2" t="s">
        <v>101</v>
      </c>
      <c r="H3182" s="2" t="s">
        <v>132</v>
      </c>
      <c r="I3182" s="2" t="s">
        <v>101</v>
      </c>
      <c r="J3182" s="2" t="s">
        <v>12</v>
      </c>
      <c r="K3182" s="2" t="s">
        <v>12</v>
      </c>
      <c r="L3182" s="2" t="s">
        <v>104</v>
      </c>
      <c r="M3182" s="2" t="s">
        <v>7631</v>
      </c>
      <c r="N3182" s="2">
        <v>30</v>
      </c>
      <c r="O3182" s="2" t="s">
        <v>106</v>
      </c>
      <c r="P3182" s="2" t="s">
        <v>4146</v>
      </c>
      <c r="Q3182" s="253"/>
    </row>
    <row r="3183" spans="1:17" ht="60">
      <c r="A3183" s="2">
        <v>3181</v>
      </c>
      <c r="B3183" s="2" t="s">
        <v>7632</v>
      </c>
      <c r="C3183" s="2" t="s">
        <v>120</v>
      </c>
      <c r="D3183" s="2" t="s">
        <v>99</v>
      </c>
      <c r="E3183" s="2" t="s">
        <v>7633</v>
      </c>
      <c r="F3183" s="255">
        <v>45104.962500000001</v>
      </c>
      <c r="G3183" s="2" t="s">
        <v>101</v>
      </c>
      <c r="H3183" s="2" t="s">
        <v>132</v>
      </c>
      <c r="I3183" s="2" t="s">
        <v>101</v>
      </c>
      <c r="J3183" s="2" t="s">
        <v>112</v>
      </c>
      <c r="K3183" s="2" t="s">
        <v>112</v>
      </c>
      <c r="L3183" s="2" t="s">
        <v>104</v>
      </c>
      <c r="M3183" s="2" t="s">
        <v>7634</v>
      </c>
      <c r="N3183" s="2">
        <v>95</v>
      </c>
      <c r="O3183" s="2" t="s">
        <v>106</v>
      </c>
      <c r="P3183" s="2" t="s">
        <v>4146</v>
      </c>
      <c r="Q3183" s="253"/>
    </row>
    <row r="3184" spans="1:17" ht="60">
      <c r="A3184" s="2">
        <v>3182</v>
      </c>
      <c r="B3184" s="2" t="s">
        <v>7635</v>
      </c>
      <c r="C3184" s="2" t="s">
        <v>109</v>
      </c>
      <c r="D3184" s="2" t="s">
        <v>99</v>
      </c>
      <c r="E3184" s="2" t="s">
        <v>7636</v>
      </c>
      <c r="F3184" s="255">
        <v>45104.962500000001</v>
      </c>
      <c r="G3184" s="2" t="s">
        <v>101</v>
      </c>
      <c r="H3184" s="2" t="s">
        <v>102</v>
      </c>
      <c r="I3184" s="2" t="s">
        <v>101</v>
      </c>
      <c r="J3184" s="2" t="s">
        <v>187</v>
      </c>
      <c r="K3184" s="2" t="s">
        <v>187</v>
      </c>
      <c r="L3184" s="2" t="s">
        <v>104</v>
      </c>
      <c r="M3184" s="2" t="s">
        <v>7637</v>
      </c>
      <c r="N3184" s="2">
        <v>95</v>
      </c>
      <c r="O3184" s="2" t="s">
        <v>106</v>
      </c>
      <c r="P3184" s="2" t="s">
        <v>4157</v>
      </c>
      <c r="Q3184" s="253"/>
    </row>
    <row r="3185" spans="1:17" ht="60">
      <c r="A3185" s="2">
        <v>3183</v>
      </c>
      <c r="B3185" s="2" t="s">
        <v>7638</v>
      </c>
      <c r="C3185" s="2" t="s">
        <v>98</v>
      </c>
      <c r="D3185" s="2" t="s">
        <v>99</v>
      </c>
      <c r="E3185" s="2" t="s">
        <v>3680</v>
      </c>
      <c r="F3185" s="255">
        <v>45104.962500000001</v>
      </c>
      <c r="G3185" s="2" t="s">
        <v>101</v>
      </c>
      <c r="H3185" s="2" t="s">
        <v>132</v>
      </c>
      <c r="I3185" s="2" t="s">
        <v>101</v>
      </c>
      <c r="J3185" s="2" t="s">
        <v>103</v>
      </c>
      <c r="K3185" s="2" t="s">
        <v>103</v>
      </c>
      <c r="L3185" s="2" t="s">
        <v>104</v>
      </c>
      <c r="M3185" s="2" t="s">
        <v>3681</v>
      </c>
      <c r="N3185" s="2">
        <v>20</v>
      </c>
      <c r="O3185" s="2" t="s">
        <v>106</v>
      </c>
      <c r="P3185" s="2" t="s">
        <v>7455</v>
      </c>
      <c r="Q3185" s="253"/>
    </row>
    <row r="3186" spans="1:17" ht="60">
      <c r="A3186" s="2">
        <v>3184</v>
      </c>
      <c r="B3186" s="2" t="s">
        <v>7639</v>
      </c>
      <c r="C3186" s="2" t="s">
        <v>120</v>
      </c>
      <c r="D3186" s="2" t="s">
        <v>99</v>
      </c>
      <c r="E3186" s="2" t="s">
        <v>7640</v>
      </c>
      <c r="F3186" s="255">
        <v>45104.964583333334</v>
      </c>
      <c r="G3186" s="2" t="s">
        <v>101</v>
      </c>
      <c r="H3186" s="2" t="s">
        <v>132</v>
      </c>
      <c r="I3186" s="2" t="s">
        <v>101</v>
      </c>
      <c r="J3186" s="2" t="s">
        <v>103</v>
      </c>
      <c r="K3186" s="2" t="s">
        <v>103</v>
      </c>
      <c r="L3186" s="2" t="s">
        <v>104</v>
      </c>
      <c r="M3186" s="2" t="s">
        <v>7641</v>
      </c>
      <c r="N3186" s="2">
        <v>20</v>
      </c>
      <c r="O3186" s="2" t="s">
        <v>106</v>
      </c>
      <c r="P3186" s="2" t="s">
        <v>4146</v>
      </c>
      <c r="Q3186" s="253"/>
    </row>
    <row r="3187" spans="1:17" ht="60">
      <c r="A3187" s="2">
        <v>3185</v>
      </c>
      <c r="B3187" s="2" t="s">
        <v>7642</v>
      </c>
      <c r="C3187" s="2" t="s">
        <v>98</v>
      </c>
      <c r="D3187" s="2" t="s">
        <v>99</v>
      </c>
      <c r="E3187" s="2" t="s">
        <v>7643</v>
      </c>
      <c r="F3187" s="255">
        <v>45104.965277777781</v>
      </c>
      <c r="G3187" s="2" t="s">
        <v>101</v>
      </c>
      <c r="H3187" s="2" t="s">
        <v>102</v>
      </c>
      <c r="I3187" s="2" t="s">
        <v>101</v>
      </c>
      <c r="J3187" s="2" t="s">
        <v>187</v>
      </c>
      <c r="K3187" s="2" t="s">
        <v>187</v>
      </c>
      <c r="L3187" s="2" t="s">
        <v>104</v>
      </c>
      <c r="M3187" s="2" t="s">
        <v>7644</v>
      </c>
      <c r="N3187" s="2">
        <v>95</v>
      </c>
      <c r="O3187" s="2" t="s">
        <v>106</v>
      </c>
      <c r="P3187" s="2" t="s">
        <v>7455</v>
      </c>
      <c r="Q3187" s="253"/>
    </row>
    <row r="3188" spans="1:17" ht="60">
      <c r="A3188" s="2">
        <v>3186</v>
      </c>
      <c r="B3188" s="2" t="s">
        <v>7645</v>
      </c>
      <c r="C3188" s="2" t="s">
        <v>98</v>
      </c>
      <c r="D3188" s="2" t="s">
        <v>99</v>
      </c>
      <c r="E3188" s="2" t="s">
        <v>7646</v>
      </c>
      <c r="F3188" s="255">
        <v>45104.965277777781</v>
      </c>
      <c r="G3188" s="2" t="s">
        <v>101</v>
      </c>
      <c r="H3188" s="2" t="s">
        <v>102</v>
      </c>
      <c r="I3188" s="2" t="s">
        <v>101</v>
      </c>
      <c r="J3188" s="2" t="s">
        <v>103</v>
      </c>
      <c r="K3188" s="2" t="s">
        <v>103</v>
      </c>
      <c r="L3188" s="2" t="s">
        <v>104</v>
      </c>
      <c r="M3188" s="2" t="s">
        <v>7647</v>
      </c>
      <c r="N3188" s="2">
        <v>20</v>
      </c>
      <c r="O3188" s="2" t="s">
        <v>106</v>
      </c>
      <c r="P3188" s="2" t="s">
        <v>7455</v>
      </c>
      <c r="Q3188" s="253"/>
    </row>
    <row r="3189" spans="1:17" ht="60">
      <c r="A3189" s="2">
        <v>3187</v>
      </c>
      <c r="B3189" s="2" t="s">
        <v>7648</v>
      </c>
      <c r="C3189" s="2" t="s">
        <v>98</v>
      </c>
      <c r="D3189" s="2" t="s">
        <v>99</v>
      </c>
      <c r="E3189" s="2" t="s">
        <v>7649</v>
      </c>
      <c r="F3189" s="255">
        <v>45104.96597222222</v>
      </c>
      <c r="G3189" s="2" t="s">
        <v>101</v>
      </c>
      <c r="H3189" s="2" t="s">
        <v>132</v>
      </c>
      <c r="I3189" s="2" t="s">
        <v>101</v>
      </c>
      <c r="J3189" s="2" t="s">
        <v>187</v>
      </c>
      <c r="K3189" s="2" t="s">
        <v>187</v>
      </c>
      <c r="L3189" s="2" t="s">
        <v>104</v>
      </c>
      <c r="M3189" s="2" t="s">
        <v>7650</v>
      </c>
      <c r="N3189" s="2">
        <v>95</v>
      </c>
      <c r="O3189" s="2" t="s">
        <v>106</v>
      </c>
      <c r="P3189" s="2" t="s">
        <v>7455</v>
      </c>
      <c r="Q3189" s="253"/>
    </row>
    <row r="3190" spans="1:17" ht="60">
      <c r="A3190" s="2">
        <v>3188</v>
      </c>
      <c r="B3190" s="2" t="s">
        <v>7651</v>
      </c>
      <c r="C3190" s="2" t="s">
        <v>98</v>
      </c>
      <c r="D3190" s="2" t="s">
        <v>99</v>
      </c>
      <c r="E3190" s="2" t="s">
        <v>7652</v>
      </c>
      <c r="F3190" s="255">
        <v>45104.966666666667</v>
      </c>
      <c r="G3190" s="2" t="s">
        <v>101</v>
      </c>
      <c r="H3190" s="2" t="s">
        <v>102</v>
      </c>
      <c r="I3190" s="2" t="s">
        <v>101</v>
      </c>
      <c r="J3190" s="2" t="s">
        <v>112</v>
      </c>
      <c r="K3190" s="2" t="s">
        <v>112</v>
      </c>
      <c r="L3190" s="2" t="s">
        <v>104</v>
      </c>
      <c r="M3190" s="2" t="s">
        <v>7653</v>
      </c>
      <c r="N3190" s="2">
        <v>95</v>
      </c>
      <c r="O3190" s="2" t="s">
        <v>106</v>
      </c>
      <c r="P3190" s="2" t="s">
        <v>7455</v>
      </c>
      <c r="Q3190" s="253"/>
    </row>
    <row r="3191" spans="1:17" ht="60">
      <c r="A3191" s="2">
        <v>3189</v>
      </c>
      <c r="B3191" s="2" t="s">
        <v>7654</v>
      </c>
      <c r="C3191" s="2" t="s">
        <v>109</v>
      </c>
      <c r="D3191" s="2" t="s">
        <v>99</v>
      </c>
      <c r="E3191" s="2" t="s">
        <v>2529</v>
      </c>
      <c r="F3191" s="255">
        <v>45104.967361111114</v>
      </c>
      <c r="G3191" s="2" t="s">
        <v>101</v>
      </c>
      <c r="H3191" s="2" t="s">
        <v>132</v>
      </c>
      <c r="I3191" s="2" t="s">
        <v>101</v>
      </c>
      <c r="J3191" s="2" t="s">
        <v>103</v>
      </c>
      <c r="K3191" s="2" t="s">
        <v>103</v>
      </c>
      <c r="L3191" s="2" t="s">
        <v>104</v>
      </c>
      <c r="M3191" s="2" t="s">
        <v>2530</v>
      </c>
      <c r="N3191" s="2">
        <v>20</v>
      </c>
      <c r="O3191" s="2" t="s">
        <v>106</v>
      </c>
      <c r="P3191" s="2" t="s">
        <v>4157</v>
      </c>
      <c r="Q3191" s="253"/>
    </row>
    <row r="3192" spans="1:17" ht="60">
      <c r="A3192" s="2">
        <v>3190</v>
      </c>
      <c r="B3192" s="2" t="s">
        <v>7655</v>
      </c>
      <c r="C3192" s="2" t="s">
        <v>109</v>
      </c>
      <c r="D3192" s="2" t="s">
        <v>99</v>
      </c>
      <c r="E3192" s="2" t="s">
        <v>7656</v>
      </c>
      <c r="F3192" s="255">
        <v>45104.968055555553</v>
      </c>
      <c r="G3192" s="2" t="s">
        <v>101</v>
      </c>
      <c r="H3192" s="2" t="s">
        <v>102</v>
      </c>
      <c r="I3192" s="2" t="s">
        <v>101</v>
      </c>
      <c r="J3192" s="2" t="s">
        <v>103</v>
      </c>
      <c r="K3192" s="2" t="s">
        <v>103</v>
      </c>
      <c r="L3192" s="2" t="s">
        <v>104</v>
      </c>
      <c r="M3192" s="2" t="s">
        <v>7657</v>
      </c>
      <c r="N3192" s="2">
        <v>30</v>
      </c>
      <c r="O3192" s="2" t="s">
        <v>106</v>
      </c>
      <c r="P3192" s="2" t="s">
        <v>4157</v>
      </c>
      <c r="Q3192" s="253"/>
    </row>
    <row r="3193" spans="1:17" ht="60">
      <c r="A3193" s="2">
        <v>3191</v>
      </c>
      <c r="B3193" s="2" t="s">
        <v>7658</v>
      </c>
      <c r="C3193" s="2" t="s">
        <v>234</v>
      </c>
      <c r="D3193" s="2" t="s">
        <v>99</v>
      </c>
      <c r="E3193" s="2" t="s">
        <v>7659</v>
      </c>
      <c r="F3193" s="255">
        <v>45104.968055555553</v>
      </c>
      <c r="G3193" s="2" t="s">
        <v>101</v>
      </c>
      <c r="H3193" s="2" t="s">
        <v>102</v>
      </c>
      <c r="I3193" s="2" t="s">
        <v>101</v>
      </c>
      <c r="J3193" s="2" t="s">
        <v>112</v>
      </c>
      <c r="K3193" s="2" t="s">
        <v>112</v>
      </c>
      <c r="L3193" s="2" t="s">
        <v>104</v>
      </c>
      <c r="M3193" s="2" t="s">
        <v>7660</v>
      </c>
      <c r="N3193" s="2">
        <v>95</v>
      </c>
      <c r="O3193" s="2" t="s">
        <v>106</v>
      </c>
      <c r="P3193" s="2" t="s">
        <v>7411</v>
      </c>
      <c r="Q3193" s="253"/>
    </row>
    <row r="3194" spans="1:17" ht="60">
      <c r="A3194" s="2">
        <v>3192</v>
      </c>
      <c r="B3194" s="2" t="s">
        <v>7661</v>
      </c>
      <c r="C3194" s="2" t="s">
        <v>98</v>
      </c>
      <c r="D3194" s="2" t="s">
        <v>99</v>
      </c>
      <c r="E3194" s="2" t="s">
        <v>7662</v>
      </c>
      <c r="F3194" s="255">
        <v>45104.968055555553</v>
      </c>
      <c r="G3194" s="2" t="s">
        <v>101</v>
      </c>
      <c r="H3194" s="2" t="s">
        <v>132</v>
      </c>
      <c r="I3194" s="2" t="s">
        <v>101</v>
      </c>
      <c r="J3194" s="2" t="s">
        <v>112</v>
      </c>
      <c r="K3194" s="2" t="s">
        <v>112</v>
      </c>
      <c r="L3194" s="2" t="s">
        <v>104</v>
      </c>
      <c r="M3194" s="2" t="s">
        <v>7663</v>
      </c>
      <c r="N3194" s="2">
        <v>95</v>
      </c>
      <c r="O3194" s="2" t="s">
        <v>106</v>
      </c>
      <c r="P3194" s="2" t="s">
        <v>7455</v>
      </c>
      <c r="Q3194" s="253"/>
    </row>
    <row r="3195" spans="1:17" ht="60">
      <c r="A3195" s="2">
        <v>3193</v>
      </c>
      <c r="B3195" s="2" t="s">
        <v>7664</v>
      </c>
      <c r="C3195" s="2" t="s">
        <v>234</v>
      </c>
      <c r="D3195" s="2" t="s">
        <v>99</v>
      </c>
      <c r="E3195" s="2" t="s">
        <v>7665</v>
      </c>
      <c r="F3195" s="255">
        <v>45104.96875</v>
      </c>
      <c r="G3195" s="2" t="s">
        <v>101</v>
      </c>
      <c r="H3195" s="2" t="s">
        <v>102</v>
      </c>
      <c r="I3195" s="2" t="s">
        <v>101</v>
      </c>
      <c r="J3195" s="2" t="s">
        <v>112</v>
      </c>
      <c r="K3195" s="2" t="s">
        <v>112</v>
      </c>
      <c r="L3195" s="2" t="s">
        <v>104</v>
      </c>
      <c r="M3195" s="2" t="s">
        <v>7666</v>
      </c>
      <c r="N3195" s="2">
        <v>95</v>
      </c>
      <c r="O3195" s="2" t="s">
        <v>106</v>
      </c>
      <c r="P3195" s="2" t="s">
        <v>7411</v>
      </c>
      <c r="Q3195" s="253"/>
    </row>
    <row r="3196" spans="1:17" ht="60">
      <c r="A3196" s="2">
        <v>3194</v>
      </c>
      <c r="B3196" s="2" t="s">
        <v>7667</v>
      </c>
      <c r="C3196" s="2" t="s">
        <v>109</v>
      </c>
      <c r="D3196" s="2" t="s">
        <v>99</v>
      </c>
      <c r="E3196" s="2" t="s">
        <v>7668</v>
      </c>
      <c r="F3196" s="255">
        <v>45104.969444444447</v>
      </c>
      <c r="G3196" s="2" t="s">
        <v>101</v>
      </c>
      <c r="H3196" s="2" t="s">
        <v>132</v>
      </c>
      <c r="I3196" s="2" t="s">
        <v>101</v>
      </c>
      <c r="J3196" s="2" t="s">
        <v>12</v>
      </c>
      <c r="K3196" s="2" t="s">
        <v>12</v>
      </c>
      <c r="L3196" s="2" t="s">
        <v>104</v>
      </c>
      <c r="M3196" s="2" t="s">
        <v>7669</v>
      </c>
      <c r="N3196" s="2">
        <v>30</v>
      </c>
      <c r="O3196" s="2" t="s">
        <v>106</v>
      </c>
      <c r="P3196" s="2" t="s">
        <v>4157</v>
      </c>
      <c r="Q3196" s="253"/>
    </row>
    <row r="3197" spans="1:17" ht="60">
      <c r="A3197" s="2">
        <v>3195</v>
      </c>
      <c r="B3197" s="2" t="s">
        <v>7670</v>
      </c>
      <c r="C3197" s="2" t="s">
        <v>98</v>
      </c>
      <c r="D3197" s="2" t="s">
        <v>99</v>
      </c>
      <c r="E3197" s="2" t="s">
        <v>7671</v>
      </c>
      <c r="F3197" s="255">
        <v>45104.970138888886</v>
      </c>
      <c r="G3197" s="2" t="s">
        <v>101</v>
      </c>
      <c r="H3197" s="2" t="s">
        <v>102</v>
      </c>
      <c r="I3197" s="2" t="s">
        <v>101</v>
      </c>
      <c r="J3197" s="2" t="s">
        <v>112</v>
      </c>
      <c r="K3197" s="2" t="s">
        <v>112</v>
      </c>
      <c r="L3197" s="2" t="s">
        <v>104</v>
      </c>
      <c r="M3197" s="2" t="s">
        <v>7672</v>
      </c>
      <c r="N3197" s="2">
        <v>95</v>
      </c>
      <c r="O3197" s="2" t="s">
        <v>106</v>
      </c>
      <c r="P3197" s="2" t="s">
        <v>7455</v>
      </c>
      <c r="Q3197" s="253"/>
    </row>
    <row r="3198" spans="1:17" ht="60">
      <c r="A3198" s="2">
        <v>3196</v>
      </c>
      <c r="B3198" s="2" t="s">
        <v>7673</v>
      </c>
      <c r="C3198" s="2" t="s">
        <v>109</v>
      </c>
      <c r="D3198" s="2" t="s">
        <v>99</v>
      </c>
      <c r="E3198" s="2" t="s">
        <v>7674</v>
      </c>
      <c r="F3198" s="255">
        <v>45104.970138888886</v>
      </c>
      <c r="G3198" s="2" t="s">
        <v>101</v>
      </c>
      <c r="H3198" s="2" t="s">
        <v>102</v>
      </c>
      <c r="I3198" s="2" t="s">
        <v>101</v>
      </c>
      <c r="J3198" s="2" t="s">
        <v>56</v>
      </c>
      <c r="K3198" s="2" t="s">
        <v>56</v>
      </c>
      <c r="L3198" s="2" t="s">
        <v>104</v>
      </c>
      <c r="M3198" s="2" t="s">
        <v>7675</v>
      </c>
      <c r="N3198" s="2">
        <v>65</v>
      </c>
      <c r="O3198" s="2" t="s">
        <v>106</v>
      </c>
      <c r="P3198" s="2" t="s">
        <v>4157</v>
      </c>
      <c r="Q3198" s="253"/>
    </row>
    <row r="3199" spans="1:17" ht="60">
      <c r="A3199" s="2">
        <v>3197</v>
      </c>
      <c r="B3199" s="2" t="s">
        <v>7676</v>
      </c>
      <c r="C3199" s="2" t="s">
        <v>234</v>
      </c>
      <c r="D3199" s="2" t="s">
        <v>99</v>
      </c>
      <c r="E3199" s="2" t="s">
        <v>4802</v>
      </c>
      <c r="F3199" s="255">
        <v>45104.970138888886</v>
      </c>
      <c r="G3199" s="2" t="s">
        <v>101</v>
      </c>
      <c r="H3199" s="2" t="s">
        <v>132</v>
      </c>
      <c r="I3199" s="2" t="s">
        <v>101</v>
      </c>
      <c r="J3199" s="2" t="s">
        <v>112</v>
      </c>
      <c r="K3199" s="2" t="s">
        <v>112</v>
      </c>
      <c r="L3199" s="2" t="s">
        <v>104</v>
      </c>
      <c r="M3199" s="2" t="s">
        <v>4803</v>
      </c>
      <c r="N3199" s="2">
        <v>95</v>
      </c>
      <c r="O3199" s="2" t="s">
        <v>106</v>
      </c>
      <c r="P3199" s="2" t="s">
        <v>7411</v>
      </c>
      <c r="Q3199" s="253"/>
    </row>
    <row r="3200" spans="1:17" ht="60">
      <c r="A3200" s="2">
        <v>3198</v>
      </c>
      <c r="B3200" s="2" t="s">
        <v>7677</v>
      </c>
      <c r="C3200" s="2" t="s">
        <v>98</v>
      </c>
      <c r="D3200" s="2" t="s">
        <v>99</v>
      </c>
      <c r="E3200" s="2" t="s">
        <v>7678</v>
      </c>
      <c r="F3200" s="255">
        <v>45104.970138888886</v>
      </c>
      <c r="G3200" s="2" t="s">
        <v>101</v>
      </c>
      <c r="H3200" s="2" t="s">
        <v>102</v>
      </c>
      <c r="I3200" s="2" t="s">
        <v>101</v>
      </c>
      <c r="J3200" s="2" t="s">
        <v>112</v>
      </c>
      <c r="K3200" s="2" t="s">
        <v>112</v>
      </c>
      <c r="L3200" s="2" t="s">
        <v>104</v>
      </c>
      <c r="M3200" s="2" t="s">
        <v>7679</v>
      </c>
      <c r="N3200" s="2">
        <v>95</v>
      </c>
      <c r="O3200" s="2" t="s">
        <v>106</v>
      </c>
      <c r="P3200" s="2" t="s">
        <v>7455</v>
      </c>
      <c r="Q3200" s="253"/>
    </row>
    <row r="3201" spans="1:17" ht="60">
      <c r="A3201" s="2">
        <v>3199</v>
      </c>
      <c r="B3201" s="2" t="s">
        <v>7680</v>
      </c>
      <c r="C3201" s="2" t="s">
        <v>98</v>
      </c>
      <c r="D3201" s="2" t="s">
        <v>99</v>
      </c>
      <c r="E3201" s="2" t="s">
        <v>7681</v>
      </c>
      <c r="F3201" s="255">
        <v>45104.97152777778</v>
      </c>
      <c r="G3201" s="2" t="s">
        <v>101</v>
      </c>
      <c r="H3201" s="2" t="s">
        <v>132</v>
      </c>
      <c r="I3201" s="2" t="s">
        <v>101</v>
      </c>
      <c r="J3201" s="2" t="s">
        <v>112</v>
      </c>
      <c r="K3201" s="2" t="s">
        <v>112</v>
      </c>
      <c r="L3201" s="2" t="s">
        <v>104</v>
      </c>
      <c r="M3201" s="2" t="s">
        <v>7682</v>
      </c>
      <c r="N3201" s="2">
        <v>95</v>
      </c>
      <c r="O3201" s="2" t="s">
        <v>106</v>
      </c>
      <c r="P3201" s="2" t="s">
        <v>7455</v>
      </c>
      <c r="Q3201" s="253"/>
    </row>
    <row r="3202" spans="1:17" ht="60">
      <c r="A3202" s="2">
        <v>3200</v>
      </c>
      <c r="B3202" s="2" t="s">
        <v>7683</v>
      </c>
      <c r="C3202" s="2" t="s">
        <v>98</v>
      </c>
      <c r="D3202" s="2" t="s">
        <v>99</v>
      </c>
      <c r="E3202" s="2" t="s">
        <v>7684</v>
      </c>
      <c r="F3202" s="255">
        <v>45104.972916666666</v>
      </c>
      <c r="G3202" s="2" t="s">
        <v>101</v>
      </c>
      <c r="H3202" s="2" t="s">
        <v>132</v>
      </c>
      <c r="I3202" s="2" t="s">
        <v>101</v>
      </c>
      <c r="J3202" s="2" t="s">
        <v>103</v>
      </c>
      <c r="K3202" s="2" t="s">
        <v>103</v>
      </c>
      <c r="L3202" s="2" t="s">
        <v>104</v>
      </c>
      <c r="M3202" s="2" t="s">
        <v>7685</v>
      </c>
      <c r="N3202" s="2">
        <v>20</v>
      </c>
      <c r="O3202" s="2" t="s">
        <v>106</v>
      </c>
      <c r="P3202" s="2" t="s">
        <v>7455</v>
      </c>
      <c r="Q3202" s="253"/>
    </row>
    <row r="3203" spans="1:17" ht="60">
      <c r="A3203" s="2">
        <v>3201</v>
      </c>
      <c r="B3203" s="2" t="s">
        <v>7686</v>
      </c>
      <c r="C3203" s="2" t="s">
        <v>120</v>
      </c>
      <c r="D3203" s="2" t="s">
        <v>99</v>
      </c>
      <c r="E3203" s="2" t="s">
        <v>7687</v>
      </c>
      <c r="F3203" s="255">
        <v>45104.972916666666</v>
      </c>
      <c r="G3203" s="2" t="s">
        <v>101</v>
      </c>
      <c r="H3203" s="2" t="s">
        <v>102</v>
      </c>
      <c r="I3203" s="2" t="s">
        <v>101</v>
      </c>
      <c r="J3203" s="2" t="s">
        <v>112</v>
      </c>
      <c r="K3203" s="2" t="s">
        <v>112</v>
      </c>
      <c r="L3203" s="2" t="s">
        <v>104</v>
      </c>
      <c r="M3203" s="2" t="s">
        <v>7688</v>
      </c>
      <c r="N3203" s="2">
        <v>95</v>
      </c>
      <c r="O3203" s="2" t="s">
        <v>106</v>
      </c>
      <c r="P3203" s="2" t="s">
        <v>4146</v>
      </c>
      <c r="Q3203" s="253"/>
    </row>
    <row r="3204" spans="1:17" ht="60">
      <c r="A3204" s="2">
        <v>3202</v>
      </c>
      <c r="B3204" s="2" t="s">
        <v>7689</v>
      </c>
      <c r="C3204" s="2" t="s">
        <v>109</v>
      </c>
      <c r="D3204" s="2" t="s">
        <v>99</v>
      </c>
      <c r="E3204" s="2" t="s">
        <v>7690</v>
      </c>
      <c r="F3204" s="255">
        <v>45104.973611111112</v>
      </c>
      <c r="G3204" s="2" t="s">
        <v>101</v>
      </c>
      <c r="H3204" s="2" t="s">
        <v>102</v>
      </c>
      <c r="I3204" s="2" t="s">
        <v>101</v>
      </c>
      <c r="J3204" s="2" t="s">
        <v>103</v>
      </c>
      <c r="K3204" s="2" t="s">
        <v>103</v>
      </c>
      <c r="L3204" s="2" t="s">
        <v>104</v>
      </c>
      <c r="M3204" s="2" t="s">
        <v>7691</v>
      </c>
      <c r="N3204" s="2">
        <v>20</v>
      </c>
      <c r="O3204" s="2" t="s">
        <v>106</v>
      </c>
      <c r="P3204" s="2" t="s">
        <v>4157</v>
      </c>
      <c r="Q3204" s="253"/>
    </row>
    <row r="3205" spans="1:17" ht="60">
      <c r="A3205" s="2">
        <v>3203</v>
      </c>
      <c r="B3205" s="2" t="s">
        <v>7692</v>
      </c>
      <c r="C3205" s="2" t="s">
        <v>120</v>
      </c>
      <c r="D3205" s="2" t="s">
        <v>99</v>
      </c>
      <c r="E3205" s="2" t="s">
        <v>7693</v>
      </c>
      <c r="F3205" s="255">
        <v>45104.974305555559</v>
      </c>
      <c r="G3205" s="2" t="s">
        <v>101</v>
      </c>
      <c r="H3205" s="2" t="s">
        <v>132</v>
      </c>
      <c r="I3205" s="2" t="s">
        <v>101</v>
      </c>
      <c r="J3205" s="2" t="s">
        <v>112</v>
      </c>
      <c r="K3205" s="2" t="s">
        <v>112</v>
      </c>
      <c r="L3205" s="2" t="s">
        <v>104</v>
      </c>
      <c r="M3205" s="2" t="s">
        <v>7694</v>
      </c>
      <c r="N3205" s="2">
        <v>95</v>
      </c>
      <c r="O3205" s="2" t="s">
        <v>106</v>
      </c>
      <c r="P3205" s="2" t="s">
        <v>4146</v>
      </c>
      <c r="Q3205" s="253"/>
    </row>
    <row r="3206" spans="1:17" ht="60">
      <c r="A3206" s="2">
        <v>3204</v>
      </c>
      <c r="B3206" s="2" t="s">
        <v>7695</v>
      </c>
      <c r="C3206" s="2" t="s">
        <v>234</v>
      </c>
      <c r="D3206" s="2" t="s">
        <v>99</v>
      </c>
      <c r="E3206" s="2" t="s">
        <v>7696</v>
      </c>
      <c r="F3206" s="255">
        <v>45104.974305555559</v>
      </c>
      <c r="G3206" s="2" t="s">
        <v>101</v>
      </c>
      <c r="H3206" s="2" t="s">
        <v>102</v>
      </c>
      <c r="I3206" s="2" t="s">
        <v>101</v>
      </c>
      <c r="J3206" s="2" t="s">
        <v>112</v>
      </c>
      <c r="K3206" s="2" t="s">
        <v>112</v>
      </c>
      <c r="L3206" s="2" t="s">
        <v>104</v>
      </c>
      <c r="M3206" s="2" t="s">
        <v>7697</v>
      </c>
      <c r="N3206" s="2">
        <v>95</v>
      </c>
      <c r="O3206" s="2" t="s">
        <v>106</v>
      </c>
      <c r="P3206" s="2" t="s">
        <v>7411</v>
      </c>
      <c r="Q3206" s="253"/>
    </row>
    <row r="3207" spans="1:17" ht="60">
      <c r="A3207" s="2">
        <v>3205</v>
      </c>
      <c r="B3207" s="2" t="s">
        <v>7698</v>
      </c>
      <c r="C3207" s="2" t="s">
        <v>234</v>
      </c>
      <c r="D3207" s="2" t="s">
        <v>99</v>
      </c>
      <c r="E3207" s="2" t="s">
        <v>7699</v>
      </c>
      <c r="F3207" s="255">
        <v>45104.974999999999</v>
      </c>
      <c r="G3207" s="2" t="s">
        <v>101</v>
      </c>
      <c r="H3207" s="2" t="s">
        <v>102</v>
      </c>
      <c r="I3207" s="2" t="s">
        <v>101</v>
      </c>
      <c r="J3207" s="2" t="s">
        <v>112</v>
      </c>
      <c r="K3207" s="2" t="s">
        <v>112</v>
      </c>
      <c r="L3207" s="2" t="s">
        <v>104</v>
      </c>
      <c r="M3207" s="2" t="s">
        <v>7700</v>
      </c>
      <c r="N3207" s="2">
        <v>95</v>
      </c>
      <c r="O3207" s="2" t="s">
        <v>106</v>
      </c>
      <c r="P3207" s="2" t="s">
        <v>7411</v>
      </c>
      <c r="Q3207" s="253"/>
    </row>
    <row r="3208" spans="1:17" ht="60">
      <c r="A3208" s="2">
        <v>3206</v>
      </c>
      <c r="B3208" s="2" t="s">
        <v>7701</v>
      </c>
      <c r="C3208" s="2" t="s">
        <v>234</v>
      </c>
      <c r="D3208" s="2" t="s">
        <v>99</v>
      </c>
      <c r="E3208" s="2" t="s">
        <v>7702</v>
      </c>
      <c r="F3208" s="255">
        <v>45104.976388888892</v>
      </c>
      <c r="G3208" s="2" t="s">
        <v>101</v>
      </c>
      <c r="H3208" s="2" t="s">
        <v>102</v>
      </c>
      <c r="I3208" s="2" t="s">
        <v>101</v>
      </c>
      <c r="J3208" s="2" t="s">
        <v>103</v>
      </c>
      <c r="K3208" s="2" t="s">
        <v>103</v>
      </c>
      <c r="L3208" s="2" t="s">
        <v>104</v>
      </c>
      <c r="M3208" s="2" t="s">
        <v>7703</v>
      </c>
      <c r="N3208" s="2">
        <v>20</v>
      </c>
      <c r="O3208" s="2" t="s">
        <v>106</v>
      </c>
      <c r="P3208" s="2" t="s">
        <v>7411</v>
      </c>
      <c r="Q3208" s="253"/>
    </row>
    <row r="3209" spans="1:17" ht="60">
      <c r="A3209" s="2">
        <v>3207</v>
      </c>
      <c r="B3209" s="2" t="s">
        <v>7704</v>
      </c>
      <c r="C3209" s="2" t="s">
        <v>120</v>
      </c>
      <c r="D3209" s="2" t="s">
        <v>99</v>
      </c>
      <c r="E3209" s="2" t="s">
        <v>7705</v>
      </c>
      <c r="F3209" s="255">
        <v>45104.976388888892</v>
      </c>
      <c r="G3209" s="2" t="s">
        <v>101</v>
      </c>
      <c r="H3209" s="2" t="s">
        <v>102</v>
      </c>
      <c r="I3209" s="2" t="s">
        <v>101</v>
      </c>
      <c r="J3209" s="2" t="s">
        <v>103</v>
      </c>
      <c r="K3209" s="2" t="s">
        <v>103</v>
      </c>
      <c r="L3209" s="2" t="s">
        <v>104</v>
      </c>
      <c r="M3209" s="2" t="s">
        <v>7706</v>
      </c>
      <c r="N3209" s="2">
        <v>20</v>
      </c>
      <c r="O3209" s="2" t="s">
        <v>106</v>
      </c>
      <c r="P3209" s="2" t="s">
        <v>4146</v>
      </c>
      <c r="Q3209" s="253"/>
    </row>
    <row r="3210" spans="1:17" ht="60">
      <c r="A3210" s="2">
        <v>3208</v>
      </c>
      <c r="B3210" s="2" t="s">
        <v>7707</v>
      </c>
      <c r="C3210" s="2" t="s">
        <v>109</v>
      </c>
      <c r="D3210" s="2" t="s">
        <v>99</v>
      </c>
      <c r="E3210" s="2" t="s">
        <v>7708</v>
      </c>
      <c r="F3210" s="255">
        <v>45104.976388888892</v>
      </c>
      <c r="G3210" s="2" t="s">
        <v>101</v>
      </c>
      <c r="H3210" s="2" t="s">
        <v>132</v>
      </c>
      <c r="I3210" s="2" t="s">
        <v>101</v>
      </c>
      <c r="J3210" s="2" t="s">
        <v>112</v>
      </c>
      <c r="K3210" s="2" t="s">
        <v>112</v>
      </c>
      <c r="L3210" s="2" t="s">
        <v>104</v>
      </c>
      <c r="M3210" s="2" t="s">
        <v>7709</v>
      </c>
      <c r="N3210" s="2">
        <v>95</v>
      </c>
      <c r="O3210" s="2" t="s">
        <v>106</v>
      </c>
      <c r="P3210" s="2" t="s">
        <v>4157</v>
      </c>
      <c r="Q3210" s="253"/>
    </row>
    <row r="3211" spans="1:17" ht="60">
      <c r="A3211" s="2">
        <v>3209</v>
      </c>
      <c r="B3211" s="2" t="s">
        <v>7710</v>
      </c>
      <c r="C3211" s="2" t="s">
        <v>234</v>
      </c>
      <c r="D3211" s="2" t="s">
        <v>99</v>
      </c>
      <c r="E3211" s="2" t="s">
        <v>7711</v>
      </c>
      <c r="F3211" s="255">
        <v>45104.976388888892</v>
      </c>
      <c r="G3211" s="2" t="s">
        <v>101</v>
      </c>
      <c r="H3211" s="2" t="s">
        <v>132</v>
      </c>
      <c r="I3211" s="2" t="s">
        <v>101</v>
      </c>
      <c r="J3211" s="2" t="s">
        <v>103</v>
      </c>
      <c r="K3211" s="2" t="s">
        <v>103</v>
      </c>
      <c r="L3211" s="2" t="s">
        <v>104</v>
      </c>
      <c r="M3211" s="2" t="s">
        <v>7712</v>
      </c>
      <c r="N3211" s="2">
        <v>20</v>
      </c>
      <c r="O3211" s="2" t="s">
        <v>106</v>
      </c>
      <c r="P3211" s="2" t="s">
        <v>7411</v>
      </c>
      <c r="Q3211" s="253"/>
    </row>
    <row r="3212" spans="1:17" ht="60">
      <c r="A3212" s="2">
        <v>3210</v>
      </c>
      <c r="B3212" s="2" t="s">
        <v>7713</v>
      </c>
      <c r="C3212" s="2" t="s">
        <v>120</v>
      </c>
      <c r="D3212" s="2" t="s">
        <v>99</v>
      </c>
      <c r="E3212" s="2" t="s">
        <v>7714</v>
      </c>
      <c r="F3212" s="255">
        <v>45104.976388888892</v>
      </c>
      <c r="G3212" s="2" t="s">
        <v>101</v>
      </c>
      <c r="H3212" s="2" t="s">
        <v>132</v>
      </c>
      <c r="I3212" s="2" t="s">
        <v>101</v>
      </c>
      <c r="J3212" s="2" t="s">
        <v>112</v>
      </c>
      <c r="K3212" s="2" t="s">
        <v>112</v>
      </c>
      <c r="L3212" s="2" t="s">
        <v>104</v>
      </c>
      <c r="M3212" s="2" t="s">
        <v>7715</v>
      </c>
      <c r="N3212" s="2">
        <v>95</v>
      </c>
      <c r="O3212" s="2" t="s">
        <v>106</v>
      </c>
      <c r="P3212" s="2" t="s">
        <v>4146</v>
      </c>
      <c r="Q3212" s="253"/>
    </row>
    <row r="3213" spans="1:17" ht="60">
      <c r="A3213" s="2">
        <v>3211</v>
      </c>
      <c r="B3213" s="2" t="s">
        <v>7716</v>
      </c>
      <c r="C3213" s="2" t="s">
        <v>109</v>
      </c>
      <c r="D3213" s="2" t="s">
        <v>99</v>
      </c>
      <c r="E3213" s="2" t="s">
        <v>7717</v>
      </c>
      <c r="F3213" s="255">
        <v>45104.977083333331</v>
      </c>
      <c r="G3213" s="2" t="s">
        <v>101</v>
      </c>
      <c r="H3213" s="2" t="s">
        <v>132</v>
      </c>
      <c r="I3213" s="2" t="s">
        <v>101</v>
      </c>
      <c r="J3213" s="2" t="s">
        <v>112</v>
      </c>
      <c r="K3213" s="2" t="s">
        <v>112</v>
      </c>
      <c r="L3213" s="2" t="s">
        <v>104</v>
      </c>
      <c r="M3213" s="2" t="s">
        <v>7718</v>
      </c>
      <c r="N3213" s="2">
        <v>95</v>
      </c>
      <c r="O3213" s="2" t="s">
        <v>106</v>
      </c>
      <c r="P3213" s="2" t="s">
        <v>4157</v>
      </c>
      <c r="Q3213" s="253"/>
    </row>
    <row r="3214" spans="1:17" ht="60">
      <c r="A3214" s="2">
        <v>3212</v>
      </c>
      <c r="B3214" s="2" t="s">
        <v>7719</v>
      </c>
      <c r="C3214" s="2" t="s">
        <v>120</v>
      </c>
      <c r="D3214" s="2" t="s">
        <v>99</v>
      </c>
      <c r="E3214" s="2" t="s">
        <v>7720</v>
      </c>
      <c r="F3214" s="255">
        <v>45104.977083333331</v>
      </c>
      <c r="G3214" s="2" t="s">
        <v>101</v>
      </c>
      <c r="H3214" s="2" t="s">
        <v>132</v>
      </c>
      <c r="I3214" s="2" t="s">
        <v>101</v>
      </c>
      <c r="J3214" s="2" t="s">
        <v>112</v>
      </c>
      <c r="K3214" s="2" t="s">
        <v>112</v>
      </c>
      <c r="L3214" s="2" t="s">
        <v>104</v>
      </c>
      <c r="M3214" s="2" t="s">
        <v>7721</v>
      </c>
      <c r="N3214" s="2">
        <v>95</v>
      </c>
      <c r="O3214" s="2" t="s">
        <v>106</v>
      </c>
      <c r="P3214" s="2" t="s">
        <v>4146</v>
      </c>
      <c r="Q3214" s="253"/>
    </row>
    <row r="3215" spans="1:17" ht="60">
      <c r="A3215" s="2">
        <v>3213</v>
      </c>
      <c r="B3215" s="2" t="s">
        <v>7722</v>
      </c>
      <c r="C3215" s="2" t="s">
        <v>234</v>
      </c>
      <c r="D3215" s="2" t="s">
        <v>99</v>
      </c>
      <c r="E3215" s="2" t="s">
        <v>764</v>
      </c>
      <c r="F3215" s="255">
        <v>45104.977083333331</v>
      </c>
      <c r="G3215" s="2" t="s">
        <v>101</v>
      </c>
      <c r="H3215" s="2" t="s">
        <v>132</v>
      </c>
      <c r="I3215" s="2" t="s">
        <v>101</v>
      </c>
      <c r="J3215" s="2" t="s">
        <v>112</v>
      </c>
      <c r="K3215" s="2" t="s">
        <v>112</v>
      </c>
      <c r="L3215" s="2" t="s">
        <v>104</v>
      </c>
      <c r="M3215" s="2" t="s">
        <v>765</v>
      </c>
      <c r="N3215" s="2">
        <v>95</v>
      </c>
      <c r="O3215" s="2" t="s">
        <v>106</v>
      </c>
      <c r="P3215" s="2" t="s">
        <v>7411</v>
      </c>
      <c r="Q3215" s="253"/>
    </row>
    <row r="3216" spans="1:17" ht="60">
      <c r="A3216" s="2">
        <v>3214</v>
      </c>
      <c r="B3216" s="2" t="s">
        <v>7723</v>
      </c>
      <c r="C3216" s="2" t="s">
        <v>109</v>
      </c>
      <c r="D3216" s="2" t="s">
        <v>99</v>
      </c>
      <c r="E3216" s="2" t="s">
        <v>7724</v>
      </c>
      <c r="F3216" s="255">
        <v>45104.977083333331</v>
      </c>
      <c r="G3216" s="2" t="s">
        <v>101</v>
      </c>
      <c r="H3216" s="2" t="s">
        <v>132</v>
      </c>
      <c r="I3216" s="2" t="s">
        <v>101</v>
      </c>
      <c r="J3216" s="2" t="s">
        <v>112</v>
      </c>
      <c r="K3216" s="2" t="s">
        <v>112</v>
      </c>
      <c r="L3216" s="2" t="s">
        <v>104</v>
      </c>
      <c r="M3216" s="2" t="s">
        <v>7725</v>
      </c>
      <c r="N3216" s="2">
        <v>95</v>
      </c>
      <c r="O3216" s="2" t="s">
        <v>106</v>
      </c>
      <c r="P3216" s="2" t="s">
        <v>4157</v>
      </c>
      <c r="Q3216" s="253"/>
    </row>
    <row r="3217" spans="1:17" ht="60">
      <c r="A3217" s="2">
        <v>3215</v>
      </c>
      <c r="B3217" s="2" t="s">
        <v>7726</v>
      </c>
      <c r="C3217" s="2" t="s">
        <v>120</v>
      </c>
      <c r="D3217" s="2" t="s">
        <v>99</v>
      </c>
      <c r="E3217" s="2" t="s">
        <v>7727</v>
      </c>
      <c r="F3217" s="255">
        <v>45104.977083333331</v>
      </c>
      <c r="G3217" s="2" t="s">
        <v>101</v>
      </c>
      <c r="H3217" s="2" t="s">
        <v>102</v>
      </c>
      <c r="I3217" s="2" t="s">
        <v>101</v>
      </c>
      <c r="J3217" s="2" t="s">
        <v>187</v>
      </c>
      <c r="K3217" s="2" t="s">
        <v>187</v>
      </c>
      <c r="L3217" s="2" t="s">
        <v>104</v>
      </c>
      <c r="M3217" s="2" t="s">
        <v>7728</v>
      </c>
      <c r="N3217" s="2">
        <v>95</v>
      </c>
      <c r="O3217" s="2" t="s">
        <v>106</v>
      </c>
      <c r="P3217" s="2" t="s">
        <v>4146</v>
      </c>
      <c r="Q3217" s="253"/>
    </row>
    <row r="3218" spans="1:17" ht="60">
      <c r="A3218" s="2">
        <v>3216</v>
      </c>
      <c r="B3218" s="2" t="s">
        <v>7729</v>
      </c>
      <c r="C3218" s="2" t="s">
        <v>234</v>
      </c>
      <c r="D3218" s="2" t="s">
        <v>99</v>
      </c>
      <c r="E3218" s="2" t="s">
        <v>186</v>
      </c>
      <c r="F3218" s="255">
        <v>45104.977083333331</v>
      </c>
      <c r="G3218" s="2" t="s">
        <v>101</v>
      </c>
      <c r="H3218" s="2" t="s">
        <v>132</v>
      </c>
      <c r="I3218" s="2" t="s">
        <v>101</v>
      </c>
      <c r="J3218" s="2" t="s">
        <v>187</v>
      </c>
      <c r="K3218" s="2" t="s">
        <v>187</v>
      </c>
      <c r="L3218" s="2" t="s">
        <v>104</v>
      </c>
      <c r="M3218" s="2" t="s">
        <v>188</v>
      </c>
      <c r="N3218" s="2">
        <v>95</v>
      </c>
      <c r="O3218" s="2" t="s">
        <v>106</v>
      </c>
      <c r="P3218" s="2" t="s">
        <v>7411</v>
      </c>
      <c r="Q3218" s="253"/>
    </row>
    <row r="3219" spans="1:17" ht="60">
      <c r="A3219" s="2">
        <v>3217</v>
      </c>
      <c r="B3219" s="2" t="s">
        <v>7730</v>
      </c>
      <c r="C3219" s="2" t="s">
        <v>120</v>
      </c>
      <c r="D3219" s="2" t="s">
        <v>99</v>
      </c>
      <c r="E3219" s="2" t="s">
        <v>7731</v>
      </c>
      <c r="F3219" s="255">
        <v>45104.977777777778</v>
      </c>
      <c r="G3219" s="2" t="s">
        <v>101</v>
      </c>
      <c r="H3219" s="2" t="s">
        <v>102</v>
      </c>
      <c r="I3219" s="2" t="s">
        <v>101</v>
      </c>
      <c r="J3219" s="2" t="s">
        <v>187</v>
      </c>
      <c r="K3219" s="2" t="s">
        <v>187</v>
      </c>
      <c r="L3219" s="2" t="s">
        <v>104</v>
      </c>
      <c r="M3219" s="2" t="s">
        <v>7732</v>
      </c>
      <c r="N3219" s="2">
        <v>95</v>
      </c>
      <c r="O3219" s="2" t="s">
        <v>106</v>
      </c>
      <c r="P3219" s="2" t="s">
        <v>4146</v>
      </c>
      <c r="Q3219" s="253"/>
    </row>
    <row r="3220" spans="1:17" ht="60">
      <c r="A3220" s="2">
        <v>3218</v>
      </c>
      <c r="B3220" s="2" t="s">
        <v>7733</v>
      </c>
      <c r="C3220" s="2" t="s">
        <v>234</v>
      </c>
      <c r="D3220" s="2" t="s">
        <v>99</v>
      </c>
      <c r="E3220" s="2" t="s">
        <v>7734</v>
      </c>
      <c r="F3220" s="255">
        <v>45104.977777777778</v>
      </c>
      <c r="G3220" s="2" t="s">
        <v>101</v>
      </c>
      <c r="H3220" s="2" t="s">
        <v>102</v>
      </c>
      <c r="I3220" s="2" t="s">
        <v>101</v>
      </c>
      <c r="J3220" s="2" t="s">
        <v>103</v>
      </c>
      <c r="K3220" s="2" t="s">
        <v>103</v>
      </c>
      <c r="L3220" s="2" t="s">
        <v>104</v>
      </c>
      <c r="M3220" s="2" t="s">
        <v>7735</v>
      </c>
      <c r="N3220" s="2">
        <v>20</v>
      </c>
      <c r="O3220" s="2" t="s">
        <v>106</v>
      </c>
      <c r="P3220" s="2" t="s">
        <v>7411</v>
      </c>
      <c r="Q3220" s="253"/>
    </row>
    <row r="3221" spans="1:17" ht="60">
      <c r="A3221" s="2">
        <v>3219</v>
      </c>
      <c r="B3221" s="2" t="s">
        <v>7736</v>
      </c>
      <c r="C3221" s="2" t="s">
        <v>109</v>
      </c>
      <c r="D3221" s="2" t="s">
        <v>99</v>
      </c>
      <c r="E3221" s="2" t="s">
        <v>7737</v>
      </c>
      <c r="F3221" s="255">
        <v>45104.977777777778</v>
      </c>
      <c r="G3221" s="2" t="s">
        <v>101</v>
      </c>
      <c r="H3221" s="2" t="s">
        <v>132</v>
      </c>
      <c r="I3221" s="2" t="s">
        <v>101</v>
      </c>
      <c r="J3221" s="2" t="s">
        <v>103</v>
      </c>
      <c r="K3221" s="2" t="s">
        <v>103</v>
      </c>
      <c r="L3221" s="2" t="s">
        <v>104</v>
      </c>
      <c r="M3221" s="2" t="s">
        <v>7738</v>
      </c>
      <c r="N3221" s="2">
        <v>20</v>
      </c>
      <c r="O3221" s="2" t="s">
        <v>106</v>
      </c>
      <c r="P3221" s="2" t="s">
        <v>4157</v>
      </c>
      <c r="Q3221" s="253"/>
    </row>
    <row r="3222" spans="1:17" ht="60">
      <c r="A3222" s="2">
        <v>3220</v>
      </c>
      <c r="B3222" s="2" t="s">
        <v>7739</v>
      </c>
      <c r="C3222" s="2" t="s">
        <v>234</v>
      </c>
      <c r="D3222" s="2" t="s">
        <v>99</v>
      </c>
      <c r="E3222" s="2" t="s">
        <v>7740</v>
      </c>
      <c r="F3222" s="255">
        <v>45104.980555555558</v>
      </c>
      <c r="G3222" s="2" t="s">
        <v>101</v>
      </c>
      <c r="H3222" s="2" t="s">
        <v>102</v>
      </c>
      <c r="I3222" s="2" t="s">
        <v>101</v>
      </c>
      <c r="J3222" s="2" t="s">
        <v>112</v>
      </c>
      <c r="K3222" s="2" t="s">
        <v>112</v>
      </c>
      <c r="L3222" s="2" t="s">
        <v>104</v>
      </c>
      <c r="M3222" s="2" t="s">
        <v>7741</v>
      </c>
      <c r="N3222" s="2">
        <v>95</v>
      </c>
      <c r="O3222" s="2" t="s">
        <v>106</v>
      </c>
      <c r="P3222" s="2" t="s">
        <v>7411</v>
      </c>
      <c r="Q3222" s="253"/>
    </row>
    <row r="3223" spans="1:17" ht="60">
      <c r="A3223" s="2">
        <v>3221</v>
      </c>
      <c r="B3223" s="2" t="s">
        <v>7742</v>
      </c>
      <c r="C3223" s="2" t="s">
        <v>109</v>
      </c>
      <c r="D3223" s="2" t="s">
        <v>99</v>
      </c>
      <c r="E3223" s="2" t="s">
        <v>7743</v>
      </c>
      <c r="F3223" s="255">
        <v>45104.981249999997</v>
      </c>
      <c r="G3223" s="2" t="s">
        <v>101</v>
      </c>
      <c r="H3223" s="2" t="s">
        <v>132</v>
      </c>
      <c r="I3223" s="2" t="s">
        <v>101</v>
      </c>
      <c r="J3223" s="2" t="s">
        <v>112</v>
      </c>
      <c r="K3223" s="2" t="s">
        <v>112</v>
      </c>
      <c r="L3223" s="2" t="s">
        <v>104</v>
      </c>
      <c r="M3223" s="2" t="s">
        <v>7744</v>
      </c>
      <c r="N3223" s="2">
        <v>95</v>
      </c>
      <c r="O3223" s="2" t="s">
        <v>106</v>
      </c>
      <c r="P3223" s="2" t="s">
        <v>4157</v>
      </c>
      <c r="Q3223" s="253"/>
    </row>
    <row r="3224" spans="1:17" ht="60">
      <c r="A3224" s="2">
        <v>3222</v>
      </c>
      <c r="B3224" s="2" t="s">
        <v>7745</v>
      </c>
      <c r="C3224" s="2" t="s">
        <v>234</v>
      </c>
      <c r="D3224" s="2" t="s">
        <v>99</v>
      </c>
      <c r="E3224" s="2" t="s">
        <v>7746</v>
      </c>
      <c r="F3224" s="255">
        <v>45104.981249999997</v>
      </c>
      <c r="G3224" s="2" t="s">
        <v>101</v>
      </c>
      <c r="H3224" s="2" t="s">
        <v>132</v>
      </c>
      <c r="I3224" s="2" t="s">
        <v>101</v>
      </c>
      <c r="J3224" s="2" t="s">
        <v>112</v>
      </c>
      <c r="K3224" s="2" t="s">
        <v>112</v>
      </c>
      <c r="L3224" s="2" t="s">
        <v>104</v>
      </c>
      <c r="M3224" s="2" t="s">
        <v>7747</v>
      </c>
      <c r="N3224" s="2">
        <v>95</v>
      </c>
      <c r="O3224" s="2" t="s">
        <v>106</v>
      </c>
      <c r="P3224" s="2" t="s">
        <v>7411</v>
      </c>
      <c r="Q3224" s="253"/>
    </row>
    <row r="3225" spans="1:17" ht="60">
      <c r="A3225" s="2">
        <v>3223</v>
      </c>
      <c r="B3225" s="2" t="s">
        <v>7748</v>
      </c>
      <c r="C3225" s="2" t="s">
        <v>109</v>
      </c>
      <c r="D3225" s="2" t="s">
        <v>99</v>
      </c>
      <c r="E3225" s="2" t="s">
        <v>7749</v>
      </c>
      <c r="F3225" s="255">
        <v>45104.981944444444</v>
      </c>
      <c r="G3225" s="2" t="s">
        <v>101</v>
      </c>
      <c r="H3225" s="2" t="s">
        <v>132</v>
      </c>
      <c r="I3225" s="2" t="s">
        <v>101</v>
      </c>
      <c r="J3225" s="2" t="s">
        <v>112</v>
      </c>
      <c r="K3225" s="2" t="s">
        <v>112</v>
      </c>
      <c r="L3225" s="2" t="s">
        <v>104</v>
      </c>
      <c r="M3225" s="2" t="s">
        <v>7750</v>
      </c>
      <c r="N3225" s="2">
        <v>95</v>
      </c>
      <c r="O3225" s="2" t="s">
        <v>106</v>
      </c>
      <c r="P3225" s="2" t="s">
        <v>4157</v>
      </c>
      <c r="Q3225" s="253"/>
    </row>
    <row r="3226" spans="1:17" ht="60">
      <c r="A3226" s="2">
        <v>3224</v>
      </c>
      <c r="B3226" s="2" t="s">
        <v>7751</v>
      </c>
      <c r="C3226" s="2" t="s">
        <v>109</v>
      </c>
      <c r="D3226" s="2" t="s">
        <v>99</v>
      </c>
      <c r="E3226" s="2" t="s">
        <v>7752</v>
      </c>
      <c r="F3226" s="255">
        <v>45104.981944444444</v>
      </c>
      <c r="G3226" s="2" t="s">
        <v>101</v>
      </c>
      <c r="H3226" s="2" t="s">
        <v>132</v>
      </c>
      <c r="I3226" s="2" t="s">
        <v>101</v>
      </c>
      <c r="J3226" s="2" t="s">
        <v>112</v>
      </c>
      <c r="K3226" s="2" t="s">
        <v>112</v>
      </c>
      <c r="L3226" s="2" t="s">
        <v>104</v>
      </c>
      <c r="M3226" s="2" t="s">
        <v>7753</v>
      </c>
      <c r="N3226" s="2">
        <v>95</v>
      </c>
      <c r="O3226" s="2" t="s">
        <v>106</v>
      </c>
      <c r="P3226" s="2" t="s">
        <v>4157</v>
      </c>
      <c r="Q3226" s="253"/>
    </row>
    <row r="3227" spans="1:17" ht="60">
      <c r="A3227" s="2">
        <v>3225</v>
      </c>
      <c r="B3227" s="2" t="s">
        <v>7754</v>
      </c>
      <c r="C3227" s="2" t="s">
        <v>120</v>
      </c>
      <c r="D3227" s="2" t="s">
        <v>99</v>
      </c>
      <c r="E3227" s="2" t="s">
        <v>7755</v>
      </c>
      <c r="F3227" s="255">
        <v>45104.982638888891</v>
      </c>
      <c r="G3227" s="2" t="s">
        <v>101</v>
      </c>
      <c r="H3227" s="2" t="s">
        <v>102</v>
      </c>
      <c r="I3227" s="2" t="s">
        <v>101</v>
      </c>
      <c r="J3227" s="2" t="s">
        <v>112</v>
      </c>
      <c r="K3227" s="2" t="s">
        <v>112</v>
      </c>
      <c r="L3227" s="2" t="s">
        <v>104</v>
      </c>
      <c r="M3227" s="2" t="s">
        <v>7756</v>
      </c>
      <c r="N3227" s="2">
        <v>95</v>
      </c>
      <c r="O3227" s="2" t="s">
        <v>106</v>
      </c>
      <c r="P3227" s="2" t="s">
        <v>4146</v>
      </c>
      <c r="Q3227" s="253"/>
    </row>
    <row r="3228" spans="1:17" ht="60">
      <c r="A3228" s="2">
        <v>3226</v>
      </c>
      <c r="B3228" s="2" t="s">
        <v>7757</v>
      </c>
      <c r="C3228" s="2" t="s">
        <v>109</v>
      </c>
      <c r="D3228" s="2" t="s">
        <v>99</v>
      </c>
      <c r="E3228" s="2" t="s">
        <v>7393</v>
      </c>
      <c r="F3228" s="255">
        <v>45104.98333333333</v>
      </c>
      <c r="G3228" s="2" t="s">
        <v>101</v>
      </c>
      <c r="H3228" s="2" t="s">
        <v>102</v>
      </c>
      <c r="I3228" s="2" t="s">
        <v>101</v>
      </c>
      <c r="J3228" s="2" t="s">
        <v>103</v>
      </c>
      <c r="K3228" s="2" t="s">
        <v>103</v>
      </c>
      <c r="L3228" s="2" t="s">
        <v>104</v>
      </c>
      <c r="M3228" s="2" t="s">
        <v>7394</v>
      </c>
      <c r="N3228" s="2">
        <v>20</v>
      </c>
      <c r="O3228" s="2" t="s">
        <v>106</v>
      </c>
      <c r="P3228" s="2" t="s">
        <v>4157</v>
      </c>
      <c r="Q3228" s="253"/>
    </row>
    <row r="3229" spans="1:17" ht="60">
      <c r="A3229" s="2">
        <v>3227</v>
      </c>
      <c r="B3229" s="2" t="s">
        <v>7758</v>
      </c>
      <c r="C3229" s="2" t="s">
        <v>109</v>
      </c>
      <c r="D3229" s="2" t="s">
        <v>99</v>
      </c>
      <c r="E3229" s="2" t="s">
        <v>7759</v>
      </c>
      <c r="F3229" s="255">
        <v>45104.98333333333</v>
      </c>
      <c r="G3229" s="2" t="s">
        <v>101</v>
      </c>
      <c r="H3229" s="2" t="s">
        <v>102</v>
      </c>
      <c r="I3229" s="2" t="s">
        <v>101</v>
      </c>
      <c r="J3229" s="2" t="s">
        <v>112</v>
      </c>
      <c r="K3229" s="2" t="s">
        <v>112</v>
      </c>
      <c r="L3229" s="2" t="s">
        <v>104</v>
      </c>
      <c r="M3229" s="2" t="s">
        <v>7760</v>
      </c>
      <c r="N3229" s="2">
        <v>95</v>
      </c>
      <c r="O3229" s="2" t="s">
        <v>106</v>
      </c>
      <c r="P3229" s="2" t="s">
        <v>4157</v>
      </c>
      <c r="Q3229" s="253"/>
    </row>
    <row r="3230" spans="1:17" ht="60">
      <c r="A3230" s="2">
        <v>3228</v>
      </c>
      <c r="B3230" s="2" t="s">
        <v>7761</v>
      </c>
      <c r="C3230" s="2" t="s">
        <v>120</v>
      </c>
      <c r="D3230" s="2" t="s">
        <v>99</v>
      </c>
      <c r="E3230" s="2" t="s">
        <v>7762</v>
      </c>
      <c r="F3230" s="255">
        <v>45104.984027777777</v>
      </c>
      <c r="G3230" s="2" t="s">
        <v>101</v>
      </c>
      <c r="H3230" s="2" t="s">
        <v>102</v>
      </c>
      <c r="I3230" s="2" t="s">
        <v>101</v>
      </c>
      <c r="J3230" s="2" t="s">
        <v>103</v>
      </c>
      <c r="K3230" s="2" t="s">
        <v>103</v>
      </c>
      <c r="L3230" s="2" t="s">
        <v>104</v>
      </c>
      <c r="M3230" s="2" t="s">
        <v>7763</v>
      </c>
      <c r="N3230" s="2">
        <v>20</v>
      </c>
      <c r="O3230" s="2" t="s">
        <v>106</v>
      </c>
      <c r="P3230" s="2" t="s">
        <v>4146</v>
      </c>
      <c r="Q3230" s="253"/>
    </row>
    <row r="3231" spans="1:17" ht="60">
      <c r="A3231" s="2">
        <v>3229</v>
      </c>
      <c r="B3231" s="2" t="s">
        <v>7764</v>
      </c>
      <c r="C3231" s="2" t="s">
        <v>234</v>
      </c>
      <c r="D3231" s="2" t="s">
        <v>99</v>
      </c>
      <c r="E3231" s="2" t="s">
        <v>7765</v>
      </c>
      <c r="F3231" s="255">
        <v>45104.984027777777</v>
      </c>
      <c r="G3231" s="2" t="s">
        <v>101</v>
      </c>
      <c r="H3231" s="2" t="s">
        <v>102</v>
      </c>
      <c r="I3231" s="2" t="s">
        <v>101</v>
      </c>
      <c r="J3231" s="2" t="s">
        <v>187</v>
      </c>
      <c r="K3231" s="2" t="s">
        <v>187</v>
      </c>
      <c r="L3231" s="2" t="s">
        <v>104</v>
      </c>
      <c r="M3231" s="2" t="s">
        <v>7766</v>
      </c>
      <c r="N3231" s="2">
        <v>95</v>
      </c>
      <c r="O3231" s="2" t="s">
        <v>106</v>
      </c>
      <c r="P3231" s="2" t="s">
        <v>7411</v>
      </c>
      <c r="Q3231" s="253"/>
    </row>
    <row r="3232" spans="1:17" ht="60">
      <c r="A3232" s="2">
        <v>3230</v>
      </c>
      <c r="B3232" s="2" t="s">
        <v>7767</v>
      </c>
      <c r="C3232" s="2" t="s">
        <v>109</v>
      </c>
      <c r="D3232" s="2" t="s">
        <v>99</v>
      </c>
      <c r="E3232" s="2" t="s">
        <v>7768</v>
      </c>
      <c r="F3232" s="255">
        <v>45104.984027777777</v>
      </c>
      <c r="G3232" s="2" t="s">
        <v>101</v>
      </c>
      <c r="H3232" s="2" t="s">
        <v>132</v>
      </c>
      <c r="I3232" s="2" t="s">
        <v>101</v>
      </c>
      <c r="J3232" s="2" t="s">
        <v>112</v>
      </c>
      <c r="K3232" s="2" t="s">
        <v>112</v>
      </c>
      <c r="L3232" s="2" t="s">
        <v>104</v>
      </c>
      <c r="M3232" s="2" t="s">
        <v>7769</v>
      </c>
      <c r="N3232" s="2">
        <v>95</v>
      </c>
      <c r="O3232" s="2" t="s">
        <v>106</v>
      </c>
      <c r="P3232" s="2" t="s">
        <v>4157</v>
      </c>
      <c r="Q3232" s="253"/>
    </row>
    <row r="3233" spans="1:17" ht="60">
      <c r="A3233" s="2">
        <v>3231</v>
      </c>
      <c r="B3233" s="2" t="s">
        <v>7770</v>
      </c>
      <c r="C3233" s="2" t="s">
        <v>109</v>
      </c>
      <c r="D3233" s="2" t="s">
        <v>99</v>
      </c>
      <c r="E3233" s="2" t="s">
        <v>491</v>
      </c>
      <c r="F3233" s="255">
        <v>45104.984722222223</v>
      </c>
      <c r="G3233" s="2" t="s">
        <v>101</v>
      </c>
      <c r="H3233" s="2" t="s">
        <v>132</v>
      </c>
      <c r="I3233" s="2" t="s">
        <v>101</v>
      </c>
      <c r="J3233" s="2" t="s">
        <v>103</v>
      </c>
      <c r="K3233" s="2" t="s">
        <v>103</v>
      </c>
      <c r="L3233" s="2" t="s">
        <v>104</v>
      </c>
      <c r="M3233" s="2" t="s">
        <v>492</v>
      </c>
      <c r="N3233" s="2">
        <v>20</v>
      </c>
      <c r="O3233" s="2" t="s">
        <v>106</v>
      </c>
      <c r="P3233" s="2" t="s">
        <v>4157</v>
      </c>
      <c r="Q3233" s="253"/>
    </row>
    <row r="3234" spans="1:17" ht="60">
      <c r="A3234" s="2">
        <v>3232</v>
      </c>
      <c r="B3234" s="2" t="s">
        <v>7771</v>
      </c>
      <c r="C3234" s="2" t="s">
        <v>120</v>
      </c>
      <c r="D3234" s="2" t="s">
        <v>99</v>
      </c>
      <c r="E3234" s="2" t="s">
        <v>7772</v>
      </c>
      <c r="F3234" s="255">
        <v>45104.984722222223</v>
      </c>
      <c r="G3234" s="2" t="s">
        <v>101</v>
      </c>
      <c r="H3234" s="2" t="s">
        <v>102</v>
      </c>
      <c r="I3234" s="2" t="s">
        <v>101</v>
      </c>
      <c r="J3234" s="2" t="s">
        <v>112</v>
      </c>
      <c r="K3234" s="2" t="s">
        <v>112</v>
      </c>
      <c r="L3234" s="2" t="s">
        <v>104</v>
      </c>
      <c r="M3234" s="2" t="s">
        <v>7773</v>
      </c>
      <c r="N3234" s="2">
        <v>95</v>
      </c>
      <c r="O3234" s="2" t="s">
        <v>106</v>
      </c>
      <c r="P3234" s="2" t="s">
        <v>4146</v>
      </c>
      <c r="Q3234" s="253"/>
    </row>
    <row r="3235" spans="1:17" ht="60">
      <c r="A3235" s="2">
        <v>3233</v>
      </c>
      <c r="B3235" s="2" t="s">
        <v>7774</v>
      </c>
      <c r="C3235" s="2" t="s">
        <v>109</v>
      </c>
      <c r="D3235" s="2" t="s">
        <v>99</v>
      </c>
      <c r="E3235" s="2" t="s">
        <v>3369</v>
      </c>
      <c r="F3235" s="255">
        <v>45104.984722222223</v>
      </c>
      <c r="G3235" s="2" t="s">
        <v>101</v>
      </c>
      <c r="H3235" s="2" t="s">
        <v>102</v>
      </c>
      <c r="I3235" s="2" t="s">
        <v>101</v>
      </c>
      <c r="J3235" s="2" t="s">
        <v>112</v>
      </c>
      <c r="K3235" s="2" t="s">
        <v>112</v>
      </c>
      <c r="L3235" s="2" t="s">
        <v>104</v>
      </c>
      <c r="M3235" s="2" t="s">
        <v>3370</v>
      </c>
      <c r="N3235" s="2">
        <v>95</v>
      </c>
      <c r="O3235" s="2" t="s">
        <v>106</v>
      </c>
      <c r="P3235" s="2" t="s">
        <v>4157</v>
      </c>
      <c r="Q3235" s="253"/>
    </row>
    <row r="3236" spans="1:17" ht="60">
      <c r="A3236" s="2">
        <v>3234</v>
      </c>
      <c r="B3236" s="2" t="s">
        <v>7775</v>
      </c>
      <c r="C3236" s="2" t="s">
        <v>234</v>
      </c>
      <c r="D3236" s="2" t="s">
        <v>99</v>
      </c>
      <c r="E3236" s="2" t="s">
        <v>7776</v>
      </c>
      <c r="F3236" s="255">
        <v>45104.98541666667</v>
      </c>
      <c r="G3236" s="2" t="s">
        <v>101</v>
      </c>
      <c r="H3236" s="2" t="s">
        <v>102</v>
      </c>
      <c r="I3236" s="2" t="s">
        <v>101</v>
      </c>
      <c r="J3236" s="2" t="s">
        <v>103</v>
      </c>
      <c r="K3236" s="2" t="s">
        <v>103</v>
      </c>
      <c r="L3236" s="2" t="s">
        <v>104</v>
      </c>
      <c r="M3236" s="2" t="s">
        <v>7777</v>
      </c>
      <c r="N3236" s="2">
        <v>20</v>
      </c>
      <c r="O3236" s="2" t="s">
        <v>106</v>
      </c>
      <c r="P3236" s="2" t="s">
        <v>7411</v>
      </c>
      <c r="Q3236" s="253"/>
    </row>
    <row r="3237" spans="1:17" ht="60">
      <c r="A3237" s="2">
        <v>3235</v>
      </c>
      <c r="B3237" s="2" t="s">
        <v>7778</v>
      </c>
      <c r="C3237" s="2" t="s">
        <v>109</v>
      </c>
      <c r="D3237" s="2" t="s">
        <v>99</v>
      </c>
      <c r="E3237" s="2" t="s">
        <v>7779</v>
      </c>
      <c r="F3237" s="255">
        <v>45104.98541666667</v>
      </c>
      <c r="G3237" s="2" t="s">
        <v>101</v>
      </c>
      <c r="H3237" s="2" t="s">
        <v>102</v>
      </c>
      <c r="I3237" s="2" t="s">
        <v>101</v>
      </c>
      <c r="J3237" s="2" t="s">
        <v>103</v>
      </c>
      <c r="K3237" s="2" t="s">
        <v>103</v>
      </c>
      <c r="L3237" s="2" t="s">
        <v>104</v>
      </c>
      <c r="M3237" s="2" t="s">
        <v>7780</v>
      </c>
      <c r="N3237" s="2">
        <v>20</v>
      </c>
      <c r="O3237" s="2" t="s">
        <v>106</v>
      </c>
      <c r="P3237" s="2" t="s">
        <v>4157</v>
      </c>
      <c r="Q3237" s="253"/>
    </row>
    <row r="3238" spans="1:17" ht="60">
      <c r="A3238" s="2">
        <v>3236</v>
      </c>
      <c r="B3238" s="2" t="s">
        <v>7781</v>
      </c>
      <c r="C3238" s="2" t="s">
        <v>109</v>
      </c>
      <c r="D3238" s="2" t="s">
        <v>99</v>
      </c>
      <c r="E3238" s="2" t="s">
        <v>7782</v>
      </c>
      <c r="F3238" s="255">
        <v>45104.98541666667</v>
      </c>
      <c r="G3238" s="2" t="s">
        <v>101</v>
      </c>
      <c r="H3238" s="2" t="s">
        <v>132</v>
      </c>
      <c r="I3238" s="2" t="s">
        <v>101</v>
      </c>
      <c r="J3238" s="2" t="s">
        <v>112</v>
      </c>
      <c r="K3238" s="2" t="s">
        <v>112</v>
      </c>
      <c r="L3238" s="2" t="s">
        <v>104</v>
      </c>
      <c r="M3238" s="2" t="s">
        <v>7783</v>
      </c>
      <c r="N3238" s="2">
        <v>95</v>
      </c>
      <c r="O3238" s="2" t="s">
        <v>106</v>
      </c>
      <c r="P3238" s="2" t="s">
        <v>4157</v>
      </c>
      <c r="Q3238" s="253"/>
    </row>
    <row r="3239" spans="1:17" ht="60">
      <c r="A3239" s="2">
        <v>3237</v>
      </c>
      <c r="B3239" s="2" t="s">
        <v>7784</v>
      </c>
      <c r="C3239" s="2" t="s">
        <v>120</v>
      </c>
      <c r="D3239" s="2" t="s">
        <v>99</v>
      </c>
      <c r="E3239" s="2" t="s">
        <v>7785</v>
      </c>
      <c r="F3239" s="255">
        <v>45104.986111111109</v>
      </c>
      <c r="G3239" s="2" t="s">
        <v>101</v>
      </c>
      <c r="H3239" s="2" t="s">
        <v>132</v>
      </c>
      <c r="I3239" s="2" t="s">
        <v>101</v>
      </c>
      <c r="J3239" s="2" t="s">
        <v>112</v>
      </c>
      <c r="K3239" s="2" t="s">
        <v>112</v>
      </c>
      <c r="L3239" s="2" t="s">
        <v>104</v>
      </c>
      <c r="M3239" s="2" t="s">
        <v>7786</v>
      </c>
      <c r="N3239" s="2">
        <v>95</v>
      </c>
      <c r="O3239" s="2" t="s">
        <v>106</v>
      </c>
      <c r="P3239" s="2" t="s">
        <v>4146</v>
      </c>
      <c r="Q3239" s="253"/>
    </row>
    <row r="3240" spans="1:17" ht="60">
      <c r="A3240" s="2">
        <v>3238</v>
      </c>
      <c r="B3240" s="2" t="s">
        <v>7787</v>
      </c>
      <c r="C3240" s="2" t="s">
        <v>234</v>
      </c>
      <c r="D3240" s="2" t="s">
        <v>99</v>
      </c>
      <c r="E3240" s="2" t="s">
        <v>7788</v>
      </c>
      <c r="F3240" s="255">
        <v>45104.986805555556</v>
      </c>
      <c r="G3240" s="2" t="s">
        <v>101</v>
      </c>
      <c r="H3240" s="2" t="s">
        <v>132</v>
      </c>
      <c r="I3240" s="2" t="s">
        <v>101</v>
      </c>
      <c r="J3240" s="2" t="s">
        <v>112</v>
      </c>
      <c r="K3240" s="2" t="s">
        <v>112</v>
      </c>
      <c r="L3240" s="2" t="s">
        <v>104</v>
      </c>
      <c r="M3240" s="2" t="s">
        <v>7789</v>
      </c>
      <c r="N3240" s="2">
        <v>95</v>
      </c>
      <c r="O3240" s="2" t="s">
        <v>106</v>
      </c>
      <c r="P3240" s="2" t="s">
        <v>7411</v>
      </c>
      <c r="Q3240" s="253"/>
    </row>
    <row r="3241" spans="1:17" ht="60">
      <c r="A3241" s="2">
        <v>3239</v>
      </c>
      <c r="B3241" s="2" t="s">
        <v>7790</v>
      </c>
      <c r="C3241" s="2" t="s">
        <v>109</v>
      </c>
      <c r="D3241" s="2" t="s">
        <v>99</v>
      </c>
      <c r="E3241" s="2" t="s">
        <v>7791</v>
      </c>
      <c r="F3241" s="255">
        <v>45104.987500000003</v>
      </c>
      <c r="G3241" s="2" t="s">
        <v>101</v>
      </c>
      <c r="H3241" s="2" t="s">
        <v>102</v>
      </c>
      <c r="I3241" s="2" t="s">
        <v>101</v>
      </c>
      <c r="J3241" s="2" t="s">
        <v>103</v>
      </c>
      <c r="K3241" s="2" t="s">
        <v>103</v>
      </c>
      <c r="L3241" s="2" t="s">
        <v>104</v>
      </c>
      <c r="M3241" s="2" t="s">
        <v>7792</v>
      </c>
      <c r="N3241" s="2">
        <v>20</v>
      </c>
      <c r="O3241" s="2" t="s">
        <v>106</v>
      </c>
      <c r="P3241" s="2" t="s">
        <v>4157</v>
      </c>
      <c r="Q3241" s="253"/>
    </row>
    <row r="3242" spans="1:17" ht="60">
      <c r="A3242" s="2">
        <v>3240</v>
      </c>
      <c r="B3242" s="2" t="s">
        <v>7793</v>
      </c>
      <c r="C3242" s="2" t="s">
        <v>234</v>
      </c>
      <c r="D3242" s="2" t="s">
        <v>99</v>
      </c>
      <c r="E3242" s="2" t="s">
        <v>3953</v>
      </c>
      <c r="F3242" s="255">
        <v>45104.987500000003</v>
      </c>
      <c r="G3242" s="2" t="s">
        <v>101</v>
      </c>
      <c r="H3242" s="2" t="s">
        <v>132</v>
      </c>
      <c r="I3242" s="2" t="s">
        <v>101</v>
      </c>
      <c r="J3242" s="2" t="s">
        <v>103</v>
      </c>
      <c r="K3242" s="2" t="s">
        <v>103</v>
      </c>
      <c r="L3242" s="2" t="s">
        <v>104</v>
      </c>
      <c r="M3242" s="2" t="s">
        <v>3954</v>
      </c>
      <c r="N3242" s="2">
        <v>20</v>
      </c>
      <c r="O3242" s="2" t="s">
        <v>106</v>
      </c>
      <c r="P3242" s="2" t="s">
        <v>7411</v>
      </c>
      <c r="Q3242" s="253"/>
    </row>
    <row r="3243" spans="1:17" ht="60">
      <c r="A3243" s="2">
        <v>3241</v>
      </c>
      <c r="B3243" s="2" t="s">
        <v>7794</v>
      </c>
      <c r="C3243" s="2" t="s">
        <v>120</v>
      </c>
      <c r="D3243" s="2" t="s">
        <v>99</v>
      </c>
      <c r="E3243" s="2" t="s">
        <v>7795</v>
      </c>
      <c r="F3243" s="255">
        <v>45104.987500000003</v>
      </c>
      <c r="G3243" s="2" t="s">
        <v>101</v>
      </c>
      <c r="H3243" s="2" t="s">
        <v>132</v>
      </c>
      <c r="I3243" s="2" t="s">
        <v>101</v>
      </c>
      <c r="J3243" s="2" t="s">
        <v>112</v>
      </c>
      <c r="K3243" s="2" t="s">
        <v>112</v>
      </c>
      <c r="L3243" s="2" t="s">
        <v>104</v>
      </c>
      <c r="M3243" s="2" t="s">
        <v>7796</v>
      </c>
      <c r="N3243" s="2">
        <v>95</v>
      </c>
      <c r="O3243" s="2" t="s">
        <v>106</v>
      </c>
      <c r="P3243" s="2" t="s">
        <v>4146</v>
      </c>
      <c r="Q3243" s="253"/>
    </row>
    <row r="3244" spans="1:17" ht="60">
      <c r="A3244" s="2">
        <v>3242</v>
      </c>
      <c r="B3244" s="2" t="s">
        <v>7797</v>
      </c>
      <c r="C3244" s="2" t="s">
        <v>120</v>
      </c>
      <c r="D3244" s="2" t="s">
        <v>99</v>
      </c>
      <c r="E3244" s="2" t="s">
        <v>7798</v>
      </c>
      <c r="F3244" s="255">
        <v>45104.988194444442</v>
      </c>
      <c r="G3244" s="2" t="s">
        <v>101</v>
      </c>
      <c r="H3244" s="2" t="s">
        <v>102</v>
      </c>
      <c r="I3244" s="2" t="s">
        <v>101</v>
      </c>
      <c r="J3244" s="2" t="s">
        <v>112</v>
      </c>
      <c r="K3244" s="2" t="s">
        <v>112</v>
      </c>
      <c r="L3244" s="2" t="s">
        <v>104</v>
      </c>
      <c r="M3244" s="2" t="s">
        <v>7799</v>
      </c>
      <c r="N3244" s="2">
        <v>95</v>
      </c>
      <c r="O3244" s="2" t="s">
        <v>106</v>
      </c>
      <c r="P3244" s="2" t="s">
        <v>4146</v>
      </c>
      <c r="Q3244" s="253"/>
    </row>
    <row r="3245" spans="1:17" ht="60">
      <c r="A3245" s="2">
        <v>3243</v>
      </c>
      <c r="B3245" s="2" t="s">
        <v>7800</v>
      </c>
      <c r="C3245" s="2" t="s">
        <v>109</v>
      </c>
      <c r="D3245" s="2" t="s">
        <v>99</v>
      </c>
      <c r="E3245" s="2" t="s">
        <v>7801</v>
      </c>
      <c r="F3245" s="255">
        <v>45104.988888888889</v>
      </c>
      <c r="G3245" s="2" t="s">
        <v>101</v>
      </c>
      <c r="H3245" s="2" t="s">
        <v>132</v>
      </c>
      <c r="I3245" s="2" t="s">
        <v>101</v>
      </c>
      <c r="J3245" s="2" t="s">
        <v>187</v>
      </c>
      <c r="K3245" s="2" t="s">
        <v>187</v>
      </c>
      <c r="L3245" s="2" t="s">
        <v>104</v>
      </c>
      <c r="M3245" s="2" t="s">
        <v>7802</v>
      </c>
      <c r="N3245" s="2">
        <v>95</v>
      </c>
      <c r="O3245" s="2" t="s">
        <v>106</v>
      </c>
      <c r="P3245" s="2" t="s">
        <v>4157</v>
      </c>
      <c r="Q3245" s="253"/>
    </row>
    <row r="3246" spans="1:17" ht="60">
      <c r="A3246" s="2">
        <v>3244</v>
      </c>
      <c r="B3246" s="2" t="s">
        <v>7803</v>
      </c>
      <c r="C3246" s="2" t="s">
        <v>109</v>
      </c>
      <c r="D3246" s="2" t="s">
        <v>99</v>
      </c>
      <c r="E3246" s="2" t="s">
        <v>7804</v>
      </c>
      <c r="F3246" s="255">
        <v>45104.988888888889</v>
      </c>
      <c r="G3246" s="2" t="s">
        <v>101</v>
      </c>
      <c r="H3246" s="2" t="s">
        <v>102</v>
      </c>
      <c r="I3246" s="2" t="s">
        <v>101</v>
      </c>
      <c r="J3246" s="2" t="s">
        <v>112</v>
      </c>
      <c r="K3246" s="2" t="s">
        <v>112</v>
      </c>
      <c r="L3246" s="2" t="s">
        <v>104</v>
      </c>
      <c r="M3246" s="2" t="s">
        <v>7805</v>
      </c>
      <c r="N3246" s="2">
        <v>95</v>
      </c>
      <c r="O3246" s="2" t="s">
        <v>106</v>
      </c>
      <c r="P3246" s="2" t="s">
        <v>4157</v>
      </c>
      <c r="Q3246" s="253"/>
    </row>
    <row r="3247" spans="1:17" ht="60">
      <c r="A3247" s="2">
        <v>3245</v>
      </c>
      <c r="B3247" s="2" t="s">
        <v>7806</v>
      </c>
      <c r="C3247" s="2" t="s">
        <v>234</v>
      </c>
      <c r="D3247" s="2" t="s">
        <v>99</v>
      </c>
      <c r="E3247" s="2" t="s">
        <v>7807</v>
      </c>
      <c r="F3247" s="255">
        <v>45104.990277777775</v>
      </c>
      <c r="G3247" s="2" t="s">
        <v>101</v>
      </c>
      <c r="H3247" s="2" t="s">
        <v>132</v>
      </c>
      <c r="I3247" s="2" t="s">
        <v>101</v>
      </c>
      <c r="J3247" s="2" t="s">
        <v>103</v>
      </c>
      <c r="K3247" s="2" t="s">
        <v>103</v>
      </c>
      <c r="L3247" s="2" t="s">
        <v>104</v>
      </c>
      <c r="M3247" s="2" t="s">
        <v>7808</v>
      </c>
      <c r="N3247" s="2">
        <v>20</v>
      </c>
      <c r="O3247" s="2" t="s">
        <v>106</v>
      </c>
      <c r="P3247" s="2" t="s">
        <v>7411</v>
      </c>
      <c r="Q3247" s="253"/>
    </row>
    <row r="3248" spans="1:17" ht="60">
      <c r="A3248" s="2">
        <v>3246</v>
      </c>
      <c r="B3248" s="2" t="s">
        <v>7809</v>
      </c>
      <c r="C3248" s="2" t="s">
        <v>234</v>
      </c>
      <c r="D3248" s="2" t="s">
        <v>99</v>
      </c>
      <c r="E3248" s="2" t="s">
        <v>1315</v>
      </c>
      <c r="F3248" s="255">
        <v>45104.993055555555</v>
      </c>
      <c r="G3248" s="2" t="s">
        <v>101</v>
      </c>
      <c r="H3248" s="2" t="s">
        <v>102</v>
      </c>
      <c r="I3248" s="2" t="s">
        <v>101</v>
      </c>
      <c r="J3248" s="2" t="s">
        <v>103</v>
      </c>
      <c r="K3248" s="2" t="s">
        <v>103</v>
      </c>
      <c r="L3248" s="2" t="s">
        <v>104</v>
      </c>
      <c r="M3248" s="2" t="s">
        <v>1316</v>
      </c>
      <c r="N3248" s="2">
        <v>20</v>
      </c>
      <c r="O3248" s="2" t="s">
        <v>106</v>
      </c>
      <c r="P3248" s="2" t="s">
        <v>7411</v>
      </c>
      <c r="Q3248" s="253"/>
    </row>
    <row r="3249" spans="1:17" ht="60">
      <c r="A3249" s="2">
        <v>3247</v>
      </c>
      <c r="B3249" s="2" t="s">
        <v>7810</v>
      </c>
      <c r="C3249" s="2" t="s">
        <v>234</v>
      </c>
      <c r="D3249" s="2" t="s">
        <v>99</v>
      </c>
      <c r="E3249" s="2" t="s">
        <v>7811</v>
      </c>
      <c r="F3249" s="255">
        <v>45104.993055555555</v>
      </c>
      <c r="G3249" s="2" t="s">
        <v>101</v>
      </c>
      <c r="H3249" s="2" t="s">
        <v>132</v>
      </c>
      <c r="I3249" s="2" t="s">
        <v>101</v>
      </c>
      <c r="J3249" s="2" t="s">
        <v>112</v>
      </c>
      <c r="K3249" s="2" t="s">
        <v>112</v>
      </c>
      <c r="L3249" s="2" t="s">
        <v>104</v>
      </c>
      <c r="M3249" s="2" t="s">
        <v>7812</v>
      </c>
      <c r="N3249" s="2">
        <v>95</v>
      </c>
      <c r="O3249" s="2" t="s">
        <v>106</v>
      </c>
      <c r="P3249" s="2" t="s">
        <v>7411</v>
      </c>
      <c r="Q3249" s="253"/>
    </row>
    <row r="3250" spans="1:17" ht="60">
      <c r="A3250" s="2">
        <v>3248</v>
      </c>
      <c r="B3250" s="2" t="s">
        <v>7813</v>
      </c>
      <c r="C3250" s="2" t="s">
        <v>98</v>
      </c>
      <c r="D3250" s="2" t="s">
        <v>99</v>
      </c>
      <c r="E3250" s="2" t="s">
        <v>7814</v>
      </c>
      <c r="F3250" s="255">
        <v>45104.993055555555</v>
      </c>
      <c r="G3250" s="2" t="s">
        <v>101</v>
      </c>
      <c r="H3250" s="2" t="s">
        <v>102</v>
      </c>
      <c r="I3250" s="2" t="s">
        <v>101</v>
      </c>
      <c r="J3250" s="2" t="s">
        <v>112</v>
      </c>
      <c r="K3250" s="2" t="s">
        <v>112</v>
      </c>
      <c r="L3250" s="2" t="s">
        <v>104</v>
      </c>
      <c r="M3250" s="2" t="s">
        <v>7815</v>
      </c>
      <c r="N3250" s="2">
        <v>95</v>
      </c>
      <c r="O3250" s="2" t="s">
        <v>106</v>
      </c>
      <c r="P3250" s="2" t="s">
        <v>7455</v>
      </c>
      <c r="Q3250" s="253"/>
    </row>
    <row r="3251" spans="1:17" ht="60">
      <c r="A3251" s="2">
        <v>3249</v>
      </c>
      <c r="B3251" s="2" t="s">
        <v>7816</v>
      </c>
      <c r="C3251" s="2" t="s">
        <v>109</v>
      </c>
      <c r="D3251" s="2" t="s">
        <v>99</v>
      </c>
      <c r="E3251" s="2" t="s">
        <v>7817</v>
      </c>
      <c r="F3251" s="255">
        <v>45104.993055555555</v>
      </c>
      <c r="G3251" s="2" t="s">
        <v>101</v>
      </c>
      <c r="H3251" s="2" t="s">
        <v>102</v>
      </c>
      <c r="I3251" s="2" t="s">
        <v>101</v>
      </c>
      <c r="J3251" s="2" t="s">
        <v>112</v>
      </c>
      <c r="K3251" s="2" t="s">
        <v>112</v>
      </c>
      <c r="L3251" s="2" t="s">
        <v>104</v>
      </c>
      <c r="M3251" s="2" t="s">
        <v>7818</v>
      </c>
      <c r="N3251" s="2">
        <v>95</v>
      </c>
      <c r="O3251" s="2" t="s">
        <v>106</v>
      </c>
      <c r="P3251" s="2" t="s">
        <v>4157</v>
      </c>
      <c r="Q3251" s="253"/>
    </row>
    <row r="3252" spans="1:17" ht="60">
      <c r="A3252" s="2">
        <v>3250</v>
      </c>
      <c r="B3252" s="2" t="s">
        <v>7819</v>
      </c>
      <c r="C3252" s="2" t="s">
        <v>234</v>
      </c>
      <c r="D3252" s="2" t="s">
        <v>99</v>
      </c>
      <c r="E3252" s="2" t="s">
        <v>7820</v>
      </c>
      <c r="F3252" s="255">
        <v>45104.993750000001</v>
      </c>
      <c r="G3252" s="2" t="s">
        <v>101</v>
      </c>
      <c r="H3252" s="2" t="s">
        <v>102</v>
      </c>
      <c r="I3252" s="2" t="s">
        <v>101</v>
      </c>
      <c r="J3252" s="2" t="s">
        <v>112</v>
      </c>
      <c r="K3252" s="2" t="s">
        <v>112</v>
      </c>
      <c r="L3252" s="2" t="s">
        <v>104</v>
      </c>
      <c r="M3252" s="2" t="s">
        <v>7821</v>
      </c>
      <c r="N3252" s="2">
        <v>95</v>
      </c>
      <c r="O3252" s="2" t="s">
        <v>106</v>
      </c>
      <c r="P3252" s="2" t="s">
        <v>7411</v>
      </c>
      <c r="Q3252" s="253"/>
    </row>
    <row r="3253" spans="1:17" ht="60">
      <c r="A3253" s="2">
        <v>3251</v>
      </c>
      <c r="B3253" s="2" t="s">
        <v>7822</v>
      </c>
      <c r="C3253" s="2" t="s">
        <v>120</v>
      </c>
      <c r="D3253" s="2" t="s">
        <v>99</v>
      </c>
      <c r="E3253" s="2" t="s">
        <v>7823</v>
      </c>
      <c r="F3253" s="255">
        <v>45104.993750000001</v>
      </c>
      <c r="G3253" s="2" t="s">
        <v>101</v>
      </c>
      <c r="H3253" s="2" t="s">
        <v>102</v>
      </c>
      <c r="I3253" s="2" t="s">
        <v>101</v>
      </c>
      <c r="J3253" s="2" t="s">
        <v>112</v>
      </c>
      <c r="K3253" s="2" t="s">
        <v>112</v>
      </c>
      <c r="L3253" s="2" t="s">
        <v>104</v>
      </c>
      <c r="M3253" s="2" t="s">
        <v>7824</v>
      </c>
      <c r="N3253" s="2">
        <v>95</v>
      </c>
      <c r="O3253" s="2" t="s">
        <v>106</v>
      </c>
      <c r="P3253" s="2" t="s">
        <v>4146</v>
      </c>
      <c r="Q3253" s="253"/>
    </row>
    <row r="3254" spans="1:17" ht="60">
      <c r="A3254" s="2">
        <v>3252</v>
      </c>
      <c r="B3254" s="2" t="s">
        <v>7825</v>
      </c>
      <c r="C3254" s="2" t="s">
        <v>98</v>
      </c>
      <c r="D3254" s="2" t="s">
        <v>99</v>
      </c>
      <c r="E3254" s="2" t="s">
        <v>7826</v>
      </c>
      <c r="F3254" s="255">
        <v>45104.993750000001</v>
      </c>
      <c r="G3254" s="2" t="s">
        <v>101</v>
      </c>
      <c r="H3254" s="2" t="s">
        <v>102</v>
      </c>
      <c r="I3254" s="2" t="s">
        <v>101</v>
      </c>
      <c r="J3254" s="2" t="s">
        <v>112</v>
      </c>
      <c r="K3254" s="2" t="s">
        <v>112</v>
      </c>
      <c r="L3254" s="2" t="s">
        <v>104</v>
      </c>
      <c r="M3254" s="2" t="s">
        <v>7827</v>
      </c>
      <c r="N3254" s="2">
        <v>95</v>
      </c>
      <c r="O3254" s="2" t="s">
        <v>106</v>
      </c>
      <c r="P3254" s="2" t="s">
        <v>7455</v>
      </c>
      <c r="Q3254" s="253"/>
    </row>
    <row r="3255" spans="1:17" ht="60">
      <c r="A3255" s="2">
        <v>3253</v>
      </c>
      <c r="B3255" s="2" t="s">
        <v>7828</v>
      </c>
      <c r="C3255" s="2" t="s">
        <v>109</v>
      </c>
      <c r="D3255" s="2" t="s">
        <v>99</v>
      </c>
      <c r="E3255" s="2" t="s">
        <v>7829</v>
      </c>
      <c r="F3255" s="255">
        <v>45104.993750000001</v>
      </c>
      <c r="G3255" s="2" t="s">
        <v>101</v>
      </c>
      <c r="H3255" s="2" t="s">
        <v>132</v>
      </c>
      <c r="I3255" s="2" t="s">
        <v>101</v>
      </c>
      <c r="J3255" s="2" t="s">
        <v>12</v>
      </c>
      <c r="K3255" s="2" t="s">
        <v>12</v>
      </c>
      <c r="L3255" s="2" t="s">
        <v>104</v>
      </c>
      <c r="M3255" s="2" t="s">
        <v>7830</v>
      </c>
      <c r="N3255" s="2">
        <v>30</v>
      </c>
      <c r="O3255" s="2" t="s">
        <v>106</v>
      </c>
      <c r="P3255" s="2" t="s">
        <v>4157</v>
      </c>
      <c r="Q3255" s="253"/>
    </row>
    <row r="3256" spans="1:17" ht="60">
      <c r="A3256" s="2">
        <v>3254</v>
      </c>
      <c r="B3256" s="2" t="s">
        <v>7831</v>
      </c>
      <c r="C3256" s="2" t="s">
        <v>120</v>
      </c>
      <c r="D3256" s="2" t="s">
        <v>99</v>
      </c>
      <c r="E3256" s="2" t="s">
        <v>7832</v>
      </c>
      <c r="F3256" s="255">
        <v>45104.993750000001</v>
      </c>
      <c r="G3256" s="2" t="s">
        <v>101</v>
      </c>
      <c r="H3256" s="2" t="s">
        <v>102</v>
      </c>
      <c r="I3256" s="2" t="s">
        <v>101</v>
      </c>
      <c r="J3256" s="2" t="s">
        <v>56</v>
      </c>
      <c r="K3256" s="2" t="s">
        <v>56</v>
      </c>
      <c r="L3256" s="2" t="s">
        <v>104</v>
      </c>
      <c r="M3256" s="2" t="s">
        <v>7833</v>
      </c>
      <c r="N3256" s="2">
        <v>65</v>
      </c>
      <c r="O3256" s="2" t="s">
        <v>106</v>
      </c>
      <c r="P3256" s="2" t="s">
        <v>4146</v>
      </c>
      <c r="Q3256" s="253"/>
    </row>
    <row r="3257" spans="1:17" ht="60">
      <c r="A3257" s="2">
        <v>3255</v>
      </c>
      <c r="B3257" s="2" t="s">
        <v>7834</v>
      </c>
      <c r="C3257" s="2" t="s">
        <v>109</v>
      </c>
      <c r="D3257" s="2" t="s">
        <v>99</v>
      </c>
      <c r="E3257" s="2" t="s">
        <v>7835</v>
      </c>
      <c r="F3257" s="255">
        <v>45104.993750000001</v>
      </c>
      <c r="G3257" s="2" t="s">
        <v>101</v>
      </c>
      <c r="H3257" s="2" t="s">
        <v>102</v>
      </c>
      <c r="I3257" s="2" t="s">
        <v>101</v>
      </c>
      <c r="J3257" s="2" t="s">
        <v>112</v>
      </c>
      <c r="K3257" s="2" t="s">
        <v>112</v>
      </c>
      <c r="L3257" s="2" t="s">
        <v>104</v>
      </c>
      <c r="M3257" s="2" t="s">
        <v>7836</v>
      </c>
      <c r="N3257" s="2">
        <v>95</v>
      </c>
      <c r="O3257" s="2" t="s">
        <v>106</v>
      </c>
      <c r="P3257" s="2" t="s">
        <v>4157</v>
      </c>
      <c r="Q3257" s="253"/>
    </row>
    <row r="3258" spans="1:17" ht="60">
      <c r="A3258" s="2">
        <v>3256</v>
      </c>
      <c r="B3258" s="2" t="s">
        <v>7837</v>
      </c>
      <c r="C3258" s="2" t="s">
        <v>234</v>
      </c>
      <c r="D3258" s="2" t="s">
        <v>99</v>
      </c>
      <c r="E3258" s="2" t="s">
        <v>180</v>
      </c>
      <c r="F3258" s="255">
        <v>45104.993750000001</v>
      </c>
      <c r="G3258" s="2" t="s">
        <v>101</v>
      </c>
      <c r="H3258" s="2" t="s">
        <v>102</v>
      </c>
      <c r="I3258" s="2" t="s">
        <v>101</v>
      </c>
      <c r="J3258" s="2" t="s">
        <v>112</v>
      </c>
      <c r="K3258" s="2" t="s">
        <v>112</v>
      </c>
      <c r="L3258" s="2" t="s">
        <v>104</v>
      </c>
      <c r="M3258" s="2" t="s">
        <v>181</v>
      </c>
      <c r="N3258" s="2">
        <v>95</v>
      </c>
      <c r="O3258" s="2" t="s">
        <v>106</v>
      </c>
      <c r="P3258" s="2" t="s">
        <v>7411</v>
      </c>
      <c r="Q3258" s="253"/>
    </row>
    <row r="3259" spans="1:17" ht="60">
      <c r="A3259" s="2">
        <v>3257</v>
      </c>
      <c r="B3259" s="2" t="s">
        <v>7838</v>
      </c>
      <c r="C3259" s="2" t="s">
        <v>98</v>
      </c>
      <c r="D3259" s="2" t="s">
        <v>99</v>
      </c>
      <c r="E3259" s="2" t="s">
        <v>7839</v>
      </c>
      <c r="F3259" s="255">
        <v>45104.994444444441</v>
      </c>
      <c r="G3259" s="2" t="s">
        <v>101</v>
      </c>
      <c r="H3259" s="2" t="s">
        <v>102</v>
      </c>
      <c r="I3259" s="2" t="s">
        <v>101</v>
      </c>
      <c r="J3259" s="2" t="s">
        <v>112</v>
      </c>
      <c r="K3259" s="2" t="s">
        <v>112</v>
      </c>
      <c r="L3259" s="2" t="s">
        <v>104</v>
      </c>
      <c r="M3259" s="2" t="s">
        <v>7840</v>
      </c>
      <c r="N3259" s="2">
        <v>95</v>
      </c>
      <c r="O3259" s="2" t="s">
        <v>106</v>
      </c>
      <c r="P3259" s="2" t="s">
        <v>7455</v>
      </c>
      <c r="Q3259" s="253"/>
    </row>
    <row r="3260" spans="1:17" ht="60">
      <c r="A3260" s="2">
        <v>3258</v>
      </c>
      <c r="B3260" s="2" t="s">
        <v>7841</v>
      </c>
      <c r="C3260" s="2" t="s">
        <v>234</v>
      </c>
      <c r="D3260" s="2" t="s">
        <v>99</v>
      </c>
      <c r="E3260" s="2" t="s">
        <v>7842</v>
      </c>
      <c r="F3260" s="255">
        <v>45104.994444444441</v>
      </c>
      <c r="G3260" s="2" t="s">
        <v>101</v>
      </c>
      <c r="H3260" s="2" t="s">
        <v>102</v>
      </c>
      <c r="I3260" s="2" t="s">
        <v>101</v>
      </c>
      <c r="J3260" s="2" t="s">
        <v>112</v>
      </c>
      <c r="K3260" s="2" t="s">
        <v>112</v>
      </c>
      <c r="L3260" s="2" t="s">
        <v>104</v>
      </c>
      <c r="M3260" s="2" t="s">
        <v>7843</v>
      </c>
      <c r="N3260" s="2">
        <v>95</v>
      </c>
      <c r="O3260" s="2" t="s">
        <v>106</v>
      </c>
      <c r="P3260" s="2" t="s">
        <v>7411</v>
      </c>
      <c r="Q3260" s="253"/>
    </row>
    <row r="3261" spans="1:17" ht="60">
      <c r="A3261" s="2">
        <v>3259</v>
      </c>
      <c r="B3261" s="2" t="s">
        <v>7844</v>
      </c>
      <c r="C3261" s="2" t="s">
        <v>109</v>
      </c>
      <c r="D3261" s="2" t="s">
        <v>99</v>
      </c>
      <c r="E3261" s="2" t="s">
        <v>7845</v>
      </c>
      <c r="F3261" s="255">
        <v>45104.994444444441</v>
      </c>
      <c r="G3261" s="2" t="s">
        <v>101</v>
      </c>
      <c r="H3261" s="2" t="s">
        <v>102</v>
      </c>
      <c r="I3261" s="2" t="s">
        <v>101</v>
      </c>
      <c r="J3261" s="2" t="s">
        <v>112</v>
      </c>
      <c r="K3261" s="2" t="s">
        <v>112</v>
      </c>
      <c r="L3261" s="2" t="s">
        <v>104</v>
      </c>
      <c r="M3261" s="2" t="s">
        <v>7846</v>
      </c>
      <c r="N3261" s="2">
        <v>95</v>
      </c>
      <c r="O3261" s="2" t="s">
        <v>106</v>
      </c>
      <c r="P3261" s="2" t="s">
        <v>4157</v>
      </c>
      <c r="Q3261" s="253"/>
    </row>
    <row r="3262" spans="1:17" ht="60">
      <c r="A3262" s="2">
        <v>3260</v>
      </c>
      <c r="B3262" s="2" t="s">
        <v>7847</v>
      </c>
      <c r="C3262" s="2" t="s">
        <v>98</v>
      </c>
      <c r="D3262" s="2" t="s">
        <v>99</v>
      </c>
      <c r="E3262" s="2" t="s">
        <v>7848</v>
      </c>
      <c r="F3262" s="255">
        <v>45104.994444444441</v>
      </c>
      <c r="G3262" s="2" t="s">
        <v>101</v>
      </c>
      <c r="H3262" s="2" t="s">
        <v>102</v>
      </c>
      <c r="I3262" s="2" t="s">
        <v>101</v>
      </c>
      <c r="J3262" s="2" t="s">
        <v>112</v>
      </c>
      <c r="K3262" s="2" t="s">
        <v>112</v>
      </c>
      <c r="L3262" s="2" t="s">
        <v>104</v>
      </c>
      <c r="M3262" s="2" t="s">
        <v>7849</v>
      </c>
      <c r="N3262" s="2">
        <v>95</v>
      </c>
      <c r="O3262" s="2" t="s">
        <v>106</v>
      </c>
      <c r="P3262" s="2" t="s">
        <v>7455</v>
      </c>
      <c r="Q3262" s="253"/>
    </row>
    <row r="3263" spans="1:17" ht="60">
      <c r="A3263" s="2">
        <v>3261</v>
      </c>
      <c r="B3263" s="2" t="s">
        <v>7850</v>
      </c>
      <c r="C3263" s="2" t="s">
        <v>234</v>
      </c>
      <c r="D3263" s="2" t="s">
        <v>99</v>
      </c>
      <c r="E3263" s="2" t="s">
        <v>7851</v>
      </c>
      <c r="F3263" s="255">
        <v>45104.994444444441</v>
      </c>
      <c r="G3263" s="2" t="s">
        <v>191</v>
      </c>
      <c r="H3263" s="2" t="s">
        <v>471</v>
      </c>
      <c r="I3263" s="2" t="s">
        <v>193</v>
      </c>
      <c r="J3263" s="2" t="s">
        <v>103</v>
      </c>
      <c r="K3263" s="2" t="s">
        <v>103</v>
      </c>
      <c r="L3263" s="2" t="s">
        <v>104</v>
      </c>
      <c r="M3263" s="2" t="s">
        <v>194</v>
      </c>
      <c r="N3263" s="2">
        <v>0</v>
      </c>
      <c r="O3263" s="2" t="s">
        <v>106</v>
      </c>
      <c r="P3263" s="2" t="s">
        <v>7411</v>
      </c>
      <c r="Q3263" s="253"/>
    </row>
    <row r="3264" spans="1:17" ht="60">
      <c r="A3264" s="2">
        <v>3262</v>
      </c>
      <c r="B3264" s="2" t="s">
        <v>7852</v>
      </c>
      <c r="C3264" s="2" t="s">
        <v>120</v>
      </c>
      <c r="D3264" s="2" t="s">
        <v>99</v>
      </c>
      <c r="E3264" s="2" t="s">
        <v>7853</v>
      </c>
      <c r="F3264" s="255">
        <v>45104.994444444441</v>
      </c>
      <c r="G3264" s="2" t="s">
        <v>101</v>
      </c>
      <c r="H3264" s="2" t="s">
        <v>102</v>
      </c>
      <c r="I3264" s="2" t="s">
        <v>101</v>
      </c>
      <c r="J3264" s="2" t="s">
        <v>112</v>
      </c>
      <c r="K3264" s="2" t="s">
        <v>112</v>
      </c>
      <c r="L3264" s="2" t="s">
        <v>104</v>
      </c>
      <c r="M3264" s="2" t="s">
        <v>7854</v>
      </c>
      <c r="N3264" s="2">
        <v>95</v>
      </c>
      <c r="O3264" s="2" t="s">
        <v>106</v>
      </c>
      <c r="P3264" s="2" t="s">
        <v>4146</v>
      </c>
      <c r="Q3264" s="253"/>
    </row>
    <row r="3265" spans="1:17" ht="60">
      <c r="A3265" s="2">
        <v>3263</v>
      </c>
      <c r="B3265" s="2" t="s">
        <v>7855</v>
      </c>
      <c r="C3265" s="2" t="s">
        <v>109</v>
      </c>
      <c r="D3265" s="2" t="s">
        <v>99</v>
      </c>
      <c r="E3265" s="2" t="s">
        <v>7856</v>
      </c>
      <c r="F3265" s="255">
        <v>45104.995138888888</v>
      </c>
      <c r="G3265" s="2" t="s">
        <v>101</v>
      </c>
      <c r="H3265" s="2" t="s">
        <v>102</v>
      </c>
      <c r="I3265" s="2" t="s">
        <v>101</v>
      </c>
      <c r="J3265" s="2" t="s">
        <v>112</v>
      </c>
      <c r="K3265" s="2" t="s">
        <v>112</v>
      </c>
      <c r="L3265" s="2" t="s">
        <v>104</v>
      </c>
      <c r="M3265" s="2" t="s">
        <v>7857</v>
      </c>
      <c r="N3265" s="2">
        <v>95</v>
      </c>
      <c r="O3265" s="2" t="s">
        <v>106</v>
      </c>
      <c r="P3265" s="2" t="s">
        <v>4157</v>
      </c>
      <c r="Q3265" s="253"/>
    </row>
    <row r="3266" spans="1:17" ht="60">
      <c r="A3266" s="2">
        <v>3264</v>
      </c>
      <c r="B3266" s="2" t="s">
        <v>7858</v>
      </c>
      <c r="C3266" s="2" t="s">
        <v>109</v>
      </c>
      <c r="D3266" s="2" t="s">
        <v>99</v>
      </c>
      <c r="E3266" s="2" t="s">
        <v>7859</v>
      </c>
      <c r="F3266" s="255">
        <v>45105</v>
      </c>
      <c r="G3266" s="2" t="s">
        <v>101</v>
      </c>
      <c r="H3266" s="2" t="s">
        <v>132</v>
      </c>
      <c r="I3266" s="2" t="s">
        <v>101</v>
      </c>
      <c r="J3266" s="2" t="s">
        <v>103</v>
      </c>
      <c r="K3266" s="2" t="s">
        <v>103</v>
      </c>
      <c r="L3266" s="2" t="s">
        <v>104</v>
      </c>
      <c r="M3266" s="2" t="s">
        <v>7860</v>
      </c>
      <c r="N3266" s="2">
        <v>20</v>
      </c>
      <c r="O3266" s="2" t="s">
        <v>106</v>
      </c>
      <c r="P3266" s="2" t="s">
        <v>4157</v>
      </c>
      <c r="Q3266" s="253"/>
    </row>
    <row r="3267" spans="1:17" ht="60">
      <c r="A3267" s="2">
        <v>3265</v>
      </c>
      <c r="B3267" s="2" t="s">
        <v>7861</v>
      </c>
      <c r="C3267" s="2" t="s">
        <v>109</v>
      </c>
      <c r="D3267" s="2" t="s">
        <v>99</v>
      </c>
      <c r="E3267" s="2" t="s">
        <v>7862</v>
      </c>
      <c r="F3267" s="255">
        <v>45105.000694444447</v>
      </c>
      <c r="G3267" s="2" t="s">
        <v>101</v>
      </c>
      <c r="H3267" s="2" t="s">
        <v>102</v>
      </c>
      <c r="I3267" s="2" t="s">
        <v>101</v>
      </c>
      <c r="J3267" s="2" t="s">
        <v>112</v>
      </c>
      <c r="K3267" s="2" t="s">
        <v>112</v>
      </c>
      <c r="L3267" s="2" t="s">
        <v>104</v>
      </c>
      <c r="M3267" s="2" t="s">
        <v>7863</v>
      </c>
      <c r="N3267" s="2">
        <v>95</v>
      </c>
      <c r="O3267" s="2" t="s">
        <v>106</v>
      </c>
      <c r="P3267" s="2" t="s">
        <v>4157</v>
      </c>
      <c r="Q3267" s="253"/>
    </row>
    <row r="3268" spans="1:17" ht="60">
      <c r="A3268" s="2">
        <v>3266</v>
      </c>
      <c r="B3268" s="2" t="s">
        <v>7864</v>
      </c>
      <c r="C3268" s="2" t="s">
        <v>120</v>
      </c>
      <c r="D3268" s="2" t="s">
        <v>99</v>
      </c>
      <c r="E3268" s="2" t="s">
        <v>7865</v>
      </c>
      <c r="F3268" s="255">
        <v>45105.001388888886</v>
      </c>
      <c r="G3268" s="2" t="s">
        <v>101</v>
      </c>
      <c r="H3268" s="2" t="s">
        <v>102</v>
      </c>
      <c r="I3268" s="2" t="s">
        <v>101</v>
      </c>
      <c r="J3268" s="2" t="s">
        <v>112</v>
      </c>
      <c r="K3268" s="2" t="s">
        <v>112</v>
      </c>
      <c r="L3268" s="2" t="s">
        <v>104</v>
      </c>
      <c r="M3268" s="2" t="s">
        <v>7866</v>
      </c>
      <c r="N3268" s="2">
        <v>95</v>
      </c>
      <c r="O3268" s="2" t="s">
        <v>106</v>
      </c>
      <c r="P3268" s="2" t="s">
        <v>4146</v>
      </c>
      <c r="Q3268" s="253"/>
    </row>
    <row r="3269" spans="1:17" ht="60">
      <c r="A3269" s="2">
        <v>3267</v>
      </c>
      <c r="B3269" s="2" t="s">
        <v>7867</v>
      </c>
      <c r="C3269" s="2" t="s">
        <v>234</v>
      </c>
      <c r="D3269" s="2" t="s">
        <v>99</v>
      </c>
      <c r="E3269" s="2" t="s">
        <v>7208</v>
      </c>
      <c r="F3269" s="255">
        <v>45105.002083333333</v>
      </c>
      <c r="G3269" s="2" t="s">
        <v>101</v>
      </c>
      <c r="H3269" s="2" t="s">
        <v>132</v>
      </c>
      <c r="I3269" s="2" t="s">
        <v>101</v>
      </c>
      <c r="J3269" s="2" t="s">
        <v>103</v>
      </c>
      <c r="K3269" s="2" t="s">
        <v>103</v>
      </c>
      <c r="L3269" s="2" t="s">
        <v>104</v>
      </c>
      <c r="M3269" s="2" t="s">
        <v>7209</v>
      </c>
      <c r="N3269" s="2">
        <v>20</v>
      </c>
      <c r="O3269" s="2" t="s">
        <v>106</v>
      </c>
      <c r="P3269" s="2" t="s">
        <v>7411</v>
      </c>
      <c r="Q3269" s="253"/>
    </row>
    <row r="3270" spans="1:17" ht="60">
      <c r="A3270" s="2">
        <v>3268</v>
      </c>
      <c r="B3270" s="2" t="s">
        <v>7868</v>
      </c>
      <c r="C3270" s="2" t="s">
        <v>109</v>
      </c>
      <c r="D3270" s="2" t="s">
        <v>99</v>
      </c>
      <c r="E3270" s="2" t="s">
        <v>7869</v>
      </c>
      <c r="F3270" s="255">
        <v>45105.00277777778</v>
      </c>
      <c r="G3270" s="2" t="s">
        <v>101</v>
      </c>
      <c r="H3270" s="2" t="s">
        <v>132</v>
      </c>
      <c r="I3270" s="2" t="s">
        <v>101</v>
      </c>
      <c r="J3270" s="2" t="s">
        <v>112</v>
      </c>
      <c r="K3270" s="2" t="s">
        <v>112</v>
      </c>
      <c r="L3270" s="2" t="s">
        <v>104</v>
      </c>
      <c r="M3270" s="2" t="s">
        <v>7870</v>
      </c>
      <c r="N3270" s="2">
        <v>95</v>
      </c>
      <c r="O3270" s="2" t="s">
        <v>106</v>
      </c>
      <c r="P3270" s="2" t="s">
        <v>4157</v>
      </c>
      <c r="Q3270" s="253"/>
    </row>
    <row r="3271" spans="1:17" ht="60">
      <c r="A3271" s="2">
        <v>3269</v>
      </c>
      <c r="B3271" s="2" t="s">
        <v>7871</v>
      </c>
      <c r="C3271" s="2" t="s">
        <v>120</v>
      </c>
      <c r="D3271" s="2" t="s">
        <v>99</v>
      </c>
      <c r="E3271" s="2" t="s">
        <v>7872</v>
      </c>
      <c r="F3271" s="255">
        <v>45105.00277777778</v>
      </c>
      <c r="G3271" s="2" t="s">
        <v>101</v>
      </c>
      <c r="H3271" s="2" t="s">
        <v>132</v>
      </c>
      <c r="I3271" s="2" t="s">
        <v>101</v>
      </c>
      <c r="J3271" s="2" t="s">
        <v>112</v>
      </c>
      <c r="K3271" s="2" t="s">
        <v>112</v>
      </c>
      <c r="L3271" s="2" t="s">
        <v>104</v>
      </c>
      <c r="M3271" s="2" t="s">
        <v>7873</v>
      </c>
      <c r="N3271" s="2">
        <v>95</v>
      </c>
      <c r="O3271" s="2" t="s">
        <v>106</v>
      </c>
      <c r="P3271" s="2" t="s">
        <v>4146</v>
      </c>
      <c r="Q3271" s="253"/>
    </row>
    <row r="3272" spans="1:17" ht="60">
      <c r="A3272" s="2">
        <v>3270</v>
      </c>
      <c r="B3272" s="2" t="s">
        <v>7874</v>
      </c>
      <c r="C3272" s="2" t="s">
        <v>120</v>
      </c>
      <c r="D3272" s="2" t="s">
        <v>99</v>
      </c>
      <c r="E3272" s="2" t="s">
        <v>7875</v>
      </c>
      <c r="F3272" s="255">
        <v>45105.003472222219</v>
      </c>
      <c r="G3272" s="2" t="s">
        <v>101</v>
      </c>
      <c r="H3272" s="2" t="s">
        <v>132</v>
      </c>
      <c r="I3272" s="2" t="s">
        <v>101</v>
      </c>
      <c r="J3272" s="2" t="s">
        <v>112</v>
      </c>
      <c r="K3272" s="2" t="s">
        <v>112</v>
      </c>
      <c r="L3272" s="2" t="s">
        <v>104</v>
      </c>
      <c r="M3272" s="2" t="s">
        <v>7876</v>
      </c>
      <c r="N3272" s="2">
        <v>95</v>
      </c>
      <c r="O3272" s="2" t="s">
        <v>106</v>
      </c>
      <c r="P3272" s="2" t="s">
        <v>4146</v>
      </c>
      <c r="Q3272" s="253"/>
    </row>
    <row r="3273" spans="1:17" ht="60">
      <c r="A3273" s="2">
        <v>3271</v>
      </c>
      <c r="B3273" s="2" t="s">
        <v>7877</v>
      </c>
      <c r="C3273" s="2" t="s">
        <v>98</v>
      </c>
      <c r="D3273" s="2" t="s">
        <v>99</v>
      </c>
      <c r="E3273" s="2" t="s">
        <v>7609</v>
      </c>
      <c r="F3273" s="255">
        <v>45105.003472222219</v>
      </c>
      <c r="G3273" s="2" t="s">
        <v>101</v>
      </c>
      <c r="H3273" s="2" t="s">
        <v>102</v>
      </c>
      <c r="I3273" s="2" t="s">
        <v>101</v>
      </c>
      <c r="J3273" s="2" t="s">
        <v>103</v>
      </c>
      <c r="K3273" s="2" t="s">
        <v>103</v>
      </c>
      <c r="L3273" s="2" t="s">
        <v>104</v>
      </c>
      <c r="M3273" s="2" t="s">
        <v>7610</v>
      </c>
      <c r="N3273" s="2">
        <v>30</v>
      </c>
      <c r="O3273" s="2" t="s">
        <v>106</v>
      </c>
      <c r="P3273" s="2" t="s">
        <v>7455</v>
      </c>
      <c r="Q3273" s="253"/>
    </row>
    <row r="3274" spans="1:17" ht="60">
      <c r="A3274" s="2">
        <v>3272</v>
      </c>
      <c r="B3274" s="2" t="s">
        <v>7878</v>
      </c>
      <c r="C3274" s="2" t="s">
        <v>109</v>
      </c>
      <c r="D3274" s="2" t="s">
        <v>99</v>
      </c>
      <c r="E3274" s="2" t="s">
        <v>7879</v>
      </c>
      <c r="F3274" s="255">
        <v>45105.003472222219</v>
      </c>
      <c r="G3274" s="2" t="s">
        <v>101</v>
      </c>
      <c r="H3274" s="2" t="s">
        <v>132</v>
      </c>
      <c r="I3274" s="2" t="s">
        <v>101</v>
      </c>
      <c r="J3274" s="2" t="s">
        <v>112</v>
      </c>
      <c r="K3274" s="2" t="s">
        <v>112</v>
      </c>
      <c r="L3274" s="2" t="s">
        <v>104</v>
      </c>
      <c r="M3274" s="2" t="s">
        <v>7880</v>
      </c>
      <c r="N3274" s="2">
        <v>95</v>
      </c>
      <c r="O3274" s="2" t="s">
        <v>106</v>
      </c>
      <c r="P3274" s="2" t="s">
        <v>4157</v>
      </c>
      <c r="Q3274" s="253"/>
    </row>
    <row r="3275" spans="1:17" ht="60">
      <c r="A3275" s="2">
        <v>3273</v>
      </c>
      <c r="B3275" s="2" t="s">
        <v>7881</v>
      </c>
      <c r="C3275" s="2" t="s">
        <v>120</v>
      </c>
      <c r="D3275" s="2" t="s">
        <v>99</v>
      </c>
      <c r="E3275" s="2" t="s">
        <v>3260</v>
      </c>
      <c r="F3275" s="255">
        <v>45105.004166666666</v>
      </c>
      <c r="G3275" s="2" t="s">
        <v>101</v>
      </c>
      <c r="H3275" s="2" t="s">
        <v>132</v>
      </c>
      <c r="I3275" s="2" t="s">
        <v>101</v>
      </c>
      <c r="J3275" s="2" t="s">
        <v>112</v>
      </c>
      <c r="K3275" s="2" t="s">
        <v>112</v>
      </c>
      <c r="L3275" s="2" t="s">
        <v>104</v>
      </c>
      <c r="M3275" s="2" t="s">
        <v>3261</v>
      </c>
      <c r="N3275" s="2">
        <v>95</v>
      </c>
      <c r="O3275" s="2" t="s">
        <v>106</v>
      </c>
      <c r="P3275" s="2" t="s">
        <v>4146</v>
      </c>
      <c r="Q3275" s="253"/>
    </row>
    <row r="3276" spans="1:17" ht="60">
      <c r="A3276" s="2">
        <v>3274</v>
      </c>
      <c r="B3276" s="2" t="s">
        <v>7882</v>
      </c>
      <c r="C3276" s="2" t="s">
        <v>98</v>
      </c>
      <c r="D3276" s="2" t="s">
        <v>99</v>
      </c>
      <c r="E3276" s="2" t="s">
        <v>7883</v>
      </c>
      <c r="F3276" s="255">
        <v>45105.004166666666</v>
      </c>
      <c r="G3276" s="2" t="s">
        <v>101</v>
      </c>
      <c r="H3276" s="2" t="s">
        <v>132</v>
      </c>
      <c r="I3276" s="2" t="s">
        <v>101</v>
      </c>
      <c r="J3276" s="2" t="s">
        <v>112</v>
      </c>
      <c r="K3276" s="2" t="s">
        <v>112</v>
      </c>
      <c r="L3276" s="2" t="s">
        <v>104</v>
      </c>
      <c r="M3276" s="2" t="s">
        <v>7884</v>
      </c>
      <c r="N3276" s="2">
        <v>95</v>
      </c>
      <c r="O3276" s="2" t="s">
        <v>106</v>
      </c>
      <c r="P3276" s="2" t="s">
        <v>7455</v>
      </c>
      <c r="Q3276" s="253"/>
    </row>
    <row r="3277" spans="1:17" ht="60">
      <c r="A3277" s="2">
        <v>3275</v>
      </c>
      <c r="B3277" s="2" t="s">
        <v>7885</v>
      </c>
      <c r="C3277" s="2" t="s">
        <v>109</v>
      </c>
      <c r="D3277" s="2" t="s">
        <v>99</v>
      </c>
      <c r="E3277" s="2" t="s">
        <v>7886</v>
      </c>
      <c r="F3277" s="255">
        <v>45105.004861111112</v>
      </c>
      <c r="G3277" s="2" t="s">
        <v>101</v>
      </c>
      <c r="H3277" s="2" t="s">
        <v>132</v>
      </c>
      <c r="I3277" s="2" t="s">
        <v>101</v>
      </c>
      <c r="J3277" s="2" t="s">
        <v>112</v>
      </c>
      <c r="K3277" s="2" t="s">
        <v>112</v>
      </c>
      <c r="L3277" s="2" t="s">
        <v>104</v>
      </c>
      <c r="M3277" s="2" t="s">
        <v>7887</v>
      </c>
      <c r="N3277" s="2">
        <v>95</v>
      </c>
      <c r="O3277" s="2" t="s">
        <v>106</v>
      </c>
      <c r="P3277" s="2" t="s">
        <v>4157</v>
      </c>
      <c r="Q3277" s="253"/>
    </row>
    <row r="3278" spans="1:17" ht="60">
      <c r="A3278" s="2">
        <v>3276</v>
      </c>
      <c r="B3278" s="2" t="s">
        <v>7888</v>
      </c>
      <c r="C3278" s="2" t="s">
        <v>98</v>
      </c>
      <c r="D3278" s="2" t="s">
        <v>99</v>
      </c>
      <c r="E3278" s="2" t="s">
        <v>7889</v>
      </c>
      <c r="F3278" s="255">
        <v>45105.005555555559</v>
      </c>
      <c r="G3278" s="2" t="s">
        <v>101</v>
      </c>
      <c r="H3278" s="2" t="s">
        <v>132</v>
      </c>
      <c r="I3278" s="2" t="s">
        <v>101</v>
      </c>
      <c r="J3278" s="2" t="s">
        <v>112</v>
      </c>
      <c r="K3278" s="2" t="s">
        <v>112</v>
      </c>
      <c r="L3278" s="2" t="s">
        <v>104</v>
      </c>
      <c r="M3278" s="2" t="s">
        <v>7890</v>
      </c>
      <c r="N3278" s="2">
        <v>95</v>
      </c>
      <c r="O3278" s="2" t="s">
        <v>106</v>
      </c>
      <c r="P3278" s="2" t="s">
        <v>7455</v>
      </c>
      <c r="Q3278" s="253"/>
    </row>
    <row r="3279" spans="1:17" ht="60">
      <c r="A3279" s="2">
        <v>3277</v>
      </c>
      <c r="B3279" s="2" t="s">
        <v>7891</v>
      </c>
      <c r="C3279" s="2" t="s">
        <v>120</v>
      </c>
      <c r="D3279" s="2" t="s">
        <v>99</v>
      </c>
      <c r="E3279" s="2" t="s">
        <v>7892</v>
      </c>
      <c r="F3279" s="255">
        <v>45105.006249999999</v>
      </c>
      <c r="G3279" s="2" t="s">
        <v>101</v>
      </c>
      <c r="H3279" s="2" t="s">
        <v>132</v>
      </c>
      <c r="I3279" s="2" t="s">
        <v>101</v>
      </c>
      <c r="J3279" s="2" t="s">
        <v>112</v>
      </c>
      <c r="K3279" s="2" t="s">
        <v>112</v>
      </c>
      <c r="L3279" s="2" t="s">
        <v>104</v>
      </c>
      <c r="M3279" s="2" t="s">
        <v>7893</v>
      </c>
      <c r="N3279" s="2">
        <v>95</v>
      </c>
      <c r="O3279" s="2" t="s">
        <v>106</v>
      </c>
      <c r="P3279" s="2" t="s">
        <v>4146</v>
      </c>
      <c r="Q3279" s="253"/>
    </row>
    <row r="3280" spans="1:17" ht="60">
      <c r="A3280" s="2">
        <v>3278</v>
      </c>
      <c r="B3280" s="2" t="s">
        <v>7894</v>
      </c>
      <c r="C3280" s="2" t="s">
        <v>109</v>
      </c>
      <c r="D3280" s="2" t="s">
        <v>99</v>
      </c>
      <c r="E3280" s="2" t="s">
        <v>7895</v>
      </c>
      <c r="F3280" s="255">
        <v>45105.006944444445</v>
      </c>
      <c r="G3280" s="2" t="s">
        <v>101</v>
      </c>
      <c r="H3280" s="2" t="s">
        <v>132</v>
      </c>
      <c r="I3280" s="2" t="s">
        <v>101</v>
      </c>
      <c r="J3280" s="2" t="s">
        <v>112</v>
      </c>
      <c r="K3280" s="2" t="s">
        <v>112</v>
      </c>
      <c r="L3280" s="2" t="s">
        <v>104</v>
      </c>
      <c r="M3280" s="2" t="s">
        <v>7896</v>
      </c>
      <c r="N3280" s="2">
        <v>95</v>
      </c>
      <c r="O3280" s="2" t="s">
        <v>106</v>
      </c>
      <c r="P3280" s="2" t="s">
        <v>4157</v>
      </c>
      <c r="Q3280" s="253"/>
    </row>
    <row r="3281" spans="1:17" ht="60">
      <c r="A3281" s="2">
        <v>3279</v>
      </c>
      <c r="B3281" s="2" t="s">
        <v>7897</v>
      </c>
      <c r="C3281" s="2" t="s">
        <v>120</v>
      </c>
      <c r="D3281" s="2" t="s">
        <v>99</v>
      </c>
      <c r="E3281" s="2" t="s">
        <v>156</v>
      </c>
      <c r="F3281" s="255">
        <v>45105.007638888892</v>
      </c>
      <c r="G3281" s="2" t="s">
        <v>101</v>
      </c>
      <c r="H3281" s="2" t="s">
        <v>132</v>
      </c>
      <c r="I3281" s="2" t="s">
        <v>101</v>
      </c>
      <c r="J3281" s="2" t="s">
        <v>112</v>
      </c>
      <c r="K3281" s="2" t="s">
        <v>112</v>
      </c>
      <c r="L3281" s="2" t="s">
        <v>104</v>
      </c>
      <c r="M3281" s="2" t="s">
        <v>157</v>
      </c>
      <c r="N3281" s="2">
        <v>95</v>
      </c>
      <c r="O3281" s="2" t="s">
        <v>106</v>
      </c>
      <c r="P3281" s="2" t="s">
        <v>4146</v>
      </c>
      <c r="Q3281" s="253"/>
    </row>
    <row r="3282" spans="1:17" ht="60">
      <c r="A3282" s="2">
        <v>3280</v>
      </c>
      <c r="B3282" s="2" t="s">
        <v>7898</v>
      </c>
      <c r="C3282" s="2" t="s">
        <v>120</v>
      </c>
      <c r="D3282" s="2" t="s">
        <v>99</v>
      </c>
      <c r="E3282" s="2" t="s">
        <v>4923</v>
      </c>
      <c r="F3282" s="255">
        <v>45105.008333333331</v>
      </c>
      <c r="G3282" s="2" t="s">
        <v>101</v>
      </c>
      <c r="H3282" s="2" t="s">
        <v>102</v>
      </c>
      <c r="I3282" s="2" t="s">
        <v>101</v>
      </c>
      <c r="J3282" s="2" t="s">
        <v>103</v>
      </c>
      <c r="K3282" s="2" t="s">
        <v>103</v>
      </c>
      <c r="L3282" s="2" t="s">
        <v>104</v>
      </c>
      <c r="M3282" s="2" t="s">
        <v>4924</v>
      </c>
      <c r="N3282" s="2">
        <v>30</v>
      </c>
      <c r="O3282" s="2" t="s">
        <v>106</v>
      </c>
      <c r="P3282" s="2" t="s">
        <v>4146</v>
      </c>
      <c r="Q3282" s="253"/>
    </row>
    <row r="3283" spans="1:17" ht="60">
      <c r="A3283" s="2">
        <v>3281</v>
      </c>
      <c r="B3283" s="2" t="s">
        <v>7899</v>
      </c>
      <c r="C3283" s="2" t="s">
        <v>109</v>
      </c>
      <c r="D3283" s="2" t="s">
        <v>99</v>
      </c>
      <c r="E3283" s="2" t="s">
        <v>7900</v>
      </c>
      <c r="F3283" s="255">
        <v>45105.010416666664</v>
      </c>
      <c r="G3283" s="2" t="s">
        <v>101</v>
      </c>
      <c r="H3283" s="2" t="s">
        <v>132</v>
      </c>
      <c r="I3283" s="2" t="s">
        <v>101</v>
      </c>
      <c r="J3283" s="2" t="s">
        <v>112</v>
      </c>
      <c r="K3283" s="2" t="s">
        <v>112</v>
      </c>
      <c r="L3283" s="2" t="s">
        <v>104</v>
      </c>
      <c r="M3283" s="2" t="s">
        <v>7901</v>
      </c>
      <c r="N3283" s="2">
        <v>95</v>
      </c>
      <c r="O3283" s="2" t="s">
        <v>106</v>
      </c>
      <c r="P3283" s="2" t="s">
        <v>4157</v>
      </c>
      <c r="Q3283" s="253"/>
    </row>
    <row r="3284" spans="1:17" ht="60">
      <c r="A3284" s="2">
        <v>3282</v>
      </c>
      <c r="B3284" s="2" t="s">
        <v>7902</v>
      </c>
      <c r="C3284" s="2" t="s">
        <v>234</v>
      </c>
      <c r="D3284" s="2" t="s">
        <v>99</v>
      </c>
      <c r="E3284" s="2" t="s">
        <v>7903</v>
      </c>
      <c r="F3284" s="255">
        <v>45105.010416666664</v>
      </c>
      <c r="G3284" s="2" t="s">
        <v>101</v>
      </c>
      <c r="H3284" s="2" t="s">
        <v>132</v>
      </c>
      <c r="I3284" s="2" t="s">
        <v>101</v>
      </c>
      <c r="J3284" s="2" t="s">
        <v>112</v>
      </c>
      <c r="K3284" s="2" t="s">
        <v>112</v>
      </c>
      <c r="L3284" s="2" t="s">
        <v>104</v>
      </c>
      <c r="M3284" s="2" t="s">
        <v>7904</v>
      </c>
      <c r="N3284" s="2">
        <v>95</v>
      </c>
      <c r="O3284" s="2" t="s">
        <v>106</v>
      </c>
      <c r="P3284" s="2" t="s">
        <v>7411</v>
      </c>
      <c r="Q3284" s="253"/>
    </row>
    <row r="3285" spans="1:17" ht="60">
      <c r="A3285" s="2">
        <v>3283</v>
      </c>
      <c r="B3285" s="2" t="s">
        <v>7905</v>
      </c>
      <c r="C3285" s="2" t="s">
        <v>109</v>
      </c>
      <c r="D3285" s="2" t="s">
        <v>99</v>
      </c>
      <c r="E3285" s="2" t="s">
        <v>7906</v>
      </c>
      <c r="F3285" s="255">
        <v>45105.010416666664</v>
      </c>
      <c r="G3285" s="2" t="s">
        <v>101</v>
      </c>
      <c r="H3285" s="2" t="s">
        <v>132</v>
      </c>
      <c r="I3285" s="2" t="s">
        <v>101</v>
      </c>
      <c r="J3285" s="2" t="s">
        <v>112</v>
      </c>
      <c r="K3285" s="2" t="s">
        <v>112</v>
      </c>
      <c r="L3285" s="2" t="s">
        <v>104</v>
      </c>
      <c r="M3285" s="2" t="s">
        <v>7907</v>
      </c>
      <c r="N3285" s="2">
        <v>95</v>
      </c>
      <c r="O3285" s="2" t="s">
        <v>106</v>
      </c>
      <c r="P3285" s="2" t="s">
        <v>4157</v>
      </c>
      <c r="Q3285" s="253"/>
    </row>
    <row r="3286" spans="1:17" ht="60">
      <c r="A3286" s="2">
        <v>3284</v>
      </c>
      <c r="B3286" s="2" t="s">
        <v>7908</v>
      </c>
      <c r="C3286" s="2" t="s">
        <v>109</v>
      </c>
      <c r="D3286" s="2" t="s">
        <v>99</v>
      </c>
      <c r="E3286" s="2" t="s">
        <v>1686</v>
      </c>
      <c r="F3286" s="255">
        <v>45105.011111111111</v>
      </c>
      <c r="G3286" s="2" t="s">
        <v>101</v>
      </c>
      <c r="H3286" s="2" t="s">
        <v>132</v>
      </c>
      <c r="I3286" s="2" t="s">
        <v>101</v>
      </c>
      <c r="J3286" s="2" t="s">
        <v>112</v>
      </c>
      <c r="K3286" s="2" t="s">
        <v>112</v>
      </c>
      <c r="L3286" s="2" t="s">
        <v>104</v>
      </c>
      <c r="M3286" s="2" t="s">
        <v>1687</v>
      </c>
      <c r="N3286" s="2">
        <v>95</v>
      </c>
      <c r="O3286" s="2" t="s">
        <v>106</v>
      </c>
      <c r="P3286" s="2" t="s">
        <v>4157</v>
      </c>
      <c r="Q3286" s="253"/>
    </row>
    <row r="3287" spans="1:17" ht="60">
      <c r="A3287" s="2">
        <v>3285</v>
      </c>
      <c r="B3287" s="2" t="s">
        <v>7909</v>
      </c>
      <c r="C3287" s="2" t="s">
        <v>120</v>
      </c>
      <c r="D3287" s="2" t="s">
        <v>99</v>
      </c>
      <c r="E3287" s="2" t="s">
        <v>7910</v>
      </c>
      <c r="F3287" s="255">
        <v>45105.011111111111</v>
      </c>
      <c r="G3287" s="2" t="s">
        <v>101</v>
      </c>
      <c r="H3287" s="2" t="s">
        <v>132</v>
      </c>
      <c r="I3287" s="2" t="s">
        <v>101</v>
      </c>
      <c r="J3287" s="2" t="s">
        <v>112</v>
      </c>
      <c r="K3287" s="2" t="s">
        <v>112</v>
      </c>
      <c r="L3287" s="2" t="s">
        <v>104</v>
      </c>
      <c r="M3287" s="2" t="s">
        <v>7911</v>
      </c>
      <c r="N3287" s="2">
        <v>95</v>
      </c>
      <c r="O3287" s="2" t="s">
        <v>106</v>
      </c>
      <c r="P3287" s="2" t="s">
        <v>4146</v>
      </c>
      <c r="Q3287" s="253"/>
    </row>
    <row r="3288" spans="1:17" ht="60">
      <c r="A3288" s="2">
        <v>3286</v>
      </c>
      <c r="B3288" s="2" t="s">
        <v>7912</v>
      </c>
      <c r="C3288" s="2" t="s">
        <v>120</v>
      </c>
      <c r="D3288" s="2" t="s">
        <v>99</v>
      </c>
      <c r="E3288" s="2" t="s">
        <v>7913</v>
      </c>
      <c r="F3288" s="255">
        <v>45105.015277777777</v>
      </c>
      <c r="G3288" s="2" t="s">
        <v>101</v>
      </c>
      <c r="H3288" s="2" t="s">
        <v>132</v>
      </c>
      <c r="I3288" s="2" t="s">
        <v>101</v>
      </c>
      <c r="J3288" s="2" t="s">
        <v>112</v>
      </c>
      <c r="K3288" s="2" t="s">
        <v>112</v>
      </c>
      <c r="L3288" s="2" t="s">
        <v>104</v>
      </c>
      <c r="M3288" s="2" t="s">
        <v>7914</v>
      </c>
      <c r="N3288" s="2">
        <v>95</v>
      </c>
      <c r="O3288" s="2" t="s">
        <v>106</v>
      </c>
      <c r="P3288" s="2" t="s">
        <v>4146</v>
      </c>
      <c r="Q3288" s="253"/>
    </row>
    <row r="3289" spans="1:17" ht="60">
      <c r="A3289" s="2">
        <v>3287</v>
      </c>
      <c r="B3289" s="2" t="s">
        <v>7915</v>
      </c>
      <c r="C3289" s="2" t="s">
        <v>98</v>
      </c>
      <c r="D3289" s="2" t="s">
        <v>99</v>
      </c>
      <c r="E3289" s="2" t="s">
        <v>7916</v>
      </c>
      <c r="F3289" s="255">
        <v>45105.015972222223</v>
      </c>
      <c r="G3289" s="2" t="s">
        <v>101</v>
      </c>
      <c r="H3289" s="2" t="s">
        <v>102</v>
      </c>
      <c r="I3289" s="2" t="s">
        <v>101</v>
      </c>
      <c r="J3289" s="2" t="s">
        <v>112</v>
      </c>
      <c r="K3289" s="2" t="s">
        <v>112</v>
      </c>
      <c r="L3289" s="2" t="s">
        <v>104</v>
      </c>
      <c r="M3289" s="2" t="s">
        <v>7917</v>
      </c>
      <c r="N3289" s="2">
        <v>95</v>
      </c>
      <c r="O3289" s="2" t="s">
        <v>106</v>
      </c>
      <c r="P3289" s="2" t="s">
        <v>7455</v>
      </c>
      <c r="Q3289" s="253"/>
    </row>
    <row r="3290" spans="1:17" ht="60">
      <c r="A3290" s="2">
        <v>3288</v>
      </c>
      <c r="B3290" s="2" t="s">
        <v>7918</v>
      </c>
      <c r="C3290" s="2" t="s">
        <v>98</v>
      </c>
      <c r="D3290" s="2" t="s">
        <v>99</v>
      </c>
      <c r="E3290" s="2" t="s">
        <v>3734</v>
      </c>
      <c r="F3290" s="255">
        <v>45105.015972222223</v>
      </c>
      <c r="G3290" s="2" t="s">
        <v>101</v>
      </c>
      <c r="H3290" s="2" t="s">
        <v>102</v>
      </c>
      <c r="I3290" s="2" t="s">
        <v>101</v>
      </c>
      <c r="J3290" s="2" t="s">
        <v>112</v>
      </c>
      <c r="K3290" s="2" t="s">
        <v>112</v>
      </c>
      <c r="L3290" s="2" t="s">
        <v>104</v>
      </c>
      <c r="M3290" s="2" t="s">
        <v>3735</v>
      </c>
      <c r="N3290" s="2">
        <v>95</v>
      </c>
      <c r="O3290" s="2" t="s">
        <v>106</v>
      </c>
      <c r="P3290" s="2" t="s">
        <v>7455</v>
      </c>
      <c r="Q3290" s="253"/>
    </row>
    <row r="3291" spans="1:17" ht="60">
      <c r="A3291" s="2">
        <v>3289</v>
      </c>
      <c r="B3291" s="2" t="s">
        <v>7919</v>
      </c>
      <c r="C3291" s="2" t="s">
        <v>234</v>
      </c>
      <c r="D3291" s="2" t="s">
        <v>99</v>
      </c>
      <c r="E3291" s="2" t="s">
        <v>3741</v>
      </c>
      <c r="F3291" s="255">
        <v>45105.015972222223</v>
      </c>
      <c r="G3291" s="2" t="s">
        <v>101</v>
      </c>
      <c r="H3291" s="2" t="s">
        <v>102</v>
      </c>
      <c r="I3291" s="2" t="s">
        <v>101</v>
      </c>
      <c r="J3291" s="2" t="s">
        <v>112</v>
      </c>
      <c r="K3291" s="2" t="s">
        <v>112</v>
      </c>
      <c r="L3291" s="2" t="s">
        <v>104</v>
      </c>
      <c r="M3291" s="2" t="s">
        <v>3742</v>
      </c>
      <c r="N3291" s="2">
        <v>95</v>
      </c>
      <c r="O3291" s="2" t="s">
        <v>106</v>
      </c>
      <c r="P3291" s="2" t="s">
        <v>7411</v>
      </c>
      <c r="Q3291" s="253"/>
    </row>
    <row r="3292" spans="1:17" ht="60">
      <c r="A3292" s="2">
        <v>3290</v>
      </c>
      <c r="B3292" s="2" t="s">
        <v>7920</v>
      </c>
      <c r="C3292" s="2" t="s">
        <v>234</v>
      </c>
      <c r="D3292" s="2" t="s">
        <v>99</v>
      </c>
      <c r="E3292" s="2" t="s">
        <v>7921</v>
      </c>
      <c r="F3292" s="255">
        <v>45105.01666666667</v>
      </c>
      <c r="G3292" s="2" t="s">
        <v>101</v>
      </c>
      <c r="H3292" s="2" t="s">
        <v>102</v>
      </c>
      <c r="I3292" s="2" t="s">
        <v>101</v>
      </c>
      <c r="J3292" s="2" t="s">
        <v>103</v>
      </c>
      <c r="K3292" s="2" t="s">
        <v>103</v>
      </c>
      <c r="L3292" s="2" t="s">
        <v>104</v>
      </c>
      <c r="M3292" s="2" t="s">
        <v>7922</v>
      </c>
      <c r="N3292" s="2">
        <v>20</v>
      </c>
      <c r="O3292" s="2" t="s">
        <v>106</v>
      </c>
      <c r="P3292" s="2" t="s">
        <v>7411</v>
      </c>
      <c r="Q3292" s="253"/>
    </row>
    <row r="3293" spans="1:17" ht="60">
      <c r="A3293" s="2">
        <v>3291</v>
      </c>
      <c r="B3293" s="2" t="s">
        <v>7923</v>
      </c>
      <c r="C3293" s="2" t="s">
        <v>234</v>
      </c>
      <c r="D3293" s="2" t="s">
        <v>99</v>
      </c>
      <c r="E3293" s="2" t="s">
        <v>5146</v>
      </c>
      <c r="F3293" s="255">
        <v>45105.01666666667</v>
      </c>
      <c r="G3293" s="2" t="s">
        <v>101</v>
      </c>
      <c r="H3293" s="2" t="s">
        <v>132</v>
      </c>
      <c r="I3293" s="2" t="s">
        <v>101</v>
      </c>
      <c r="J3293" s="2" t="s">
        <v>56</v>
      </c>
      <c r="K3293" s="2" t="s">
        <v>56</v>
      </c>
      <c r="L3293" s="2" t="s">
        <v>104</v>
      </c>
      <c r="M3293" s="2" t="s">
        <v>5147</v>
      </c>
      <c r="N3293" s="2">
        <v>65</v>
      </c>
      <c r="O3293" s="2" t="s">
        <v>106</v>
      </c>
      <c r="P3293" s="2" t="s">
        <v>7411</v>
      </c>
      <c r="Q3293" s="253"/>
    </row>
    <row r="3294" spans="1:17" ht="60">
      <c r="A3294" s="2">
        <v>3292</v>
      </c>
      <c r="B3294" s="2" t="s">
        <v>7924</v>
      </c>
      <c r="C3294" s="2" t="s">
        <v>109</v>
      </c>
      <c r="D3294" s="2" t="s">
        <v>99</v>
      </c>
      <c r="E3294" s="2" t="s">
        <v>7925</v>
      </c>
      <c r="F3294" s="255">
        <v>45105.01666666667</v>
      </c>
      <c r="G3294" s="2" t="s">
        <v>101</v>
      </c>
      <c r="H3294" s="2" t="s">
        <v>132</v>
      </c>
      <c r="I3294" s="2" t="s">
        <v>101</v>
      </c>
      <c r="J3294" s="2" t="s">
        <v>112</v>
      </c>
      <c r="K3294" s="2" t="s">
        <v>112</v>
      </c>
      <c r="L3294" s="2" t="s">
        <v>104</v>
      </c>
      <c r="M3294" s="2" t="s">
        <v>7926</v>
      </c>
      <c r="N3294" s="2">
        <v>95</v>
      </c>
      <c r="O3294" s="2" t="s">
        <v>106</v>
      </c>
      <c r="P3294" s="2" t="s">
        <v>4157</v>
      </c>
      <c r="Q3294" s="253"/>
    </row>
    <row r="3295" spans="1:17" ht="60">
      <c r="A3295" s="2">
        <v>3293</v>
      </c>
      <c r="B3295" s="2" t="s">
        <v>7927</v>
      </c>
      <c r="C3295" s="2" t="s">
        <v>120</v>
      </c>
      <c r="D3295" s="2" t="s">
        <v>99</v>
      </c>
      <c r="E3295" s="2" t="s">
        <v>7928</v>
      </c>
      <c r="F3295" s="255">
        <v>45105.01666666667</v>
      </c>
      <c r="G3295" s="2" t="s">
        <v>101</v>
      </c>
      <c r="H3295" s="2" t="s">
        <v>132</v>
      </c>
      <c r="I3295" s="2" t="s">
        <v>101</v>
      </c>
      <c r="J3295" s="2" t="s">
        <v>112</v>
      </c>
      <c r="K3295" s="2" t="s">
        <v>112</v>
      </c>
      <c r="L3295" s="2" t="s">
        <v>104</v>
      </c>
      <c r="M3295" s="2" t="s">
        <v>7929</v>
      </c>
      <c r="N3295" s="2">
        <v>95</v>
      </c>
      <c r="O3295" s="2" t="s">
        <v>106</v>
      </c>
      <c r="P3295" s="2" t="s">
        <v>4146</v>
      </c>
      <c r="Q3295" s="253"/>
    </row>
    <row r="3296" spans="1:17" ht="60">
      <c r="A3296" s="2">
        <v>3294</v>
      </c>
      <c r="B3296" s="2" t="s">
        <v>7930</v>
      </c>
      <c r="C3296" s="2" t="s">
        <v>98</v>
      </c>
      <c r="D3296" s="2" t="s">
        <v>99</v>
      </c>
      <c r="E3296" s="2" t="s">
        <v>7931</v>
      </c>
      <c r="F3296" s="255">
        <v>45105.017361111109</v>
      </c>
      <c r="G3296" s="2" t="s">
        <v>101</v>
      </c>
      <c r="H3296" s="2" t="s">
        <v>102</v>
      </c>
      <c r="I3296" s="2" t="s">
        <v>101</v>
      </c>
      <c r="J3296" s="2" t="s">
        <v>112</v>
      </c>
      <c r="K3296" s="2" t="s">
        <v>112</v>
      </c>
      <c r="L3296" s="2" t="s">
        <v>104</v>
      </c>
      <c r="M3296" s="2" t="s">
        <v>7932</v>
      </c>
      <c r="N3296" s="2">
        <v>95</v>
      </c>
      <c r="O3296" s="2" t="s">
        <v>106</v>
      </c>
      <c r="P3296" s="2" t="s">
        <v>7455</v>
      </c>
      <c r="Q3296" s="253"/>
    </row>
    <row r="3297" spans="1:17" ht="60">
      <c r="A3297" s="2">
        <v>3295</v>
      </c>
      <c r="B3297" s="2" t="s">
        <v>7933</v>
      </c>
      <c r="C3297" s="2" t="s">
        <v>120</v>
      </c>
      <c r="D3297" s="2" t="s">
        <v>99</v>
      </c>
      <c r="E3297" s="2" t="s">
        <v>7934</v>
      </c>
      <c r="F3297" s="255">
        <v>45105.019444444442</v>
      </c>
      <c r="G3297" s="2" t="s">
        <v>101</v>
      </c>
      <c r="H3297" s="2" t="s">
        <v>132</v>
      </c>
      <c r="I3297" s="2" t="s">
        <v>101</v>
      </c>
      <c r="J3297" s="2" t="s">
        <v>112</v>
      </c>
      <c r="K3297" s="2" t="s">
        <v>112</v>
      </c>
      <c r="L3297" s="2" t="s">
        <v>104</v>
      </c>
      <c r="M3297" s="2" t="s">
        <v>7935</v>
      </c>
      <c r="N3297" s="2">
        <v>95</v>
      </c>
      <c r="O3297" s="2" t="s">
        <v>106</v>
      </c>
      <c r="P3297" s="2" t="s">
        <v>4146</v>
      </c>
      <c r="Q3297" s="253"/>
    </row>
    <row r="3298" spans="1:17" ht="60">
      <c r="A3298" s="2">
        <v>3296</v>
      </c>
      <c r="B3298" s="2" t="s">
        <v>7936</v>
      </c>
      <c r="C3298" s="2" t="s">
        <v>109</v>
      </c>
      <c r="D3298" s="2" t="s">
        <v>99</v>
      </c>
      <c r="E3298" s="2" t="s">
        <v>7937</v>
      </c>
      <c r="F3298" s="255">
        <v>45105.019444444442</v>
      </c>
      <c r="G3298" s="2" t="s">
        <v>101</v>
      </c>
      <c r="H3298" s="2" t="s">
        <v>132</v>
      </c>
      <c r="I3298" s="2" t="s">
        <v>101</v>
      </c>
      <c r="J3298" s="2" t="s">
        <v>56</v>
      </c>
      <c r="K3298" s="2" t="s">
        <v>56</v>
      </c>
      <c r="L3298" s="2" t="s">
        <v>104</v>
      </c>
      <c r="M3298" s="2" t="s">
        <v>7938</v>
      </c>
      <c r="N3298" s="2">
        <v>65</v>
      </c>
      <c r="O3298" s="2" t="s">
        <v>106</v>
      </c>
      <c r="P3298" s="2" t="s">
        <v>4157</v>
      </c>
      <c r="Q3298" s="253"/>
    </row>
    <row r="3299" spans="1:17" ht="60">
      <c r="A3299" s="2">
        <v>3297</v>
      </c>
      <c r="B3299" s="2" t="s">
        <v>7939</v>
      </c>
      <c r="C3299" s="2" t="s">
        <v>120</v>
      </c>
      <c r="D3299" s="2" t="s">
        <v>99</v>
      </c>
      <c r="E3299" s="2" t="s">
        <v>7940</v>
      </c>
      <c r="F3299" s="255">
        <v>45105.019444444442</v>
      </c>
      <c r="G3299" s="2" t="s">
        <v>101</v>
      </c>
      <c r="H3299" s="2" t="s">
        <v>132</v>
      </c>
      <c r="I3299" s="2" t="s">
        <v>101</v>
      </c>
      <c r="J3299" s="2" t="s">
        <v>112</v>
      </c>
      <c r="K3299" s="2" t="s">
        <v>112</v>
      </c>
      <c r="L3299" s="2" t="s">
        <v>104</v>
      </c>
      <c r="M3299" s="2" t="s">
        <v>7941</v>
      </c>
      <c r="N3299" s="2">
        <v>95</v>
      </c>
      <c r="O3299" s="2" t="s">
        <v>106</v>
      </c>
      <c r="P3299" s="2" t="s">
        <v>4146</v>
      </c>
      <c r="Q3299" s="253"/>
    </row>
    <row r="3300" spans="1:17" ht="60">
      <c r="A3300" s="2">
        <v>3298</v>
      </c>
      <c r="B3300" s="2" t="s">
        <v>7942</v>
      </c>
      <c r="C3300" s="2" t="s">
        <v>109</v>
      </c>
      <c r="D3300" s="2" t="s">
        <v>99</v>
      </c>
      <c r="E3300" s="2" t="s">
        <v>7943</v>
      </c>
      <c r="F3300" s="255">
        <v>45105.020138888889</v>
      </c>
      <c r="G3300" s="2" t="s">
        <v>101</v>
      </c>
      <c r="H3300" s="2" t="s">
        <v>132</v>
      </c>
      <c r="I3300" s="2" t="s">
        <v>101</v>
      </c>
      <c r="J3300" s="2" t="s">
        <v>56</v>
      </c>
      <c r="K3300" s="2" t="s">
        <v>56</v>
      </c>
      <c r="L3300" s="2" t="s">
        <v>104</v>
      </c>
      <c r="M3300" s="2" t="s">
        <v>7944</v>
      </c>
      <c r="N3300" s="2">
        <v>65</v>
      </c>
      <c r="O3300" s="2" t="s">
        <v>106</v>
      </c>
      <c r="P3300" s="2" t="s">
        <v>4157</v>
      </c>
      <c r="Q3300" s="253"/>
    </row>
    <row r="3301" spans="1:17" ht="60">
      <c r="A3301" s="2">
        <v>3299</v>
      </c>
      <c r="B3301" s="2" t="s">
        <v>7945</v>
      </c>
      <c r="C3301" s="2" t="s">
        <v>234</v>
      </c>
      <c r="D3301" s="2" t="s">
        <v>99</v>
      </c>
      <c r="E3301" s="2" t="s">
        <v>7946</v>
      </c>
      <c r="F3301" s="255">
        <v>45105.020138888889</v>
      </c>
      <c r="G3301" s="2" t="s">
        <v>474</v>
      </c>
      <c r="H3301" s="2" t="s">
        <v>475</v>
      </c>
      <c r="I3301" s="2" t="s">
        <v>474</v>
      </c>
      <c r="J3301" s="2" t="s">
        <v>112</v>
      </c>
      <c r="K3301" s="2" t="s">
        <v>112</v>
      </c>
      <c r="L3301" s="2" t="s">
        <v>104</v>
      </c>
      <c r="M3301" s="2" t="s">
        <v>7947</v>
      </c>
      <c r="N3301" s="2">
        <v>95</v>
      </c>
      <c r="O3301" s="2" t="s">
        <v>106</v>
      </c>
      <c r="P3301" s="2" t="s">
        <v>7411</v>
      </c>
      <c r="Q3301" s="253"/>
    </row>
    <row r="3302" spans="1:17" ht="60">
      <c r="A3302" s="2">
        <v>3300</v>
      </c>
      <c r="B3302" s="2" t="s">
        <v>7948</v>
      </c>
      <c r="C3302" s="2" t="s">
        <v>120</v>
      </c>
      <c r="D3302" s="2" t="s">
        <v>99</v>
      </c>
      <c r="E3302" s="2" t="s">
        <v>7949</v>
      </c>
      <c r="F3302" s="255">
        <v>45105.020138888889</v>
      </c>
      <c r="G3302" s="2" t="s">
        <v>474</v>
      </c>
      <c r="H3302" s="2" t="s">
        <v>475</v>
      </c>
      <c r="I3302" s="2" t="s">
        <v>474</v>
      </c>
      <c r="J3302" s="2" t="s">
        <v>112</v>
      </c>
      <c r="K3302" s="2" t="s">
        <v>112</v>
      </c>
      <c r="L3302" s="2" t="s">
        <v>104</v>
      </c>
      <c r="M3302" s="2" t="s">
        <v>7950</v>
      </c>
      <c r="N3302" s="2">
        <v>95</v>
      </c>
      <c r="O3302" s="2" t="s">
        <v>106</v>
      </c>
      <c r="P3302" s="2" t="s">
        <v>4146</v>
      </c>
      <c r="Q3302" s="253"/>
    </row>
    <row r="3303" spans="1:17" ht="60">
      <c r="A3303" s="2">
        <v>3301</v>
      </c>
      <c r="B3303" s="2" t="s">
        <v>7951</v>
      </c>
      <c r="C3303" s="2" t="s">
        <v>109</v>
      </c>
      <c r="D3303" s="2" t="s">
        <v>99</v>
      </c>
      <c r="E3303" s="2" t="s">
        <v>7952</v>
      </c>
      <c r="F3303" s="255">
        <v>45105.023611111108</v>
      </c>
      <c r="G3303" s="2" t="s">
        <v>101</v>
      </c>
      <c r="H3303" s="2" t="s">
        <v>102</v>
      </c>
      <c r="I3303" s="2" t="s">
        <v>101</v>
      </c>
      <c r="J3303" s="2" t="s">
        <v>112</v>
      </c>
      <c r="K3303" s="2" t="s">
        <v>112</v>
      </c>
      <c r="L3303" s="2" t="s">
        <v>104</v>
      </c>
      <c r="M3303" s="2" t="s">
        <v>7953</v>
      </c>
      <c r="N3303" s="2">
        <v>95</v>
      </c>
      <c r="O3303" s="2" t="s">
        <v>106</v>
      </c>
      <c r="P3303" s="2" t="s">
        <v>4157</v>
      </c>
      <c r="Q3303" s="253"/>
    </row>
    <row r="3304" spans="1:17" ht="60">
      <c r="A3304" s="2">
        <v>3302</v>
      </c>
      <c r="B3304" s="2" t="s">
        <v>7954</v>
      </c>
      <c r="C3304" s="2" t="s">
        <v>109</v>
      </c>
      <c r="D3304" s="2" t="s">
        <v>99</v>
      </c>
      <c r="E3304" s="2" t="s">
        <v>7955</v>
      </c>
      <c r="F3304" s="255">
        <v>45105.024305555555</v>
      </c>
      <c r="G3304" s="2" t="s">
        <v>101</v>
      </c>
      <c r="H3304" s="2" t="s">
        <v>102</v>
      </c>
      <c r="I3304" s="2" t="s">
        <v>101</v>
      </c>
      <c r="J3304" s="2" t="s">
        <v>112</v>
      </c>
      <c r="K3304" s="2" t="s">
        <v>112</v>
      </c>
      <c r="L3304" s="2" t="s">
        <v>104</v>
      </c>
      <c r="M3304" s="2" t="s">
        <v>7956</v>
      </c>
      <c r="N3304" s="2">
        <v>95</v>
      </c>
      <c r="O3304" s="2" t="s">
        <v>106</v>
      </c>
      <c r="P3304" s="2" t="s">
        <v>4157</v>
      </c>
      <c r="Q3304" s="253"/>
    </row>
    <row r="3305" spans="1:17" ht="60">
      <c r="A3305" s="2">
        <v>3303</v>
      </c>
      <c r="B3305" s="2" t="s">
        <v>7957</v>
      </c>
      <c r="C3305" s="2" t="s">
        <v>109</v>
      </c>
      <c r="D3305" s="2" t="s">
        <v>99</v>
      </c>
      <c r="E3305" s="2" t="s">
        <v>7958</v>
      </c>
      <c r="F3305" s="255">
        <v>45105.024305555555</v>
      </c>
      <c r="G3305" s="2" t="s">
        <v>101</v>
      </c>
      <c r="H3305" s="2" t="s">
        <v>102</v>
      </c>
      <c r="I3305" s="2" t="s">
        <v>101</v>
      </c>
      <c r="J3305" s="2" t="s">
        <v>112</v>
      </c>
      <c r="K3305" s="2" t="s">
        <v>112</v>
      </c>
      <c r="L3305" s="2" t="s">
        <v>104</v>
      </c>
      <c r="M3305" s="2" t="s">
        <v>7959</v>
      </c>
      <c r="N3305" s="2">
        <v>95</v>
      </c>
      <c r="O3305" s="2" t="s">
        <v>106</v>
      </c>
      <c r="P3305" s="2" t="s">
        <v>4157</v>
      </c>
      <c r="Q3305" s="253"/>
    </row>
    <row r="3306" spans="1:17" ht="60">
      <c r="A3306" s="2">
        <v>3304</v>
      </c>
      <c r="B3306" s="2" t="s">
        <v>7960</v>
      </c>
      <c r="C3306" s="2" t="s">
        <v>120</v>
      </c>
      <c r="D3306" s="2" t="s">
        <v>99</v>
      </c>
      <c r="E3306" s="2" t="s">
        <v>7961</v>
      </c>
      <c r="F3306" s="255">
        <v>45105.025000000001</v>
      </c>
      <c r="G3306" s="2" t="s">
        <v>101</v>
      </c>
      <c r="H3306" s="2" t="s">
        <v>132</v>
      </c>
      <c r="I3306" s="2" t="s">
        <v>101</v>
      </c>
      <c r="J3306" s="2" t="s">
        <v>112</v>
      </c>
      <c r="K3306" s="2" t="s">
        <v>112</v>
      </c>
      <c r="L3306" s="2" t="s">
        <v>104</v>
      </c>
      <c r="M3306" s="2" t="s">
        <v>7962</v>
      </c>
      <c r="N3306" s="2">
        <v>95</v>
      </c>
      <c r="O3306" s="2" t="s">
        <v>106</v>
      </c>
      <c r="P3306" s="2" t="s">
        <v>4146</v>
      </c>
      <c r="Q3306" s="253"/>
    </row>
    <row r="3307" spans="1:17" ht="60">
      <c r="A3307" s="2">
        <v>3305</v>
      </c>
      <c r="B3307" s="2" t="s">
        <v>7963</v>
      </c>
      <c r="C3307" s="2" t="s">
        <v>120</v>
      </c>
      <c r="D3307" s="2" t="s">
        <v>99</v>
      </c>
      <c r="E3307" s="2" t="s">
        <v>7964</v>
      </c>
      <c r="F3307" s="255">
        <v>45105.025694444441</v>
      </c>
      <c r="G3307" s="2" t="s">
        <v>101</v>
      </c>
      <c r="H3307" s="2" t="s">
        <v>132</v>
      </c>
      <c r="I3307" s="2" t="s">
        <v>101</v>
      </c>
      <c r="J3307" s="2" t="s">
        <v>112</v>
      </c>
      <c r="K3307" s="2" t="s">
        <v>112</v>
      </c>
      <c r="L3307" s="2" t="s">
        <v>104</v>
      </c>
      <c r="M3307" s="2" t="s">
        <v>7965</v>
      </c>
      <c r="N3307" s="2">
        <v>95</v>
      </c>
      <c r="O3307" s="2" t="s">
        <v>106</v>
      </c>
      <c r="P3307" s="2" t="s">
        <v>4146</v>
      </c>
      <c r="Q3307" s="253"/>
    </row>
    <row r="3308" spans="1:17" ht="60">
      <c r="A3308" s="2">
        <v>3306</v>
      </c>
      <c r="B3308" s="2" t="s">
        <v>7966</v>
      </c>
      <c r="C3308" s="2" t="s">
        <v>234</v>
      </c>
      <c r="D3308" s="2" t="s">
        <v>99</v>
      </c>
      <c r="E3308" s="2" t="s">
        <v>7967</v>
      </c>
      <c r="F3308" s="255">
        <v>45105.025694444441</v>
      </c>
      <c r="G3308" s="2" t="s">
        <v>101</v>
      </c>
      <c r="H3308" s="2" t="s">
        <v>132</v>
      </c>
      <c r="I3308" s="2" t="s">
        <v>101</v>
      </c>
      <c r="J3308" s="2" t="s">
        <v>112</v>
      </c>
      <c r="K3308" s="2" t="s">
        <v>112</v>
      </c>
      <c r="L3308" s="2" t="s">
        <v>104</v>
      </c>
      <c r="M3308" s="2" t="s">
        <v>7968</v>
      </c>
      <c r="N3308" s="2">
        <v>95</v>
      </c>
      <c r="O3308" s="2" t="s">
        <v>106</v>
      </c>
      <c r="P3308" s="2" t="s">
        <v>7411</v>
      </c>
      <c r="Q3308" s="253"/>
    </row>
    <row r="3309" spans="1:17" ht="60">
      <c r="A3309" s="2">
        <v>3307</v>
      </c>
      <c r="B3309" s="2" t="s">
        <v>7969</v>
      </c>
      <c r="C3309" s="2" t="s">
        <v>120</v>
      </c>
      <c r="D3309" s="2" t="s">
        <v>99</v>
      </c>
      <c r="E3309" s="2" t="s">
        <v>7970</v>
      </c>
      <c r="F3309" s="255">
        <v>45105.025694444441</v>
      </c>
      <c r="G3309" s="2" t="s">
        <v>101</v>
      </c>
      <c r="H3309" s="2" t="s">
        <v>132</v>
      </c>
      <c r="I3309" s="2" t="s">
        <v>101</v>
      </c>
      <c r="J3309" s="2" t="s">
        <v>112</v>
      </c>
      <c r="K3309" s="2" t="s">
        <v>112</v>
      </c>
      <c r="L3309" s="2" t="s">
        <v>104</v>
      </c>
      <c r="M3309" s="2" t="s">
        <v>7971</v>
      </c>
      <c r="N3309" s="2">
        <v>95</v>
      </c>
      <c r="O3309" s="2" t="s">
        <v>106</v>
      </c>
      <c r="P3309" s="2" t="s">
        <v>4146</v>
      </c>
      <c r="Q3309" s="253"/>
    </row>
    <row r="3310" spans="1:17" ht="60">
      <c r="A3310" s="2">
        <v>3308</v>
      </c>
      <c r="B3310" s="2" t="s">
        <v>7972</v>
      </c>
      <c r="C3310" s="2" t="s">
        <v>109</v>
      </c>
      <c r="D3310" s="2" t="s">
        <v>99</v>
      </c>
      <c r="E3310" s="2" t="s">
        <v>7973</v>
      </c>
      <c r="F3310" s="255">
        <v>45105.025694444441</v>
      </c>
      <c r="G3310" s="2" t="s">
        <v>101</v>
      </c>
      <c r="H3310" s="2" t="s">
        <v>132</v>
      </c>
      <c r="I3310" s="2" t="s">
        <v>101</v>
      </c>
      <c r="J3310" s="2" t="s">
        <v>112</v>
      </c>
      <c r="K3310" s="2" t="s">
        <v>112</v>
      </c>
      <c r="L3310" s="2" t="s">
        <v>104</v>
      </c>
      <c r="M3310" s="2" t="s">
        <v>7974</v>
      </c>
      <c r="N3310" s="2">
        <v>95</v>
      </c>
      <c r="O3310" s="2" t="s">
        <v>106</v>
      </c>
      <c r="P3310" s="2" t="s">
        <v>4157</v>
      </c>
      <c r="Q3310" s="253"/>
    </row>
    <row r="3311" spans="1:17" ht="60">
      <c r="A3311" s="2">
        <v>3309</v>
      </c>
      <c r="B3311" s="2" t="s">
        <v>7975</v>
      </c>
      <c r="C3311" s="2" t="s">
        <v>234</v>
      </c>
      <c r="D3311" s="2" t="s">
        <v>99</v>
      </c>
      <c r="E3311" s="2" t="s">
        <v>7976</v>
      </c>
      <c r="F3311" s="255">
        <v>45105.026388888888</v>
      </c>
      <c r="G3311" s="2" t="s">
        <v>101</v>
      </c>
      <c r="H3311" s="2" t="s">
        <v>132</v>
      </c>
      <c r="I3311" s="2" t="s">
        <v>101</v>
      </c>
      <c r="J3311" s="2" t="s">
        <v>112</v>
      </c>
      <c r="K3311" s="2" t="s">
        <v>112</v>
      </c>
      <c r="L3311" s="2" t="s">
        <v>104</v>
      </c>
      <c r="M3311" s="2" t="s">
        <v>7977</v>
      </c>
      <c r="N3311" s="2">
        <v>95</v>
      </c>
      <c r="O3311" s="2" t="s">
        <v>106</v>
      </c>
      <c r="P3311" s="2" t="s">
        <v>7411</v>
      </c>
      <c r="Q3311" s="253"/>
    </row>
    <row r="3312" spans="1:17" ht="60">
      <c r="A3312" s="2">
        <v>3310</v>
      </c>
      <c r="B3312" s="2" t="s">
        <v>7978</v>
      </c>
      <c r="C3312" s="2" t="s">
        <v>98</v>
      </c>
      <c r="D3312" s="2" t="s">
        <v>99</v>
      </c>
      <c r="E3312" s="2" t="s">
        <v>7979</v>
      </c>
      <c r="F3312" s="255">
        <v>45105.026388888888</v>
      </c>
      <c r="G3312" s="2" t="s">
        <v>101</v>
      </c>
      <c r="H3312" s="2" t="s">
        <v>132</v>
      </c>
      <c r="I3312" s="2" t="s">
        <v>101</v>
      </c>
      <c r="J3312" s="2" t="s">
        <v>112</v>
      </c>
      <c r="K3312" s="2" t="s">
        <v>112</v>
      </c>
      <c r="L3312" s="2" t="s">
        <v>104</v>
      </c>
      <c r="M3312" s="2" t="s">
        <v>7980</v>
      </c>
      <c r="N3312" s="2">
        <v>95</v>
      </c>
      <c r="O3312" s="2" t="s">
        <v>106</v>
      </c>
      <c r="P3312" s="2" t="s">
        <v>7455</v>
      </c>
      <c r="Q3312" s="253"/>
    </row>
    <row r="3313" spans="1:17" ht="60">
      <c r="A3313" s="2">
        <v>3311</v>
      </c>
      <c r="B3313" s="2" t="s">
        <v>7981</v>
      </c>
      <c r="C3313" s="2" t="s">
        <v>234</v>
      </c>
      <c r="D3313" s="2" t="s">
        <v>99</v>
      </c>
      <c r="E3313" s="2" t="s">
        <v>370</v>
      </c>
      <c r="F3313" s="255">
        <v>45105.026388888888</v>
      </c>
      <c r="G3313" s="2" t="s">
        <v>101</v>
      </c>
      <c r="H3313" s="2" t="s">
        <v>132</v>
      </c>
      <c r="I3313" s="2" t="s">
        <v>101</v>
      </c>
      <c r="J3313" s="2" t="s">
        <v>103</v>
      </c>
      <c r="K3313" s="2" t="s">
        <v>103</v>
      </c>
      <c r="L3313" s="2" t="s">
        <v>104</v>
      </c>
      <c r="M3313" s="2" t="s">
        <v>371</v>
      </c>
      <c r="N3313" s="2">
        <v>20</v>
      </c>
      <c r="O3313" s="2" t="s">
        <v>106</v>
      </c>
      <c r="P3313" s="2" t="s">
        <v>7411</v>
      </c>
      <c r="Q3313" s="253"/>
    </row>
    <row r="3314" spans="1:17" ht="60">
      <c r="A3314" s="2">
        <v>3312</v>
      </c>
      <c r="B3314" s="2" t="s">
        <v>7982</v>
      </c>
      <c r="C3314" s="2" t="s">
        <v>109</v>
      </c>
      <c r="D3314" s="2" t="s">
        <v>99</v>
      </c>
      <c r="E3314" s="2" t="s">
        <v>7983</v>
      </c>
      <c r="F3314" s="255">
        <v>45105.026388888888</v>
      </c>
      <c r="G3314" s="2" t="s">
        <v>101</v>
      </c>
      <c r="H3314" s="2" t="s">
        <v>132</v>
      </c>
      <c r="I3314" s="2" t="s">
        <v>101</v>
      </c>
      <c r="J3314" s="2" t="s">
        <v>112</v>
      </c>
      <c r="K3314" s="2" t="s">
        <v>112</v>
      </c>
      <c r="L3314" s="2" t="s">
        <v>104</v>
      </c>
      <c r="M3314" s="2" t="s">
        <v>7984</v>
      </c>
      <c r="N3314" s="2">
        <v>95</v>
      </c>
      <c r="O3314" s="2" t="s">
        <v>106</v>
      </c>
      <c r="P3314" s="2" t="s">
        <v>4157</v>
      </c>
      <c r="Q3314" s="253"/>
    </row>
    <row r="3315" spans="1:17" ht="60">
      <c r="A3315" s="2">
        <v>3313</v>
      </c>
      <c r="B3315" s="2" t="s">
        <v>7985</v>
      </c>
      <c r="C3315" s="2" t="s">
        <v>234</v>
      </c>
      <c r="D3315" s="2" t="s">
        <v>99</v>
      </c>
      <c r="E3315" s="2" t="s">
        <v>6535</v>
      </c>
      <c r="F3315" s="255">
        <v>45105.026388888888</v>
      </c>
      <c r="G3315" s="2" t="s">
        <v>101</v>
      </c>
      <c r="H3315" s="2" t="s">
        <v>102</v>
      </c>
      <c r="I3315" s="2" t="s">
        <v>101</v>
      </c>
      <c r="J3315" s="2" t="s">
        <v>103</v>
      </c>
      <c r="K3315" s="2" t="s">
        <v>103</v>
      </c>
      <c r="L3315" s="2" t="s">
        <v>104</v>
      </c>
      <c r="M3315" s="2" t="s">
        <v>6536</v>
      </c>
      <c r="N3315" s="2">
        <v>20</v>
      </c>
      <c r="O3315" s="2" t="s">
        <v>106</v>
      </c>
      <c r="P3315" s="2" t="s">
        <v>7411</v>
      </c>
      <c r="Q3315" s="253"/>
    </row>
    <row r="3316" spans="1:17" ht="60">
      <c r="A3316" s="2">
        <v>3314</v>
      </c>
      <c r="B3316" s="2" t="s">
        <v>7986</v>
      </c>
      <c r="C3316" s="2" t="s">
        <v>98</v>
      </c>
      <c r="D3316" s="2" t="s">
        <v>99</v>
      </c>
      <c r="E3316" s="2" t="s">
        <v>6982</v>
      </c>
      <c r="F3316" s="255">
        <v>45105.027083333334</v>
      </c>
      <c r="G3316" s="2" t="s">
        <v>101</v>
      </c>
      <c r="H3316" s="2" t="s">
        <v>102</v>
      </c>
      <c r="I3316" s="2" t="s">
        <v>101</v>
      </c>
      <c r="J3316" s="2" t="s">
        <v>103</v>
      </c>
      <c r="K3316" s="2" t="s">
        <v>103</v>
      </c>
      <c r="L3316" s="2" t="s">
        <v>104</v>
      </c>
      <c r="M3316" s="2" t="s">
        <v>6983</v>
      </c>
      <c r="N3316" s="2">
        <v>20</v>
      </c>
      <c r="O3316" s="2" t="s">
        <v>106</v>
      </c>
      <c r="P3316" s="2" t="s">
        <v>7455</v>
      </c>
      <c r="Q3316" s="253"/>
    </row>
    <row r="3317" spans="1:17" ht="60">
      <c r="A3317" s="2">
        <v>3315</v>
      </c>
      <c r="B3317" s="2" t="s">
        <v>7987</v>
      </c>
      <c r="C3317" s="2" t="s">
        <v>98</v>
      </c>
      <c r="D3317" s="2" t="s">
        <v>99</v>
      </c>
      <c r="E3317" s="2" t="s">
        <v>7988</v>
      </c>
      <c r="F3317" s="255">
        <v>45105.027777777781</v>
      </c>
      <c r="G3317" s="2" t="s">
        <v>101</v>
      </c>
      <c r="H3317" s="2" t="s">
        <v>102</v>
      </c>
      <c r="I3317" s="2" t="s">
        <v>101</v>
      </c>
      <c r="J3317" s="2" t="s">
        <v>112</v>
      </c>
      <c r="K3317" s="2" t="s">
        <v>112</v>
      </c>
      <c r="L3317" s="2" t="s">
        <v>104</v>
      </c>
      <c r="M3317" s="2" t="s">
        <v>7989</v>
      </c>
      <c r="N3317" s="2">
        <v>95</v>
      </c>
      <c r="O3317" s="2" t="s">
        <v>106</v>
      </c>
      <c r="P3317" s="2" t="s">
        <v>7455</v>
      </c>
      <c r="Q3317" s="253"/>
    </row>
    <row r="3318" spans="1:17" ht="60">
      <c r="A3318" s="2">
        <v>3316</v>
      </c>
      <c r="B3318" s="2" t="s">
        <v>7990</v>
      </c>
      <c r="C3318" s="2" t="s">
        <v>98</v>
      </c>
      <c r="D3318" s="2" t="s">
        <v>99</v>
      </c>
      <c r="E3318" s="2" t="s">
        <v>7991</v>
      </c>
      <c r="F3318" s="255">
        <v>45105.029166666667</v>
      </c>
      <c r="G3318" s="2" t="s">
        <v>101</v>
      </c>
      <c r="H3318" s="2" t="s">
        <v>132</v>
      </c>
      <c r="I3318" s="2" t="s">
        <v>101</v>
      </c>
      <c r="J3318" s="2" t="s">
        <v>112</v>
      </c>
      <c r="K3318" s="2" t="s">
        <v>112</v>
      </c>
      <c r="L3318" s="2" t="s">
        <v>104</v>
      </c>
      <c r="M3318" s="2" t="s">
        <v>7992</v>
      </c>
      <c r="N3318" s="2">
        <v>95</v>
      </c>
      <c r="O3318" s="2" t="s">
        <v>106</v>
      </c>
      <c r="P3318" s="2" t="s">
        <v>7455</v>
      </c>
      <c r="Q3318" s="253"/>
    </row>
    <row r="3319" spans="1:17" ht="60">
      <c r="A3319" s="2">
        <v>3317</v>
      </c>
      <c r="B3319" s="2" t="s">
        <v>7993</v>
      </c>
      <c r="C3319" s="2" t="s">
        <v>120</v>
      </c>
      <c r="D3319" s="2" t="s">
        <v>99</v>
      </c>
      <c r="E3319" s="2" t="s">
        <v>7994</v>
      </c>
      <c r="F3319" s="255">
        <v>45105.029861111114</v>
      </c>
      <c r="G3319" s="2" t="s">
        <v>101</v>
      </c>
      <c r="H3319" s="2" t="s">
        <v>132</v>
      </c>
      <c r="I3319" s="2" t="s">
        <v>101</v>
      </c>
      <c r="J3319" s="2" t="s">
        <v>112</v>
      </c>
      <c r="K3319" s="2" t="s">
        <v>112</v>
      </c>
      <c r="L3319" s="2" t="s">
        <v>104</v>
      </c>
      <c r="M3319" s="2" t="s">
        <v>7995</v>
      </c>
      <c r="N3319" s="2">
        <v>95</v>
      </c>
      <c r="O3319" s="2" t="s">
        <v>106</v>
      </c>
      <c r="P3319" s="2" t="s">
        <v>4146</v>
      </c>
      <c r="Q3319" s="253"/>
    </row>
    <row r="3320" spans="1:17" ht="60">
      <c r="A3320" s="2">
        <v>3318</v>
      </c>
      <c r="B3320" s="2" t="s">
        <v>7996</v>
      </c>
      <c r="C3320" s="2" t="s">
        <v>98</v>
      </c>
      <c r="D3320" s="2" t="s">
        <v>99</v>
      </c>
      <c r="E3320" s="2" t="s">
        <v>5101</v>
      </c>
      <c r="F3320" s="255">
        <v>45105.031944444447</v>
      </c>
      <c r="G3320" s="2" t="s">
        <v>191</v>
      </c>
      <c r="H3320" s="2" t="s">
        <v>7997</v>
      </c>
      <c r="I3320" s="2" t="s">
        <v>193</v>
      </c>
      <c r="J3320" s="2" t="s">
        <v>103</v>
      </c>
      <c r="K3320" s="2" t="s">
        <v>103</v>
      </c>
      <c r="L3320" s="2" t="s">
        <v>104</v>
      </c>
      <c r="M3320" s="2" t="s">
        <v>194</v>
      </c>
      <c r="N3320" s="2">
        <v>0</v>
      </c>
      <c r="O3320" s="2" t="s">
        <v>106</v>
      </c>
      <c r="P3320" s="2" t="s">
        <v>7455</v>
      </c>
      <c r="Q3320" s="253"/>
    </row>
    <row r="3321" spans="1:17" ht="60">
      <c r="A3321" s="2">
        <v>3319</v>
      </c>
      <c r="B3321" s="2" t="s">
        <v>7998</v>
      </c>
      <c r="C3321" s="2" t="s">
        <v>234</v>
      </c>
      <c r="D3321" s="2" t="s">
        <v>99</v>
      </c>
      <c r="E3321" s="2" t="s">
        <v>7999</v>
      </c>
      <c r="F3321" s="255">
        <v>45105.033333333333</v>
      </c>
      <c r="G3321" s="2" t="s">
        <v>101</v>
      </c>
      <c r="H3321" s="2" t="s">
        <v>132</v>
      </c>
      <c r="I3321" s="2" t="s">
        <v>101</v>
      </c>
      <c r="J3321" s="2" t="s">
        <v>112</v>
      </c>
      <c r="K3321" s="2" t="s">
        <v>112</v>
      </c>
      <c r="L3321" s="2" t="s">
        <v>104</v>
      </c>
      <c r="M3321" s="2" t="s">
        <v>8000</v>
      </c>
      <c r="N3321" s="2">
        <v>95</v>
      </c>
      <c r="O3321" s="2" t="s">
        <v>106</v>
      </c>
      <c r="P3321" s="2" t="s">
        <v>7411</v>
      </c>
      <c r="Q3321" s="253"/>
    </row>
    <row r="3322" spans="1:17" ht="60">
      <c r="A3322" s="2">
        <v>3320</v>
      </c>
      <c r="B3322" s="2" t="s">
        <v>8001</v>
      </c>
      <c r="C3322" s="2" t="s">
        <v>120</v>
      </c>
      <c r="D3322" s="2" t="s">
        <v>99</v>
      </c>
      <c r="E3322" s="2" t="s">
        <v>8002</v>
      </c>
      <c r="F3322" s="255">
        <v>45105.03402777778</v>
      </c>
      <c r="G3322" s="2" t="s">
        <v>101</v>
      </c>
      <c r="H3322" s="2" t="s">
        <v>132</v>
      </c>
      <c r="I3322" s="2" t="s">
        <v>101</v>
      </c>
      <c r="J3322" s="2" t="s">
        <v>12</v>
      </c>
      <c r="K3322" s="2" t="s">
        <v>12</v>
      </c>
      <c r="L3322" s="2" t="s">
        <v>104</v>
      </c>
      <c r="M3322" s="2" t="s">
        <v>8003</v>
      </c>
      <c r="N3322" s="2">
        <v>30</v>
      </c>
      <c r="O3322" s="2" t="s">
        <v>106</v>
      </c>
      <c r="P3322" s="2" t="s">
        <v>4146</v>
      </c>
      <c r="Q3322" s="253"/>
    </row>
    <row r="3323" spans="1:17" ht="60">
      <c r="A3323" s="2">
        <v>3321</v>
      </c>
      <c r="B3323" s="2" t="s">
        <v>8004</v>
      </c>
      <c r="C3323" s="2" t="s">
        <v>120</v>
      </c>
      <c r="D3323" s="2" t="s">
        <v>99</v>
      </c>
      <c r="E3323" s="2" t="s">
        <v>8005</v>
      </c>
      <c r="F3323" s="255">
        <v>45105.034722222219</v>
      </c>
      <c r="G3323" s="2" t="s">
        <v>101</v>
      </c>
      <c r="H3323" s="2" t="s">
        <v>102</v>
      </c>
      <c r="I3323" s="2" t="s">
        <v>101</v>
      </c>
      <c r="J3323" s="2" t="s">
        <v>103</v>
      </c>
      <c r="K3323" s="2" t="s">
        <v>103</v>
      </c>
      <c r="L3323" s="2" t="s">
        <v>104</v>
      </c>
      <c r="M3323" s="2" t="s">
        <v>8006</v>
      </c>
      <c r="N3323" s="2">
        <v>20</v>
      </c>
      <c r="O3323" s="2" t="s">
        <v>106</v>
      </c>
      <c r="P3323" s="2" t="s">
        <v>4146</v>
      </c>
      <c r="Q3323" s="253"/>
    </row>
    <row r="3324" spans="1:17" ht="60">
      <c r="A3324" s="2">
        <v>3322</v>
      </c>
      <c r="B3324" s="2" t="s">
        <v>8007</v>
      </c>
      <c r="C3324" s="2" t="s">
        <v>234</v>
      </c>
      <c r="D3324" s="2" t="s">
        <v>99</v>
      </c>
      <c r="E3324" s="2" t="s">
        <v>8008</v>
      </c>
      <c r="F3324" s="255">
        <v>45105.034722222219</v>
      </c>
      <c r="G3324" s="2" t="s">
        <v>101</v>
      </c>
      <c r="H3324" s="2" t="s">
        <v>132</v>
      </c>
      <c r="I3324" s="2" t="s">
        <v>101</v>
      </c>
      <c r="J3324" s="2" t="s">
        <v>112</v>
      </c>
      <c r="K3324" s="2" t="s">
        <v>112</v>
      </c>
      <c r="L3324" s="2" t="s">
        <v>104</v>
      </c>
      <c r="M3324" s="2" t="s">
        <v>8009</v>
      </c>
      <c r="N3324" s="2">
        <v>95</v>
      </c>
      <c r="O3324" s="2" t="s">
        <v>106</v>
      </c>
      <c r="P3324" s="2" t="s">
        <v>7411</v>
      </c>
      <c r="Q3324" s="253"/>
    </row>
    <row r="3325" spans="1:17" ht="60">
      <c r="A3325" s="2">
        <v>3323</v>
      </c>
      <c r="B3325" s="2" t="s">
        <v>8010</v>
      </c>
      <c r="C3325" s="2" t="s">
        <v>234</v>
      </c>
      <c r="D3325" s="2" t="s">
        <v>99</v>
      </c>
      <c r="E3325" s="2" t="s">
        <v>8011</v>
      </c>
      <c r="F3325" s="255">
        <v>45105.035416666666</v>
      </c>
      <c r="G3325" s="2" t="s">
        <v>101</v>
      </c>
      <c r="H3325" s="2" t="s">
        <v>132</v>
      </c>
      <c r="I3325" s="2" t="s">
        <v>101</v>
      </c>
      <c r="J3325" s="2" t="s">
        <v>112</v>
      </c>
      <c r="K3325" s="2" t="s">
        <v>112</v>
      </c>
      <c r="L3325" s="2" t="s">
        <v>104</v>
      </c>
      <c r="M3325" s="2" t="s">
        <v>8012</v>
      </c>
      <c r="N3325" s="2">
        <v>95</v>
      </c>
      <c r="O3325" s="2" t="s">
        <v>106</v>
      </c>
      <c r="P3325" s="2" t="s">
        <v>7411</v>
      </c>
      <c r="Q3325" s="253"/>
    </row>
    <row r="3326" spans="1:17" ht="60">
      <c r="A3326" s="2">
        <v>3324</v>
      </c>
      <c r="B3326" s="2" t="s">
        <v>8013</v>
      </c>
      <c r="C3326" s="2" t="s">
        <v>234</v>
      </c>
      <c r="D3326" s="2" t="s">
        <v>99</v>
      </c>
      <c r="E3326" s="2" t="s">
        <v>8014</v>
      </c>
      <c r="F3326" s="255">
        <v>45105.036111111112</v>
      </c>
      <c r="G3326" s="2" t="s">
        <v>101</v>
      </c>
      <c r="H3326" s="2" t="s">
        <v>132</v>
      </c>
      <c r="I3326" s="2" t="s">
        <v>101</v>
      </c>
      <c r="J3326" s="2" t="s">
        <v>112</v>
      </c>
      <c r="K3326" s="2" t="s">
        <v>112</v>
      </c>
      <c r="L3326" s="2" t="s">
        <v>104</v>
      </c>
      <c r="M3326" s="2" t="s">
        <v>8015</v>
      </c>
      <c r="N3326" s="2">
        <v>95</v>
      </c>
      <c r="O3326" s="2" t="s">
        <v>106</v>
      </c>
      <c r="P3326" s="2" t="s">
        <v>7411</v>
      </c>
      <c r="Q3326" s="253"/>
    </row>
    <row r="3327" spans="1:17" ht="60">
      <c r="A3327" s="2">
        <v>3325</v>
      </c>
      <c r="B3327" s="2" t="s">
        <v>8016</v>
      </c>
      <c r="C3327" s="2" t="s">
        <v>234</v>
      </c>
      <c r="D3327" s="2" t="s">
        <v>99</v>
      </c>
      <c r="E3327" s="2" t="s">
        <v>8017</v>
      </c>
      <c r="F3327" s="255">
        <v>45105.038888888892</v>
      </c>
      <c r="G3327" s="2" t="s">
        <v>101</v>
      </c>
      <c r="H3327" s="2" t="s">
        <v>102</v>
      </c>
      <c r="I3327" s="2" t="s">
        <v>101</v>
      </c>
      <c r="J3327" s="2" t="s">
        <v>112</v>
      </c>
      <c r="K3327" s="2" t="s">
        <v>112</v>
      </c>
      <c r="L3327" s="2" t="s">
        <v>104</v>
      </c>
      <c r="M3327" s="2" t="s">
        <v>8018</v>
      </c>
      <c r="N3327" s="2">
        <v>95</v>
      </c>
      <c r="O3327" s="2" t="s">
        <v>106</v>
      </c>
      <c r="P3327" s="2" t="s">
        <v>7411</v>
      </c>
      <c r="Q3327" s="253"/>
    </row>
    <row r="3328" spans="1:17" ht="60">
      <c r="A3328" s="2">
        <v>3326</v>
      </c>
      <c r="B3328" s="2" t="s">
        <v>8019</v>
      </c>
      <c r="C3328" s="2" t="s">
        <v>234</v>
      </c>
      <c r="D3328" s="2" t="s">
        <v>99</v>
      </c>
      <c r="E3328" s="2" t="s">
        <v>637</v>
      </c>
      <c r="F3328" s="255">
        <v>45105.038888888892</v>
      </c>
      <c r="G3328" s="2" t="s">
        <v>101</v>
      </c>
      <c r="H3328" s="2" t="s">
        <v>132</v>
      </c>
      <c r="I3328" s="2" t="s">
        <v>101</v>
      </c>
      <c r="J3328" s="2" t="s">
        <v>112</v>
      </c>
      <c r="K3328" s="2" t="s">
        <v>112</v>
      </c>
      <c r="L3328" s="2" t="s">
        <v>104</v>
      </c>
      <c r="M3328" s="2" t="s">
        <v>638</v>
      </c>
      <c r="N3328" s="2">
        <v>95</v>
      </c>
      <c r="O3328" s="2" t="s">
        <v>106</v>
      </c>
      <c r="P3328" s="2" t="s">
        <v>7411</v>
      </c>
      <c r="Q3328" s="253"/>
    </row>
    <row r="3329" spans="1:17" ht="60">
      <c r="A3329" s="2">
        <v>3327</v>
      </c>
      <c r="B3329" s="2" t="s">
        <v>8020</v>
      </c>
      <c r="C3329" s="2" t="s">
        <v>109</v>
      </c>
      <c r="D3329" s="2" t="s">
        <v>99</v>
      </c>
      <c r="E3329" s="2" t="s">
        <v>8021</v>
      </c>
      <c r="F3329" s="255">
        <v>45105.040972222225</v>
      </c>
      <c r="G3329" s="2" t="s">
        <v>474</v>
      </c>
      <c r="H3329" s="2" t="s">
        <v>475</v>
      </c>
      <c r="I3329" s="2" t="s">
        <v>474</v>
      </c>
      <c r="J3329" s="2" t="s">
        <v>112</v>
      </c>
      <c r="K3329" s="2" t="s">
        <v>112</v>
      </c>
      <c r="L3329" s="2" t="s">
        <v>104</v>
      </c>
      <c r="M3329" s="2" t="s">
        <v>8022</v>
      </c>
      <c r="N3329" s="2">
        <v>95</v>
      </c>
      <c r="O3329" s="2" t="s">
        <v>106</v>
      </c>
      <c r="P3329" s="2" t="s">
        <v>4157</v>
      </c>
      <c r="Q3329" s="253"/>
    </row>
    <row r="3330" spans="1:17" ht="60">
      <c r="A3330" s="2">
        <v>3328</v>
      </c>
      <c r="B3330" s="2" t="s">
        <v>8023</v>
      </c>
      <c r="C3330" s="2" t="s">
        <v>120</v>
      </c>
      <c r="D3330" s="2" t="s">
        <v>99</v>
      </c>
      <c r="E3330" s="2" t="s">
        <v>8024</v>
      </c>
      <c r="F3330" s="255">
        <v>45105.040972222225</v>
      </c>
      <c r="G3330" s="2" t="s">
        <v>474</v>
      </c>
      <c r="H3330" s="2" t="s">
        <v>475</v>
      </c>
      <c r="I3330" s="2" t="s">
        <v>474</v>
      </c>
      <c r="J3330" s="2" t="s">
        <v>112</v>
      </c>
      <c r="K3330" s="2" t="s">
        <v>112</v>
      </c>
      <c r="L3330" s="2" t="s">
        <v>104</v>
      </c>
      <c r="M3330" s="2" t="s">
        <v>8025</v>
      </c>
      <c r="N3330" s="2">
        <v>95</v>
      </c>
      <c r="O3330" s="2" t="s">
        <v>106</v>
      </c>
      <c r="P3330" s="2" t="s">
        <v>4146</v>
      </c>
      <c r="Q3330" s="253"/>
    </row>
    <row r="3331" spans="1:17" ht="60">
      <c r="A3331" s="2">
        <v>3329</v>
      </c>
      <c r="B3331" s="2" t="s">
        <v>8026</v>
      </c>
      <c r="C3331" s="2" t="s">
        <v>109</v>
      </c>
      <c r="D3331" s="2" t="s">
        <v>99</v>
      </c>
      <c r="E3331" s="2" t="s">
        <v>8027</v>
      </c>
      <c r="F3331" s="255">
        <v>45105.043749999997</v>
      </c>
      <c r="G3331" s="2" t="s">
        <v>474</v>
      </c>
      <c r="H3331" s="2" t="s">
        <v>475</v>
      </c>
      <c r="I3331" s="2" t="s">
        <v>474</v>
      </c>
      <c r="J3331" s="2" t="s">
        <v>103</v>
      </c>
      <c r="K3331" s="2" t="s">
        <v>103</v>
      </c>
      <c r="L3331" s="2" t="s">
        <v>104</v>
      </c>
      <c r="M3331" s="2"/>
      <c r="N3331" s="2">
        <v>0</v>
      </c>
      <c r="O3331" s="2" t="s">
        <v>106</v>
      </c>
      <c r="P3331" s="2" t="s">
        <v>4157</v>
      </c>
      <c r="Q3331" s="253"/>
    </row>
    <row r="3332" spans="1:17" ht="60">
      <c r="A3332" s="2">
        <v>3330</v>
      </c>
      <c r="B3332" s="2" t="s">
        <v>8028</v>
      </c>
      <c r="C3332" s="2" t="s">
        <v>234</v>
      </c>
      <c r="D3332" s="2" t="s">
        <v>99</v>
      </c>
      <c r="E3332" s="2" t="s">
        <v>3244</v>
      </c>
      <c r="F3332" s="255">
        <v>45105.047222222223</v>
      </c>
      <c r="G3332" s="2" t="s">
        <v>474</v>
      </c>
      <c r="H3332" s="2" t="s">
        <v>475</v>
      </c>
      <c r="I3332" s="2" t="s">
        <v>474</v>
      </c>
      <c r="J3332" s="2" t="s">
        <v>112</v>
      </c>
      <c r="K3332" s="2" t="s">
        <v>112</v>
      </c>
      <c r="L3332" s="2" t="s">
        <v>104</v>
      </c>
      <c r="M3332" s="2"/>
      <c r="N3332" s="2">
        <v>0</v>
      </c>
      <c r="O3332" s="2" t="s">
        <v>106</v>
      </c>
      <c r="P3332" s="2" t="s">
        <v>7411</v>
      </c>
      <c r="Q3332" s="253"/>
    </row>
    <row r="3333" spans="1:17" ht="60">
      <c r="A3333" s="2">
        <v>3331</v>
      </c>
      <c r="B3333" s="2" t="s">
        <v>8029</v>
      </c>
      <c r="C3333" s="2" t="s">
        <v>109</v>
      </c>
      <c r="D3333" s="2" t="s">
        <v>99</v>
      </c>
      <c r="E3333" s="2" t="s">
        <v>8030</v>
      </c>
      <c r="F3333" s="255">
        <v>45105.047222222223</v>
      </c>
      <c r="G3333" s="2" t="s">
        <v>474</v>
      </c>
      <c r="H3333" s="2" t="s">
        <v>475</v>
      </c>
      <c r="I3333" s="2" t="s">
        <v>474</v>
      </c>
      <c r="J3333" s="2" t="s">
        <v>103</v>
      </c>
      <c r="K3333" s="2" t="s">
        <v>103</v>
      </c>
      <c r="L3333" s="2" t="s">
        <v>104</v>
      </c>
      <c r="M3333" s="2"/>
      <c r="N3333" s="2">
        <v>0</v>
      </c>
      <c r="O3333" s="2" t="s">
        <v>106</v>
      </c>
      <c r="P3333" s="2" t="s">
        <v>4157</v>
      </c>
      <c r="Q3333" s="253"/>
    </row>
    <row r="3334" spans="1:17" ht="60">
      <c r="A3334" s="2">
        <v>3332</v>
      </c>
      <c r="B3334" s="2" t="s">
        <v>8031</v>
      </c>
      <c r="C3334" s="2" t="s">
        <v>120</v>
      </c>
      <c r="D3334" s="2" t="s">
        <v>99</v>
      </c>
      <c r="E3334" s="2" t="s">
        <v>8032</v>
      </c>
      <c r="F3334" s="255">
        <v>45105.049305555556</v>
      </c>
      <c r="G3334" s="2" t="s">
        <v>474</v>
      </c>
      <c r="H3334" s="2" t="s">
        <v>475</v>
      </c>
      <c r="I3334" s="2" t="s">
        <v>474</v>
      </c>
      <c r="J3334" s="2" t="s">
        <v>112</v>
      </c>
      <c r="K3334" s="2" t="s">
        <v>112</v>
      </c>
      <c r="L3334" s="2" t="s">
        <v>104</v>
      </c>
      <c r="M3334" s="2"/>
      <c r="N3334" s="2">
        <v>0</v>
      </c>
      <c r="O3334" s="2" t="s">
        <v>106</v>
      </c>
      <c r="P3334" s="2" t="s">
        <v>4146</v>
      </c>
      <c r="Q3334" s="253"/>
    </row>
    <row r="3335" spans="1:17" ht="60">
      <c r="A3335" s="2">
        <v>3333</v>
      </c>
      <c r="B3335" s="2" t="s">
        <v>8033</v>
      </c>
      <c r="C3335" s="2" t="s">
        <v>109</v>
      </c>
      <c r="D3335" s="2" t="s">
        <v>99</v>
      </c>
      <c r="E3335" s="2" t="s">
        <v>8034</v>
      </c>
      <c r="F3335" s="255">
        <v>45105.049305555556</v>
      </c>
      <c r="G3335" s="2" t="s">
        <v>474</v>
      </c>
      <c r="H3335" s="2" t="s">
        <v>475</v>
      </c>
      <c r="I3335" s="2" t="s">
        <v>474</v>
      </c>
      <c r="J3335" s="2" t="s">
        <v>112</v>
      </c>
      <c r="K3335" s="2" t="s">
        <v>112</v>
      </c>
      <c r="L3335" s="2" t="s">
        <v>104</v>
      </c>
      <c r="M3335" s="2"/>
      <c r="N3335" s="2">
        <v>0</v>
      </c>
      <c r="O3335" s="2" t="s">
        <v>106</v>
      </c>
      <c r="P3335" s="2" t="s">
        <v>4157</v>
      </c>
      <c r="Q3335" s="253"/>
    </row>
    <row r="3336" spans="1:17" ht="60">
      <c r="A3336" s="2">
        <v>3334</v>
      </c>
      <c r="B3336" s="2" t="s">
        <v>8035</v>
      </c>
      <c r="C3336" s="2" t="s">
        <v>234</v>
      </c>
      <c r="D3336" s="2" t="s">
        <v>99</v>
      </c>
      <c r="E3336" s="2" t="s">
        <v>4479</v>
      </c>
      <c r="F3336" s="255">
        <v>45105.051388888889</v>
      </c>
      <c r="G3336" s="2" t="s">
        <v>474</v>
      </c>
      <c r="H3336" s="2" t="s">
        <v>475</v>
      </c>
      <c r="I3336" s="2" t="s">
        <v>474</v>
      </c>
      <c r="J3336" s="2" t="s">
        <v>56</v>
      </c>
      <c r="K3336" s="2" t="s">
        <v>56</v>
      </c>
      <c r="L3336" s="2" t="s">
        <v>104</v>
      </c>
      <c r="M3336" s="2"/>
      <c r="N3336" s="2">
        <v>0</v>
      </c>
      <c r="O3336" s="2" t="s">
        <v>106</v>
      </c>
      <c r="P3336" s="2" t="s">
        <v>7411</v>
      </c>
      <c r="Q3336" s="253"/>
    </row>
    <row r="3337" spans="1:17" ht="60">
      <c r="A3337" s="2">
        <v>3335</v>
      </c>
      <c r="B3337" s="2" t="s">
        <v>8036</v>
      </c>
      <c r="C3337" s="2" t="s">
        <v>109</v>
      </c>
      <c r="D3337" s="2" t="s">
        <v>99</v>
      </c>
      <c r="E3337" s="2" t="s">
        <v>8037</v>
      </c>
      <c r="F3337" s="255">
        <v>45105.052777777775</v>
      </c>
      <c r="G3337" s="2" t="s">
        <v>474</v>
      </c>
      <c r="H3337" s="2" t="s">
        <v>475</v>
      </c>
      <c r="I3337" s="2" t="s">
        <v>474</v>
      </c>
      <c r="J3337" s="2" t="s">
        <v>112</v>
      </c>
      <c r="K3337" s="2" t="s">
        <v>112</v>
      </c>
      <c r="L3337" s="2" t="s">
        <v>104</v>
      </c>
      <c r="M3337" s="2" t="s">
        <v>8038</v>
      </c>
      <c r="N3337" s="2">
        <v>95</v>
      </c>
      <c r="O3337" s="2" t="s">
        <v>106</v>
      </c>
      <c r="P3337" s="2" t="s">
        <v>4157</v>
      </c>
      <c r="Q3337" s="253"/>
    </row>
    <row r="3338" spans="1:17" ht="60">
      <c r="A3338" s="2">
        <v>3336</v>
      </c>
      <c r="B3338" s="2" t="s">
        <v>8039</v>
      </c>
      <c r="C3338" s="2" t="s">
        <v>98</v>
      </c>
      <c r="D3338" s="2" t="s">
        <v>99</v>
      </c>
      <c r="E3338" s="2" t="s">
        <v>7832</v>
      </c>
      <c r="F3338" s="255">
        <v>45105.052777777775</v>
      </c>
      <c r="G3338" s="2" t="s">
        <v>474</v>
      </c>
      <c r="H3338" s="2" t="s">
        <v>475</v>
      </c>
      <c r="I3338" s="2" t="s">
        <v>474</v>
      </c>
      <c r="J3338" s="2" t="s">
        <v>56</v>
      </c>
      <c r="K3338" s="2" t="s">
        <v>56</v>
      </c>
      <c r="L3338" s="2" t="s">
        <v>104</v>
      </c>
      <c r="M3338" s="2"/>
      <c r="N3338" s="2">
        <v>0</v>
      </c>
      <c r="O3338" s="2" t="s">
        <v>106</v>
      </c>
      <c r="P3338" s="2" t="s">
        <v>7455</v>
      </c>
      <c r="Q3338" s="253"/>
    </row>
    <row r="3339" spans="1:17" ht="60">
      <c r="A3339" s="2">
        <v>3337</v>
      </c>
      <c r="B3339" s="2" t="s">
        <v>8040</v>
      </c>
      <c r="C3339" s="2" t="s">
        <v>234</v>
      </c>
      <c r="D3339" s="2" t="s">
        <v>99</v>
      </c>
      <c r="E3339" s="2" t="s">
        <v>7862</v>
      </c>
      <c r="F3339" s="255">
        <v>45105.053472222222</v>
      </c>
      <c r="G3339" s="2" t="s">
        <v>474</v>
      </c>
      <c r="H3339" s="2" t="s">
        <v>475</v>
      </c>
      <c r="I3339" s="2" t="s">
        <v>474</v>
      </c>
      <c r="J3339" s="2" t="s">
        <v>112</v>
      </c>
      <c r="K3339" s="2" t="s">
        <v>112</v>
      </c>
      <c r="L3339" s="2" t="s">
        <v>104</v>
      </c>
      <c r="M3339" s="2" t="s">
        <v>7863</v>
      </c>
      <c r="N3339" s="2">
        <v>95</v>
      </c>
      <c r="O3339" s="2" t="s">
        <v>106</v>
      </c>
      <c r="P3339" s="2" t="s">
        <v>7411</v>
      </c>
      <c r="Q3339" s="253"/>
    </row>
    <row r="3340" spans="1:17" ht="60">
      <c r="A3340" s="2">
        <v>3338</v>
      </c>
      <c r="B3340" s="2" t="s">
        <v>8041</v>
      </c>
      <c r="C3340" s="2" t="s">
        <v>234</v>
      </c>
      <c r="D3340" s="2" t="s">
        <v>99</v>
      </c>
      <c r="E3340" s="2" t="s">
        <v>8042</v>
      </c>
      <c r="F3340" s="255">
        <v>45105.054861111108</v>
      </c>
      <c r="G3340" s="2" t="s">
        <v>474</v>
      </c>
      <c r="H3340" s="2" t="s">
        <v>475</v>
      </c>
      <c r="I3340" s="2" t="s">
        <v>474</v>
      </c>
      <c r="J3340" s="2" t="s">
        <v>56</v>
      </c>
      <c r="K3340" s="2" t="s">
        <v>56</v>
      </c>
      <c r="L3340" s="2" t="s">
        <v>104</v>
      </c>
      <c r="M3340" s="2"/>
      <c r="N3340" s="2">
        <v>0</v>
      </c>
      <c r="O3340" s="2" t="s">
        <v>106</v>
      </c>
      <c r="P3340" s="2" t="s">
        <v>7411</v>
      </c>
      <c r="Q3340" s="253"/>
    </row>
    <row r="3341" spans="1:17" ht="60">
      <c r="A3341" s="2">
        <v>3339</v>
      </c>
      <c r="B3341" s="2" t="s">
        <v>8043</v>
      </c>
      <c r="C3341" s="2" t="s">
        <v>98</v>
      </c>
      <c r="D3341" s="2" t="s">
        <v>99</v>
      </c>
      <c r="E3341" s="2" t="s">
        <v>266</v>
      </c>
      <c r="F3341" s="255">
        <v>45105.055555555555</v>
      </c>
      <c r="G3341" s="2" t="s">
        <v>474</v>
      </c>
      <c r="H3341" s="2" t="s">
        <v>475</v>
      </c>
      <c r="I3341" s="2" t="s">
        <v>474</v>
      </c>
      <c r="J3341" s="2" t="s">
        <v>112</v>
      </c>
      <c r="K3341" s="2" t="s">
        <v>112</v>
      </c>
      <c r="L3341" s="2" t="s">
        <v>104</v>
      </c>
      <c r="M3341" s="2" t="s">
        <v>267</v>
      </c>
      <c r="N3341" s="2">
        <v>95</v>
      </c>
      <c r="O3341" s="2" t="s">
        <v>106</v>
      </c>
      <c r="P3341" s="2" t="s">
        <v>7455</v>
      </c>
      <c r="Q3341" s="253"/>
    </row>
    <row r="3342" spans="1:17" ht="60">
      <c r="A3342" s="2">
        <v>3340</v>
      </c>
      <c r="B3342" s="2" t="s">
        <v>8044</v>
      </c>
      <c r="C3342" s="2" t="s">
        <v>234</v>
      </c>
      <c r="D3342" s="2" t="s">
        <v>99</v>
      </c>
      <c r="E3342" s="2" t="s">
        <v>6363</v>
      </c>
      <c r="F3342" s="255">
        <v>45105.056250000001</v>
      </c>
      <c r="G3342" s="2" t="s">
        <v>474</v>
      </c>
      <c r="H3342" s="2" t="s">
        <v>475</v>
      </c>
      <c r="I3342" s="2" t="s">
        <v>474</v>
      </c>
      <c r="J3342" s="2" t="s">
        <v>103</v>
      </c>
      <c r="K3342" s="2" t="s">
        <v>103</v>
      </c>
      <c r="L3342" s="2" t="s">
        <v>104</v>
      </c>
      <c r="M3342" s="2" t="s">
        <v>6364</v>
      </c>
      <c r="N3342" s="2">
        <v>20</v>
      </c>
      <c r="O3342" s="2" t="s">
        <v>106</v>
      </c>
      <c r="P3342" s="2" t="s">
        <v>7411</v>
      </c>
      <c r="Q3342" s="253"/>
    </row>
    <row r="3343" spans="1:17" ht="60">
      <c r="A3343" s="2">
        <v>3341</v>
      </c>
      <c r="B3343" s="2" t="s">
        <v>8045</v>
      </c>
      <c r="C3343" s="2" t="s">
        <v>234</v>
      </c>
      <c r="D3343" s="2" t="s">
        <v>99</v>
      </c>
      <c r="E3343" s="2" t="s">
        <v>6360</v>
      </c>
      <c r="F3343" s="255">
        <v>45105.058333333334</v>
      </c>
      <c r="G3343" s="2" t="s">
        <v>474</v>
      </c>
      <c r="H3343" s="2" t="s">
        <v>475</v>
      </c>
      <c r="I3343" s="2" t="s">
        <v>474</v>
      </c>
      <c r="J3343" s="2" t="s">
        <v>56</v>
      </c>
      <c r="K3343" s="2" t="s">
        <v>56</v>
      </c>
      <c r="L3343" s="2" t="s">
        <v>104</v>
      </c>
      <c r="M3343" s="2"/>
      <c r="N3343" s="2">
        <v>0</v>
      </c>
      <c r="O3343" s="2" t="s">
        <v>106</v>
      </c>
      <c r="P3343" s="2" t="s">
        <v>7411</v>
      </c>
      <c r="Q3343" s="253"/>
    </row>
    <row r="3344" spans="1:17" ht="60">
      <c r="A3344" s="2">
        <v>3342</v>
      </c>
      <c r="B3344" s="2" t="s">
        <v>8046</v>
      </c>
      <c r="C3344" s="2" t="s">
        <v>109</v>
      </c>
      <c r="D3344" s="2" t="s">
        <v>99</v>
      </c>
      <c r="E3344" s="2" t="s">
        <v>8047</v>
      </c>
      <c r="F3344" s="255">
        <v>45105.058333333334</v>
      </c>
      <c r="G3344" s="2" t="s">
        <v>474</v>
      </c>
      <c r="H3344" s="2" t="s">
        <v>475</v>
      </c>
      <c r="I3344" s="2" t="s">
        <v>474</v>
      </c>
      <c r="J3344" s="2" t="s">
        <v>112</v>
      </c>
      <c r="K3344" s="2" t="s">
        <v>112</v>
      </c>
      <c r="L3344" s="2" t="s">
        <v>104</v>
      </c>
      <c r="M3344" s="2"/>
      <c r="N3344" s="2">
        <v>0</v>
      </c>
      <c r="O3344" s="2" t="s">
        <v>106</v>
      </c>
      <c r="P3344" s="2" t="s">
        <v>4157</v>
      </c>
      <c r="Q3344" s="253"/>
    </row>
    <row r="3345" spans="1:17" ht="60">
      <c r="A3345" s="2">
        <v>3343</v>
      </c>
      <c r="B3345" s="2" t="s">
        <v>8048</v>
      </c>
      <c r="C3345" s="2" t="s">
        <v>109</v>
      </c>
      <c r="D3345" s="2" t="s">
        <v>99</v>
      </c>
      <c r="E3345" s="2" t="s">
        <v>8049</v>
      </c>
      <c r="F3345" s="255">
        <v>45105.05972222222</v>
      </c>
      <c r="G3345" s="2" t="s">
        <v>474</v>
      </c>
      <c r="H3345" s="2" t="s">
        <v>475</v>
      </c>
      <c r="I3345" s="2" t="s">
        <v>474</v>
      </c>
      <c r="J3345" s="2" t="s">
        <v>112</v>
      </c>
      <c r="K3345" s="2" t="s">
        <v>112</v>
      </c>
      <c r="L3345" s="2" t="s">
        <v>104</v>
      </c>
      <c r="M3345" s="2" t="s">
        <v>8050</v>
      </c>
      <c r="N3345" s="2">
        <v>95</v>
      </c>
      <c r="O3345" s="2" t="s">
        <v>106</v>
      </c>
      <c r="P3345" s="2" t="s">
        <v>4157</v>
      </c>
      <c r="Q3345" s="253"/>
    </row>
    <row r="3346" spans="1:17" ht="60">
      <c r="A3346" s="2">
        <v>3344</v>
      </c>
      <c r="B3346" s="2" t="s">
        <v>8051</v>
      </c>
      <c r="C3346" s="2" t="s">
        <v>120</v>
      </c>
      <c r="D3346" s="2" t="s">
        <v>99</v>
      </c>
      <c r="E3346" s="2" t="s">
        <v>8052</v>
      </c>
      <c r="F3346" s="255">
        <v>45105.061111111114</v>
      </c>
      <c r="G3346" s="2" t="s">
        <v>474</v>
      </c>
      <c r="H3346" s="2" t="s">
        <v>475</v>
      </c>
      <c r="I3346" s="2" t="s">
        <v>474</v>
      </c>
      <c r="J3346" s="2" t="s">
        <v>112</v>
      </c>
      <c r="K3346" s="2" t="s">
        <v>112</v>
      </c>
      <c r="L3346" s="2" t="s">
        <v>104</v>
      </c>
      <c r="M3346" s="2"/>
      <c r="N3346" s="2">
        <v>0</v>
      </c>
      <c r="O3346" s="2" t="s">
        <v>106</v>
      </c>
      <c r="P3346" s="2" t="s">
        <v>4146</v>
      </c>
      <c r="Q3346" s="253"/>
    </row>
    <row r="3347" spans="1:17" ht="60">
      <c r="A3347" s="2">
        <v>3345</v>
      </c>
      <c r="B3347" s="2" t="s">
        <v>8053</v>
      </c>
      <c r="C3347" s="2" t="s">
        <v>109</v>
      </c>
      <c r="D3347" s="2" t="s">
        <v>99</v>
      </c>
      <c r="E3347" s="2" t="s">
        <v>8054</v>
      </c>
      <c r="F3347" s="255">
        <v>45105.061805555553</v>
      </c>
      <c r="G3347" s="2" t="s">
        <v>474</v>
      </c>
      <c r="H3347" s="2" t="s">
        <v>475</v>
      </c>
      <c r="I3347" s="2" t="s">
        <v>474</v>
      </c>
      <c r="J3347" s="2" t="s">
        <v>112</v>
      </c>
      <c r="K3347" s="2" t="s">
        <v>112</v>
      </c>
      <c r="L3347" s="2" t="s">
        <v>104</v>
      </c>
      <c r="M3347" s="2" t="s">
        <v>8055</v>
      </c>
      <c r="N3347" s="2">
        <v>95</v>
      </c>
      <c r="O3347" s="2" t="s">
        <v>106</v>
      </c>
      <c r="P3347" s="2" t="s">
        <v>4157</v>
      </c>
      <c r="Q3347" s="253"/>
    </row>
    <row r="3348" spans="1:17" ht="60">
      <c r="A3348" s="2">
        <v>3346</v>
      </c>
      <c r="B3348" s="2" t="s">
        <v>8056</v>
      </c>
      <c r="C3348" s="2" t="s">
        <v>98</v>
      </c>
      <c r="D3348" s="2" t="s">
        <v>99</v>
      </c>
      <c r="E3348" s="2" t="s">
        <v>201</v>
      </c>
      <c r="F3348" s="255">
        <v>45105.0625</v>
      </c>
      <c r="G3348" s="2" t="s">
        <v>474</v>
      </c>
      <c r="H3348" s="2" t="s">
        <v>475</v>
      </c>
      <c r="I3348" s="2" t="s">
        <v>474</v>
      </c>
      <c r="J3348" s="2" t="s">
        <v>103</v>
      </c>
      <c r="K3348" s="2" t="s">
        <v>103</v>
      </c>
      <c r="L3348" s="2" t="s">
        <v>104</v>
      </c>
      <c r="M3348" s="2"/>
      <c r="N3348" s="2">
        <v>0</v>
      </c>
      <c r="O3348" s="2" t="s">
        <v>106</v>
      </c>
      <c r="P3348" s="2" t="s">
        <v>7455</v>
      </c>
      <c r="Q3348" s="253"/>
    </row>
    <row r="3349" spans="1:17" ht="60">
      <c r="A3349" s="2">
        <v>3347</v>
      </c>
      <c r="B3349" s="2" t="s">
        <v>8057</v>
      </c>
      <c r="C3349" s="2" t="s">
        <v>98</v>
      </c>
      <c r="D3349" s="2" t="s">
        <v>99</v>
      </c>
      <c r="E3349" s="2" t="s">
        <v>8058</v>
      </c>
      <c r="F3349" s="255">
        <v>45105.064583333333</v>
      </c>
      <c r="G3349" s="2" t="s">
        <v>474</v>
      </c>
      <c r="H3349" s="2" t="s">
        <v>475</v>
      </c>
      <c r="I3349" s="2" t="s">
        <v>474</v>
      </c>
      <c r="J3349" s="2" t="s">
        <v>112</v>
      </c>
      <c r="K3349" s="2" t="s">
        <v>112</v>
      </c>
      <c r="L3349" s="2" t="s">
        <v>104</v>
      </c>
      <c r="M3349" s="2"/>
      <c r="N3349" s="2">
        <v>0</v>
      </c>
      <c r="O3349" s="2" t="s">
        <v>106</v>
      </c>
      <c r="P3349" s="2" t="s">
        <v>7455</v>
      </c>
      <c r="Q3349" s="253"/>
    </row>
    <row r="3350" spans="1:17" ht="60">
      <c r="A3350" s="2">
        <v>3348</v>
      </c>
      <c r="B3350" s="2" t="s">
        <v>8059</v>
      </c>
      <c r="C3350" s="2" t="s">
        <v>98</v>
      </c>
      <c r="D3350" s="2" t="s">
        <v>99</v>
      </c>
      <c r="E3350" s="2" t="s">
        <v>4981</v>
      </c>
      <c r="F3350" s="255">
        <v>45105.06527777778</v>
      </c>
      <c r="G3350" s="2" t="s">
        <v>474</v>
      </c>
      <c r="H3350" s="2" t="s">
        <v>475</v>
      </c>
      <c r="I3350" s="2" t="s">
        <v>474</v>
      </c>
      <c r="J3350" s="2" t="s">
        <v>112</v>
      </c>
      <c r="K3350" s="2" t="s">
        <v>112</v>
      </c>
      <c r="L3350" s="2" t="s">
        <v>104</v>
      </c>
      <c r="M3350" s="2"/>
      <c r="N3350" s="2">
        <v>0</v>
      </c>
      <c r="O3350" s="2" t="s">
        <v>106</v>
      </c>
      <c r="P3350" s="2" t="s">
        <v>7455</v>
      </c>
      <c r="Q3350" s="253"/>
    </row>
    <row r="3351" spans="1:17" ht="60">
      <c r="A3351" s="2">
        <v>3349</v>
      </c>
      <c r="B3351" s="2" t="s">
        <v>8060</v>
      </c>
      <c r="C3351" s="2" t="s">
        <v>234</v>
      </c>
      <c r="D3351" s="2" t="s">
        <v>99</v>
      </c>
      <c r="E3351" s="2" t="s">
        <v>8061</v>
      </c>
      <c r="F3351" s="255">
        <v>45105.065972222219</v>
      </c>
      <c r="G3351" s="2" t="s">
        <v>474</v>
      </c>
      <c r="H3351" s="2" t="s">
        <v>475</v>
      </c>
      <c r="I3351" s="2" t="s">
        <v>474</v>
      </c>
      <c r="J3351" s="2" t="s">
        <v>112</v>
      </c>
      <c r="K3351" s="2" t="s">
        <v>112</v>
      </c>
      <c r="L3351" s="2" t="s">
        <v>104</v>
      </c>
      <c r="M3351" s="2" t="s">
        <v>8062</v>
      </c>
      <c r="N3351" s="2">
        <v>95</v>
      </c>
      <c r="O3351" s="2" t="s">
        <v>106</v>
      </c>
      <c r="P3351" s="2" t="s">
        <v>7411</v>
      </c>
      <c r="Q3351" s="253"/>
    </row>
    <row r="3352" spans="1:17" ht="60">
      <c r="A3352" s="2">
        <v>3350</v>
      </c>
      <c r="B3352" s="2" t="s">
        <v>8063</v>
      </c>
      <c r="C3352" s="2" t="s">
        <v>120</v>
      </c>
      <c r="D3352" s="2" t="s">
        <v>99</v>
      </c>
      <c r="E3352" s="2" t="s">
        <v>8064</v>
      </c>
      <c r="F3352" s="255">
        <v>45105.067361111112</v>
      </c>
      <c r="G3352" s="2" t="s">
        <v>474</v>
      </c>
      <c r="H3352" s="2" t="s">
        <v>475</v>
      </c>
      <c r="I3352" s="2" t="s">
        <v>474</v>
      </c>
      <c r="J3352" s="2" t="s">
        <v>112</v>
      </c>
      <c r="K3352" s="2" t="s">
        <v>112</v>
      </c>
      <c r="L3352" s="2" t="s">
        <v>104</v>
      </c>
      <c r="M3352" s="2"/>
      <c r="N3352" s="2">
        <v>0</v>
      </c>
      <c r="O3352" s="2" t="s">
        <v>106</v>
      </c>
      <c r="P3352" s="2" t="s">
        <v>4146</v>
      </c>
      <c r="Q3352" s="253"/>
    </row>
    <row r="3353" spans="1:17" ht="60">
      <c r="A3353" s="2">
        <v>3351</v>
      </c>
      <c r="B3353" s="2" t="s">
        <v>8065</v>
      </c>
      <c r="C3353" s="2" t="s">
        <v>98</v>
      </c>
      <c r="D3353" s="2" t="s">
        <v>99</v>
      </c>
      <c r="E3353" s="2" t="s">
        <v>7393</v>
      </c>
      <c r="F3353" s="255">
        <v>45105.068055555559</v>
      </c>
      <c r="G3353" s="2" t="s">
        <v>474</v>
      </c>
      <c r="H3353" s="2" t="s">
        <v>475</v>
      </c>
      <c r="I3353" s="2" t="s">
        <v>474</v>
      </c>
      <c r="J3353" s="2" t="s">
        <v>103</v>
      </c>
      <c r="K3353" s="2" t="s">
        <v>103</v>
      </c>
      <c r="L3353" s="2" t="s">
        <v>104</v>
      </c>
      <c r="M3353" s="2"/>
      <c r="N3353" s="2">
        <v>0</v>
      </c>
      <c r="O3353" s="2" t="s">
        <v>106</v>
      </c>
      <c r="P3353" s="2" t="s">
        <v>7455</v>
      </c>
      <c r="Q3353" s="253"/>
    </row>
    <row r="3354" spans="1:17" ht="60">
      <c r="A3354" s="2">
        <v>3352</v>
      </c>
      <c r="B3354" s="2" t="s">
        <v>8066</v>
      </c>
      <c r="C3354" s="2" t="s">
        <v>109</v>
      </c>
      <c r="D3354" s="2" t="s">
        <v>99</v>
      </c>
      <c r="E3354" s="2" t="s">
        <v>8067</v>
      </c>
      <c r="F3354" s="255">
        <v>45105.069444444445</v>
      </c>
      <c r="G3354" s="2" t="s">
        <v>474</v>
      </c>
      <c r="H3354" s="2" t="s">
        <v>475</v>
      </c>
      <c r="I3354" s="2" t="s">
        <v>474</v>
      </c>
      <c r="J3354" s="2" t="s">
        <v>112</v>
      </c>
      <c r="K3354" s="2" t="s">
        <v>112</v>
      </c>
      <c r="L3354" s="2" t="s">
        <v>104</v>
      </c>
      <c r="M3354" s="2" t="s">
        <v>8068</v>
      </c>
      <c r="N3354" s="2">
        <v>95</v>
      </c>
      <c r="O3354" s="2" t="s">
        <v>106</v>
      </c>
      <c r="P3354" s="2" t="s">
        <v>4157</v>
      </c>
      <c r="Q3354" s="253"/>
    </row>
    <row r="3355" spans="1:17" ht="60">
      <c r="A3355" s="2">
        <v>3353</v>
      </c>
      <c r="B3355" s="2" t="s">
        <v>8069</v>
      </c>
      <c r="C3355" s="2" t="s">
        <v>120</v>
      </c>
      <c r="D3355" s="2" t="s">
        <v>99</v>
      </c>
      <c r="E3355" s="2" t="s">
        <v>8070</v>
      </c>
      <c r="F3355" s="255">
        <v>45105.070138888892</v>
      </c>
      <c r="G3355" s="2" t="s">
        <v>474</v>
      </c>
      <c r="H3355" s="2" t="s">
        <v>475</v>
      </c>
      <c r="I3355" s="2" t="s">
        <v>474</v>
      </c>
      <c r="J3355" s="2" t="s">
        <v>56</v>
      </c>
      <c r="K3355" s="2" t="s">
        <v>56</v>
      </c>
      <c r="L3355" s="2" t="s">
        <v>104</v>
      </c>
      <c r="M3355" s="2" t="s">
        <v>8071</v>
      </c>
      <c r="N3355" s="2">
        <v>65</v>
      </c>
      <c r="O3355" s="2" t="s">
        <v>106</v>
      </c>
      <c r="P3355" s="2" t="s">
        <v>4146</v>
      </c>
      <c r="Q3355" s="253"/>
    </row>
    <row r="3356" spans="1:17" ht="60">
      <c r="A3356" s="2">
        <v>3354</v>
      </c>
      <c r="B3356" s="2" t="s">
        <v>8072</v>
      </c>
      <c r="C3356" s="2" t="s">
        <v>109</v>
      </c>
      <c r="D3356" s="2" t="s">
        <v>99</v>
      </c>
      <c r="E3356" s="2" t="s">
        <v>8073</v>
      </c>
      <c r="F3356" s="255">
        <v>45105.070138888892</v>
      </c>
      <c r="G3356" s="2" t="s">
        <v>474</v>
      </c>
      <c r="H3356" s="2" t="s">
        <v>475</v>
      </c>
      <c r="I3356" s="2" t="s">
        <v>474</v>
      </c>
      <c r="J3356" s="2" t="s">
        <v>112</v>
      </c>
      <c r="K3356" s="2" t="s">
        <v>112</v>
      </c>
      <c r="L3356" s="2" t="s">
        <v>104</v>
      </c>
      <c r="M3356" s="2"/>
      <c r="N3356" s="2">
        <v>0</v>
      </c>
      <c r="O3356" s="2" t="s">
        <v>106</v>
      </c>
      <c r="P3356" s="2" t="s">
        <v>4157</v>
      </c>
      <c r="Q3356" s="253"/>
    </row>
    <row r="3357" spans="1:17" ht="60">
      <c r="A3357" s="2">
        <v>3355</v>
      </c>
      <c r="B3357" s="2" t="s">
        <v>8074</v>
      </c>
      <c r="C3357" s="2" t="s">
        <v>98</v>
      </c>
      <c r="D3357" s="2" t="s">
        <v>99</v>
      </c>
      <c r="E3357" s="2" t="s">
        <v>7762</v>
      </c>
      <c r="F3357" s="255">
        <v>45105.070138888892</v>
      </c>
      <c r="G3357" s="2" t="s">
        <v>474</v>
      </c>
      <c r="H3357" s="2" t="s">
        <v>475</v>
      </c>
      <c r="I3357" s="2" t="s">
        <v>474</v>
      </c>
      <c r="J3357" s="2" t="s">
        <v>103</v>
      </c>
      <c r="K3357" s="2" t="s">
        <v>103</v>
      </c>
      <c r="L3357" s="2" t="s">
        <v>104</v>
      </c>
      <c r="M3357" s="2" t="s">
        <v>7763</v>
      </c>
      <c r="N3357" s="2">
        <v>20</v>
      </c>
      <c r="O3357" s="2" t="s">
        <v>106</v>
      </c>
      <c r="P3357" s="2" t="s">
        <v>7455</v>
      </c>
      <c r="Q3357" s="253"/>
    </row>
    <row r="3358" spans="1:17" ht="60">
      <c r="A3358" s="2">
        <v>3356</v>
      </c>
      <c r="B3358" s="2" t="s">
        <v>8075</v>
      </c>
      <c r="C3358" s="2" t="s">
        <v>109</v>
      </c>
      <c r="D3358" s="2" t="s">
        <v>99</v>
      </c>
      <c r="E3358" s="2" t="s">
        <v>8076</v>
      </c>
      <c r="F3358" s="255">
        <v>45105.070833333331</v>
      </c>
      <c r="G3358" s="2" t="s">
        <v>474</v>
      </c>
      <c r="H3358" s="2" t="s">
        <v>475</v>
      </c>
      <c r="I3358" s="2" t="s">
        <v>474</v>
      </c>
      <c r="J3358" s="2" t="s">
        <v>112</v>
      </c>
      <c r="K3358" s="2" t="s">
        <v>112</v>
      </c>
      <c r="L3358" s="2" t="s">
        <v>104</v>
      </c>
      <c r="M3358" s="2"/>
      <c r="N3358" s="2">
        <v>0</v>
      </c>
      <c r="O3358" s="2" t="s">
        <v>106</v>
      </c>
      <c r="P3358" s="2" t="s">
        <v>4157</v>
      </c>
      <c r="Q3358" s="253"/>
    </row>
    <row r="3359" spans="1:17" ht="60">
      <c r="A3359" s="2">
        <v>3357</v>
      </c>
      <c r="B3359" s="2" t="s">
        <v>8077</v>
      </c>
      <c r="C3359" s="2" t="s">
        <v>120</v>
      </c>
      <c r="D3359" s="2" t="s">
        <v>99</v>
      </c>
      <c r="E3359" s="2" t="s">
        <v>8078</v>
      </c>
      <c r="F3359" s="255">
        <v>45105.071527777778</v>
      </c>
      <c r="G3359" s="2" t="s">
        <v>474</v>
      </c>
      <c r="H3359" s="2" t="s">
        <v>475</v>
      </c>
      <c r="I3359" s="2" t="s">
        <v>474</v>
      </c>
      <c r="J3359" s="2" t="s">
        <v>112</v>
      </c>
      <c r="K3359" s="2" t="s">
        <v>112</v>
      </c>
      <c r="L3359" s="2" t="s">
        <v>104</v>
      </c>
      <c r="M3359" s="2"/>
      <c r="N3359" s="2">
        <v>0</v>
      </c>
      <c r="O3359" s="2" t="s">
        <v>106</v>
      </c>
      <c r="P3359" s="2" t="s">
        <v>4146</v>
      </c>
      <c r="Q3359" s="253"/>
    </row>
    <row r="3360" spans="1:17" ht="60">
      <c r="A3360" s="2">
        <v>3358</v>
      </c>
      <c r="B3360" s="2" t="s">
        <v>8079</v>
      </c>
      <c r="C3360" s="2" t="s">
        <v>109</v>
      </c>
      <c r="D3360" s="2" t="s">
        <v>99</v>
      </c>
      <c r="E3360" s="2" t="s">
        <v>8080</v>
      </c>
      <c r="F3360" s="255">
        <v>45105.074999999997</v>
      </c>
      <c r="G3360" s="2" t="s">
        <v>474</v>
      </c>
      <c r="H3360" s="2" t="s">
        <v>475</v>
      </c>
      <c r="I3360" s="2" t="s">
        <v>474</v>
      </c>
      <c r="J3360" s="2" t="s">
        <v>112</v>
      </c>
      <c r="K3360" s="2" t="s">
        <v>112</v>
      </c>
      <c r="L3360" s="2" t="s">
        <v>104</v>
      </c>
      <c r="M3360" s="2"/>
      <c r="N3360" s="2">
        <v>0</v>
      </c>
      <c r="O3360" s="2" t="s">
        <v>106</v>
      </c>
      <c r="P3360" s="2" t="s">
        <v>4157</v>
      </c>
      <c r="Q3360" s="253"/>
    </row>
    <row r="3361" spans="1:17" ht="60">
      <c r="A3361" s="2">
        <v>3359</v>
      </c>
      <c r="B3361" s="2" t="s">
        <v>8081</v>
      </c>
      <c r="C3361" s="2" t="s">
        <v>234</v>
      </c>
      <c r="D3361" s="2" t="s">
        <v>99</v>
      </c>
      <c r="E3361" s="2" t="s">
        <v>8082</v>
      </c>
      <c r="F3361" s="255">
        <v>45105.081944444442</v>
      </c>
      <c r="G3361" s="2" t="s">
        <v>474</v>
      </c>
      <c r="H3361" s="2" t="s">
        <v>475</v>
      </c>
      <c r="I3361" s="2" t="s">
        <v>474</v>
      </c>
      <c r="J3361" s="2" t="s">
        <v>112</v>
      </c>
      <c r="K3361" s="2" t="s">
        <v>112</v>
      </c>
      <c r="L3361" s="2" t="s">
        <v>104</v>
      </c>
      <c r="M3361" s="2" t="s">
        <v>8083</v>
      </c>
      <c r="N3361" s="2">
        <v>95</v>
      </c>
      <c r="O3361" s="2" t="s">
        <v>106</v>
      </c>
      <c r="P3361" s="2" t="s">
        <v>7411</v>
      </c>
      <c r="Q3361" s="253"/>
    </row>
    <row r="3362" spans="1:17" ht="60">
      <c r="A3362" s="2">
        <v>3360</v>
      </c>
      <c r="B3362" s="2" t="s">
        <v>8084</v>
      </c>
      <c r="C3362" s="2" t="s">
        <v>98</v>
      </c>
      <c r="D3362" s="2" t="s">
        <v>99</v>
      </c>
      <c r="E3362" s="2" t="s">
        <v>4493</v>
      </c>
      <c r="F3362" s="255">
        <v>45105.084027777775</v>
      </c>
      <c r="G3362" s="2" t="s">
        <v>474</v>
      </c>
      <c r="H3362" s="2" t="s">
        <v>475</v>
      </c>
      <c r="I3362" s="2" t="s">
        <v>474</v>
      </c>
      <c r="J3362" s="2" t="s">
        <v>103</v>
      </c>
      <c r="K3362" s="2" t="s">
        <v>103</v>
      </c>
      <c r="L3362" s="2" t="s">
        <v>104</v>
      </c>
      <c r="M3362" s="2"/>
      <c r="N3362" s="2">
        <v>0</v>
      </c>
      <c r="O3362" s="2" t="s">
        <v>106</v>
      </c>
      <c r="P3362" s="2" t="s">
        <v>7455</v>
      </c>
      <c r="Q3362" s="253"/>
    </row>
    <row r="3363" spans="1:17" ht="60">
      <c r="A3363" s="2">
        <v>3361</v>
      </c>
      <c r="B3363" s="2" t="s">
        <v>8085</v>
      </c>
      <c r="C3363" s="2" t="s">
        <v>234</v>
      </c>
      <c r="D3363" s="2" t="s">
        <v>99</v>
      </c>
      <c r="E3363" s="2" t="s">
        <v>6967</v>
      </c>
      <c r="F3363" s="255">
        <v>45105.086805555555</v>
      </c>
      <c r="G3363" s="2" t="s">
        <v>474</v>
      </c>
      <c r="H3363" s="2" t="s">
        <v>475</v>
      </c>
      <c r="I3363" s="2" t="s">
        <v>474</v>
      </c>
      <c r="J3363" s="2" t="s">
        <v>103</v>
      </c>
      <c r="K3363" s="2" t="s">
        <v>103</v>
      </c>
      <c r="L3363" s="2" t="s">
        <v>104</v>
      </c>
      <c r="M3363" s="2" t="s">
        <v>6968</v>
      </c>
      <c r="N3363" s="2">
        <v>20</v>
      </c>
      <c r="O3363" s="2" t="s">
        <v>106</v>
      </c>
      <c r="P3363" s="2" t="s">
        <v>7411</v>
      </c>
      <c r="Q3363" s="253"/>
    </row>
    <row r="3364" spans="1:17" ht="60">
      <c r="A3364" s="2">
        <v>3362</v>
      </c>
      <c r="B3364" s="2" t="s">
        <v>8086</v>
      </c>
      <c r="C3364" s="2" t="s">
        <v>98</v>
      </c>
      <c r="D3364" s="2" t="s">
        <v>99</v>
      </c>
      <c r="E3364" s="2" t="s">
        <v>8087</v>
      </c>
      <c r="F3364" s="255">
        <v>45105.087500000001</v>
      </c>
      <c r="G3364" s="2" t="s">
        <v>474</v>
      </c>
      <c r="H3364" s="2" t="s">
        <v>475</v>
      </c>
      <c r="I3364" s="2" t="s">
        <v>474</v>
      </c>
      <c r="J3364" s="2" t="s">
        <v>187</v>
      </c>
      <c r="K3364" s="2" t="s">
        <v>187</v>
      </c>
      <c r="L3364" s="2" t="s">
        <v>104</v>
      </c>
      <c r="M3364" s="2" t="s">
        <v>8088</v>
      </c>
      <c r="N3364" s="2">
        <v>95</v>
      </c>
      <c r="O3364" s="2" t="s">
        <v>106</v>
      </c>
      <c r="P3364" s="2" t="s">
        <v>7455</v>
      </c>
      <c r="Q3364" s="253"/>
    </row>
    <row r="3365" spans="1:17" ht="60">
      <c r="A3365" s="2">
        <v>3363</v>
      </c>
      <c r="B3365" s="2" t="s">
        <v>8089</v>
      </c>
      <c r="C3365" s="2" t="s">
        <v>120</v>
      </c>
      <c r="D3365" s="2" t="s">
        <v>99</v>
      </c>
      <c r="E3365" s="2" t="s">
        <v>8090</v>
      </c>
      <c r="F3365" s="255">
        <v>45105.087500000001</v>
      </c>
      <c r="G3365" s="2" t="s">
        <v>474</v>
      </c>
      <c r="H3365" s="2" t="s">
        <v>475</v>
      </c>
      <c r="I3365" s="2" t="s">
        <v>474</v>
      </c>
      <c r="J3365" s="2" t="s">
        <v>187</v>
      </c>
      <c r="K3365" s="2" t="s">
        <v>187</v>
      </c>
      <c r="L3365" s="2" t="s">
        <v>104</v>
      </c>
      <c r="M3365" s="2"/>
      <c r="N3365" s="2">
        <v>0</v>
      </c>
      <c r="O3365" s="2" t="s">
        <v>106</v>
      </c>
      <c r="P3365" s="2" t="s">
        <v>4146</v>
      </c>
      <c r="Q3365" s="253"/>
    </row>
    <row r="3366" spans="1:17" ht="60">
      <c r="A3366" s="2">
        <v>3364</v>
      </c>
      <c r="B3366" s="2" t="s">
        <v>8091</v>
      </c>
      <c r="C3366" s="2" t="s">
        <v>98</v>
      </c>
      <c r="D3366" s="2" t="s">
        <v>99</v>
      </c>
      <c r="E3366" s="2" t="s">
        <v>8092</v>
      </c>
      <c r="F3366" s="255">
        <v>45105.089583333334</v>
      </c>
      <c r="G3366" s="2" t="s">
        <v>474</v>
      </c>
      <c r="H3366" s="2" t="s">
        <v>475</v>
      </c>
      <c r="I3366" s="2" t="s">
        <v>474</v>
      </c>
      <c r="J3366" s="2" t="s">
        <v>12</v>
      </c>
      <c r="K3366" s="2" t="s">
        <v>12</v>
      </c>
      <c r="L3366" s="2" t="s">
        <v>104</v>
      </c>
      <c r="M3366" s="2" t="s">
        <v>8093</v>
      </c>
      <c r="N3366" s="2">
        <v>30</v>
      </c>
      <c r="O3366" s="2" t="s">
        <v>106</v>
      </c>
      <c r="P3366" s="2" t="s">
        <v>7455</v>
      </c>
      <c r="Q3366" s="253"/>
    </row>
    <row r="3367" spans="1:17" ht="60">
      <c r="A3367" s="2">
        <v>3365</v>
      </c>
      <c r="B3367" s="2" t="s">
        <v>8094</v>
      </c>
      <c r="C3367" s="2" t="s">
        <v>109</v>
      </c>
      <c r="D3367" s="2" t="s">
        <v>99</v>
      </c>
      <c r="E3367" s="2" t="s">
        <v>653</v>
      </c>
      <c r="F3367" s="255">
        <v>45105.092361111114</v>
      </c>
      <c r="G3367" s="2" t="s">
        <v>101</v>
      </c>
      <c r="H3367" s="2" t="s">
        <v>132</v>
      </c>
      <c r="I3367" s="2" t="s">
        <v>101</v>
      </c>
      <c r="J3367" s="2" t="s">
        <v>112</v>
      </c>
      <c r="K3367" s="2" t="s">
        <v>112</v>
      </c>
      <c r="L3367" s="2" t="s">
        <v>104</v>
      </c>
      <c r="M3367" s="2" t="s">
        <v>654</v>
      </c>
      <c r="N3367" s="2">
        <v>95</v>
      </c>
      <c r="O3367" s="2" t="s">
        <v>106</v>
      </c>
      <c r="P3367" s="2" t="s">
        <v>4157</v>
      </c>
      <c r="Q3367" s="253"/>
    </row>
    <row r="3368" spans="1:17" ht="60">
      <c r="A3368" s="2">
        <v>3366</v>
      </c>
      <c r="B3368" s="2" t="s">
        <v>8095</v>
      </c>
      <c r="C3368" s="2" t="s">
        <v>120</v>
      </c>
      <c r="D3368" s="2" t="s">
        <v>99</v>
      </c>
      <c r="E3368" s="2" t="s">
        <v>8096</v>
      </c>
      <c r="F3368" s="255">
        <v>45105.093055555553</v>
      </c>
      <c r="G3368" s="2" t="s">
        <v>474</v>
      </c>
      <c r="H3368" s="2" t="s">
        <v>475</v>
      </c>
      <c r="I3368" s="2" t="s">
        <v>474</v>
      </c>
      <c r="J3368" s="2" t="s">
        <v>112</v>
      </c>
      <c r="K3368" s="2" t="s">
        <v>112</v>
      </c>
      <c r="L3368" s="2" t="s">
        <v>104</v>
      </c>
      <c r="M3368" s="2" t="s">
        <v>8097</v>
      </c>
      <c r="N3368" s="2">
        <v>95</v>
      </c>
      <c r="O3368" s="2" t="s">
        <v>106</v>
      </c>
      <c r="P3368" s="2" t="s">
        <v>4146</v>
      </c>
      <c r="Q3368" s="253"/>
    </row>
    <row r="3369" spans="1:17" ht="60">
      <c r="A3369" s="2">
        <v>3367</v>
      </c>
      <c r="B3369" s="2" t="s">
        <v>8098</v>
      </c>
      <c r="C3369" s="2" t="s">
        <v>234</v>
      </c>
      <c r="D3369" s="2" t="s">
        <v>99</v>
      </c>
      <c r="E3369" s="2" t="s">
        <v>5580</v>
      </c>
      <c r="F3369" s="255">
        <v>45105.093055555553</v>
      </c>
      <c r="G3369" s="2" t="s">
        <v>474</v>
      </c>
      <c r="H3369" s="2" t="s">
        <v>475</v>
      </c>
      <c r="I3369" s="2" t="s">
        <v>474</v>
      </c>
      <c r="J3369" s="2" t="s">
        <v>103</v>
      </c>
      <c r="K3369" s="2" t="s">
        <v>103</v>
      </c>
      <c r="L3369" s="2" t="s">
        <v>104</v>
      </c>
      <c r="M3369" s="2" t="s">
        <v>5581</v>
      </c>
      <c r="N3369" s="2">
        <v>20</v>
      </c>
      <c r="O3369" s="2" t="s">
        <v>106</v>
      </c>
      <c r="P3369" s="2" t="s">
        <v>7411</v>
      </c>
      <c r="Q3369" s="253"/>
    </row>
    <row r="3370" spans="1:17" ht="60">
      <c r="A3370" s="2">
        <v>3368</v>
      </c>
      <c r="B3370" s="2" t="s">
        <v>8099</v>
      </c>
      <c r="C3370" s="2" t="s">
        <v>120</v>
      </c>
      <c r="D3370" s="2" t="s">
        <v>99</v>
      </c>
      <c r="E3370" s="2" t="s">
        <v>8100</v>
      </c>
      <c r="F3370" s="255">
        <v>45105.09375</v>
      </c>
      <c r="G3370" s="2" t="s">
        <v>474</v>
      </c>
      <c r="H3370" s="2" t="s">
        <v>475</v>
      </c>
      <c r="I3370" s="2" t="s">
        <v>474</v>
      </c>
      <c r="J3370" s="2" t="s">
        <v>112</v>
      </c>
      <c r="K3370" s="2" t="s">
        <v>112</v>
      </c>
      <c r="L3370" s="2" t="s">
        <v>104</v>
      </c>
      <c r="M3370" s="2" t="s">
        <v>8101</v>
      </c>
      <c r="N3370" s="2">
        <v>95</v>
      </c>
      <c r="O3370" s="2" t="s">
        <v>106</v>
      </c>
      <c r="P3370" s="2" t="s">
        <v>4146</v>
      </c>
      <c r="Q3370" s="253"/>
    </row>
    <row r="3371" spans="1:17" ht="60">
      <c r="A3371" s="2">
        <v>3369</v>
      </c>
      <c r="B3371" s="2" t="s">
        <v>8102</v>
      </c>
      <c r="C3371" s="2" t="s">
        <v>234</v>
      </c>
      <c r="D3371" s="2" t="s">
        <v>99</v>
      </c>
      <c r="E3371" s="2" t="s">
        <v>8103</v>
      </c>
      <c r="F3371" s="255">
        <v>45105.094444444447</v>
      </c>
      <c r="G3371" s="2" t="s">
        <v>101</v>
      </c>
      <c r="H3371" s="2" t="s">
        <v>132</v>
      </c>
      <c r="I3371" s="2" t="s">
        <v>101</v>
      </c>
      <c r="J3371" s="2" t="s">
        <v>12</v>
      </c>
      <c r="K3371" s="2" t="s">
        <v>12</v>
      </c>
      <c r="L3371" s="2" t="s">
        <v>104</v>
      </c>
      <c r="M3371" s="2" t="s">
        <v>8104</v>
      </c>
      <c r="N3371" s="2">
        <v>30</v>
      </c>
      <c r="O3371" s="2" t="s">
        <v>106</v>
      </c>
      <c r="P3371" s="2" t="s">
        <v>7411</v>
      </c>
      <c r="Q3371" s="253"/>
    </row>
    <row r="3372" spans="1:17" ht="60">
      <c r="A3372" s="2">
        <v>3370</v>
      </c>
      <c r="B3372" s="2" t="s">
        <v>8105</v>
      </c>
      <c r="C3372" s="2" t="s">
        <v>234</v>
      </c>
      <c r="D3372" s="2" t="s">
        <v>99</v>
      </c>
      <c r="E3372" s="2" t="s">
        <v>8106</v>
      </c>
      <c r="F3372" s="255">
        <v>45105.095138888886</v>
      </c>
      <c r="G3372" s="2" t="s">
        <v>474</v>
      </c>
      <c r="H3372" s="2" t="s">
        <v>475</v>
      </c>
      <c r="I3372" s="2" t="s">
        <v>474</v>
      </c>
      <c r="J3372" s="2" t="s">
        <v>112</v>
      </c>
      <c r="K3372" s="2" t="s">
        <v>112</v>
      </c>
      <c r="L3372" s="2" t="s">
        <v>104</v>
      </c>
      <c r="M3372" s="2" t="s">
        <v>8107</v>
      </c>
      <c r="N3372" s="2">
        <v>95</v>
      </c>
      <c r="O3372" s="2" t="s">
        <v>106</v>
      </c>
      <c r="P3372" s="2" t="s">
        <v>7411</v>
      </c>
      <c r="Q3372" s="253"/>
    </row>
    <row r="3373" spans="1:17" ht="60">
      <c r="A3373" s="2">
        <v>3371</v>
      </c>
      <c r="B3373" s="2" t="s">
        <v>8108</v>
      </c>
      <c r="C3373" s="2" t="s">
        <v>120</v>
      </c>
      <c r="D3373" s="2" t="s">
        <v>99</v>
      </c>
      <c r="E3373" s="2" t="s">
        <v>8109</v>
      </c>
      <c r="F3373" s="255">
        <v>45105.101388888892</v>
      </c>
      <c r="G3373" s="2" t="s">
        <v>101</v>
      </c>
      <c r="H3373" s="2" t="s">
        <v>132</v>
      </c>
      <c r="I3373" s="2" t="s">
        <v>101</v>
      </c>
      <c r="J3373" s="2" t="s">
        <v>112</v>
      </c>
      <c r="K3373" s="2" t="s">
        <v>112</v>
      </c>
      <c r="L3373" s="2" t="s">
        <v>104</v>
      </c>
      <c r="M3373" s="2" t="s">
        <v>8110</v>
      </c>
      <c r="N3373" s="2">
        <v>95</v>
      </c>
      <c r="O3373" s="2" t="s">
        <v>106</v>
      </c>
      <c r="P3373" s="2" t="s">
        <v>4146</v>
      </c>
      <c r="Q3373" s="253"/>
    </row>
    <row r="3374" spans="1:17" ht="60">
      <c r="A3374" s="2">
        <v>3372</v>
      </c>
      <c r="B3374" s="2" t="s">
        <v>8111</v>
      </c>
      <c r="C3374" s="2" t="s">
        <v>234</v>
      </c>
      <c r="D3374" s="2" t="s">
        <v>99</v>
      </c>
      <c r="E3374" s="2" t="s">
        <v>8002</v>
      </c>
      <c r="F3374" s="255">
        <v>45105.102777777778</v>
      </c>
      <c r="G3374" s="2" t="s">
        <v>101</v>
      </c>
      <c r="H3374" s="2" t="s">
        <v>132</v>
      </c>
      <c r="I3374" s="2" t="s">
        <v>101</v>
      </c>
      <c r="J3374" s="2" t="s">
        <v>12</v>
      </c>
      <c r="K3374" s="2" t="s">
        <v>12</v>
      </c>
      <c r="L3374" s="2" t="s">
        <v>104</v>
      </c>
      <c r="M3374" s="2" t="s">
        <v>8003</v>
      </c>
      <c r="N3374" s="2">
        <v>30</v>
      </c>
      <c r="O3374" s="2" t="s">
        <v>106</v>
      </c>
      <c r="P3374" s="2" t="s">
        <v>7411</v>
      </c>
      <c r="Q3374" s="253"/>
    </row>
    <row r="3375" spans="1:17" ht="60">
      <c r="A3375" s="2">
        <v>3373</v>
      </c>
      <c r="B3375" s="2" t="s">
        <v>8112</v>
      </c>
      <c r="C3375" s="2" t="s">
        <v>120</v>
      </c>
      <c r="D3375" s="2" t="s">
        <v>99</v>
      </c>
      <c r="E3375" s="2" t="s">
        <v>650</v>
      </c>
      <c r="F3375" s="255">
        <v>45105.104166666664</v>
      </c>
      <c r="G3375" s="2" t="s">
        <v>101</v>
      </c>
      <c r="H3375" s="2" t="s">
        <v>132</v>
      </c>
      <c r="I3375" s="2" t="s">
        <v>101</v>
      </c>
      <c r="J3375" s="2" t="s">
        <v>112</v>
      </c>
      <c r="K3375" s="2" t="s">
        <v>112</v>
      </c>
      <c r="L3375" s="2" t="s">
        <v>104</v>
      </c>
      <c r="M3375" s="2" t="s">
        <v>651</v>
      </c>
      <c r="N3375" s="2">
        <v>95</v>
      </c>
      <c r="O3375" s="2" t="s">
        <v>106</v>
      </c>
      <c r="P3375" s="2" t="s">
        <v>4146</v>
      </c>
      <c r="Q3375" s="253"/>
    </row>
    <row r="3376" spans="1:17" ht="60">
      <c r="A3376" s="2">
        <v>3374</v>
      </c>
      <c r="B3376" s="2" t="s">
        <v>8113</v>
      </c>
      <c r="C3376" s="2" t="s">
        <v>109</v>
      </c>
      <c r="D3376" s="2" t="s">
        <v>99</v>
      </c>
      <c r="E3376" s="2" t="s">
        <v>656</v>
      </c>
      <c r="F3376" s="255">
        <v>45105.104861111111</v>
      </c>
      <c r="G3376" s="2" t="s">
        <v>101</v>
      </c>
      <c r="H3376" s="2" t="s">
        <v>132</v>
      </c>
      <c r="I3376" s="2" t="s">
        <v>101</v>
      </c>
      <c r="J3376" s="2" t="s">
        <v>112</v>
      </c>
      <c r="K3376" s="2" t="s">
        <v>112</v>
      </c>
      <c r="L3376" s="2" t="s">
        <v>104</v>
      </c>
      <c r="M3376" s="2" t="s">
        <v>657</v>
      </c>
      <c r="N3376" s="2">
        <v>95</v>
      </c>
      <c r="O3376" s="2" t="s">
        <v>106</v>
      </c>
      <c r="P3376" s="2" t="s">
        <v>4157</v>
      </c>
      <c r="Q3376" s="253"/>
    </row>
    <row r="3377" spans="1:17" ht="60">
      <c r="A3377" s="2">
        <v>3375</v>
      </c>
      <c r="B3377" s="2" t="s">
        <v>8114</v>
      </c>
      <c r="C3377" s="2" t="s">
        <v>109</v>
      </c>
      <c r="D3377" s="2" t="s">
        <v>99</v>
      </c>
      <c r="E3377" s="2" t="s">
        <v>8115</v>
      </c>
      <c r="F3377" s="255">
        <v>45105.111111111109</v>
      </c>
      <c r="G3377" s="2" t="s">
        <v>101</v>
      </c>
      <c r="H3377" s="2" t="s">
        <v>132</v>
      </c>
      <c r="I3377" s="2" t="s">
        <v>101</v>
      </c>
      <c r="J3377" s="2" t="s">
        <v>112</v>
      </c>
      <c r="K3377" s="2" t="s">
        <v>112</v>
      </c>
      <c r="L3377" s="2" t="s">
        <v>104</v>
      </c>
      <c r="M3377" s="2" t="s">
        <v>8116</v>
      </c>
      <c r="N3377" s="2">
        <v>95</v>
      </c>
      <c r="O3377" s="2" t="s">
        <v>106</v>
      </c>
      <c r="P3377" s="2" t="s">
        <v>4157</v>
      </c>
      <c r="Q3377" s="253"/>
    </row>
    <row r="3378" spans="1:17" ht="60">
      <c r="A3378" s="2">
        <v>3376</v>
      </c>
      <c r="B3378" s="2" t="s">
        <v>8117</v>
      </c>
      <c r="C3378" s="2" t="s">
        <v>120</v>
      </c>
      <c r="D3378" s="2" t="s">
        <v>99</v>
      </c>
      <c r="E3378" s="2" t="s">
        <v>8118</v>
      </c>
      <c r="F3378" s="255">
        <v>45105.112500000003</v>
      </c>
      <c r="G3378" s="2" t="s">
        <v>101</v>
      </c>
      <c r="H3378" s="2" t="s">
        <v>102</v>
      </c>
      <c r="I3378" s="2" t="s">
        <v>101</v>
      </c>
      <c r="J3378" s="2" t="s">
        <v>112</v>
      </c>
      <c r="K3378" s="2" t="s">
        <v>112</v>
      </c>
      <c r="L3378" s="2" t="s">
        <v>104</v>
      </c>
      <c r="M3378" s="2" t="s">
        <v>8119</v>
      </c>
      <c r="N3378" s="2">
        <v>95</v>
      </c>
      <c r="O3378" s="2" t="s">
        <v>106</v>
      </c>
      <c r="P3378" s="2" t="s">
        <v>4146</v>
      </c>
      <c r="Q3378" s="253"/>
    </row>
    <row r="3379" spans="1:17" ht="60">
      <c r="A3379" s="2">
        <v>3377</v>
      </c>
      <c r="B3379" s="2" t="s">
        <v>8120</v>
      </c>
      <c r="C3379" s="2" t="s">
        <v>120</v>
      </c>
      <c r="D3379" s="2" t="s">
        <v>99</v>
      </c>
      <c r="E3379" s="2" t="s">
        <v>794</v>
      </c>
      <c r="F3379" s="255">
        <v>45105.113194444442</v>
      </c>
      <c r="G3379" s="2" t="s">
        <v>101</v>
      </c>
      <c r="H3379" s="2" t="s">
        <v>132</v>
      </c>
      <c r="I3379" s="2" t="s">
        <v>101</v>
      </c>
      <c r="J3379" s="2" t="s">
        <v>112</v>
      </c>
      <c r="K3379" s="2" t="s">
        <v>112</v>
      </c>
      <c r="L3379" s="2" t="s">
        <v>104</v>
      </c>
      <c r="M3379" s="2" t="s">
        <v>795</v>
      </c>
      <c r="N3379" s="2">
        <v>95</v>
      </c>
      <c r="O3379" s="2" t="s">
        <v>106</v>
      </c>
      <c r="P3379" s="2" t="s">
        <v>4146</v>
      </c>
      <c r="Q3379" s="253"/>
    </row>
    <row r="3380" spans="1:17" ht="60">
      <c r="A3380" s="2">
        <v>3378</v>
      </c>
      <c r="B3380" s="2" t="s">
        <v>8121</v>
      </c>
      <c r="C3380" s="2" t="s">
        <v>120</v>
      </c>
      <c r="D3380" s="2" t="s">
        <v>99</v>
      </c>
      <c r="E3380" s="2" t="s">
        <v>8122</v>
      </c>
      <c r="F3380" s="255">
        <v>45105.116666666669</v>
      </c>
      <c r="G3380" s="2" t="s">
        <v>101</v>
      </c>
      <c r="H3380" s="2" t="s">
        <v>102</v>
      </c>
      <c r="I3380" s="2" t="s">
        <v>101</v>
      </c>
      <c r="J3380" s="2" t="s">
        <v>112</v>
      </c>
      <c r="K3380" s="2" t="s">
        <v>112</v>
      </c>
      <c r="L3380" s="2" t="s">
        <v>104</v>
      </c>
      <c r="M3380" s="2" t="s">
        <v>8123</v>
      </c>
      <c r="N3380" s="2">
        <v>95</v>
      </c>
      <c r="O3380" s="2" t="s">
        <v>106</v>
      </c>
      <c r="P3380" s="2" t="s">
        <v>4146</v>
      </c>
      <c r="Q3380" s="253"/>
    </row>
    <row r="3381" spans="1:17" ht="60">
      <c r="A3381" s="2">
        <v>3379</v>
      </c>
      <c r="B3381" s="2" t="s">
        <v>8124</v>
      </c>
      <c r="C3381" s="2" t="s">
        <v>120</v>
      </c>
      <c r="D3381" s="2" t="s">
        <v>99</v>
      </c>
      <c r="E3381" s="2" t="s">
        <v>3561</v>
      </c>
      <c r="F3381" s="255">
        <v>45105.118055555555</v>
      </c>
      <c r="G3381" s="2" t="s">
        <v>101</v>
      </c>
      <c r="H3381" s="2" t="s">
        <v>102</v>
      </c>
      <c r="I3381" s="2" t="s">
        <v>101</v>
      </c>
      <c r="J3381" s="2" t="s">
        <v>103</v>
      </c>
      <c r="K3381" s="2" t="s">
        <v>103</v>
      </c>
      <c r="L3381" s="2" t="s">
        <v>104</v>
      </c>
      <c r="M3381" s="2" t="s">
        <v>3562</v>
      </c>
      <c r="N3381" s="2">
        <v>20</v>
      </c>
      <c r="O3381" s="2" t="s">
        <v>106</v>
      </c>
      <c r="P3381" s="2" t="s">
        <v>4146</v>
      </c>
      <c r="Q3381" s="253"/>
    </row>
    <row r="3382" spans="1:17" ht="60">
      <c r="A3382" s="2">
        <v>3380</v>
      </c>
      <c r="B3382" s="2" t="s">
        <v>8125</v>
      </c>
      <c r="C3382" s="2" t="s">
        <v>234</v>
      </c>
      <c r="D3382" s="2" t="s">
        <v>99</v>
      </c>
      <c r="E3382" s="2" t="s">
        <v>7994</v>
      </c>
      <c r="F3382" s="255">
        <v>45105.118750000001</v>
      </c>
      <c r="G3382" s="2" t="s">
        <v>101</v>
      </c>
      <c r="H3382" s="2" t="s">
        <v>132</v>
      </c>
      <c r="I3382" s="2" t="s">
        <v>101</v>
      </c>
      <c r="J3382" s="2" t="s">
        <v>112</v>
      </c>
      <c r="K3382" s="2" t="s">
        <v>112</v>
      </c>
      <c r="L3382" s="2" t="s">
        <v>104</v>
      </c>
      <c r="M3382" s="2" t="s">
        <v>7995</v>
      </c>
      <c r="N3382" s="2">
        <v>95</v>
      </c>
      <c r="O3382" s="2" t="s">
        <v>106</v>
      </c>
      <c r="P3382" s="2" t="s">
        <v>7411</v>
      </c>
      <c r="Q3382" s="253"/>
    </row>
    <row r="3383" spans="1:17" ht="60">
      <c r="A3383" s="2">
        <v>3381</v>
      </c>
      <c r="B3383" s="2" t="s">
        <v>8126</v>
      </c>
      <c r="C3383" s="2" t="s">
        <v>120</v>
      </c>
      <c r="D3383" s="2" t="s">
        <v>99</v>
      </c>
      <c r="E3383" s="2" t="s">
        <v>8127</v>
      </c>
      <c r="F3383" s="255">
        <v>45105.120833333334</v>
      </c>
      <c r="G3383" s="2" t="s">
        <v>101</v>
      </c>
      <c r="H3383" s="2" t="s">
        <v>132</v>
      </c>
      <c r="I3383" s="2" t="s">
        <v>101</v>
      </c>
      <c r="J3383" s="2" t="s">
        <v>112</v>
      </c>
      <c r="K3383" s="2" t="s">
        <v>112</v>
      </c>
      <c r="L3383" s="2" t="s">
        <v>104</v>
      </c>
      <c r="M3383" s="2" t="s">
        <v>8128</v>
      </c>
      <c r="N3383" s="2">
        <v>95</v>
      </c>
      <c r="O3383" s="2" t="s">
        <v>106</v>
      </c>
      <c r="P3383" s="2" t="s">
        <v>4146</v>
      </c>
      <c r="Q3383" s="253"/>
    </row>
    <row r="3384" spans="1:17" ht="60">
      <c r="A3384" s="2">
        <v>3382</v>
      </c>
      <c r="B3384" s="2" t="s">
        <v>8129</v>
      </c>
      <c r="C3384" s="2" t="s">
        <v>98</v>
      </c>
      <c r="D3384" s="2" t="s">
        <v>99</v>
      </c>
      <c r="E3384" s="2" t="s">
        <v>3561</v>
      </c>
      <c r="F3384" s="255">
        <v>45105.122916666667</v>
      </c>
      <c r="G3384" s="2" t="s">
        <v>191</v>
      </c>
      <c r="H3384" s="2" t="s">
        <v>511</v>
      </c>
      <c r="I3384" s="2" t="s">
        <v>193</v>
      </c>
      <c r="J3384" s="2" t="s">
        <v>103</v>
      </c>
      <c r="K3384" s="2" t="s">
        <v>103</v>
      </c>
      <c r="L3384" s="2" t="s">
        <v>104</v>
      </c>
      <c r="M3384" s="2" t="s">
        <v>194</v>
      </c>
      <c r="N3384" s="2">
        <v>0</v>
      </c>
      <c r="O3384" s="2" t="s">
        <v>106</v>
      </c>
      <c r="P3384" s="2" t="s">
        <v>7455</v>
      </c>
      <c r="Q3384" s="253"/>
    </row>
    <row r="3385" spans="1:17" ht="60">
      <c r="A3385" s="2">
        <v>3383</v>
      </c>
      <c r="B3385" s="2" t="s">
        <v>8130</v>
      </c>
      <c r="C3385" s="2" t="s">
        <v>120</v>
      </c>
      <c r="D3385" s="2" t="s">
        <v>99</v>
      </c>
      <c r="E3385" s="2" t="s">
        <v>144</v>
      </c>
      <c r="F3385" s="255">
        <v>45105.124305555553</v>
      </c>
      <c r="G3385" s="2"/>
      <c r="H3385" s="2" t="s">
        <v>8131</v>
      </c>
      <c r="I3385" s="2">
        <v>1</v>
      </c>
      <c r="J3385" s="2" t="s">
        <v>8132</v>
      </c>
      <c r="K3385" s="2" t="s">
        <v>112</v>
      </c>
      <c r="L3385" s="2" t="s">
        <v>8132</v>
      </c>
      <c r="M3385" s="2"/>
      <c r="N3385" s="2">
        <v>0</v>
      </c>
      <c r="O3385" s="2" t="s">
        <v>106</v>
      </c>
      <c r="P3385" s="2" t="s">
        <v>4146</v>
      </c>
      <c r="Q3385" s="253"/>
    </row>
    <row r="3386" spans="1:17" ht="60">
      <c r="A3386" s="2">
        <v>3384</v>
      </c>
      <c r="B3386" s="2" t="s">
        <v>8133</v>
      </c>
      <c r="C3386" s="2" t="s">
        <v>109</v>
      </c>
      <c r="D3386" s="2" t="s">
        <v>99</v>
      </c>
      <c r="E3386" s="2" t="s">
        <v>8134</v>
      </c>
      <c r="F3386" s="255">
        <v>45105.12777777778</v>
      </c>
      <c r="G3386" s="2" t="s">
        <v>101</v>
      </c>
      <c r="H3386" s="2" t="s">
        <v>132</v>
      </c>
      <c r="I3386" s="2" t="s">
        <v>101</v>
      </c>
      <c r="J3386" s="2" t="s">
        <v>112</v>
      </c>
      <c r="K3386" s="2" t="s">
        <v>112</v>
      </c>
      <c r="L3386" s="2" t="s">
        <v>104</v>
      </c>
      <c r="M3386" s="2" t="s">
        <v>8135</v>
      </c>
      <c r="N3386" s="2">
        <v>95</v>
      </c>
      <c r="O3386" s="2" t="s">
        <v>106</v>
      </c>
      <c r="P3386" s="2" t="s">
        <v>4157</v>
      </c>
      <c r="Q3386" s="253"/>
    </row>
    <row r="3387" spans="1:17" ht="60">
      <c r="A3387" s="2">
        <v>3385</v>
      </c>
      <c r="B3387" s="2" t="s">
        <v>8136</v>
      </c>
      <c r="C3387" s="2" t="s">
        <v>109</v>
      </c>
      <c r="D3387" s="2" t="s">
        <v>99</v>
      </c>
      <c r="E3387" s="2" t="s">
        <v>8137</v>
      </c>
      <c r="F3387" s="255">
        <v>45105.132638888892</v>
      </c>
      <c r="G3387" s="2" t="s">
        <v>101</v>
      </c>
      <c r="H3387" s="2" t="s">
        <v>132</v>
      </c>
      <c r="I3387" s="2" t="s">
        <v>101</v>
      </c>
      <c r="J3387" s="2" t="s">
        <v>112</v>
      </c>
      <c r="K3387" s="2" t="s">
        <v>112</v>
      </c>
      <c r="L3387" s="2" t="s">
        <v>104</v>
      </c>
      <c r="M3387" s="2" t="s">
        <v>8138</v>
      </c>
      <c r="N3387" s="2">
        <v>95</v>
      </c>
      <c r="O3387" s="2" t="s">
        <v>106</v>
      </c>
      <c r="P3387" s="2" t="s">
        <v>4157</v>
      </c>
      <c r="Q3387" s="253"/>
    </row>
    <row r="3388" spans="1:17" ht="60">
      <c r="A3388" s="2">
        <v>3386</v>
      </c>
      <c r="B3388" s="2" t="s">
        <v>8139</v>
      </c>
      <c r="C3388" s="2" t="s">
        <v>120</v>
      </c>
      <c r="D3388" s="2" t="s">
        <v>99</v>
      </c>
      <c r="E3388" s="2" t="s">
        <v>8140</v>
      </c>
      <c r="F3388" s="255">
        <v>45105.132638888892</v>
      </c>
      <c r="G3388" s="2" t="s">
        <v>101</v>
      </c>
      <c r="H3388" s="2" t="s">
        <v>132</v>
      </c>
      <c r="I3388" s="2" t="s">
        <v>101</v>
      </c>
      <c r="J3388" s="2" t="s">
        <v>112</v>
      </c>
      <c r="K3388" s="2" t="s">
        <v>112</v>
      </c>
      <c r="L3388" s="2" t="s">
        <v>104</v>
      </c>
      <c r="M3388" s="2" t="s">
        <v>8141</v>
      </c>
      <c r="N3388" s="2">
        <v>95</v>
      </c>
      <c r="O3388" s="2" t="s">
        <v>106</v>
      </c>
      <c r="P3388" s="2" t="s">
        <v>4146</v>
      </c>
      <c r="Q3388" s="253"/>
    </row>
    <row r="3389" spans="1:17" ht="60">
      <c r="A3389" s="2">
        <v>3387</v>
      </c>
      <c r="B3389" s="2" t="s">
        <v>8142</v>
      </c>
      <c r="C3389" s="2" t="s">
        <v>109</v>
      </c>
      <c r="D3389" s="2" t="s">
        <v>99</v>
      </c>
      <c r="E3389" s="2" t="s">
        <v>8143</v>
      </c>
      <c r="F3389" s="255">
        <v>45105.133333333331</v>
      </c>
      <c r="G3389" s="2" t="s">
        <v>101</v>
      </c>
      <c r="H3389" s="2" t="s">
        <v>132</v>
      </c>
      <c r="I3389" s="2" t="s">
        <v>101</v>
      </c>
      <c r="J3389" s="2" t="s">
        <v>112</v>
      </c>
      <c r="K3389" s="2" t="s">
        <v>112</v>
      </c>
      <c r="L3389" s="2" t="s">
        <v>104</v>
      </c>
      <c r="M3389" s="2" t="s">
        <v>8144</v>
      </c>
      <c r="N3389" s="2">
        <v>95</v>
      </c>
      <c r="O3389" s="2" t="s">
        <v>106</v>
      </c>
      <c r="P3389" s="2" t="s">
        <v>4157</v>
      </c>
      <c r="Q3389" s="253"/>
    </row>
    <row r="3390" spans="1:17" ht="60">
      <c r="A3390" s="2">
        <v>3388</v>
      </c>
      <c r="B3390" s="2" t="s">
        <v>8145</v>
      </c>
      <c r="C3390" s="2" t="s">
        <v>120</v>
      </c>
      <c r="D3390" s="2" t="s">
        <v>99</v>
      </c>
      <c r="E3390" s="2" t="s">
        <v>8146</v>
      </c>
      <c r="F3390" s="255">
        <v>45105.136805555558</v>
      </c>
      <c r="G3390" s="2" t="s">
        <v>101</v>
      </c>
      <c r="H3390" s="2" t="s">
        <v>132</v>
      </c>
      <c r="I3390" s="2" t="s">
        <v>101</v>
      </c>
      <c r="J3390" s="2" t="s">
        <v>112</v>
      </c>
      <c r="K3390" s="2" t="s">
        <v>112</v>
      </c>
      <c r="L3390" s="2" t="s">
        <v>104</v>
      </c>
      <c r="M3390" s="2" t="s">
        <v>8147</v>
      </c>
      <c r="N3390" s="2">
        <v>95</v>
      </c>
      <c r="O3390" s="2" t="s">
        <v>106</v>
      </c>
      <c r="P3390" s="2" t="s">
        <v>4146</v>
      </c>
      <c r="Q3390" s="253"/>
    </row>
    <row r="3391" spans="1:17" ht="60">
      <c r="A3391" s="2">
        <v>3389</v>
      </c>
      <c r="B3391" s="2" t="s">
        <v>8148</v>
      </c>
      <c r="C3391" s="2" t="s">
        <v>234</v>
      </c>
      <c r="D3391" s="2" t="s">
        <v>99</v>
      </c>
      <c r="E3391" s="2" t="s">
        <v>8149</v>
      </c>
      <c r="F3391" s="255">
        <v>45105.138194444444</v>
      </c>
      <c r="G3391" s="2" t="s">
        <v>101</v>
      </c>
      <c r="H3391" s="2" t="s">
        <v>132</v>
      </c>
      <c r="I3391" s="2" t="s">
        <v>101</v>
      </c>
      <c r="J3391" s="2" t="s">
        <v>112</v>
      </c>
      <c r="K3391" s="2" t="s">
        <v>112</v>
      </c>
      <c r="L3391" s="2" t="s">
        <v>104</v>
      </c>
      <c r="M3391" s="2" t="s">
        <v>8150</v>
      </c>
      <c r="N3391" s="2">
        <v>95</v>
      </c>
      <c r="O3391" s="2" t="s">
        <v>106</v>
      </c>
      <c r="P3391" s="2" t="s">
        <v>7411</v>
      </c>
      <c r="Q3391" s="253"/>
    </row>
    <row r="3392" spans="1:17" ht="60">
      <c r="A3392" s="2">
        <v>3390</v>
      </c>
      <c r="B3392" s="2" t="s">
        <v>8151</v>
      </c>
      <c r="C3392" s="2" t="s">
        <v>109</v>
      </c>
      <c r="D3392" s="2" t="s">
        <v>99</v>
      </c>
      <c r="E3392" s="2" t="s">
        <v>8152</v>
      </c>
      <c r="F3392" s="255">
        <v>45105.138888888891</v>
      </c>
      <c r="G3392" s="2" t="s">
        <v>101</v>
      </c>
      <c r="H3392" s="2" t="s">
        <v>102</v>
      </c>
      <c r="I3392" s="2" t="s">
        <v>101</v>
      </c>
      <c r="J3392" s="2" t="s">
        <v>112</v>
      </c>
      <c r="K3392" s="2" t="s">
        <v>112</v>
      </c>
      <c r="L3392" s="2" t="s">
        <v>104</v>
      </c>
      <c r="M3392" s="2" t="s">
        <v>8153</v>
      </c>
      <c r="N3392" s="2">
        <v>95</v>
      </c>
      <c r="O3392" s="2" t="s">
        <v>106</v>
      </c>
      <c r="P3392" s="2" t="s">
        <v>4157</v>
      </c>
      <c r="Q3392" s="253"/>
    </row>
    <row r="3393" spans="1:17" ht="60">
      <c r="A3393" s="2">
        <v>3391</v>
      </c>
      <c r="B3393" s="2" t="s">
        <v>8154</v>
      </c>
      <c r="C3393" s="2" t="s">
        <v>120</v>
      </c>
      <c r="D3393" s="2" t="s">
        <v>99</v>
      </c>
      <c r="E3393" s="2" t="s">
        <v>8155</v>
      </c>
      <c r="F3393" s="255">
        <v>45105.140277777777</v>
      </c>
      <c r="G3393" s="2" t="s">
        <v>101</v>
      </c>
      <c r="H3393" s="2" t="s">
        <v>132</v>
      </c>
      <c r="I3393" s="2" t="s">
        <v>101</v>
      </c>
      <c r="J3393" s="2" t="s">
        <v>112</v>
      </c>
      <c r="K3393" s="2" t="s">
        <v>112</v>
      </c>
      <c r="L3393" s="2" t="s">
        <v>104</v>
      </c>
      <c r="M3393" s="2" t="s">
        <v>8156</v>
      </c>
      <c r="N3393" s="2">
        <v>95</v>
      </c>
      <c r="O3393" s="2" t="s">
        <v>106</v>
      </c>
      <c r="P3393" s="2" t="s">
        <v>4146</v>
      </c>
      <c r="Q3393" s="253"/>
    </row>
    <row r="3394" spans="1:17" ht="60">
      <c r="A3394" s="2">
        <v>3392</v>
      </c>
      <c r="B3394" s="2" t="s">
        <v>8157</v>
      </c>
      <c r="C3394" s="2" t="s">
        <v>120</v>
      </c>
      <c r="D3394" s="2" t="s">
        <v>99</v>
      </c>
      <c r="E3394" s="2" t="s">
        <v>8158</v>
      </c>
      <c r="F3394" s="255">
        <v>45105.14166666667</v>
      </c>
      <c r="G3394" s="2" t="s">
        <v>101</v>
      </c>
      <c r="H3394" s="2" t="s">
        <v>132</v>
      </c>
      <c r="I3394" s="2" t="s">
        <v>101</v>
      </c>
      <c r="J3394" s="2" t="s">
        <v>112</v>
      </c>
      <c r="K3394" s="2" t="s">
        <v>112</v>
      </c>
      <c r="L3394" s="2" t="s">
        <v>104</v>
      </c>
      <c r="M3394" s="2" t="s">
        <v>8159</v>
      </c>
      <c r="N3394" s="2">
        <v>95</v>
      </c>
      <c r="O3394" s="2" t="s">
        <v>106</v>
      </c>
      <c r="P3394" s="2" t="s">
        <v>4146</v>
      </c>
      <c r="Q3394" s="253"/>
    </row>
    <row r="3395" spans="1:17" ht="60">
      <c r="A3395" s="2">
        <v>3393</v>
      </c>
      <c r="B3395" s="2" t="s">
        <v>8160</v>
      </c>
      <c r="C3395" s="2" t="s">
        <v>120</v>
      </c>
      <c r="D3395" s="2" t="s">
        <v>99</v>
      </c>
      <c r="E3395" s="2" t="s">
        <v>8161</v>
      </c>
      <c r="F3395" s="255">
        <v>45105.143055555556</v>
      </c>
      <c r="G3395" s="2" t="s">
        <v>101</v>
      </c>
      <c r="H3395" s="2" t="s">
        <v>132</v>
      </c>
      <c r="I3395" s="2" t="s">
        <v>101</v>
      </c>
      <c r="J3395" s="2" t="s">
        <v>112</v>
      </c>
      <c r="K3395" s="2" t="s">
        <v>112</v>
      </c>
      <c r="L3395" s="2" t="s">
        <v>104</v>
      </c>
      <c r="M3395" s="2" t="s">
        <v>8162</v>
      </c>
      <c r="N3395" s="2">
        <v>95</v>
      </c>
      <c r="O3395" s="2" t="s">
        <v>106</v>
      </c>
      <c r="P3395" s="2" t="s">
        <v>4146</v>
      </c>
      <c r="Q3395" s="253"/>
    </row>
    <row r="3396" spans="1:17" ht="60">
      <c r="A3396" s="2">
        <v>3394</v>
      </c>
      <c r="B3396" s="2" t="s">
        <v>8163</v>
      </c>
      <c r="C3396" s="2" t="s">
        <v>109</v>
      </c>
      <c r="D3396" s="2" t="s">
        <v>99</v>
      </c>
      <c r="E3396" s="2" t="s">
        <v>8164</v>
      </c>
      <c r="F3396" s="255">
        <v>45105.143750000003</v>
      </c>
      <c r="G3396" s="2" t="s">
        <v>101</v>
      </c>
      <c r="H3396" s="2" t="s">
        <v>132</v>
      </c>
      <c r="I3396" s="2" t="s">
        <v>101</v>
      </c>
      <c r="J3396" s="2" t="s">
        <v>112</v>
      </c>
      <c r="K3396" s="2" t="s">
        <v>112</v>
      </c>
      <c r="L3396" s="2" t="s">
        <v>104</v>
      </c>
      <c r="M3396" s="2" t="s">
        <v>8165</v>
      </c>
      <c r="N3396" s="2">
        <v>95</v>
      </c>
      <c r="O3396" s="2" t="s">
        <v>106</v>
      </c>
      <c r="P3396" s="2" t="s">
        <v>4157</v>
      </c>
      <c r="Q3396" s="253"/>
    </row>
    <row r="3397" spans="1:17" ht="60">
      <c r="A3397" s="2">
        <v>3395</v>
      </c>
      <c r="B3397" s="2" t="s">
        <v>8166</v>
      </c>
      <c r="C3397" s="2" t="s">
        <v>120</v>
      </c>
      <c r="D3397" s="2" t="s">
        <v>99</v>
      </c>
      <c r="E3397" s="2" t="s">
        <v>8167</v>
      </c>
      <c r="F3397" s="255">
        <v>45105.145138888889</v>
      </c>
      <c r="G3397" s="2" t="s">
        <v>101</v>
      </c>
      <c r="H3397" s="2" t="s">
        <v>102</v>
      </c>
      <c r="I3397" s="2" t="s">
        <v>101</v>
      </c>
      <c r="J3397" s="2" t="s">
        <v>112</v>
      </c>
      <c r="K3397" s="2" t="s">
        <v>112</v>
      </c>
      <c r="L3397" s="2" t="s">
        <v>104</v>
      </c>
      <c r="M3397" s="2" t="s">
        <v>8168</v>
      </c>
      <c r="N3397" s="2">
        <v>95</v>
      </c>
      <c r="O3397" s="2" t="s">
        <v>106</v>
      </c>
      <c r="P3397" s="2" t="s">
        <v>4146</v>
      </c>
      <c r="Q3397" s="253"/>
    </row>
    <row r="3398" spans="1:17" ht="60">
      <c r="A3398" s="2">
        <v>3396</v>
      </c>
      <c r="B3398" s="2" t="s">
        <v>8169</v>
      </c>
      <c r="C3398" s="2" t="s">
        <v>109</v>
      </c>
      <c r="D3398" s="2" t="s">
        <v>99</v>
      </c>
      <c r="E3398" s="2" t="s">
        <v>8170</v>
      </c>
      <c r="F3398" s="255">
        <v>45105.147916666669</v>
      </c>
      <c r="G3398" s="2" t="s">
        <v>474</v>
      </c>
      <c r="H3398" s="2" t="s">
        <v>475</v>
      </c>
      <c r="I3398" s="2" t="s">
        <v>474</v>
      </c>
      <c r="J3398" s="2" t="s">
        <v>112</v>
      </c>
      <c r="K3398" s="2" t="s">
        <v>112</v>
      </c>
      <c r="L3398" s="2" t="s">
        <v>104</v>
      </c>
      <c r="M3398" s="2" t="s">
        <v>8171</v>
      </c>
      <c r="N3398" s="2">
        <v>95</v>
      </c>
      <c r="O3398" s="2" t="s">
        <v>106</v>
      </c>
      <c r="P3398" s="2" t="s">
        <v>4157</v>
      </c>
      <c r="Q3398" s="253"/>
    </row>
    <row r="3399" spans="1:17" ht="60">
      <c r="A3399" s="2">
        <v>3397</v>
      </c>
      <c r="B3399" s="2" t="s">
        <v>8172</v>
      </c>
      <c r="C3399" s="2" t="s">
        <v>120</v>
      </c>
      <c r="D3399" s="2" t="s">
        <v>99</v>
      </c>
      <c r="E3399" s="2" t="s">
        <v>8173</v>
      </c>
      <c r="F3399" s="255">
        <v>45105.150694444441</v>
      </c>
      <c r="G3399" s="2" t="s">
        <v>101</v>
      </c>
      <c r="H3399" s="2" t="s">
        <v>132</v>
      </c>
      <c r="I3399" s="2" t="s">
        <v>101</v>
      </c>
      <c r="J3399" s="2" t="s">
        <v>112</v>
      </c>
      <c r="K3399" s="2" t="s">
        <v>112</v>
      </c>
      <c r="L3399" s="2" t="s">
        <v>104</v>
      </c>
      <c r="M3399" s="2" t="s">
        <v>8174</v>
      </c>
      <c r="N3399" s="2">
        <v>95</v>
      </c>
      <c r="O3399" s="2" t="s">
        <v>106</v>
      </c>
      <c r="P3399" s="2" t="s">
        <v>4146</v>
      </c>
      <c r="Q3399" s="253"/>
    </row>
    <row r="3400" spans="1:17" ht="60">
      <c r="A3400" s="2">
        <v>3398</v>
      </c>
      <c r="B3400" s="2" t="s">
        <v>8175</v>
      </c>
      <c r="C3400" s="2" t="s">
        <v>109</v>
      </c>
      <c r="D3400" s="2" t="s">
        <v>99</v>
      </c>
      <c r="E3400" s="2" t="s">
        <v>8176</v>
      </c>
      <c r="F3400" s="255">
        <v>45105.152083333334</v>
      </c>
      <c r="G3400" s="2" t="s">
        <v>101</v>
      </c>
      <c r="H3400" s="2" t="s">
        <v>132</v>
      </c>
      <c r="I3400" s="2" t="s">
        <v>101</v>
      </c>
      <c r="J3400" s="2" t="s">
        <v>112</v>
      </c>
      <c r="K3400" s="2" t="s">
        <v>112</v>
      </c>
      <c r="L3400" s="2" t="s">
        <v>104</v>
      </c>
      <c r="M3400" s="2" t="s">
        <v>8177</v>
      </c>
      <c r="N3400" s="2">
        <v>95</v>
      </c>
      <c r="O3400" s="2" t="s">
        <v>106</v>
      </c>
      <c r="P3400" s="2" t="s">
        <v>4157</v>
      </c>
      <c r="Q3400" s="253"/>
    </row>
    <row r="3401" spans="1:17" ht="60">
      <c r="A3401" s="2">
        <v>3399</v>
      </c>
      <c r="B3401" s="2" t="s">
        <v>8178</v>
      </c>
      <c r="C3401" s="2" t="s">
        <v>120</v>
      </c>
      <c r="D3401" s="2" t="s">
        <v>99</v>
      </c>
      <c r="E3401" s="2" t="s">
        <v>8179</v>
      </c>
      <c r="F3401" s="255">
        <v>45105.152777777781</v>
      </c>
      <c r="G3401" s="2" t="s">
        <v>101</v>
      </c>
      <c r="H3401" s="2" t="s">
        <v>132</v>
      </c>
      <c r="I3401" s="2" t="s">
        <v>101</v>
      </c>
      <c r="J3401" s="2" t="s">
        <v>112</v>
      </c>
      <c r="K3401" s="2" t="s">
        <v>112</v>
      </c>
      <c r="L3401" s="2" t="s">
        <v>104</v>
      </c>
      <c r="M3401" s="2" t="s">
        <v>8180</v>
      </c>
      <c r="N3401" s="2">
        <v>95</v>
      </c>
      <c r="O3401" s="2" t="s">
        <v>106</v>
      </c>
      <c r="P3401" s="2" t="s">
        <v>4146</v>
      </c>
      <c r="Q3401" s="253"/>
    </row>
    <row r="3402" spans="1:17" ht="60">
      <c r="A3402" s="2">
        <v>3400</v>
      </c>
      <c r="B3402" s="2" t="s">
        <v>8181</v>
      </c>
      <c r="C3402" s="2" t="s">
        <v>234</v>
      </c>
      <c r="D3402" s="2" t="s">
        <v>99</v>
      </c>
      <c r="E3402" s="2" t="s">
        <v>8182</v>
      </c>
      <c r="F3402" s="255">
        <v>45105.15347222222</v>
      </c>
      <c r="G3402" s="2" t="s">
        <v>101</v>
      </c>
      <c r="H3402" s="2" t="s">
        <v>132</v>
      </c>
      <c r="I3402" s="2" t="s">
        <v>101</v>
      </c>
      <c r="J3402" s="2" t="s">
        <v>112</v>
      </c>
      <c r="K3402" s="2" t="s">
        <v>112</v>
      </c>
      <c r="L3402" s="2" t="s">
        <v>104</v>
      </c>
      <c r="M3402" s="2" t="s">
        <v>8183</v>
      </c>
      <c r="N3402" s="2">
        <v>95</v>
      </c>
      <c r="O3402" s="2" t="s">
        <v>106</v>
      </c>
      <c r="P3402" s="2" t="s">
        <v>7411</v>
      </c>
      <c r="Q3402" s="253"/>
    </row>
    <row r="3403" spans="1:17" ht="60">
      <c r="A3403" s="2">
        <v>3401</v>
      </c>
      <c r="B3403" s="2" t="s">
        <v>8184</v>
      </c>
      <c r="C3403" s="2" t="s">
        <v>120</v>
      </c>
      <c r="D3403" s="2" t="s">
        <v>99</v>
      </c>
      <c r="E3403" s="2" t="s">
        <v>8185</v>
      </c>
      <c r="F3403" s="255">
        <v>45105.154166666667</v>
      </c>
      <c r="G3403" s="2" t="s">
        <v>101</v>
      </c>
      <c r="H3403" s="2" t="s">
        <v>132</v>
      </c>
      <c r="I3403" s="2" t="s">
        <v>101</v>
      </c>
      <c r="J3403" s="2" t="s">
        <v>112</v>
      </c>
      <c r="K3403" s="2" t="s">
        <v>112</v>
      </c>
      <c r="L3403" s="2" t="s">
        <v>104</v>
      </c>
      <c r="M3403" s="2" t="s">
        <v>8186</v>
      </c>
      <c r="N3403" s="2">
        <v>95</v>
      </c>
      <c r="O3403" s="2" t="s">
        <v>106</v>
      </c>
      <c r="P3403" s="2" t="s">
        <v>4146</v>
      </c>
      <c r="Q3403" s="253"/>
    </row>
    <row r="3404" spans="1:17" ht="60">
      <c r="A3404" s="2">
        <v>3402</v>
      </c>
      <c r="B3404" s="2" t="s">
        <v>8187</v>
      </c>
      <c r="C3404" s="2" t="s">
        <v>120</v>
      </c>
      <c r="D3404" s="2" t="s">
        <v>99</v>
      </c>
      <c r="E3404" s="2" t="s">
        <v>8188</v>
      </c>
      <c r="F3404" s="255">
        <v>45105.154166666667</v>
      </c>
      <c r="G3404" s="2" t="s">
        <v>101</v>
      </c>
      <c r="H3404" s="2" t="s">
        <v>132</v>
      </c>
      <c r="I3404" s="2" t="s">
        <v>101</v>
      </c>
      <c r="J3404" s="2" t="s">
        <v>112</v>
      </c>
      <c r="K3404" s="2" t="s">
        <v>112</v>
      </c>
      <c r="L3404" s="2" t="s">
        <v>104</v>
      </c>
      <c r="M3404" s="2" t="s">
        <v>8189</v>
      </c>
      <c r="N3404" s="2">
        <v>95</v>
      </c>
      <c r="O3404" s="2" t="s">
        <v>106</v>
      </c>
      <c r="P3404" s="2" t="s">
        <v>4146</v>
      </c>
      <c r="Q3404" s="253"/>
    </row>
    <row r="3405" spans="1:17" ht="60">
      <c r="A3405" s="2">
        <v>3403</v>
      </c>
      <c r="B3405" s="2" t="s">
        <v>8190</v>
      </c>
      <c r="C3405" s="2" t="s">
        <v>109</v>
      </c>
      <c r="D3405" s="2" t="s">
        <v>99</v>
      </c>
      <c r="E3405" s="2" t="s">
        <v>8191</v>
      </c>
      <c r="F3405" s="255">
        <v>45105.15625</v>
      </c>
      <c r="G3405" s="2" t="s">
        <v>101</v>
      </c>
      <c r="H3405" s="2" t="s">
        <v>102</v>
      </c>
      <c r="I3405" s="2" t="s">
        <v>101</v>
      </c>
      <c r="J3405" s="2" t="s">
        <v>112</v>
      </c>
      <c r="K3405" s="2" t="s">
        <v>112</v>
      </c>
      <c r="L3405" s="2" t="s">
        <v>104</v>
      </c>
      <c r="M3405" s="2" t="s">
        <v>8192</v>
      </c>
      <c r="N3405" s="2">
        <v>95</v>
      </c>
      <c r="O3405" s="2" t="s">
        <v>106</v>
      </c>
      <c r="P3405" s="2" t="s">
        <v>4157</v>
      </c>
      <c r="Q3405" s="253"/>
    </row>
    <row r="3406" spans="1:17" ht="60">
      <c r="A3406" s="2">
        <v>3404</v>
      </c>
      <c r="B3406" s="2" t="s">
        <v>8193</v>
      </c>
      <c r="C3406" s="2" t="s">
        <v>109</v>
      </c>
      <c r="D3406" s="2" t="s">
        <v>99</v>
      </c>
      <c r="E3406" s="2" t="s">
        <v>8194</v>
      </c>
      <c r="F3406" s="255">
        <v>45105.156944444447</v>
      </c>
      <c r="G3406" s="2" t="s">
        <v>101</v>
      </c>
      <c r="H3406" s="2" t="s">
        <v>132</v>
      </c>
      <c r="I3406" s="2" t="s">
        <v>101</v>
      </c>
      <c r="J3406" s="2" t="s">
        <v>112</v>
      </c>
      <c r="K3406" s="2" t="s">
        <v>112</v>
      </c>
      <c r="L3406" s="2" t="s">
        <v>104</v>
      </c>
      <c r="M3406" s="2" t="s">
        <v>8195</v>
      </c>
      <c r="N3406" s="2">
        <v>95</v>
      </c>
      <c r="O3406" s="2" t="s">
        <v>106</v>
      </c>
      <c r="P3406" s="2" t="s">
        <v>4157</v>
      </c>
      <c r="Q3406" s="253"/>
    </row>
    <row r="3407" spans="1:17" ht="60">
      <c r="A3407" s="2">
        <v>3405</v>
      </c>
      <c r="B3407" s="2" t="s">
        <v>8196</v>
      </c>
      <c r="C3407" s="2" t="s">
        <v>120</v>
      </c>
      <c r="D3407" s="2" t="s">
        <v>99</v>
      </c>
      <c r="E3407" s="2" t="s">
        <v>8197</v>
      </c>
      <c r="F3407" s="255">
        <v>45105.157638888886</v>
      </c>
      <c r="G3407" s="2" t="s">
        <v>101</v>
      </c>
      <c r="H3407" s="2" t="s">
        <v>132</v>
      </c>
      <c r="I3407" s="2" t="s">
        <v>101</v>
      </c>
      <c r="J3407" s="2" t="s">
        <v>112</v>
      </c>
      <c r="K3407" s="2" t="s">
        <v>112</v>
      </c>
      <c r="L3407" s="2" t="s">
        <v>104</v>
      </c>
      <c r="M3407" s="2" t="s">
        <v>8198</v>
      </c>
      <c r="N3407" s="2">
        <v>95</v>
      </c>
      <c r="O3407" s="2" t="s">
        <v>106</v>
      </c>
      <c r="P3407" s="2" t="s">
        <v>4146</v>
      </c>
      <c r="Q3407" s="253"/>
    </row>
    <row r="3408" spans="1:17" ht="60">
      <c r="A3408" s="2">
        <v>3406</v>
      </c>
      <c r="B3408" s="2" t="s">
        <v>8199</v>
      </c>
      <c r="C3408" s="2" t="s">
        <v>120</v>
      </c>
      <c r="D3408" s="2" t="s">
        <v>99</v>
      </c>
      <c r="E3408" s="2" t="s">
        <v>2350</v>
      </c>
      <c r="F3408" s="255">
        <v>45105.15902777778</v>
      </c>
      <c r="G3408" s="2" t="s">
        <v>101</v>
      </c>
      <c r="H3408" s="2" t="s">
        <v>102</v>
      </c>
      <c r="I3408" s="2" t="s">
        <v>101</v>
      </c>
      <c r="J3408" s="2" t="s">
        <v>112</v>
      </c>
      <c r="K3408" s="2" t="s">
        <v>112</v>
      </c>
      <c r="L3408" s="2" t="s">
        <v>104</v>
      </c>
      <c r="M3408" s="2" t="s">
        <v>2351</v>
      </c>
      <c r="N3408" s="2">
        <v>95</v>
      </c>
      <c r="O3408" s="2" t="s">
        <v>106</v>
      </c>
      <c r="P3408" s="2" t="s">
        <v>4146</v>
      </c>
      <c r="Q3408" s="253"/>
    </row>
    <row r="3409" spans="1:17" ht="60">
      <c r="A3409" s="2">
        <v>3407</v>
      </c>
      <c r="B3409" s="2" t="s">
        <v>8200</v>
      </c>
      <c r="C3409" s="2" t="s">
        <v>120</v>
      </c>
      <c r="D3409" s="2" t="s">
        <v>99</v>
      </c>
      <c r="E3409" s="2" t="s">
        <v>8201</v>
      </c>
      <c r="F3409" s="255">
        <v>45105.159722222219</v>
      </c>
      <c r="G3409" s="2" t="s">
        <v>101</v>
      </c>
      <c r="H3409" s="2" t="s">
        <v>132</v>
      </c>
      <c r="I3409" s="2" t="s">
        <v>101</v>
      </c>
      <c r="J3409" s="2" t="s">
        <v>112</v>
      </c>
      <c r="K3409" s="2" t="s">
        <v>112</v>
      </c>
      <c r="L3409" s="2" t="s">
        <v>104</v>
      </c>
      <c r="M3409" s="2" t="s">
        <v>8202</v>
      </c>
      <c r="N3409" s="2">
        <v>95</v>
      </c>
      <c r="O3409" s="2" t="s">
        <v>106</v>
      </c>
      <c r="P3409" s="2" t="s">
        <v>4146</v>
      </c>
      <c r="Q3409" s="253"/>
    </row>
    <row r="3410" spans="1:17" ht="60">
      <c r="A3410" s="2">
        <v>3408</v>
      </c>
      <c r="B3410" s="2" t="s">
        <v>8203</v>
      </c>
      <c r="C3410" s="2" t="s">
        <v>234</v>
      </c>
      <c r="D3410" s="2" t="s">
        <v>99</v>
      </c>
      <c r="E3410" s="2" t="s">
        <v>300</v>
      </c>
      <c r="F3410" s="255">
        <v>45105.159722222219</v>
      </c>
      <c r="G3410" s="2" t="s">
        <v>101</v>
      </c>
      <c r="H3410" s="2" t="s">
        <v>132</v>
      </c>
      <c r="I3410" s="2" t="s">
        <v>101</v>
      </c>
      <c r="J3410" s="2" t="s">
        <v>112</v>
      </c>
      <c r="K3410" s="2" t="s">
        <v>112</v>
      </c>
      <c r="L3410" s="2" t="s">
        <v>104</v>
      </c>
      <c r="M3410" s="2" t="s">
        <v>301</v>
      </c>
      <c r="N3410" s="2">
        <v>95</v>
      </c>
      <c r="O3410" s="2" t="s">
        <v>106</v>
      </c>
      <c r="P3410" s="2" t="s">
        <v>7411</v>
      </c>
      <c r="Q3410" s="253"/>
    </row>
    <row r="3411" spans="1:17" ht="60">
      <c r="A3411" s="2">
        <v>3409</v>
      </c>
      <c r="B3411" s="2" t="s">
        <v>8204</v>
      </c>
      <c r="C3411" s="2" t="s">
        <v>234</v>
      </c>
      <c r="D3411" s="2" t="s">
        <v>99</v>
      </c>
      <c r="E3411" s="2" t="s">
        <v>8205</v>
      </c>
      <c r="F3411" s="255">
        <v>45105.163888888892</v>
      </c>
      <c r="G3411" s="2" t="s">
        <v>101</v>
      </c>
      <c r="H3411" s="2" t="s">
        <v>132</v>
      </c>
      <c r="I3411" s="2" t="s">
        <v>101</v>
      </c>
      <c r="J3411" s="2" t="s">
        <v>112</v>
      </c>
      <c r="K3411" s="2" t="s">
        <v>112</v>
      </c>
      <c r="L3411" s="2" t="s">
        <v>104</v>
      </c>
      <c r="M3411" s="2" t="s">
        <v>8206</v>
      </c>
      <c r="N3411" s="2">
        <v>95</v>
      </c>
      <c r="O3411" s="2" t="s">
        <v>106</v>
      </c>
      <c r="P3411" s="2" t="s">
        <v>7411</v>
      </c>
      <c r="Q3411" s="253"/>
    </row>
    <row r="3412" spans="1:17" ht="60">
      <c r="A3412" s="2">
        <v>3410</v>
      </c>
      <c r="B3412" s="2" t="s">
        <v>8207</v>
      </c>
      <c r="C3412" s="2" t="s">
        <v>234</v>
      </c>
      <c r="D3412" s="2" t="s">
        <v>99</v>
      </c>
      <c r="E3412" s="2" t="s">
        <v>8208</v>
      </c>
      <c r="F3412" s="255">
        <v>45105.166666666664</v>
      </c>
      <c r="G3412" s="2" t="s">
        <v>101</v>
      </c>
      <c r="H3412" s="2" t="s">
        <v>102</v>
      </c>
      <c r="I3412" s="2" t="s">
        <v>101</v>
      </c>
      <c r="J3412" s="2" t="s">
        <v>187</v>
      </c>
      <c r="K3412" s="2" t="s">
        <v>187</v>
      </c>
      <c r="L3412" s="2" t="s">
        <v>104</v>
      </c>
      <c r="M3412" s="2" t="s">
        <v>8209</v>
      </c>
      <c r="N3412" s="2">
        <v>95</v>
      </c>
      <c r="O3412" s="2" t="s">
        <v>106</v>
      </c>
      <c r="P3412" s="2" t="s">
        <v>7411</v>
      </c>
      <c r="Q3412" s="253"/>
    </row>
    <row r="3413" spans="1:17" ht="60">
      <c r="A3413" s="2">
        <v>3411</v>
      </c>
      <c r="B3413" s="2" t="s">
        <v>8210</v>
      </c>
      <c r="C3413" s="2" t="s">
        <v>120</v>
      </c>
      <c r="D3413" s="2" t="s">
        <v>99</v>
      </c>
      <c r="E3413" s="2" t="s">
        <v>8211</v>
      </c>
      <c r="F3413" s="255">
        <v>45105.168055555558</v>
      </c>
      <c r="G3413" s="2" t="s">
        <v>101</v>
      </c>
      <c r="H3413" s="2" t="s">
        <v>132</v>
      </c>
      <c r="I3413" s="2" t="s">
        <v>101</v>
      </c>
      <c r="J3413" s="2" t="s">
        <v>112</v>
      </c>
      <c r="K3413" s="2" t="s">
        <v>112</v>
      </c>
      <c r="L3413" s="2" t="s">
        <v>104</v>
      </c>
      <c r="M3413" s="2" t="s">
        <v>8212</v>
      </c>
      <c r="N3413" s="2">
        <v>95</v>
      </c>
      <c r="O3413" s="2" t="s">
        <v>106</v>
      </c>
      <c r="P3413" s="2" t="s">
        <v>4146</v>
      </c>
      <c r="Q3413" s="253"/>
    </row>
    <row r="3414" spans="1:17" ht="60">
      <c r="A3414" s="2">
        <v>3412</v>
      </c>
      <c r="B3414" s="2" t="s">
        <v>8213</v>
      </c>
      <c r="C3414" s="2" t="s">
        <v>120</v>
      </c>
      <c r="D3414" s="2" t="s">
        <v>99</v>
      </c>
      <c r="E3414" s="2" t="s">
        <v>8214</v>
      </c>
      <c r="F3414" s="255">
        <v>45105.168749999997</v>
      </c>
      <c r="G3414" s="2" t="s">
        <v>101</v>
      </c>
      <c r="H3414" s="2" t="s">
        <v>132</v>
      </c>
      <c r="I3414" s="2" t="s">
        <v>101</v>
      </c>
      <c r="J3414" s="2" t="s">
        <v>112</v>
      </c>
      <c r="K3414" s="2" t="s">
        <v>112</v>
      </c>
      <c r="L3414" s="2" t="s">
        <v>104</v>
      </c>
      <c r="M3414" s="2" t="s">
        <v>8215</v>
      </c>
      <c r="N3414" s="2">
        <v>95</v>
      </c>
      <c r="O3414" s="2" t="s">
        <v>106</v>
      </c>
      <c r="P3414" s="2" t="s">
        <v>4146</v>
      </c>
      <c r="Q3414" s="253"/>
    </row>
    <row r="3415" spans="1:17" ht="60">
      <c r="A3415" s="2">
        <v>3413</v>
      </c>
      <c r="B3415" s="2" t="s">
        <v>8216</v>
      </c>
      <c r="C3415" s="2" t="s">
        <v>234</v>
      </c>
      <c r="D3415" s="2" t="s">
        <v>99</v>
      </c>
      <c r="E3415" s="2" t="s">
        <v>8217</v>
      </c>
      <c r="F3415" s="255">
        <v>45105.17083333333</v>
      </c>
      <c r="G3415" s="2" t="s">
        <v>101</v>
      </c>
      <c r="H3415" s="2" t="s">
        <v>132</v>
      </c>
      <c r="I3415" s="2" t="s">
        <v>101</v>
      </c>
      <c r="J3415" s="2" t="s">
        <v>112</v>
      </c>
      <c r="K3415" s="2" t="s">
        <v>112</v>
      </c>
      <c r="L3415" s="2" t="s">
        <v>104</v>
      </c>
      <c r="M3415" s="2" t="s">
        <v>8218</v>
      </c>
      <c r="N3415" s="2">
        <v>95</v>
      </c>
      <c r="O3415" s="2" t="s">
        <v>106</v>
      </c>
      <c r="P3415" s="2" t="s">
        <v>7411</v>
      </c>
      <c r="Q3415" s="253"/>
    </row>
    <row r="3416" spans="1:17" ht="60">
      <c r="A3416" s="2">
        <v>3414</v>
      </c>
      <c r="B3416" s="2" t="s">
        <v>8219</v>
      </c>
      <c r="C3416" s="2" t="s">
        <v>109</v>
      </c>
      <c r="D3416" s="2" t="s">
        <v>99</v>
      </c>
      <c r="E3416" s="2" t="s">
        <v>8220</v>
      </c>
      <c r="F3416" s="255">
        <v>45105.171527777777</v>
      </c>
      <c r="G3416" s="2" t="s">
        <v>101</v>
      </c>
      <c r="H3416" s="2" t="s">
        <v>102</v>
      </c>
      <c r="I3416" s="2" t="s">
        <v>101</v>
      </c>
      <c r="J3416" s="2" t="s">
        <v>56</v>
      </c>
      <c r="K3416" s="2" t="s">
        <v>56</v>
      </c>
      <c r="L3416" s="2" t="s">
        <v>104</v>
      </c>
      <c r="M3416" s="2" t="s">
        <v>8221</v>
      </c>
      <c r="N3416" s="2">
        <v>65</v>
      </c>
      <c r="O3416" s="2" t="s">
        <v>106</v>
      </c>
      <c r="P3416" s="2" t="s">
        <v>4157</v>
      </c>
      <c r="Q3416" s="253"/>
    </row>
    <row r="3417" spans="1:17" ht="60">
      <c r="A3417" s="2">
        <v>3415</v>
      </c>
      <c r="B3417" s="2" t="s">
        <v>8222</v>
      </c>
      <c r="C3417" s="2" t="s">
        <v>120</v>
      </c>
      <c r="D3417" s="2" t="s">
        <v>99</v>
      </c>
      <c r="E3417" s="2" t="s">
        <v>8223</v>
      </c>
      <c r="F3417" s="255">
        <v>45105.171527777777</v>
      </c>
      <c r="G3417" s="2" t="s">
        <v>101</v>
      </c>
      <c r="H3417" s="2" t="s">
        <v>132</v>
      </c>
      <c r="I3417" s="2" t="s">
        <v>101</v>
      </c>
      <c r="J3417" s="2" t="s">
        <v>112</v>
      </c>
      <c r="K3417" s="2" t="s">
        <v>112</v>
      </c>
      <c r="L3417" s="2" t="s">
        <v>104</v>
      </c>
      <c r="M3417" s="2" t="s">
        <v>8224</v>
      </c>
      <c r="N3417" s="2">
        <v>95</v>
      </c>
      <c r="O3417" s="2" t="s">
        <v>106</v>
      </c>
      <c r="P3417" s="2" t="s">
        <v>4146</v>
      </c>
      <c r="Q3417" s="253"/>
    </row>
    <row r="3418" spans="1:17" ht="60">
      <c r="A3418" s="2">
        <v>3416</v>
      </c>
      <c r="B3418" s="2" t="s">
        <v>8225</v>
      </c>
      <c r="C3418" s="2" t="s">
        <v>234</v>
      </c>
      <c r="D3418" s="2" t="s">
        <v>99</v>
      </c>
      <c r="E3418" s="2" t="s">
        <v>8226</v>
      </c>
      <c r="F3418" s="255">
        <v>45105.171527777777</v>
      </c>
      <c r="G3418" s="2" t="s">
        <v>101</v>
      </c>
      <c r="H3418" s="2" t="s">
        <v>132</v>
      </c>
      <c r="I3418" s="2" t="s">
        <v>101</v>
      </c>
      <c r="J3418" s="2" t="s">
        <v>112</v>
      </c>
      <c r="K3418" s="2" t="s">
        <v>112</v>
      </c>
      <c r="L3418" s="2" t="s">
        <v>104</v>
      </c>
      <c r="M3418" s="2" t="s">
        <v>8227</v>
      </c>
      <c r="N3418" s="2">
        <v>95</v>
      </c>
      <c r="O3418" s="2" t="s">
        <v>106</v>
      </c>
      <c r="P3418" s="2" t="s">
        <v>7411</v>
      </c>
      <c r="Q3418" s="253"/>
    </row>
    <row r="3419" spans="1:17" ht="60">
      <c r="A3419" s="2">
        <v>3417</v>
      </c>
      <c r="B3419" s="2" t="s">
        <v>8228</v>
      </c>
      <c r="C3419" s="2" t="s">
        <v>109</v>
      </c>
      <c r="D3419" s="2" t="s">
        <v>99</v>
      </c>
      <c r="E3419" s="2" t="s">
        <v>8229</v>
      </c>
      <c r="F3419" s="255">
        <v>45105.172222222223</v>
      </c>
      <c r="G3419" s="2" t="s">
        <v>101</v>
      </c>
      <c r="H3419" s="2" t="s">
        <v>132</v>
      </c>
      <c r="I3419" s="2" t="s">
        <v>101</v>
      </c>
      <c r="J3419" s="2" t="s">
        <v>112</v>
      </c>
      <c r="K3419" s="2" t="s">
        <v>112</v>
      </c>
      <c r="L3419" s="2" t="s">
        <v>104</v>
      </c>
      <c r="M3419" s="2" t="s">
        <v>8230</v>
      </c>
      <c r="N3419" s="2">
        <v>95</v>
      </c>
      <c r="O3419" s="2" t="s">
        <v>106</v>
      </c>
      <c r="P3419" s="2" t="s">
        <v>4157</v>
      </c>
      <c r="Q3419" s="253"/>
    </row>
    <row r="3420" spans="1:17" ht="60">
      <c r="A3420" s="2">
        <v>3418</v>
      </c>
      <c r="B3420" s="2" t="s">
        <v>8231</v>
      </c>
      <c r="C3420" s="2" t="s">
        <v>120</v>
      </c>
      <c r="D3420" s="2" t="s">
        <v>99</v>
      </c>
      <c r="E3420" s="2" t="s">
        <v>8232</v>
      </c>
      <c r="F3420" s="255">
        <v>45105.172222222223</v>
      </c>
      <c r="G3420" s="2" t="s">
        <v>101</v>
      </c>
      <c r="H3420" s="2" t="s">
        <v>132</v>
      </c>
      <c r="I3420" s="2" t="s">
        <v>101</v>
      </c>
      <c r="J3420" s="2" t="s">
        <v>112</v>
      </c>
      <c r="K3420" s="2" t="s">
        <v>112</v>
      </c>
      <c r="L3420" s="2" t="s">
        <v>104</v>
      </c>
      <c r="M3420" s="2" t="s">
        <v>8233</v>
      </c>
      <c r="N3420" s="2">
        <v>95</v>
      </c>
      <c r="O3420" s="2" t="s">
        <v>106</v>
      </c>
      <c r="P3420" s="2" t="s">
        <v>4146</v>
      </c>
      <c r="Q3420" s="253"/>
    </row>
    <row r="3421" spans="1:17" ht="60">
      <c r="A3421" s="2">
        <v>3419</v>
      </c>
      <c r="B3421" s="2" t="s">
        <v>8234</v>
      </c>
      <c r="C3421" s="2" t="s">
        <v>109</v>
      </c>
      <c r="D3421" s="2" t="s">
        <v>99</v>
      </c>
      <c r="E3421" s="2" t="s">
        <v>8235</v>
      </c>
      <c r="F3421" s="255">
        <v>45105.172222222223</v>
      </c>
      <c r="G3421" s="2" t="s">
        <v>101</v>
      </c>
      <c r="H3421" s="2" t="s">
        <v>132</v>
      </c>
      <c r="I3421" s="2" t="s">
        <v>101</v>
      </c>
      <c r="J3421" s="2" t="s">
        <v>112</v>
      </c>
      <c r="K3421" s="2" t="s">
        <v>112</v>
      </c>
      <c r="L3421" s="2" t="s">
        <v>104</v>
      </c>
      <c r="M3421" s="2" t="s">
        <v>8236</v>
      </c>
      <c r="N3421" s="2">
        <v>95</v>
      </c>
      <c r="O3421" s="2" t="s">
        <v>106</v>
      </c>
      <c r="P3421" s="2" t="s">
        <v>4157</v>
      </c>
      <c r="Q3421" s="253"/>
    </row>
    <row r="3422" spans="1:17" ht="60">
      <c r="A3422" s="2">
        <v>3420</v>
      </c>
      <c r="B3422" s="2" t="s">
        <v>8237</v>
      </c>
      <c r="C3422" s="2" t="s">
        <v>120</v>
      </c>
      <c r="D3422" s="2" t="s">
        <v>99</v>
      </c>
      <c r="E3422" s="2" t="s">
        <v>8238</v>
      </c>
      <c r="F3422" s="255">
        <v>45105.172222222223</v>
      </c>
      <c r="G3422" s="2" t="s">
        <v>101</v>
      </c>
      <c r="H3422" s="2" t="s">
        <v>132</v>
      </c>
      <c r="I3422" s="2" t="s">
        <v>101</v>
      </c>
      <c r="J3422" s="2" t="s">
        <v>112</v>
      </c>
      <c r="K3422" s="2" t="s">
        <v>112</v>
      </c>
      <c r="L3422" s="2" t="s">
        <v>104</v>
      </c>
      <c r="M3422" s="2" t="s">
        <v>8239</v>
      </c>
      <c r="N3422" s="2">
        <v>95</v>
      </c>
      <c r="O3422" s="2" t="s">
        <v>106</v>
      </c>
      <c r="P3422" s="2" t="s">
        <v>4146</v>
      </c>
      <c r="Q3422" s="253"/>
    </row>
    <row r="3423" spans="1:17" ht="60">
      <c r="A3423" s="2">
        <v>3421</v>
      </c>
      <c r="B3423" s="2" t="s">
        <v>8240</v>
      </c>
      <c r="C3423" s="2" t="s">
        <v>109</v>
      </c>
      <c r="D3423" s="2" t="s">
        <v>99</v>
      </c>
      <c r="E3423" s="2" t="s">
        <v>6789</v>
      </c>
      <c r="F3423" s="255">
        <v>45105.172222222223</v>
      </c>
      <c r="G3423" s="2" t="s">
        <v>101</v>
      </c>
      <c r="H3423" s="2" t="s">
        <v>102</v>
      </c>
      <c r="I3423" s="2" t="s">
        <v>101</v>
      </c>
      <c r="J3423" s="2" t="s">
        <v>103</v>
      </c>
      <c r="K3423" s="2" t="s">
        <v>103</v>
      </c>
      <c r="L3423" s="2" t="s">
        <v>104</v>
      </c>
      <c r="M3423" s="2" t="s">
        <v>6790</v>
      </c>
      <c r="N3423" s="2">
        <v>20</v>
      </c>
      <c r="O3423" s="2" t="s">
        <v>106</v>
      </c>
      <c r="P3423" s="2" t="s">
        <v>4157</v>
      </c>
      <c r="Q3423" s="253"/>
    </row>
    <row r="3424" spans="1:17" ht="60">
      <c r="A3424" s="2">
        <v>3422</v>
      </c>
      <c r="B3424" s="2" t="s">
        <v>8241</v>
      </c>
      <c r="C3424" s="2" t="s">
        <v>109</v>
      </c>
      <c r="D3424" s="2" t="s">
        <v>99</v>
      </c>
      <c r="E3424" s="2" t="s">
        <v>168</v>
      </c>
      <c r="F3424" s="255">
        <v>45105.172222222223</v>
      </c>
      <c r="G3424" s="2" t="s">
        <v>101</v>
      </c>
      <c r="H3424" s="2" t="s">
        <v>102</v>
      </c>
      <c r="I3424" s="2" t="s">
        <v>101</v>
      </c>
      <c r="J3424" s="2" t="s">
        <v>112</v>
      </c>
      <c r="K3424" s="2" t="s">
        <v>112</v>
      </c>
      <c r="L3424" s="2" t="s">
        <v>104</v>
      </c>
      <c r="M3424" s="2" t="s">
        <v>169</v>
      </c>
      <c r="N3424" s="2">
        <v>95</v>
      </c>
      <c r="O3424" s="2" t="s">
        <v>106</v>
      </c>
      <c r="P3424" s="2" t="s">
        <v>4157</v>
      </c>
      <c r="Q3424" s="253"/>
    </row>
    <row r="3425" spans="1:17" ht="60">
      <c r="A3425" s="2">
        <v>3423</v>
      </c>
      <c r="B3425" s="2" t="s">
        <v>8242</v>
      </c>
      <c r="C3425" s="2" t="s">
        <v>109</v>
      </c>
      <c r="D3425" s="2" t="s">
        <v>99</v>
      </c>
      <c r="E3425" s="2" t="s">
        <v>8243</v>
      </c>
      <c r="F3425" s="255">
        <v>45105.173611111109</v>
      </c>
      <c r="G3425" s="2" t="s">
        <v>101</v>
      </c>
      <c r="H3425" s="2" t="s">
        <v>132</v>
      </c>
      <c r="I3425" s="2" t="s">
        <v>101</v>
      </c>
      <c r="J3425" s="2" t="s">
        <v>112</v>
      </c>
      <c r="K3425" s="2" t="s">
        <v>112</v>
      </c>
      <c r="L3425" s="2" t="s">
        <v>104</v>
      </c>
      <c r="M3425" s="2" t="s">
        <v>8244</v>
      </c>
      <c r="N3425" s="2">
        <v>95</v>
      </c>
      <c r="O3425" s="2" t="s">
        <v>106</v>
      </c>
      <c r="P3425" s="2" t="s">
        <v>4157</v>
      </c>
      <c r="Q3425" s="253"/>
    </row>
    <row r="3426" spans="1:17" ht="60">
      <c r="A3426" s="2">
        <v>3424</v>
      </c>
      <c r="B3426" s="2" t="s">
        <v>8245</v>
      </c>
      <c r="C3426" s="2" t="s">
        <v>109</v>
      </c>
      <c r="D3426" s="2" t="s">
        <v>99</v>
      </c>
      <c r="E3426" s="2" t="s">
        <v>8246</v>
      </c>
      <c r="F3426" s="255">
        <v>45105.173611111109</v>
      </c>
      <c r="G3426" s="2" t="s">
        <v>101</v>
      </c>
      <c r="H3426" s="2" t="s">
        <v>102</v>
      </c>
      <c r="I3426" s="2" t="s">
        <v>101</v>
      </c>
      <c r="J3426" s="2" t="s">
        <v>112</v>
      </c>
      <c r="K3426" s="2" t="s">
        <v>112</v>
      </c>
      <c r="L3426" s="2" t="s">
        <v>104</v>
      </c>
      <c r="M3426" s="2" t="s">
        <v>8247</v>
      </c>
      <c r="N3426" s="2">
        <v>95</v>
      </c>
      <c r="O3426" s="2" t="s">
        <v>106</v>
      </c>
      <c r="P3426" s="2" t="s">
        <v>4157</v>
      </c>
      <c r="Q3426" s="253"/>
    </row>
    <row r="3427" spans="1:17" ht="60">
      <c r="A3427" s="2">
        <v>3425</v>
      </c>
      <c r="B3427" s="2" t="s">
        <v>8248</v>
      </c>
      <c r="C3427" s="2" t="s">
        <v>109</v>
      </c>
      <c r="D3427" s="2" t="s">
        <v>99</v>
      </c>
      <c r="E3427" s="2" t="s">
        <v>8249</v>
      </c>
      <c r="F3427" s="255">
        <v>45105.174305555556</v>
      </c>
      <c r="G3427" s="2" t="s">
        <v>101</v>
      </c>
      <c r="H3427" s="2" t="s">
        <v>102</v>
      </c>
      <c r="I3427" s="2" t="s">
        <v>101</v>
      </c>
      <c r="J3427" s="2" t="s">
        <v>112</v>
      </c>
      <c r="K3427" s="2" t="s">
        <v>112</v>
      </c>
      <c r="L3427" s="2" t="s">
        <v>104</v>
      </c>
      <c r="M3427" s="2" t="s">
        <v>8250</v>
      </c>
      <c r="N3427" s="2">
        <v>95</v>
      </c>
      <c r="O3427" s="2" t="s">
        <v>106</v>
      </c>
      <c r="P3427" s="2" t="s">
        <v>4157</v>
      </c>
      <c r="Q3427" s="253"/>
    </row>
    <row r="3428" spans="1:17" ht="60">
      <c r="A3428" s="2">
        <v>3426</v>
      </c>
      <c r="B3428" s="2" t="s">
        <v>8251</v>
      </c>
      <c r="C3428" s="2" t="s">
        <v>120</v>
      </c>
      <c r="D3428" s="2" t="s">
        <v>99</v>
      </c>
      <c r="E3428" s="2" t="s">
        <v>8252</v>
      </c>
      <c r="F3428" s="255">
        <v>45105.174305555556</v>
      </c>
      <c r="G3428" s="2" t="s">
        <v>101</v>
      </c>
      <c r="H3428" s="2" t="s">
        <v>102</v>
      </c>
      <c r="I3428" s="2" t="s">
        <v>101</v>
      </c>
      <c r="J3428" s="2" t="s">
        <v>112</v>
      </c>
      <c r="K3428" s="2" t="s">
        <v>112</v>
      </c>
      <c r="L3428" s="2" t="s">
        <v>104</v>
      </c>
      <c r="M3428" s="2" t="s">
        <v>8253</v>
      </c>
      <c r="N3428" s="2">
        <v>95</v>
      </c>
      <c r="O3428" s="2" t="s">
        <v>106</v>
      </c>
      <c r="P3428" s="2" t="s">
        <v>4146</v>
      </c>
      <c r="Q3428" s="253"/>
    </row>
    <row r="3429" spans="1:17" ht="60">
      <c r="A3429" s="2">
        <v>3427</v>
      </c>
      <c r="B3429" s="2" t="s">
        <v>8254</v>
      </c>
      <c r="C3429" s="2" t="s">
        <v>120</v>
      </c>
      <c r="D3429" s="2" t="s">
        <v>99</v>
      </c>
      <c r="E3429" s="2" t="s">
        <v>8255</v>
      </c>
      <c r="F3429" s="255">
        <v>45105.175000000003</v>
      </c>
      <c r="G3429" s="2" t="s">
        <v>101</v>
      </c>
      <c r="H3429" s="2" t="s">
        <v>132</v>
      </c>
      <c r="I3429" s="2" t="s">
        <v>101</v>
      </c>
      <c r="J3429" s="2" t="s">
        <v>112</v>
      </c>
      <c r="K3429" s="2" t="s">
        <v>112</v>
      </c>
      <c r="L3429" s="2" t="s">
        <v>104</v>
      </c>
      <c r="M3429" s="2" t="s">
        <v>8256</v>
      </c>
      <c r="N3429" s="2">
        <v>95</v>
      </c>
      <c r="O3429" s="2" t="s">
        <v>106</v>
      </c>
      <c r="P3429" s="2" t="s">
        <v>4146</v>
      </c>
      <c r="Q3429" s="253"/>
    </row>
    <row r="3430" spans="1:17" ht="60">
      <c r="A3430" s="2">
        <v>3428</v>
      </c>
      <c r="B3430" s="2" t="s">
        <v>8257</v>
      </c>
      <c r="C3430" s="2" t="s">
        <v>109</v>
      </c>
      <c r="D3430" s="2" t="s">
        <v>99</v>
      </c>
      <c r="E3430" s="2" t="s">
        <v>8258</v>
      </c>
      <c r="F3430" s="255">
        <v>45105.175000000003</v>
      </c>
      <c r="G3430" s="2" t="s">
        <v>101</v>
      </c>
      <c r="H3430" s="2" t="s">
        <v>132</v>
      </c>
      <c r="I3430" s="2" t="s">
        <v>101</v>
      </c>
      <c r="J3430" s="2" t="s">
        <v>112</v>
      </c>
      <c r="K3430" s="2" t="s">
        <v>112</v>
      </c>
      <c r="L3430" s="2" t="s">
        <v>104</v>
      </c>
      <c r="M3430" s="2" t="s">
        <v>8259</v>
      </c>
      <c r="N3430" s="2">
        <v>95</v>
      </c>
      <c r="O3430" s="2" t="s">
        <v>106</v>
      </c>
      <c r="P3430" s="2" t="s">
        <v>4157</v>
      </c>
      <c r="Q3430" s="253"/>
    </row>
    <row r="3431" spans="1:17" ht="60">
      <c r="A3431" s="2">
        <v>3429</v>
      </c>
      <c r="B3431" s="2" t="s">
        <v>8260</v>
      </c>
      <c r="C3431" s="2" t="s">
        <v>120</v>
      </c>
      <c r="D3431" s="2" t="s">
        <v>99</v>
      </c>
      <c r="E3431" s="2" t="s">
        <v>8261</v>
      </c>
      <c r="F3431" s="255">
        <v>45105.175000000003</v>
      </c>
      <c r="G3431" s="2" t="s">
        <v>101</v>
      </c>
      <c r="H3431" s="2" t="s">
        <v>132</v>
      </c>
      <c r="I3431" s="2" t="s">
        <v>101</v>
      </c>
      <c r="J3431" s="2" t="s">
        <v>112</v>
      </c>
      <c r="K3431" s="2" t="s">
        <v>112</v>
      </c>
      <c r="L3431" s="2" t="s">
        <v>104</v>
      </c>
      <c r="M3431" s="2" t="s">
        <v>8262</v>
      </c>
      <c r="N3431" s="2">
        <v>95</v>
      </c>
      <c r="O3431" s="2" t="s">
        <v>106</v>
      </c>
      <c r="P3431" s="2" t="s">
        <v>4146</v>
      </c>
      <c r="Q3431" s="253"/>
    </row>
    <row r="3432" spans="1:17" ht="60">
      <c r="A3432" s="2">
        <v>3430</v>
      </c>
      <c r="B3432" s="2" t="s">
        <v>8263</v>
      </c>
      <c r="C3432" s="2" t="s">
        <v>109</v>
      </c>
      <c r="D3432" s="2" t="s">
        <v>99</v>
      </c>
      <c r="E3432" s="2" t="s">
        <v>8264</v>
      </c>
      <c r="F3432" s="255">
        <v>45105.175000000003</v>
      </c>
      <c r="G3432" s="2" t="s">
        <v>101</v>
      </c>
      <c r="H3432" s="2" t="s">
        <v>132</v>
      </c>
      <c r="I3432" s="2" t="s">
        <v>101</v>
      </c>
      <c r="J3432" s="2" t="s">
        <v>112</v>
      </c>
      <c r="K3432" s="2" t="s">
        <v>112</v>
      </c>
      <c r="L3432" s="2" t="s">
        <v>104</v>
      </c>
      <c r="M3432" s="2" t="s">
        <v>8265</v>
      </c>
      <c r="N3432" s="2">
        <v>95</v>
      </c>
      <c r="O3432" s="2" t="s">
        <v>106</v>
      </c>
      <c r="P3432" s="2" t="s">
        <v>4157</v>
      </c>
      <c r="Q3432" s="253"/>
    </row>
    <row r="3433" spans="1:17" ht="60">
      <c r="A3433" s="2">
        <v>3431</v>
      </c>
      <c r="B3433" s="2" t="s">
        <v>8266</v>
      </c>
      <c r="C3433" s="2" t="s">
        <v>109</v>
      </c>
      <c r="D3433" s="2" t="s">
        <v>99</v>
      </c>
      <c r="E3433" s="2" t="s">
        <v>8267</v>
      </c>
      <c r="F3433" s="255">
        <v>45105.176388888889</v>
      </c>
      <c r="G3433" s="2" t="s">
        <v>101</v>
      </c>
      <c r="H3433" s="2" t="s">
        <v>132</v>
      </c>
      <c r="I3433" s="2" t="s">
        <v>101</v>
      </c>
      <c r="J3433" s="2" t="s">
        <v>112</v>
      </c>
      <c r="K3433" s="2" t="s">
        <v>112</v>
      </c>
      <c r="L3433" s="2" t="s">
        <v>104</v>
      </c>
      <c r="M3433" s="2" t="s">
        <v>8268</v>
      </c>
      <c r="N3433" s="2">
        <v>95</v>
      </c>
      <c r="O3433" s="2" t="s">
        <v>106</v>
      </c>
      <c r="P3433" s="2" t="s">
        <v>4157</v>
      </c>
      <c r="Q3433" s="253"/>
    </row>
    <row r="3434" spans="1:17" ht="60">
      <c r="A3434" s="2">
        <v>3432</v>
      </c>
      <c r="B3434" s="2" t="s">
        <v>8269</v>
      </c>
      <c r="C3434" s="2" t="s">
        <v>234</v>
      </c>
      <c r="D3434" s="2" t="s">
        <v>99</v>
      </c>
      <c r="E3434" s="2" t="s">
        <v>8270</v>
      </c>
      <c r="F3434" s="255">
        <v>45105.178472222222</v>
      </c>
      <c r="G3434" s="2" t="s">
        <v>101</v>
      </c>
      <c r="H3434" s="2" t="s">
        <v>132</v>
      </c>
      <c r="I3434" s="2" t="s">
        <v>101</v>
      </c>
      <c r="J3434" s="2" t="s">
        <v>112</v>
      </c>
      <c r="K3434" s="2" t="s">
        <v>112</v>
      </c>
      <c r="L3434" s="2" t="s">
        <v>104</v>
      </c>
      <c r="M3434" s="2" t="s">
        <v>8271</v>
      </c>
      <c r="N3434" s="2">
        <v>95</v>
      </c>
      <c r="O3434" s="2" t="s">
        <v>106</v>
      </c>
      <c r="P3434" s="2" t="s">
        <v>7411</v>
      </c>
      <c r="Q3434" s="253"/>
    </row>
    <row r="3435" spans="1:17" ht="60">
      <c r="A3435" s="2">
        <v>3433</v>
      </c>
      <c r="B3435" s="2" t="s">
        <v>8272</v>
      </c>
      <c r="C3435" s="2" t="s">
        <v>120</v>
      </c>
      <c r="D3435" s="2" t="s">
        <v>99</v>
      </c>
      <c r="E3435" s="2" t="s">
        <v>8273</v>
      </c>
      <c r="F3435" s="255">
        <v>45105.178472222222</v>
      </c>
      <c r="G3435" s="2" t="s">
        <v>101</v>
      </c>
      <c r="H3435" s="2" t="s">
        <v>102</v>
      </c>
      <c r="I3435" s="2" t="s">
        <v>101</v>
      </c>
      <c r="J3435" s="2" t="s">
        <v>187</v>
      </c>
      <c r="K3435" s="2" t="s">
        <v>187</v>
      </c>
      <c r="L3435" s="2" t="s">
        <v>104</v>
      </c>
      <c r="M3435" s="2" t="s">
        <v>8274</v>
      </c>
      <c r="N3435" s="2">
        <v>95</v>
      </c>
      <c r="O3435" s="2" t="s">
        <v>106</v>
      </c>
      <c r="P3435" s="2" t="s">
        <v>4146</v>
      </c>
      <c r="Q3435" s="253"/>
    </row>
    <row r="3436" spans="1:17" ht="60">
      <c r="A3436" s="2">
        <v>3434</v>
      </c>
      <c r="B3436" s="2" t="s">
        <v>8275</v>
      </c>
      <c r="C3436" s="2" t="s">
        <v>120</v>
      </c>
      <c r="D3436" s="2" t="s">
        <v>99</v>
      </c>
      <c r="E3436" s="2" t="s">
        <v>8276</v>
      </c>
      <c r="F3436" s="255">
        <v>45105.179166666669</v>
      </c>
      <c r="G3436" s="2" t="s">
        <v>101</v>
      </c>
      <c r="H3436" s="2" t="s">
        <v>102</v>
      </c>
      <c r="I3436" s="2" t="s">
        <v>101</v>
      </c>
      <c r="J3436" s="2" t="s">
        <v>187</v>
      </c>
      <c r="K3436" s="2" t="s">
        <v>187</v>
      </c>
      <c r="L3436" s="2" t="s">
        <v>104</v>
      </c>
      <c r="M3436" s="2" t="s">
        <v>8277</v>
      </c>
      <c r="N3436" s="2">
        <v>95</v>
      </c>
      <c r="O3436" s="2" t="s">
        <v>106</v>
      </c>
      <c r="P3436" s="2" t="s">
        <v>4146</v>
      </c>
      <c r="Q3436" s="253"/>
    </row>
    <row r="3437" spans="1:17" ht="60">
      <c r="A3437" s="2">
        <v>3435</v>
      </c>
      <c r="B3437" s="2" t="s">
        <v>8278</v>
      </c>
      <c r="C3437" s="2" t="s">
        <v>120</v>
      </c>
      <c r="D3437" s="2" t="s">
        <v>99</v>
      </c>
      <c r="E3437" s="2" t="s">
        <v>8279</v>
      </c>
      <c r="F3437" s="255">
        <v>45105.179861111108</v>
      </c>
      <c r="G3437" s="2" t="s">
        <v>101</v>
      </c>
      <c r="H3437" s="2" t="s">
        <v>132</v>
      </c>
      <c r="I3437" s="2" t="s">
        <v>101</v>
      </c>
      <c r="J3437" s="2" t="s">
        <v>112</v>
      </c>
      <c r="K3437" s="2" t="s">
        <v>112</v>
      </c>
      <c r="L3437" s="2" t="s">
        <v>104</v>
      </c>
      <c r="M3437" s="2" t="s">
        <v>8280</v>
      </c>
      <c r="N3437" s="2">
        <v>95</v>
      </c>
      <c r="O3437" s="2" t="s">
        <v>106</v>
      </c>
      <c r="P3437" s="2" t="s">
        <v>4146</v>
      </c>
      <c r="Q3437" s="253"/>
    </row>
    <row r="3438" spans="1:17" ht="60">
      <c r="A3438" s="2">
        <v>3436</v>
      </c>
      <c r="B3438" s="2" t="s">
        <v>8281</v>
      </c>
      <c r="C3438" s="2" t="s">
        <v>120</v>
      </c>
      <c r="D3438" s="2" t="s">
        <v>99</v>
      </c>
      <c r="E3438" s="2" t="s">
        <v>743</v>
      </c>
      <c r="F3438" s="255">
        <v>45105.181250000001</v>
      </c>
      <c r="G3438" s="2" t="s">
        <v>101</v>
      </c>
      <c r="H3438" s="2" t="s">
        <v>132</v>
      </c>
      <c r="I3438" s="2" t="s">
        <v>101</v>
      </c>
      <c r="J3438" s="2" t="s">
        <v>112</v>
      </c>
      <c r="K3438" s="2" t="s">
        <v>112</v>
      </c>
      <c r="L3438" s="2" t="s">
        <v>104</v>
      </c>
      <c r="M3438" s="2" t="s">
        <v>744</v>
      </c>
      <c r="N3438" s="2">
        <v>95</v>
      </c>
      <c r="O3438" s="2" t="s">
        <v>106</v>
      </c>
      <c r="P3438" s="2" t="s">
        <v>4146</v>
      </c>
      <c r="Q3438" s="253"/>
    </row>
    <row r="3439" spans="1:17" ht="60">
      <c r="A3439" s="2">
        <v>3437</v>
      </c>
      <c r="B3439" s="2" t="s">
        <v>8282</v>
      </c>
      <c r="C3439" s="2" t="s">
        <v>120</v>
      </c>
      <c r="D3439" s="2" t="s">
        <v>99</v>
      </c>
      <c r="E3439" s="2" t="s">
        <v>135</v>
      </c>
      <c r="F3439" s="255">
        <v>45105.181944444441</v>
      </c>
      <c r="G3439" s="2" t="s">
        <v>101</v>
      </c>
      <c r="H3439" s="2" t="s">
        <v>132</v>
      </c>
      <c r="I3439" s="2" t="s">
        <v>101</v>
      </c>
      <c r="J3439" s="2" t="s">
        <v>112</v>
      </c>
      <c r="K3439" s="2" t="s">
        <v>112</v>
      </c>
      <c r="L3439" s="2" t="s">
        <v>104</v>
      </c>
      <c r="M3439" s="2" t="s">
        <v>136</v>
      </c>
      <c r="N3439" s="2">
        <v>95</v>
      </c>
      <c r="O3439" s="2" t="s">
        <v>106</v>
      </c>
      <c r="P3439" s="2" t="s">
        <v>4146</v>
      </c>
      <c r="Q3439" s="253"/>
    </row>
    <row r="3440" spans="1:17" ht="60">
      <c r="A3440" s="2">
        <v>3438</v>
      </c>
      <c r="B3440" s="2" t="s">
        <v>8283</v>
      </c>
      <c r="C3440" s="2" t="s">
        <v>109</v>
      </c>
      <c r="D3440" s="2" t="s">
        <v>99</v>
      </c>
      <c r="E3440" s="2" t="s">
        <v>8284</v>
      </c>
      <c r="F3440" s="255">
        <v>45105.182638888888</v>
      </c>
      <c r="G3440" s="2" t="s">
        <v>101</v>
      </c>
      <c r="H3440" s="2" t="s">
        <v>132</v>
      </c>
      <c r="I3440" s="2" t="s">
        <v>101</v>
      </c>
      <c r="J3440" s="2" t="s">
        <v>112</v>
      </c>
      <c r="K3440" s="2" t="s">
        <v>112</v>
      </c>
      <c r="L3440" s="2" t="s">
        <v>104</v>
      </c>
      <c r="M3440" s="2" t="s">
        <v>8285</v>
      </c>
      <c r="N3440" s="2">
        <v>95</v>
      </c>
      <c r="O3440" s="2" t="s">
        <v>106</v>
      </c>
      <c r="P3440" s="2" t="s">
        <v>4157</v>
      </c>
      <c r="Q3440" s="253"/>
    </row>
    <row r="3441" spans="1:17" ht="60">
      <c r="A3441" s="2">
        <v>3439</v>
      </c>
      <c r="B3441" s="2" t="s">
        <v>8286</v>
      </c>
      <c r="C3441" s="2" t="s">
        <v>234</v>
      </c>
      <c r="D3441" s="2" t="s">
        <v>99</v>
      </c>
      <c r="E3441" s="2" t="s">
        <v>420</v>
      </c>
      <c r="F3441" s="255">
        <v>45105.182638888888</v>
      </c>
      <c r="G3441" s="2" t="s">
        <v>101</v>
      </c>
      <c r="H3441" s="2" t="s">
        <v>132</v>
      </c>
      <c r="I3441" s="2" t="s">
        <v>101</v>
      </c>
      <c r="J3441" s="2" t="s">
        <v>12</v>
      </c>
      <c r="K3441" s="2" t="s">
        <v>12</v>
      </c>
      <c r="L3441" s="2" t="s">
        <v>104</v>
      </c>
      <c r="M3441" s="2" t="s">
        <v>421</v>
      </c>
      <c r="N3441" s="2">
        <v>30</v>
      </c>
      <c r="O3441" s="2" t="s">
        <v>106</v>
      </c>
      <c r="P3441" s="2" t="s">
        <v>7411</v>
      </c>
      <c r="Q3441" s="253"/>
    </row>
    <row r="3442" spans="1:17" ht="60">
      <c r="A3442" s="2">
        <v>3440</v>
      </c>
      <c r="B3442" s="2" t="s">
        <v>8287</v>
      </c>
      <c r="C3442" s="2" t="s">
        <v>120</v>
      </c>
      <c r="D3442" s="2" t="s">
        <v>99</v>
      </c>
      <c r="E3442" s="2" t="s">
        <v>8288</v>
      </c>
      <c r="F3442" s="255">
        <v>45105.184027777781</v>
      </c>
      <c r="G3442" s="2" t="s">
        <v>101</v>
      </c>
      <c r="H3442" s="2" t="s">
        <v>132</v>
      </c>
      <c r="I3442" s="2" t="s">
        <v>101</v>
      </c>
      <c r="J3442" s="2" t="s">
        <v>112</v>
      </c>
      <c r="K3442" s="2" t="s">
        <v>112</v>
      </c>
      <c r="L3442" s="2" t="s">
        <v>104</v>
      </c>
      <c r="M3442" s="2" t="s">
        <v>8289</v>
      </c>
      <c r="N3442" s="2">
        <v>95</v>
      </c>
      <c r="O3442" s="2" t="s">
        <v>106</v>
      </c>
      <c r="P3442" s="2" t="s">
        <v>4146</v>
      </c>
      <c r="Q3442" s="253"/>
    </row>
    <row r="3443" spans="1:17" ht="60">
      <c r="A3443" s="2">
        <v>3441</v>
      </c>
      <c r="B3443" s="2" t="s">
        <v>8290</v>
      </c>
      <c r="C3443" s="2" t="s">
        <v>109</v>
      </c>
      <c r="D3443" s="2" t="s">
        <v>99</v>
      </c>
      <c r="E3443" s="2" t="s">
        <v>8291</v>
      </c>
      <c r="F3443" s="255">
        <v>45105.18472222222</v>
      </c>
      <c r="G3443" s="2" t="s">
        <v>101</v>
      </c>
      <c r="H3443" s="2" t="s">
        <v>102</v>
      </c>
      <c r="I3443" s="2" t="s">
        <v>101</v>
      </c>
      <c r="J3443" s="2" t="s">
        <v>187</v>
      </c>
      <c r="K3443" s="2" t="s">
        <v>187</v>
      </c>
      <c r="L3443" s="2" t="s">
        <v>104</v>
      </c>
      <c r="M3443" s="2" t="s">
        <v>8292</v>
      </c>
      <c r="N3443" s="2">
        <v>95</v>
      </c>
      <c r="O3443" s="2" t="s">
        <v>106</v>
      </c>
      <c r="P3443" s="2" t="s">
        <v>4157</v>
      </c>
      <c r="Q3443" s="253"/>
    </row>
    <row r="3444" spans="1:17" ht="60">
      <c r="A3444" s="2">
        <v>3442</v>
      </c>
      <c r="B3444" s="2" t="s">
        <v>8293</v>
      </c>
      <c r="C3444" s="2" t="s">
        <v>120</v>
      </c>
      <c r="D3444" s="2" t="s">
        <v>99</v>
      </c>
      <c r="E3444" s="2" t="s">
        <v>8294</v>
      </c>
      <c r="F3444" s="255">
        <v>45105.18472222222</v>
      </c>
      <c r="G3444" s="2" t="s">
        <v>101</v>
      </c>
      <c r="H3444" s="2" t="s">
        <v>132</v>
      </c>
      <c r="I3444" s="2" t="s">
        <v>101</v>
      </c>
      <c r="J3444" s="2" t="s">
        <v>112</v>
      </c>
      <c r="K3444" s="2" t="s">
        <v>112</v>
      </c>
      <c r="L3444" s="2" t="s">
        <v>104</v>
      </c>
      <c r="M3444" s="2" t="s">
        <v>8295</v>
      </c>
      <c r="N3444" s="2">
        <v>95</v>
      </c>
      <c r="O3444" s="2" t="s">
        <v>106</v>
      </c>
      <c r="P3444" s="2" t="s">
        <v>4146</v>
      </c>
      <c r="Q3444" s="253"/>
    </row>
    <row r="3445" spans="1:17" ht="60">
      <c r="A3445" s="2">
        <v>3443</v>
      </c>
      <c r="B3445" s="2" t="s">
        <v>8296</v>
      </c>
      <c r="C3445" s="2" t="s">
        <v>109</v>
      </c>
      <c r="D3445" s="2" t="s">
        <v>99</v>
      </c>
      <c r="E3445" s="2" t="s">
        <v>7472</v>
      </c>
      <c r="F3445" s="255">
        <v>45105.18472222222</v>
      </c>
      <c r="G3445" s="2" t="s">
        <v>101</v>
      </c>
      <c r="H3445" s="2" t="s">
        <v>132</v>
      </c>
      <c r="I3445" s="2" t="s">
        <v>101</v>
      </c>
      <c r="J3445" s="2" t="s">
        <v>103</v>
      </c>
      <c r="K3445" s="2" t="s">
        <v>103</v>
      </c>
      <c r="L3445" s="2" t="s">
        <v>104</v>
      </c>
      <c r="M3445" s="2" t="s">
        <v>7473</v>
      </c>
      <c r="N3445" s="2">
        <v>20</v>
      </c>
      <c r="O3445" s="2" t="s">
        <v>106</v>
      </c>
      <c r="P3445" s="2" t="s">
        <v>4157</v>
      </c>
      <c r="Q3445" s="253"/>
    </row>
    <row r="3446" spans="1:17" ht="60">
      <c r="A3446" s="2">
        <v>3444</v>
      </c>
      <c r="B3446" s="2" t="s">
        <v>8297</v>
      </c>
      <c r="C3446" s="2" t="s">
        <v>109</v>
      </c>
      <c r="D3446" s="2" t="s">
        <v>99</v>
      </c>
      <c r="E3446" s="2" t="s">
        <v>8298</v>
      </c>
      <c r="F3446" s="255">
        <v>45105.185416666667</v>
      </c>
      <c r="G3446" s="2" t="s">
        <v>101</v>
      </c>
      <c r="H3446" s="2" t="s">
        <v>132</v>
      </c>
      <c r="I3446" s="2" t="s">
        <v>101</v>
      </c>
      <c r="J3446" s="2" t="s">
        <v>56</v>
      </c>
      <c r="K3446" s="2" t="s">
        <v>56</v>
      </c>
      <c r="L3446" s="2" t="s">
        <v>104</v>
      </c>
      <c r="M3446" s="2" t="s">
        <v>8299</v>
      </c>
      <c r="N3446" s="2">
        <v>65</v>
      </c>
      <c r="O3446" s="2" t="s">
        <v>106</v>
      </c>
      <c r="P3446" s="2" t="s">
        <v>4157</v>
      </c>
      <c r="Q3446" s="253"/>
    </row>
    <row r="3447" spans="1:17" ht="60">
      <c r="A3447" s="2">
        <v>3445</v>
      </c>
      <c r="B3447" s="2" t="s">
        <v>8300</v>
      </c>
      <c r="C3447" s="2" t="s">
        <v>234</v>
      </c>
      <c r="D3447" s="2" t="s">
        <v>99</v>
      </c>
      <c r="E3447" s="2" t="s">
        <v>4271</v>
      </c>
      <c r="F3447" s="255">
        <v>45105.186111111114</v>
      </c>
      <c r="G3447" s="2" t="s">
        <v>101</v>
      </c>
      <c r="H3447" s="2" t="s">
        <v>102</v>
      </c>
      <c r="I3447" s="2" t="s">
        <v>101</v>
      </c>
      <c r="J3447" s="2" t="s">
        <v>103</v>
      </c>
      <c r="K3447" s="2" t="s">
        <v>103</v>
      </c>
      <c r="L3447" s="2" t="s">
        <v>104</v>
      </c>
      <c r="M3447" s="2" t="s">
        <v>4272</v>
      </c>
      <c r="N3447" s="2">
        <v>20</v>
      </c>
      <c r="O3447" s="2" t="s">
        <v>106</v>
      </c>
      <c r="P3447" s="2" t="s">
        <v>7411</v>
      </c>
      <c r="Q3447" s="253"/>
    </row>
    <row r="3448" spans="1:17" ht="60">
      <c r="A3448" s="2">
        <v>3446</v>
      </c>
      <c r="B3448" s="2" t="s">
        <v>8301</v>
      </c>
      <c r="C3448" s="2" t="s">
        <v>109</v>
      </c>
      <c r="D3448" s="2" t="s">
        <v>99</v>
      </c>
      <c r="E3448" s="2" t="s">
        <v>8302</v>
      </c>
      <c r="F3448" s="255">
        <v>45105.186805555553</v>
      </c>
      <c r="G3448" s="2" t="s">
        <v>101</v>
      </c>
      <c r="H3448" s="2" t="s">
        <v>132</v>
      </c>
      <c r="I3448" s="2" t="s">
        <v>101</v>
      </c>
      <c r="J3448" s="2" t="s">
        <v>112</v>
      </c>
      <c r="K3448" s="2" t="s">
        <v>112</v>
      </c>
      <c r="L3448" s="2" t="s">
        <v>104</v>
      </c>
      <c r="M3448" s="2" t="s">
        <v>8303</v>
      </c>
      <c r="N3448" s="2">
        <v>95</v>
      </c>
      <c r="O3448" s="2" t="s">
        <v>106</v>
      </c>
      <c r="P3448" s="2" t="s">
        <v>4157</v>
      </c>
      <c r="Q3448" s="253"/>
    </row>
    <row r="3449" spans="1:17" ht="60">
      <c r="A3449" s="2">
        <v>3447</v>
      </c>
      <c r="B3449" s="2" t="s">
        <v>8304</v>
      </c>
      <c r="C3449" s="2" t="s">
        <v>120</v>
      </c>
      <c r="D3449" s="2" t="s">
        <v>99</v>
      </c>
      <c r="E3449" s="2" t="s">
        <v>8305</v>
      </c>
      <c r="F3449" s="255">
        <v>45105.1875</v>
      </c>
      <c r="G3449" s="2" t="s">
        <v>101</v>
      </c>
      <c r="H3449" s="2" t="s">
        <v>132</v>
      </c>
      <c r="I3449" s="2" t="s">
        <v>101</v>
      </c>
      <c r="J3449" s="2" t="s">
        <v>187</v>
      </c>
      <c r="K3449" s="2" t="s">
        <v>187</v>
      </c>
      <c r="L3449" s="2" t="s">
        <v>104</v>
      </c>
      <c r="M3449" s="2" t="s">
        <v>8306</v>
      </c>
      <c r="N3449" s="2">
        <v>95</v>
      </c>
      <c r="O3449" s="2" t="s">
        <v>106</v>
      </c>
      <c r="P3449" s="2" t="s">
        <v>4146</v>
      </c>
      <c r="Q3449" s="253"/>
    </row>
    <row r="3450" spans="1:17" ht="60">
      <c r="A3450" s="2">
        <v>3448</v>
      </c>
      <c r="B3450" s="2" t="s">
        <v>8307</v>
      </c>
      <c r="C3450" s="2" t="s">
        <v>109</v>
      </c>
      <c r="D3450" s="2" t="s">
        <v>99</v>
      </c>
      <c r="E3450" s="2" t="s">
        <v>8308</v>
      </c>
      <c r="F3450" s="255">
        <v>45105.188194444447</v>
      </c>
      <c r="G3450" s="2" t="s">
        <v>101</v>
      </c>
      <c r="H3450" s="2" t="s">
        <v>132</v>
      </c>
      <c r="I3450" s="2" t="s">
        <v>101</v>
      </c>
      <c r="J3450" s="2" t="s">
        <v>112</v>
      </c>
      <c r="K3450" s="2" t="s">
        <v>112</v>
      </c>
      <c r="L3450" s="2" t="s">
        <v>104</v>
      </c>
      <c r="M3450" s="2" t="s">
        <v>8309</v>
      </c>
      <c r="N3450" s="2">
        <v>95</v>
      </c>
      <c r="O3450" s="2" t="s">
        <v>106</v>
      </c>
      <c r="P3450" s="2" t="s">
        <v>4157</v>
      </c>
      <c r="Q3450" s="253"/>
    </row>
    <row r="3451" spans="1:17" ht="60">
      <c r="A3451" s="2">
        <v>3449</v>
      </c>
      <c r="B3451" s="2" t="s">
        <v>8310</v>
      </c>
      <c r="C3451" s="2" t="s">
        <v>120</v>
      </c>
      <c r="D3451" s="2" t="s">
        <v>99</v>
      </c>
      <c r="E3451" s="2" t="s">
        <v>8311</v>
      </c>
      <c r="F3451" s="255">
        <v>45105.188888888886</v>
      </c>
      <c r="G3451" s="2" t="s">
        <v>101</v>
      </c>
      <c r="H3451" s="2" t="s">
        <v>132</v>
      </c>
      <c r="I3451" s="2" t="s">
        <v>101</v>
      </c>
      <c r="J3451" s="2" t="s">
        <v>112</v>
      </c>
      <c r="K3451" s="2" t="s">
        <v>112</v>
      </c>
      <c r="L3451" s="2" t="s">
        <v>104</v>
      </c>
      <c r="M3451" s="2" t="s">
        <v>8312</v>
      </c>
      <c r="N3451" s="2">
        <v>95</v>
      </c>
      <c r="O3451" s="2" t="s">
        <v>106</v>
      </c>
      <c r="P3451" s="2" t="s">
        <v>4146</v>
      </c>
      <c r="Q3451" s="253"/>
    </row>
    <row r="3452" spans="1:17" ht="60">
      <c r="A3452" s="2">
        <v>3450</v>
      </c>
      <c r="B3452" s="2" t="s">
        <v>8313</v>
      </c>
      <c r="C3452" s="2" t="s">
        <v>234</v>
      </c>
      <c r="D3452" s="2" t="s">
        <v>99</v>
      </c>
      <c r="E3452" s="2" t="s">
        <v>8314</v>
      </c>
      <c r="F3452" s="255">
        <v>45105.188888888886</v>
      </c>
      <c r="G3452" s="2" t="s">
        <v>101</v>
      </c>
      <c r="H3452" s="2" t="s">
        <v>132</v>
      </c>
      <c r="I3452" s="2" t="s">
        <v>101</v>
      </c>
      <c r="J3452" s="2" t="s">
        <v>187</v>
      </c>
      <c r="K3452" s="2" t="s">
        <v>187</v>
      </c>
      <c r="L3452" s="2" t="s">
        <v>104</v>
      </c>
      <c r="M3452" s="2" t="s">
        <v>8315</v>
      </c>
      <c r="N3452" s="2">
        <v>95</v>
      </c>
      <c r="O3452" s="2" t="s">
        <v>106</v>
      </c>
      <c r="P3452" s="2" t="s">
        <v>7411</v>
      </c>
      <c r="Q3452" s="253"/>
    </row>
    <row r="3453" spans="1:17" ht="60">
      <c r="A3453" s="2">
        <v>3451</v>
      </c>
      <c r="B3453" s="2" t="s">
        <v>8316</v>
      </c>
      <c r="C3453" s="2" t="s">
        <v>109</v>
      </c>
      <c r="D3453" s="2" t="s">
        <v>99</v>
      </c>
      <c r="E3453" s="2" t="s">
        <v>8317</v>
      </c>
      <c r="F3453" s="255">
        <v>45105.188888888886</v>
      </c>
      <c r="G3453" s="2" t="s">
        <v>101</v>
      </c>
      <c r="H3453" s="2" t="s">
        <v>132</v>
      </c>
      <c r="I3453" s="2" t="s">
        <v>101</v>
      </c>
      <c r="J3453" s="2" t="s">
        <v>112</v>
      </c>
      <c r="K3453" s="2" t="s">
        <v>112</v>
      </c>
      <c r="L3453" s="2" t="s">
        <v>104</v>
      </c>
      <c r="M3453" s="2" t="s">
        <v>8318</v>
      </c>
      <c r="N3453" s="2">
        <v>95</v>
      </c>
      <c r="O3453" s="2" t="s">
        <v>106</v>
      </c>
      <c r="P3453" s="2" t="s">
        <v>4157</v>
      </c>
      <c r="Q3453" s="253"/>
    </row>
    <row r="3454" spans="1:17" ht="60">
      <c r="A3454" s="2">
        <v>3452</v>
      </c>
      <c r="B3454" s="2" t="s">
        <v>8319</v>
      </c>
      <c r="C3454" s="2" t="s">
        <v>120</v>
      </c>
      <c r="D3454" s="2" t="s">
        <v>99</v>
      </c>
      <c r="E3454" s="2" t="s">
        <v>8320</v>
      </c>
      <c r="F3454" s="255">
        <v>45105.189583333333</v>
      </c>
      <c r="G3454" s="2" t="s">
        <v>101</v>
      </c>
      <c r="H3454" s="2" t="s">
        <v>132</v>
      </c>
      <c r="I3454" s="2" t="s">
        <v>101</v>
      </c>
      <c r="J3454" s="2" t="s">
        <v>112</v>
      </c>
      <c r="K3454" s="2" t="s">
        <v>112</v>
      </c>
      <c r="L3454" s="2" t="s">
        <v>104</v>
      </c>
      <c r="M3454" s="2" t="s">
        <v>8321</v>
      </c>
      <c r="N3454" s="2">
        <v>95</v>
      </c>
      <c r="O3454" s="2" t="s">
        <v>106</v>
      </c>
      <c r="P3454" s="2" t="s">
        <v>4146</v>
      </c>
      <c r="Q3454" s="253"/>
    </row>
    <row r="3455" spans="1:17" ht="60">
      <c r="A3455" s="2">
        <v>3453</v>
      </c>
      <c r="B3455" s="2" t="s">
        <v>8322</v>
      </c>
      <c r="C3455" s="2" t="s">
        <v>234</v>
      </c>
      <c r="D3455" s="2" t="s">
        <v>99</v>
      </c>
      <c r="E3455" s="2" t="s">
        <v>473</v>
      </c>
      <c r="F3455" s="255">
        <v>45105.19027777778</v>
      </c>
      <c r="G3455" s="2" t="s">
        <v>101</v>
      </c>
      <c r="H3455" s="2" t="s">
        <v>102</v>
      </c>
      <c r="I3455" s="2" t="s">
        <v>101</v>
      </c>
      <c r="J3455" s="2" t="s">
        <v>187</v>
      </c>
      <c r="K3455" s="2" t="s">
        <v>187</v>
      </c>
      <c r="L3455" s="2" t="s">
        <v>104</v>
      </c>
      <c r="M3455" s="2" t="s">
        <v>476</v>
      </c>
      <c r="N3455" s="2">
        <v>95</v>
      </c>
      <c r="O3455" s="2" t="s">
        <v>106</v>
      </c>
      <c r="P3455" s="2" t="s">
        <v>7411</v>
      </c>
      <c r="Q3455" s="253"/>
    </row>
    <row r="3456" spans="1:17" ht="60">
      <c r="A3456" s="2">
        <v>3454</v>
      </c>
      <c r="B3456" s="2" t="s">
        <v>8323</v>
      </c>
      <c r="C3456" s="2" t="s">
        <v>120</v>
      </c>
      <c r="D3456" s="2" t="s">
        <v>99</v>
      </c>
      <c r="E3456" s="2" t="s">
        <v>8324</v>
      </c>
      <c r="F3456" s="255">
        <v>45105.190972222219</v>
      </c>
      <c r="G3456" s="2" t="s">
        <v>101</v>
      </c>
      <c r="H3456" s="2" t="s">
        <v>132</v>
      </c>
      <c r="I3456" s="2" t="s">
        <v>101</v>
      </c>
      <c r="J3456" s="2" t="s">
        <v>112</v>
      </c>
      <c r="K3456" s="2" t="s">
        <v>112</v>
      </c>
      <c r="L3456" s="2" t="s">
        <v>104</v>
      </c>
      <c r="M3456" s="2" t="s">
        <v>8325</v>
      </c>
      <c r="N3456" s="2">
        <v>95</v>
      </c>
      <c r="O3456" s="2" t="s">
        <v>106</v>
      </c>
      <c r="P3456" s="2" t="s">
        <v>4146</v>
      </c>
      <c r="Q3456" s="253"/>
    </row>
    <row r="3457" spans="1:17" ht="60">
      <c r="A3457" s="2">
        <v>3455</v>
      </c>
      <c r="B3457" s="2" t="s">
        <v>8326</v>
      </c>
      <c r="C3457" s="2" t="s">
        <v>109</v>
      </c>
      <c r="D3457" s="2" t="s">
        <v>99</v>
      </c>
      <c r="E3457" s="2" t="s">
        <v>8327</v>
      </c>
      <c r="F3457" s="255">
        <v>45105.191666666666</v>
      </c>
      <c r="G3457" s="2" t="s">
        <v>101</v>
      </c>
      <c r="H3457" s="2" t="s">
        <v>132</v>
      </c>
      <c r="I3457" s="2" t="s">
        <v>101</v>
      </c>
      <c r="J3457" s="2" t="s">
        <v>112</v>
      </c>
      <c r="K3457" s="2" t="s">
        <v>112</v>
      </c>
      <c r="L3457" s="2" t="s">
        <v>104</v>
      </c>
      <c r="M3457" s="2" t="s">
        <v>8328</v>
      </c>
      <c r="N3457" s="2">
        <v>95</v>
      </c>
      <c r="O3457" s="2" t="s">
        <v>106</v>
      </c>
      <c r="P3457" s="2" t="s">
        <v>4157</v>
      </c>
      <c r="Q3457" s="253"/>
    </row>
    <row r="3458" spans="1:17" ht="60">
      <c r="A3458" s="2">
        <v>3456</v>
      </c>
      <c r="B3458" s="2" t="s">
        <v>8329</v>
      </c>
      <c r="C3458" s="2" t="s">
        <v>120</v>
      </c>
      <c r="D3458" s="2" t="s">
        <v>99</v>
      </c>
      <c r="E3458" s="2" t="s">
        <v>8330</v>
      </c>
      <c r="F3458" s="255">
        <v>45105.193055555559</v>
      </c>
      <c r="G3458" s="2" t="s">
        <v>101</v>
      </c>
      <c r="H3458" s="2" t="s">
        <v>102</v>
      </c>
      <c r="I3458" s="2" t="s">
        <v>101</v>
      </c>
      <c r="J3458" s="2" t="s">
        <v>112</v>
      </c>
      <c r="K3458" s="2" t="s">
        <v>112</v>
      </c>
      <c r="L3458" s="2" t="s">
        <v>104</v>
      </c>
      <c r="M3458" s="2" t="s">
        <v>8331</v>
      </c>
      <c r="N3458" s="2">
        <v>95</v>
      </c>
      <c r="O3458" s="2" t="s">
        <v>106</v>
      </c>
      <c r="P3458" s="2" t="s">
        <v>4146</v>
      </c>
      <c r="Q3458" s="253"/>
    </row>
    <row r="3459" spans="1:17" ht="60">
      <c r="A3459" s="2">
        <v>3457</v>
      </c>
      <c r="B3459" s="2" t="s">
        <v>8332</v>
      </c>
      <c r="C3459" s="2" t="s">
        <v>109</v>
      </c>
      <c r="D3459" s="2" t="s">
        <v>99</v>
      </c>
      <c r="E3459" s="2" t="s">
        <v>8333</v>
      </c>
      <c r="F3459" s="255">
        <v>45105.193055555559</v>
      </c>
      <c r="G3459" s="2" t="s">
        <v>101</v>
      </c>
      <c r="H3459" s="2" t="s">
        <v>132</v>
      </c>
      <c r="I3459" s="2" t="s">
        <v>101</v>
      </c>
      <c r="J3459" s="2" t="s">
        <v>112</v>
      </c>
      <c r="K3459" s="2" t="s">
        <v>112</v>
      </c>
      <c r="L3459" s="2" t="s">
        <v>104</v>
      </c>
      <c r="M3459" s="2" t="s">
        <v>8334</v>
      </c>
      <c r="N3459" s="2">
        <v>95</v>
      </c>
      <c r="O3459" s="2" t="s">
        <v>106</v>
      </c>
      <c r="P3459" s="2" t="s">
        <v>4157</v>
      </c>
      <c r="Q3459" s="253"/>
    </row>
    <row r="3460" spans="1:17" ht="60">
      <c r="A3460" s="2">
        <v>3458</v>
      </c>
      <c r="B3460" s="2" t="s">
        <v>8335</v>
      </c>
      <c r="C3460" s="2" t="s">
        <v>109</v>
      </c>
      <c r="D3460" s="2" t="s">
        <v>99</v>
      </c>
      <c r="E3460" s="2" t="s">
        <v>8336</v>
      </c>
      <c r="F3460" s="255">
        <v>45105.193749999999</v>
      </c>
      <c r="G3460" s="2" t="s">
        <v>101</v>
      </c>
      <c r="H3460" s="2" t="s">
        <v>132</v>
      </c>
      <c r="I3460" s="2" t="s">
        <v>101</v>
      </c>
      <c r="J3460" s="2" t="s">
        <v>187</v>
      </c>
      <c r="K3460" s="2" t="s">
        <v>187</v>
      </c>
      <c r="L3460" s="2" t="s">
        <v>104</v>
      </c>
      <c r="M3460" s="2" t="s">
        <v>8337</v>
      </c>
      <c r="N3460" s="2">
        <v>95</v>
      </c>
      <c r="O3460" s="2" t="s">
        <v>106</v>
      </c>
      <c r="P3460" s="2" t="s">
        <v>4157</v>
      </c>
      <c r="Q3460" s="253"/>
    </row>
    <row r="3461" spans="1:17" ht="60">
      <c r="A3461" s="2">
        <v>3459</v>
      </c>
      <c r="B3461" s="2" t="s">
        <v>8338</v>
      </c>
      <c r="C3461" s="2" t="s">
        <v>109</v>
      </c>
      <c r="D3461" s="2" t="s">
        <v>99</v>
      </c>
      <c r="E3461" s="2" t="s">
        <v>8339</v>
      </c>
      <c r="F3461" s="255">
        <v>45105.193749999999</v>
      </c>
      <c r="G3461" s="2" t="s">
        <v>101</v>
      </c>
      <c r="H3461" s="2" t="s">
        <v>132</v>
      </c>
      <c r="I3461" s="2" t="s">
        <v>101</v>
      </c>
      <c r="J3461" s="2" t="s">
        <v>112</v>
      </c>
      <c r="K3461" s="2" t="s">
        <v>112</v>
      </c>
      <c r="L3461" s="2" t="s">
        <v>104</v>
      </c>
      <c r="M3461" s="2" t="s">
        <v>8340</v>
      </c>
      <c r="N3461" s="2">
        <v>95</v>
      </c>
      <c r="O3461" s="2" t="s">
        <v>106</v>
      </c>
      <c r="P3461" s="2" t="s">
        <v>4157</v>
      </c>
      <c r="Q3461" s="253"/>
    </row>
    <row r="3462" spans="1:17" ht="60">
      <c r="A3462" s="2">
        <v>3460</v>
      </c>
      <c r="B3462" s="2" t="s">
        <v>8341</v>
      </c>
      <c r="C3462" s="2" t="s">
        <v>109</v>
      </c>
      <c r="D3462" s="2" t="s">
        <v>99</v>
      </c>
      <c r="E3462" s="2" t="s">
        <v>8342</v>
      </c>
      <c r="F3462" s="255">
        <v>45105.195138888892</v>
      </c>
      <c r="G3462" s="2" t="s">
        <v>101</v>
      </c>
      <c r="H3462" s="2" t="s">
        <v>132</v>
      </c>
      <c r="I3462" s="2" t="s">
        <v>101</v>
      </c>
      <c r="J3462" s="2" t="s">
        <v>112</v>
      </c>
      <c r="K3462" s="2" t="s">
        <v>112</v>
      </c>
      <c r="L3462" s="2" t="s">
        <v>104</v>
      </c>
      <c r="M3462" s="2" t="s">
        <v>8343</v>
      </c>
      <c r="N3462" s="2">
        <v>95</v>
      </c>
      <c r="O3462" s="2" t="s">
        <v>106</v>
      </c>
      <c r="P3462" s="2" t="s">
        <v>4157</v>
      </c>
      <c r="Q3462" s="253"/>
    </row>
    <row r="3463" spans="1:17" ht="60">
      <c r="A3463" s="2">
        <v>3461</v>
      </c>
      <c r="B3463" s="2" t="s">
        <v>8344</v>
      </c>
      <c r="C3463" s="2" t="s">
        <v>109</v>
      </c>
      <c r="D3463" s="2" t="s">
        <v>99</v>
      </c>
      <c r="E3463" s="2" t="s">
        <v>8345</v>
      </c>
      <c r="F3463" s="255">
        <v>45105.195833333331</v>
      </c>
      <c r="G3463" s="2" t="s">
        <v>101</v>
      </c>
      <c r="H3463" s="2" t="s">
        <v>132</v>
      </c>
      <c r="I3463" s="2" t="s">
        <v>101</v>
      </c>
      <c r="J3463" s="2" t="s">
        <v>187</v>
      </c>
      <c r="K3463" s="2" t="s">
        <v>187</v>
      </c>
      <c r="L3463" s="2" t="s">
        <v>104</v>
      </c>
      <c r="M3463" s="2" t="s">
        <v>8346</v>
      </c>
      <c r="N3463" s="2">
        <v>95</v>
      </c>
      <c r="O3463" s="2" t="s">
        <v>106</v>
      </c>
      <c r="P3463" s="2" t="s">
        <v>4157</v>
      </c>
      <c r="Q3463" s="253"/>
    </row>
    <row r="3464" spans="1:17" ht="60">
      <c r="A3464" s="2">
        <v>3462</v>
      </c>
      <c r="B3464" s="2" t="s">
        <v>8347</v>
      </c>
      <c r="C3464" s="2" t="s">
        <v>234</v>
      </c>
      <c r="D3464" s="2" t="s">
        <v>99</v>
      </c>
      <c r="E3464" s="2" t="s">
        <v>8348</v>
      </c>
      <c r="F3464" s="255">
        <v>45105.195833333331</v>
      </c>
      <c r="G3464" s="2" t="s">
        <v>101</v>
      </c>
      <c r="H3464" s="2" t="s">
        <v>132</v>
      </c>
      <c r="I3464" s="2" t="s">
        <v>101</v>
      </c>
      <c r="J3464" s="2" t="s">
        <v>112</v>
      </c>
      <c r="K3464" s="2" t="s">
        <v>112</v>
      </c>
      <c r="L3464" s="2" t="s">
        <v>104</v>
      </c>
      <c r="M3464" s="2" t="s">
        <v>8349</v>
      </c>
      <c r="N3464" s="2">
        <v>95</v>
      </c>
      <c r="O3464" s="2" t="s">
        <v>106</v>
      </c>
      <c r="P3464" s="2" t="s">
        <v>7411</v>
      </c>
      <c r="Q3464" s="253"/>
    </row>
    <row r="3465" spans="1:17" ht="60">
      <c r="A3465" s="2">
        <v>3463</v>
      </c>
      <c r="B3465" s="2" t="s">
        <v>8350</v>
      </c>
      <c r="C3465" s="2" t="s">
        <v>120</v>
      </c>
      <c r="D3465" s="2" t="s">
        <v>99</v>
      </c>
      <c r="E3465" s="2" t="s">
        <v>8351</v>
      </c>
      <c r="F3465" s="255">
        <v>45105.196527777778</v>
      </c>
      <c r="G3465" s="2" t="s">
        <v>101</v>
      </c>
      <c r="H3465" s="2" t="s">
        <v>132</v>
      </c>
      <c r="I3465" s="2" t="s">
        <v>101</v>
      </c>
      <c r="J3465" s="2" t="s">
        <v>112</v>
      </c>
      <c r="K3465" s="2" t="s">
        <v>112</v>
      </c>
      <c r="L3465" s="2" t="s">
        <v>104</v>
      </c>
      <c r="M3465" s="2" t="s">
        <v>8352</v>
      </c>
      <c r="N3465" s="2">
        <v>95</v>
      </c>
      <c r="O3465" s="2" t="s">
        <v>106</v>
      </c>
      <c r="P3465" s="2" t="s">
        <v>4146</v>
      </c>
      <c r="Q3465" s="253"/>
    </row>
    <row r="3466" spans="1:17" ht="60">
      <c r="A3466" s="2">
        <v>3464</v>
      </c>
      <c r="B3466" s="2" t="s">
        <v>8353</v>
      </c>
      <c r="C3466" s="2" t="s">
        <v>109</v>
      </c>
      <c r="D3466" s="2" t="s">
        <v>99</v>
      </c>
      <c r="E3466" s="2" t="s">
        <v>8354</v>
      </c>
      <c r="F3466" s="255">
        <v>45105.198611111111</v>
      </c>
      <c r="G3466" s="2" t="s">
        <v>101</v>
      </c>
      <c r="H3466" s="2" t="s">
        <v>132</v>
      </c>
      <c r="I3466" s="2" t="s">
        <v>101</v>
      </c>
      <c r="J3466" s="2" t="s">
        <v>112</v>
      </c>
      <c r="K3466" s="2" t="s">
        <v>112</v>
      </c>
      <c r="L3466" s="2" t="s">
        <v>104</v>
      </c>
      <c r="M3466" s="2" t="s">
        <v>8355</v>
      </c>
      <c r="N3466" s="2">
        <v>95</v>
      </c>
      <c r="O3466" s="2" t="s">
        <v>106</v>
      </c>
      <c r="P3466" s="2" t="s">
        <v>4157</v>
      </c>
      <c r="Q3466" s="253"/>
    </row>
    <row r="3467" spans="1:17" ht="60">
      <c r="A3467" s="2">
        <v>3465</v>
      </c>
      <c r="B3467" s="2" t="s">
        <v>8356</v>
      </c>
      <c r="C3467" s="2" t="s">
        <v>120</v>
      </c>
      <c r="D3467" s="2" t="s">
        <v>99</v>
      </c>
      <c r="E3467" s="2" t="s">
        <v>8357</v>
      </c>
      <c r="F3467" s="255">
        <v>45105.199305555558</v>
      </c>
      <c r="G3467" s="2" t="s">
        <v>101</v>
      </c>
      <c r="H3467" s="2" t="s">
        <v>102</v>
      </c>
      <c r="I3467" s="2" t="s">
        <v>101</v>
      </c>
      <c r="J3467" s="2" t="s">
        <v>112</v>
      </c>
      <c r="K3467" s="2" t="s">
        <v>112</v>
      </c>
      <c r="L3467" s="2" t="s">
        <v>104</v>
      </c>
      <c r="M3467" s="2" t="s">
        <v>8358</v>
      </c>
      <c r="N3467" s="2">
        <v>95</v>
      </c>
      <c r="O3467" s="2" t="s">
        <v>106</v>
      </c>
      <c r="P3467" s="2" t="s">
        <v>4146</v>
      </c>
      <c r="Q3467" s="253"/>
    </row>
    <row r="3468" spans="1:17" ht="60">
      <c r="A3468" s="2">
        <v>3466</v>
      </c>
      <c r="B3468" s="2" t="s">
        <v>8359</v>
      </c>
      <c r="C3468" s="2" t="s">
        <v>109</v>
      </c>
      <c r="D3468" s="2" t="s">
        <v>99</v>
      </c>
      <c r="E3468" s="2" t="s">
        <v>8360</v>
      </c>
      <c r="F3468" s="255">
        <v>45105.2</v>
      </c>
      <c r="G3468" s="2" t="s">
        <v>101</v>
      </c>
      <c r="H3468" s="2" t="s">
        <v>132</v>
      </c>
      <c r="I3468" s="2" t="s">
        <v>101</v>
      </c>
      <c r="J3468" s="2" t="s">
        <v>112</v>
      </c>
      <c r="K3468" s="2" t="s">
        <v>112</v>
      </c>
      <c r="L3468" s="2" t="s">
        <v>104</v>
      </c>
      <c r="M3468" s="2" t="s">
        <v>8361</v>
      </c>
      <c r="N3468" s="2">
        <v>95</v>
      </c>
      <c r="O3468" s="2" t="s">
        <v>106</v>
      </c>
      <c r="P3468" s="2" t="s">
        <v>4157</v>
      </c>
      <c r="Q3468" s="253"/>
    </row>
    <row r="3469" spans="1:17" ht="60">
      <c r="A3469" s="2">
        <v>3467</v>
      </c>
      <c r="B3469" s="2" t="s">
        <v>8362</v>
      </c>
      <c r="C3469" s="2" t="s">
        <v>120</v>
      </c>
      <c r="D3469" s="2" t="s">
        <v>99</v>
      </c>
      <c r="E3469" s="2" t="s">
        <v>8363</v>
      </c>
      <c r="F3469" s="255">
        <v>45105.2</v>
      </c>
      <c r="G3469" s="2" t="s">
        <v>101</v>
      </c>
      <c r="H3469" s="2" t="s">
        <v>102</v>
      </c>
      <c r="I3469" s="2" t="s">
        <v>101</v>
      </c>
      <c r="J3469" s="2" t="s">
        <v>112</v>
      </c>
      <c r="K3469" s="2" t="s">
        <v>112</v>
      </c>
      <c r="L3469" s="2" t="s">
        <v>104</v>
      </c>
      <c r="M3469" s="2" t="s">
        <v>8364</v>
      </c>
      <c r="N3469" s="2">
        <v>95</v>
      </c>
      <c r="O3469" s="2" t="s">
        <v>106</v>
      </c>
      <c r="P3469" s="2" t="s">
        <v>4146</v>
      </c>
      <c r="Q3469" s="253"/>
    </row>
    <row r="3470" spans="1:17" ht="60">
      <c r="A3470" s="2">
        <v>3468</v>
      </c>
      <c r="B3470" s="2" t="s">
        <v>8365</v>
      </c>
      <c r="C3470" s="2" t="s">
        <v>109</v>
      </c>
      <c r="D3470" s="2" t="s">
        <v>99</v>
      </c>
      <c r="E3470" s="2" t="s">
        <v>5471</v>
      </c>
      <c r="F3470" s="255">
        <v>45105.200694444444</v>
      </c>
      <c r="G3470" s="2" t="s">
        <v>101</v>
      </c>
      <c r="H3470" s="2" t="s">
        <v>102</v>
      </c>
      <c r="I3470" s="2" t="s">
        <v>101</v>
      </c>
      <c r="J3470" s="2" t="s">
        <v>103</v>
      </c>
      <c r="K3470" s="2" t="s">
        <v>103</v>
      </c>
      <c r="L3470" s="2" t="s">
        <v>104</v>
      </c>
      <c r="M3470" s="2" t="s">
        <v>5472</v>
      </c>
      <c r="N3470" s="2">
        <v>20</v>
      </c>
      <c r="O3470" s="2" t="s">
        <v>106</v>
      </c>
      <c r="P3470" s="2" t="s">
        <v>4157</v>
      </c>
      <c r="Q3470" s="253"/>
    </row>
    <row r="3471" spans="1:17" ht="60">
      <c r="A3471" s="2">
        <v>3469</v>
      </c>
      <c r="B3471" s="2" t="s">
        <v>8366</v>
      </c>
      <c r="C3471" s="2" t="s">
        <v>120</v>
      </c>
      <c r="D3471" s="2" t="s">
        <v>99</v>
      </c>
      <c r="E3471" s="2" t="s">
        <v>8367</v>
      </c>
      <c r="F3471" s="255">
        <v>45105.200694444444</v>
      </c>
      <c r="G3471" s="2" t="s">
        <v>101</v>
      </c>
      <c r="H3471" s="2" t="s">
        <v>102</v>
      </c>
      <c r="I3471" s="2" t="s">
        <v>101</v>
      </c>
      <c r="J3471" s="2" t="s">
        <v>112</v>
      </c>
      <c r="K3471" s="2" t="s">
        <v>112</v>
      </c>
      <c r="L3471" s="2" t="s">
        <v>104</v>
      </c>
      <c r="M3471" s="2" t="s">
        <v>8368</v>
      </c>
      <c r="N3471" s="2">
        <v>95</v>
      </c>
      <c r="O3471" s="2" t="s">
        <v>106</v>
      </c>
      <c r="P3471" s="2" t="s">
        <v>4146</v>
      </c>
      <c r="Q3471" s="253"/>
    </row>
    <row r="3472" spans="1:17" ht="60">
      <c r="A3472" s="2">
        <v>3470</v>
      </c>
      <c r="B3472" s="2" t="s">
        <v>8369</v>
      </c>
      <c r="C3472" s="2" t="s">
        <v>109</v>
      </c>
      <c r="D3472" s="2" t="s">
        <v>99</v>
      </c>
      <c r="E3472" s="2" t="s">
        <v>8370</v>
      </c>
      <c r="F3472" s="255">
        <v>45105.201388888891</v>
      </c>
      <c r="G3472" s="2" t="s">
        <v>101</v>
      </c>
      <c r="H3472" s="2" t="s">
        <v>132</v>
      </c>
      <c r="I3472" s="2" t="s">
        <v>101</v>
      </c>
      <c r="J3472" s="2" t="s">
        <v>112</v>
      </c>
      <c r="K3472" s="2" t="s">
        <v>112</v>
      </c>
      <c r="L3472" s="2" t="s">
        <v>104</v>
      </c>
      <c r="M3472" s="2" t="s">
        <v>8371</v>
      </c>
      <c r="N3472" s="2">
        <v>95</v>
      </c>
      <c r="O3472" s="2" t="s">
        <v>106</v>
      </c>
      <c r="P3472" s="2" t="s">
        <v>4157</v>
      </c>
      <c r="Q3472" s="253"/>
    </row>
    <row r="3473" spans="1:17" ht="60">
      <c r="A3473" s="2">
        <v>3471</v>
      </c>
      <c r="B3473" s="2" t="s">
        <v>8372</v>
      </c>
      <c r="C3473" s="2" t="s">
        <v>109</v>
      </c>
      <c r="D3473" s="2" t="s">
        <v>99</v>
      </c>
      <c r="E3473" s="2" t="s">
        <v>8373</v>
      </c>
      <c r="F3473" s="255">
        <v>45105.201388888891</v>
      </c>
      <c r="G3473" s="2" t="s">
        <v>101</v>
      </c>
      <c r="H3473" s="2" t="s">
        <v>102</v>
      </c>
      <c r="I3473" s="2" t="s">
        <v>101</v>
      </c>
      <c r="J3473" s="2" t="s">
        <v>112</v>
      </c>
      <c r="K3473" s="2" t="s">
        <v>112</v>
      </c>
      <c r="L3473" s="2" t="s">
        <v>104</v>
      </c>
      <c r="M3473" s="2" t="s">
        <v>8374</v>
      </c>
      <c r="N3473" s="2">
        <v>95</v>
      </c>
      <c r="O3473" s="2" t="s">
        <v>106</v>
      </c>
      <c r="P3473" s="2" t="s">
        <v>4157</v>
      </c>
      <c r="Q3473" s="253"/>
    </row>
    <row r="3474" spans="1:17" ht="60">
      <c r="A3474" s="2">
        <v>3472</v>
      </c>
      <c r="B3474" s="2" t="s">
        <v>8375</v>
      </c>
      <c r="C3474" s="2" t="s">
        <v>120</v>
      </c>
      <c r="D3474" s="2" t="s">
        <v>99</v>
      </c>
      <c r="E3474" s="2" t="s">
        <v>8376</v>
      </c>
      <c r="F3474" s="255">
        <v>45105.201388888891</v>
      </c>
      <c r="G3474" s="2" t="s">
        <v>101</v>
      </c>
      <c r="H3474" s="2" t="s">
        <v>102</v>
      </c>
      <c r="I3474" s="2" t="s">
        <v>101</v>
      </c>
      <c r="J3474" s="2" t="s">
        <v>112</v>
      </c>
      <c r="K3474" s="2" t="s">
        <v>112</v>
      </c>
      <c r="L3474" s="2" t="s">
        <v>104</v>
      </c>
      <c r="M3474" s="2" t="s">
        <v>8377</v>
      </c>
      <c r="N3474" s="2">
        <v>95</v>
      </c>
      <c r="O3474" s="2" t="s">
        <v>106</v>
      </c>
      <c r="P3474" s="2" t="s">
        <v>4146</v>
      </c>
      <c r="Q3474" s="253"/>
    </row>
    <row r="3475" spans="1:17" ht="60">
      <c r="A3475" s="2">
        <v>3473</v>
      </c>
      <c r="B3475" s="2" t="s">
        <v>8378</v>
      </c>
      <c r="C3475" s="2" t="s">
        <v>109</v>
      </c>
      <c r="D3475" s="2" t="s">
        <v>99</v>
      </c>
      <c r="E3475" s="2" t="s">
        <v>8379</v>
      </c>
      <c r="F3475" s="255">
        <v>45105.202777777777</v>
      </c>
      <c r="G3475" s="2" t="s">
        <v>101</v>
      </c>
      <c r="H3475" s="2" t="s">
        <v>132</v>
      </c>
      <c r="I3475" s="2" t="s">
        <v>101</v>
      </c>
      <c r="J3475" s="2" t="s">
        <v>112</v>
      </c>
      <c r="K3475" s="2" t="s">
        <v>112</v>
      </c>
      <c r="L3475" s="2" t="s">
        <v>104</v>
      </c>
      <c r="M3475" s="2" t="s">
        <v>8380</v>
      </c>
      <c r="N3475" s="2">
        <v>95</v>
      </c>
      <c r="O3475" s="2" t="s">
        <v>106</v>
      </c>
      <c r="P3475" s="2" t="s">
        <v>4157</v>
      </c>
      <c r="Q3475" s="253"/>
    </row>
    <row r="3476" spans="1:17" ht="60">
      <c r="A3476" s="2">
        <v>3474</v>
      </c>
      <c r="B3476" s="2" t="s">
        <v>8381</v>
      </c>
      <c r="C3476" s="2" t="s">
        <v>109</v>
      </c>
      <c r="D3476" s="2" t="s">
        <v>99</v>
      </c>
      <c r="E3476" s="2" t="s">
        <v>8382</v>
      </c>
      <c r="F3476" s="255">
        <v>45105.203472222223</v>
      </c>
      <c r="G3476" s="2" t="s">
        <v>101</v>
      </c>
      <c r="H3476" s="2" t="s">
        <v>102</v>
      </c>
      <c r="I3476" s="2" t="s">
        <v>101</v>
      </c>
      <c r="J3476" s="2" t="s">
        <v>112</v>
      </c>
      <c r="K3476" s="2" t="s">
        <v>112</v>
      </c>
      <c r="L3476" s="2" t="s">
        <v>104</v>
      </c>
      <c r="M3476" s="2" t="s">
        <v>8383</v>
      </c>
      <c r="N3476" s="2">
        <v>95</v>
      </c>
      <c r="O3476" s="2" t="s">
        <v>106</v>
      </c>
      <c r="P3476" s="2" t="s">
        <v>4157</v>
      </c>
      <c r="Q3476" s="253"/>
    </row>
    <row r="3477" spans="1:17" ht="60">
      <c r="A3477" s="2">
        <v>3475</v>
      </c>
      <c r="B3477" s="2" t="s">
        <v>8384</v>
      </c>
      <c r="C3477" s="2" t="s">
        <v>109</v>
      </c>
      <c r="D3477" s="2" t="s">
        <v>99</v>
      </c>
      <c r="E3477" s="2" t="s">
        <v>8385</v>
      </c>
      <c r="F3477" s="255">
        <v>45105.203472222223</v>
      </c>
      <c r="G3477" s="2" t="s">
        <v>191</v>
      </c>
      <c r="H3477" s="2" t="s">
        <v>7997</v>
      </c>
      <c r="I3477" s="2" t="s">
        <v>193</v>
      </c>
      <c r="J3477" s="2" t="s">
        <v>112</v>
      </c>
      <c r="K3477" s="2" t="s">
        <v>112</v>
      </c>
      <c r="L3477" s="2" t="s">
        <v>104</v>
      </c>
      <c r="M3477" s="2" t="s">
        <v>194</v>
      </c>
      <c r="N3477" s="2">
        <v>0</v>
      </c>
      <c r="O3477" s="2" t="s">
        <v>106</v>
      </c>
      <c r="P3477" s="2" t="s">
        <v>4157</v>
      </c>
      <c r="Q3477" s="253"/>
    </row>
    <row r="3478" spans="1:17" ht="60">
      <c r="A3478" s="2">
        <v>3476</v>
      </c>
      <c r="B3478" s="2" t="s">
        <v>8386</v>
      </c>
      <c r="C3478" s="2" t="s">
        <v>109</v>
      </c>
      <c r="D3478" s="2" t="s">
        <v>99</v>
      </c>
      <c r="E3478" s="2" t="s">
        <v>8387</v>
      </c>
      <c r="F3478" s="255">
        <v>45105.20416666667</v>
      </c>
      <c r="G3478" s="2" t="s">
        <v>101</v>
      </c>
      <c r="H3478" s="2" t="s">
        <v>102</v>
      </c>
      <c r="I3478" s="2" t="s">
        <v>101</v>
      </c>
      <c r="J3478" s="2" t="s">
        <v>112</v>
      </c>
      <c r="K3478" s="2" t="s">
        <v>112</v>
      </c>
      <c r="L3478" s="2" t="s">
        <v>104</v>
      </c>
      <c r="M3478" s="2" t="s">
        <v>8388</v>
      </c>
      <c r="N3478" s="2">
        <v>95</v>
      </c>
      <c r="O3478" s="2" t="s">
        <v>106</v>
      </c>
      <c r="P3478" s="2" t="s">
        <v>4157</v>
      </c>
      <c r="Q3478" s="253"/>
    </row>
    <row r="3479" spans="1:17" ht="60">
      <c r="A3479" s="2">
        <v>3477</v>
      </c>
      <c r="B3479" s="2" t="s">
        <v>8389</v>
      </c>
      <c r="C3479" s="2" t="s">
        <v>109</v>
      </c>
      <c r="D3479" s="2" t="s">
        <v>99</v>
      </c>
      <c r="E3479" s="2" t="s">
        <v>8390</v>
      </c>
      <c r="F3479" s="255">
        <v>45105.204861111109</v>
      </c>
      <c r="G3479" s="2" t="s">
        <v>101</v>
      </c>
      <c r="H3479" s="2" t="s">
        <v>102</v>
      </c>
      <c r="I3479" s="2" t="s">
        <v>101</v>
      </c>
      <c r="J3479" s="2" t="s">
        <v>112</v>
      </c>
      <c r="K3479" s="2" t="s">
        <v>112</v>
      </c>
      <c r="L3479" s="2" t="s">
        <v>104</v>
      </c>
      <c r="M3479" s="2" t="s">
        <v>8391</v>
      </c>
      <c r="N3479" s="2">
        <v>95</v>
      </c>
      <c r="O3479" s="2" t="s">
        <v>106</v>
      </c>
      <c r="P3479" s="2" t="s">
        <v>4157</v>
      </c>
      <c r="Q3479" s="253"/>
    </row>
    <row r="3480" spans="1:17" ht="60">
      <c r="A3480" s="2">
        <v>3478</v>
      </c>
      <c r="B3480" s="2" t="s">
        <v>8392</v>
      </c>
      <c r="C3480" s="2" t="s">
        <v>120</v>
      </c>
      <c r="D3480" s="2" t="s">
        <v>99</v>
      </c>
      <c r="E3480" s="2" t="s">
        <v>8393</v>
      </c>
      <c r="F3480" s="255">
        <v>45105.205555555556</v>
      </c>
      <c r="G3480" s="2" t="s">
        <v>101</v>
      </c>
      <c r="H3480" s="2" t="s">
        <v>102</v>
      </c>
      <c r="I3480" s="2" t="s">
        <v>101</v>
      </c>
      <c r="J3480" s="2" t="s">
        <v>187</v>
      </c>
      <c r="K3480" s="2" t="s">
        <v>187</v>
      </c>
      <c r="L3480" s="2" t="s">
        <v>104</v>
      </c>
      <c r="M3480" s="2" t="s">
        <v>8394</v>
      </c>
      <c r="N3480" s="2">
        <v>95</v>
      </c>
      <c r="O3480" s="2" t="s">
        <v>106</v>
      </c>
      <c r="P3480" s="2" t="s">
        <v>4146</v>
      </c>
      <c r="Q3480" s="253"/>
    </row>
    <row r="3481" spans="1:17" ht="60">
      <c r="A3481" s="2">
        <v>3479</v>
      </c>
      <c r="B3481" s="2" t="s">
        <v>8395</v>
      </c>
      <c r="C3481" s="2" t="s">
        <v>234</v>
      </c>
      <c r="D3481" s="2" t="s">
        <v>99</v>
      </c>
      <c r="E3481" s="2" t="s">
        <v>4825</v>
      </c>
      <c r="F3481" s="255">
        <v>45105.206250000003</v>
      </c>
      <c r="G3481" s="2" t="s">
        <v>101</v>
      </c>
      <c r="H3481" s="2" t="s">
        <v>102</v>
      </c>
      <c r="I3481" s="2" t="s">
        <v>101</v>
      </c>
      <c r="J3481" s="2" t="s">
        <v>56</v>
      </c>
      <c r="K3481" s="2" t="s">
        <v>56</v>
      </c>
      <c r="L3481" s="2" t="s">
        <v>104</v>
      </c>
      <c r="M3481" s="2" t="s">
        <v>4826</v>
      </c>
      <c r="N3481" s="2">
        <v>65</v>
      </c>
      <c r="O3481" s="2" t="s">
        <v>106</v>
      </c>
      <c r="P3481" s="2" t="s">
        <v>7411</v>
      </c>
      <c r="Q3481" s="253"/>
    </row>
    <row r="3482" spans="1:17" ht="60">
      <c r="A3482" s="2">
        <v>3480</v>
      </c>
      <c r="B3482" s="2" t="s">
        <v>8396</v>
      </c>
      <c r="C3482" s="2" t="s">
        <v>120</v>
      </c>
      <c r="D3482" s="2" t="s">
        <v>99</v>
      </c>
      <c r="E3482" s="2" t="s">
        <v>8397</v>
      </c>
      <c r="F3482" s="255">
        <v>45105.206944444442</v>
      </c>
      <c r="G3482" s="2" t="s">
        <v>101</v>
      </c>
      <c r="H3482" s="2" t="s">
        <v>132</v>
      </c>
      <c r="I3482" s="2" t="s">
        <v>101</v>
      </c>
      <c r="J3482" s="2" t="s">
        <v>112</v>
      </c>
      <c r="K3482" s="2" t="s">
        <v>112</v>
      </c>
      <c r="L3482" s="2" t="s">
        <v>104</v>
      </c>
      <c r="M3482" s="2" t="s">
        <v>8398</v>
      </c>
      <c r="N3482" s="2">
        <v>95</v>
      </c>
      <c r="O3482" s="2" t="s">
        <v>106</v>
      </c>
      <c r="P3482" s="2" t="s">
        <v>4146</v>
      </c>
      <c r="Q3482" s="253"/>
    </row>
    <row r="3483" spans="1:17" ht="60">
      <c r="A3483" s="2">
        <v>3481</v>
      </c>
      <c r="B3483" s="2" t="s">
        <v>8399</v>
      </c>
      <c r="C3483" s="2" t="s">
        <v>109</v>
      </c>
      <c r="D3483" s="2" t="s">
        <v>99</v>
      </c>
      <c r="E3483" s="2" t="s">
        <v>8400</v>
      </c>
      <c r="F3483" s="255">
        <v>45105.206944444442</v>
      </c>
      <c r="G3483" s="2" t="s">
        <v>101</v>
      </c>
      <c r="H3483" s="2" t="s">
        <v>132</v>
      </c>
      <c r="I3483" s="2" t="s">
        <v>101</v>
      </c>
      <c r="J3483" s="2" t="s">
        <v>112</v>
      </c>
      <c r="K3483" s="2" t="s">
        <v>112</v>
      </c>
      <c r="L3483" s="2" t="s">
        <v>104</v>
      </c>
      <c r="M3483" s="2" t="s">
        <v>8401</v>
      </c>
      <c r="N3483" s="2">
        <v>95</v>
      </c>
      <c r="O3483" s="2" t="s">
        <v>106</v>
      </c>
      <c r="P3483" s="2" t="s">
        <v>4157</v>
      </c>
      <c r="Q3483" s="253"/>
    </row>
    <row r="3484" spans="1:17" ht="60">
      <c r="A3484" s="2">
        <v>3482</v>
      </c>
      <c r="B3484" s="2" t="s">
        <v>8402</v>
      </c>
      <c r="C3484" s="2" t="s">
        <v>120</v>
      </c>
      <c r="D3484" s="2" t="s">
        <v>99</v>
      </c>
      <c r="E3484" s="2" t="s">
        <v>8403</v>
      </c>
      <c r="F3484" s="255">
        <v>45105.207638888889</v>
      </c>
      <c r="G3484" s="2" t="s">
        <v>101</v>
      </c>
      <c r="H3484" s="2" t="s">
        <v>132</v>
      </c>
      <c r="I3484" s="2" t="s">
        <v>101</v>
      </c>
      <c r="J3484" s="2" t="s">
        <v>112</v>
      </c>
      <c r="K3484" s="2" t="s">
        <v>112</v>
      </c>
      <c r="L3484" s="2" t="s">
        <v>104</v>
      </c>
      <c r="M3484" s="2" t="s">
        <v>8404</v>
      </c>
      <c r="N3484" s="2">
        <v>95</v>
      </c>
      <c r="O3484" s="2" t="s">
        <v>106</v>
      </c>
      <c r="P3484" s="2" t="s">
        <v>4146</v>
      </c>
      <c r="Q3484" s="253"/>
    </row>
    <row r="3485" spans="1:17" ht="60">
      <c r="A3485" s="2">
        <v>3483</v>
      </c>
      <c r="B3485" s="2" t="s">
        <v>8405</v>
      </c>
      <c r="C3485" s="2" t="s">
        <v>120</v>
      </c>
      <c r="D3485" s="2" t="s">
        <v>99</v>
      </c>
      <c r="E3485" s="2" t="s">
        <v>8406</v>
      </c>
      <c r="F3485" s="255">
        <v>45105.207638888889</v>
      </c>
      <c r="G3485" s="2" t="s">
        <v>101</v>
      </c>
      <c r="H3485" s="2" t="s">
        <v>132</v>
      </c>
      <c r="I3485" s="2" t="s">
        <v>101</v>
      </c>
      <c r="J3485" s="2" t="s">
        <v>112</v>
      </c>
      <c r="K3485" s="2" t="s">
        <v>112</v>
      </c>
      <c r="L3485" s="2" t="s">
        <v>104</v>
      </c>
      <c r="M3485" s="2" t="s">
        <v>8407</v>
      </c>
      <c r="N3485" s="2">
        <v>95</v>
      </c>
      <c r="O3485" s="2" t="s">
        <v>106</v>
      </c>
      <c r="P3485" s="2" t="s">
        <v>4146</v>
      </c>
      <c r="Q3485" s="253"/>
    </row>
    <row r="3486" spans="1:17" ht="60">
      <c r="A3486" s="2">
        <v>3484</v>
      </c>
      <c r="B3486" s="2" t="s">
        <v>8408</v>
      </c>
      <c r="C3486" s="2" t="s">
        <v>120</v>
      </c>
      <c r="D3486" s="2" t="s">
        <v>99</v>
      </c>
      <c r="E3486" s="2" t="s">
        <v>8409</v>
      </c>
      <c r="F3486" s="255">
        <v>45105.208333333336</v>
      </c>
      <c r="G3486" s="2" t="s">
        <v>101</v>
      </c>
      <c r="H3486" s="2" t="s">
        <v>102</v>
      </c>
      <c r="I3486" s="2" t="s">
        <v>101</v>
      </c>
      <c r="J3486" s="2" t="s">
        <v>112</v>
      </c>
      <c r="K3486" s="2" t="s">
        <v>112</v>
      </c>
      <c r="L3486" s="2" t="s">
        <v>104</v>
      </c>
      <c r="M3486" s="2" t="s">
        <v>8410</v>
      </c>
      <c r="N3486" s="2">
        <v>95</v>
      </c>
      <c r="O3486" s="2" t="s">
        <v>106</v>
      </c>
      <c r="P3486" s="2" t="s">
        <v>4146</v>
      </c>
      <c r="Q3486" s="253"/>
    </row>
    <row r="3487" spans="1:17" ht="60">
      <c r="A3487" s="2">
        <v>3485</v>
      </c>
      <c r="B3487" s="2" t="s">
        <v>8411</v>
      </c>
      <c r="C3487" s="2" t="s">
        <v>109</v>
      </c>
      <c r="D3487" s="2" t="s">
        <v>99</v>
      </c>
      <c r="E3487" s="2" t="s">
        <v>8412</v>
      </c>
      <c r="F3487" s="255">
        <v>45105.208333333336</v>
      </c>
      <c r="G3487" s="2" t="s">
        <v>101</v>
      </c>
      <c r="H3487" s="2" t="s">
        <v>102</v>
      </c>
      <c r="I3487" s="2" t="s">
        <v>101</v>
      </c>
      <c r="J3487" s="2" t="s">
        <v>112</v>
      </c>
      <c r="K3487" s="2" t="s">
        <v>112</v>
      </c>
      <c r="L3487" s="2" t="s">
        <v>104</v>
      </c>
      <c r="M3487" s="2" t="s">
        <v>8413</v>
      </c>
      <c r="N3487" s="2">
        <v>95</v>
      </c>
      <c r="O3487" s="2" t="s">
        <v>106</v>
      </c>
      <c r="P3487" s="2" t="s">
        <v>4157</v>
      </c>
      <c r="Q3487" s="253"/>
    </row>
    <row r="3488" spans="1:17" ht="60">
      <c r="A3488" s="2">
        <v>3486</v>
      </c>
      <c r="B3488" s="2" t="s">
        <v>8414</v>
      </c>
      <c r="C3488" s="2" t="s">
        <v>120</v>
      </c>
      <c r="D3488" s="2" t="s">
        <v>99</v>
      </c>
      <c r="E3488" s="2" t="s">
        <v>8415</v>
      </c>
      <c r="F3488" s="255">
        <v>45105.208333333336</v>
      </c>
      <c r="G3488" s="2" t="s">
        <v>101</v>
      </c>
      <c r="H3488" s="2" t="s">
        <v>132</v>
      </c>
      <c r="I3488" s="2" t="s">
        <v>101</v>
      </c>
      <c r="J3488" s="2" t="s">
        <v>112</v>
      </c>
      <c r="K3488" s="2" t="s">
        <v>112</v>
      </c>
      <c r="L3488" s="2" t="s">
        <v>104</v>
      </c>
      <c r="M3488" s="2" t="s">
        <v>8416</v>
      </c>
      <c r="N3488" s="2">
        <v>95</v>
      </c>
      <c r="O3488" s="2" t="s">
        <v>106</v>
      </c>
      <c r="P3488" s="2" t="s">
        <v>4146</v>
      </c>
      <c r="Q3488" s="253"/>
    </row>
    <row r="3489" spans="1:17" ht="60">
      <c r="A3489" s="2">
        <v>3487</v>
      </c>
      <c r="B3489" s="2" t="s">
        <v>8417</v>
      </c>
      <c r="C3489" s="2" t="s">
        <v>109</v>
      </c>
      <c r="D3489" s="2" t="s">
        <v>99</v>
      </c>
      <c r="E3489" s="2" t="s">
        <v>8418</v>
      </c>
      <c r="F3489" s="255">
        <v>45105.208333333336</v>
      </c>
      <c r="G3489" s="2" t="s">
        <v>101</v>
      </c>
      <c r="H3489" s="2" t="s">
        <v>132</v>
      </c>
      <c r="I3489" s="2" t="s">
        <v>101</v>
      </c>
      <c r="J3489" s="2" t="s">
        <v>187</v>
      </c>
      <c r="K3489" s="2" t="s">
        <v>187</v>
      </c>
      <c r="L3489" s="2" t="s">
        <v>104</v>
      </c>
      <c r="M3489" s="2" t="s">
        <v>8419</v>
      </c>
      <c r="N3489" s="2">
        <v>95</v>
      </c>
      <c r="O3489" s="2" t="s">
        <v>106</v>
      </c>
      <c r="P3489" s="2" t="s">
        <v>4157</v>
      </c>
      <c r="Q3489" s="253"/>
    </row>
    <row r="3490" spans="1:17" ht="60">
      <c r="A3490" s="2">
        <v>3488</v>
      </c>
      <c r="B3490" s="2" t="s">
        <v>8420</v>
      </c>
      <c r="C3490" s="2" t="s">
        <v>120</v>
      </c>
      <c r="D3490" s="2" t="s">
        <v>99</v>
      </c>
      <c r="E3490" s="2" t="s">
        <v>8421</v>
      </c>
      <c r="F3490" s="255">
        <v>45105.209722222222</v>
      </c>
      <c r="G3490" s="2" t="s">
        <v>101</v>
      </c>
      <c r="H3490" s="2" t="s">
        <v>132</v>
      </c>
      <c r="I3490" s="2" t="s">
        <v>101</v>
      </c>
      <c r="J3490" s="2" t="s">
        <v>187</v>
      </c>
      <c r="K3490" s="2" t="s">
        <v>187</v>
      </c>
      <c r="L3490" s="2" t="s">
        <v>104</v>
      </c>
      <c r="M3490" s="2" t="s">
        <v>8422</v>
      </c>
      <c r="N3490" s="2">
        <v>95</v>
      </c>
      <c r="O3490" s="2" t="s">
        <v>106</v>
      </c>
      <c r="P3490" s="2" t="s">
        <v>4146</v>
      </c>
      <c r="Q3490" s="253"/>
    </row>
    <row r="3491" spans="1:17" ht="60">
      <c r="A3491" s="2">
        <v>3489</v>
      </c>
      <c r="B3491" s="2" t="s">
        <v>8423</v>
      </c>
      <c r="C3491" s="2" t="s">
        <v>234</v>
      </c>
      <c r="D3491" s="2" t="s">
        <v>99</v>
      </c>
      <c r="E3491" s="2" t="s">
        <v>8424</v>
      </c>
      <c r="F3491" s="255">
        <v>45105.209722222222</v>
      </c>
      <c r="G3491" s="2" t="s">
        <v>101</v>
      </c>
      <c r="H3491" s="2" t="s">
        <v>102</v>
      </c>
      <c r="I3491" s="2" t="s">
        <v>101</v>
      </c>
      <c r="J3491" s="2" t="s">
        <v>103</v>
      </c>
      <c r="K3491" s="2" t="s">
        <v>103</v>
      </c>
      <c r="L3491" s="2" t="s">
        <v>104</v>
      </c>
      <c r="M3491" s="2" t="s">
        <v>8425</v>
      </c>
      <c r="N3491" s="2">
        <v>20</v>
      </c>
      <c r="O3491" s="2" t="s">
        <v>106</v>
      </c>
      <c r="P3491" s="2" t="s">
        <v>7411</v>
      </c>
      <c r="Q3491" s="253"/>
    </row>
    <row r="3492" spans="1:17" ht="60">
      <c r="A3492" s="2">
        <v>3490</v>
      </c>
      <c r="B3492" s="2" t="s">
        <v>8426</v>
      </c>
      <c r="C3492" s="2" t="s">
        <v>109</v>
      </c>
      <c r="D3492" s="2" t="s">
        <v>99</v>
      </c>
      <c r="E3492" s="2" t="s">
        <v>8427</v>
      </c>
      <c r="F3492" s="255">
        <v>45105.210416666669</v>
      </c>
      <c r="G3492" s="2" t="s">
        <v>101</v>
      </c>
      <c r="H3492" s="2" t="s">
        <v>132</v>
      </c>
      <c r="I3492" s="2" t="s">
        <v>101</v>
      </c>
      <c r="J3492" s="2" t="s">
        <v>187</v>
      </c>
      <c r="K3492" s="2" t="s">
        <v>187</v>
      </c>
      <c r="L3492" s="2" t="s">
        <v>104</v>
      </c>
      <c r="M3492" s="2" t="s">
        <v>8428</v>
      </c>
      <c r="N3492" s="2">
        <v>95</v>
      </c>
      <c r="O3492" s="2" t="s">
        <v>106</v>
      </c>
      <c r="P3492" s="2" t="s">
        <v>4157</v>
      </c>
      <c r="Q3492" s="253"/>
    </row>
    <row r="3493" spans="1:17" ht="60">
      <c r="A3493" s="2">
        <v>3491</v>
      </c>
      <c r="B3493" s="2" t="s">
        <v>8429</v>
      </c>
      <c r="C3493" s="2" t="s">
        <v>120</v>
      </c>
      <c r="D3493" s="2" t="s">
        <v>99</v>
      </c>
      <c r="E3493" s="2" t="s">
        <v>8430</v>
      </c>
      <c r="F3493" s="255">
        <v>45105.210416666669</v>
      </c>
      <c r="G3493" s="2" t="s">
        <v>101</v>
      </c>
      <c r="H3493" s="2" t="s">
        <v>132</v>
      </c>
      <c r="I3493" s="2" t="s">
        <v>101</v>
      </c>
      <c r="J3493" s="2" t="s">
        <v>187</v>
      </c>
      <c r="K3493" s="2" t="s">
        <v>187</v>
      </c>
      <c r="L3493" s="2" t="s">
        <v>104</v>
      </c>
      <c r="M3493" s="2" t="s">
        <v>8431</v>
      </c>
      <c r="N3493" s="2">
        <v>95</v>
      </c>
      <c r="O3493" s="2" t="s">
        <v>106</v>
      </c>
      <c r="P3493" s="2" t="s">
        <v>4146</v>
      </c>
      <c r="Q3493" s="253"/>
    </row>
    <row r="3494" spans="1:17" ht="60">
      <c r="A3494" s="2">
        <v>3492</v>
      </c>
      <c r="B3494" s="2" t="s">
        <v>8432</v>
      </c>
      <c r="C3494" s="2" t="s">
        <v>109</v>
      </c>
      <c r="D3494" s="2" t="s">
        <v>99</v>
      </c>
      <c r="E3494" s="2" t="s">
        <v>8433</v>
      </c>
      <c r="F3494" s="255">
        <v>45105.210416666669</v>
      </c>
      <c r="G3494" s="2" t="s">
        <v>101</v>
      </c>
      <c r="H3494" s="2" t="s">
        <v>132</v>
      </c>
      <c r="I3494" s="2" t="s">
        <v>101</v>
      </c>
      <c r="J3494" s="2" t="s">
        <v>112</v>
      </c>
      <c r="K3494" s="2" t="s">
        <v>112</v>
      </c>
      <c r="L3494" s="2" t="s">
        <v>104</v>
      </c>
      <c r="M3494" s="2" t="s">
        <v>8434</v>
      </c>
      <c r="N3494" s="2">
        <v>95</v>
      </c>
      <c r="O3494" s="2" t="s">
        <v>106</v>
      </c>
      <c r="P3494" s="2" t="s">
        <v>4157</v>
      </c>
      <c r="Q3494" s="253"/>
    </row>
    <row r="3495" spans="1:17" ht="60">
      <c r="A3495" s="2">
        <v>3493</v>
      </c>
      <c r="B3495" s="2" t="s">
        <v>8435</v>
      </c>
      <c r="C3495" s="2" t="s">
        <v>120</v>
      </c>
      <c r="D3495" s="2" t="s">
        <v>99</v>
      </c>
      <c r="E3495" s="2" t="s">
        <v>8436</v>
      </c>
      <c r="F3495" s="255">
        <v>45105.211805555555</v>
      </c>
      <c r="G3495" s="2" t="s">
        <v>101</v>
      </c>
      <c r="H3495" s="2" t="s">
        <v>132</v>
      </c>
      <c r="I3495" s="2" t="s">
        <v>101</v>
      </c>
      <c r="J3495" s="2" t="s">
        <v>112</v>
      </c>
      <c r="K3495" s="2" t="s">
        <v>112</v>
      </c>
      <c r="L3495" s="2" t="s">
        <v>104</v>
      </c>
      <c r="M3495" s="2" t="s">
        <v>8437</v>
      </c>
      <c r="N3495" s="2">
        <v>95</v>
      </c>
      <c r="O3495" s="2" t="s">
        <v>106</v>
      </c>
      <c r="P3495" s="2" t="s">
        <v>4146</v>
      </c>
      <c r="Q3495" s="253"/>
    </row>
    <row r="3496" spans="1:17" ht="60">
      <c r="A3496" s="2">
        <v>3494</v>
      </c>
      <c r="B3496" s="2" t="s">
        <v>8438</v>
      </c>
      <c r="C3496" s="2" t="s">
        <v>234</v>
      </c>
      <c r="D3496" s="2" t="s">
        <v>99</v>
      </c>
      <c r="E3496" s="2" t="s">
        <v>8439</v>
      </c>
      <c r="F3496" s="255">
        <v>45105.211805555555</v>
      </c>
      <c r="G3496" s="2" t="s">
        <v>101</v>
      </c>
      <c r="H3496" s="2" t="s">
        <v>132</v>
      </c>
      <c r="I3496" s="2" t="s">
        <v>101</v>
      </c>
      <c r="J3496" s="2" t="s">
        <v>56</v>
      </c>
      <c r="K3496" s="2" t="s">
        <v>56</v>
      </c>
      <c r="L3496" s="2" t="s">
        <v>104</v>
      </c>
      <c r="M3496" s="2" t="s">
        <v>8440</v>
      </c>
      <c r="N3496" s="2">
        <v>65</v>
      </c>
      <c r="O3496" s="2" t="s">
        <v>106</v>
      </c>
      <c r="P3496" s="2" t="s">
        <v>7411</v>
      </c>
      <c r="Q3496" s="253"/>
    </row>
    <row r="3497" spans="1:17" ht="60">
      <c r="A3497" s="2">
        <v>3495</v>
      </c>
      <c r="B3497" s="2" t="s">
        <v>8441</v>
      </c>
      <c r="C3497" s="2" t="s">
        <v>234</v>
      </c>
      <c r="D3497" s="2" t="s">
        <v>99</v>
      </c>
      <c r="E3497" s="2" t="s">
        <v>8442</v>
      </c>
      <c r="F3497" s="255">
        <v>45105.211805555555</v>
      </c>
      <c r="G3497" s="2" t="s">
        <v>101</v>
      </c>
      <c r="H3497" s="2" t="s">
        <v>132</v>
      </c>
      <c r="I3497" s="2" t="s">
        <v>101</v>
      </c>
      <c r="J3497" s="2" t="s">
        <v>56</v>
      </c>
      <c r="K3497" s="2" t="s">
        <v>56</v>
      </c>
      <c r="L3497" s="2" t="s">
        <v>104</v>
      </c>
      <c r="M3497" s="2" t="s">
        <v>8443</v>
      </c>
      <c r="N3497" s="2">
        <v>65</v>
      </c>
      <c r="O3497" s="2" t="s">
        <v>106</v>
      </c>
      <c r="P3497" s="2" t="s">
        <v>7411</v>
      </c>
      <c r="Q3497" s="253"/>
    </row>
    <row r="3498" spans="1:17" ht="60">
      <c r="A3498" s="2">
        <v>3496</v>
      </c>
      <c r="B3498" s="2" t="s">
        <v>8444</v>
      </c>
      <c r="C3498" s="2" t="s">
        <v>120</v>
      </c>
      <c r="D3498" s="2" t="s">
        <v>99</v>
      </c>
      <c r="E3498" s="2" t="s">
        <v>8445</v>
      </c>
      <c r="F3498" s="255">
        <v>45105.212500000001</v>
      </c>
      <c r="G3498" s="2" t="s">
        <v>101</v>
      </c>
      <c r="H3498" s="2" t="s">
        <v>102</v>
      </c>
      <c r="I3498" s="2" t="s">
        <v>101</v>
      </c>
      <c r="J3498" s="2" t="s">
        <v>187</v>
      </c>
      <c r="K3498" s="2" t="s">
        <v>187</v>
      </c>
      <c r="L3498" s="2" t="s">
        <v>104</v>
      </c>
      <c r="M3498" s="2" t="s">
        <v>8446</v>
      </c>
      <c r="N3498" s="2">
        <v>95</v>
      </c>
      <c r="O3498" s="2" t="s">
        <v>106</v>
      </c>
      <c r="P3498" s="2" t="s">
        <v>4146</v>
      </c>
      <c r="Q3498" s="253"/>
    </row>
    <row r="3499" spans="1:17" ht="60">
      <c r="A3499" s="2">
        <v>3497</v>
      </c>
      <c r="B3499" s="2" t="s">
        <v>8447</v>
      </c>
      <c r="C3499" s="2" t="s">
        <v>109</v>
      </c>
      <c r="D3499" s="2" t="s">
        <v>99</v>
      </c>
      <c r="E3499" s="2" t="s">
        <v>8448</v>
      </c>
      <c r="F3499" s="255">
        <v>45105.213194444441</v>
      </c>
      <c r="G3499" s="2" t="s">
        <v>101</v>
      </c>
      <c r="H3499" s="2" t="s">
        <v>132</v>
      </c>
      <c r="I3499" s="2" t="s">
        <v>101</v>
      </c>
      <c r="J3499" s="2" t="s">
        <v>112</v>
      </c>
      <c r="K3499" s="2" t="s">
        <v>112</v>
      </c>
      <c r="L3499" s="2" t="s">
        <v>104</v>
      </c>
      <c r="M3499" s="2" t="s">
        <v>8449</v>
      </c>
      <c r="N3499" s="2">
        <v>95</v>
      </c>
      <c r="O3499" s="2" t="s">
        <v>106</v>
      </c>
      <c r="P3499" s="2" t="s">
        <v>4157</v>
      </c>
      <c r="Q3499" s="253"/>
    </row>
    <row r="3500" spans="1:17" ht="60">
      <c r="A3500" s="2">
        <v>3498</v>
      </c>
      <c r="B3500" s="2" t="s">
        <v>8450</v>
      </c>
      <c r="C3500" s="2" t="s">
        <v>109</v>
      </c>
      <c r="D3500" s="2" t="s">
        <v>99</v>
      </c>
      <c r="E3500" s="2" t="s">
        <v>8451</v>
      </c>
      <c r="F3500" s="255">
        <v>45105.213194444441</v>
      </c>
      <c r="G3500" s="2" t="s">
        <v>101</v>
      </c>
      <c r="H3500" s="2" t="s">
        <v>132</v>
      </c>
      <c r="I3500" s="2" t="s">
        <v>101</v>
      </c>
      <c r="J3500" s="2" t="s">
        <v>112</v>
      </c>
      <c r="K3500" s="2" t="s">
        <v>112</v>
      </c>
      <c r="L3500" s="2" t="s">
        <v>104</v>
      </c>
      <c r="M3500" s="2" t="s">
        <v>8452</v>
      </c>
      <c r="N3500" s="2">
        <v>95</v>
      </c>
      <c r="O3500" s="2" t="s">
        <v>106</v>
      </c>
      <c r="P3500" s="2" t="s">
        <v>4157</v>
      </c>
      <c r="Q3500" s="253"/>
    </row>
    <row r="3501" spans="1:17" ht="60">
      <c r="A3501" s="2">
        <v>3499</v>
      </c>
      <c r="B3501" s="2" t="s">
        <v>8453</v>
      </c>
      <c r="C3501" s="2" t="s">
        <v>109</v>
      </c>
      <c r="D3501" s="2" t="s">
        <v>99</v>
      </c>
      <c r="E3501" s="2" t="s">
        <v>8454</v>
      </c>
      <c r="F3501" s="255">
        <v>45105.213888888888</v>
      </c>
      <c r="G3501" s="2" t="s">
        <v>101</v>
      </c>
      <c r="H3501" s="2" t="s">
        <v>132</v>
      </c>
      <c r="I3501" s="2" t="s">
        <v>101</v>
      </c>
      <c r="J3501" s="2" t="s">
        <v>112</v>
      </c>
      <c r="K3501" s="2" t="s">
        <v>112</v>
      </c>
      <c r="L3501" s="2" t="s">
        <v>104</v>
      </c>
      <c r="M3501" s="2" t="s">
        <v>8455</v>
      </c>
      <c r="N3501" s="2">
        <v>95</v>
      </c>
      <c r="O3501" s="2" t="s">
        <v>106</v>
      </c>
      <c r="P3501" s="2" t="s">
        <v>4157</v>
      </c>
      <c r="Q3501" s="253"/>
    </row>
    <row r="3502" spans="1:17" ht="60">
      <c r="A3502" s="2">
        <v>3500</v>
      </c>
      <c r="B3502" s="2" t="s">
        <v>8456</v>
      </c>
      <c r="C3502" s="2" t="s">
        <v>120</v>
      </c>
      <c r="D3502" s="2" t="s">
        <v>99</v>
      </c>
      <c r="E3502" s="2" t="s">
        <v>8457</v>
      </c>
      <c r="F3502" s="255">
        <v>45105.213888888888</v>
      </c>
      <c r="G3502" s="2" t="s">
        <v>101</v>
      </c>
      <c r="H3502" s="2" t="s">
        <v>102</v>
      </c>
      <c r="I3502" s="2" t="s">
        <v>101</v>
      </c>
      <c r="J3502" s="2" t="s">
        <v>112</v>
      </c>
      <c r="K3502" s="2" t="s">
        <v>112</v>
      </c>
      <c r="L3502" s="2" t="s">
        <v>104</v>
      </c>
      <c r="M3502" s="2" t="s">
        <v>8458</v>
      </c>
      <c r="N3502" s="2">
        <v>95</v>
      </c>
      <c r="O3502" s="2" t="s">
        <v>106</v>
      </c>
      <c r="P3502" s="2" t="s">
        <v>4146</v>
      </c>
      <c r="Q3502" s="253"/>
    </row>
    <row r="3503" spans="1:17" ht="60">
      <c r="A3503" s="2">
        <v>3501</v>
      </c>
      <c r="B3503" s="2" t="s">
        <v>8459</v>
      </c>
      <c r="C3503" s="2" t="s">
        <v>109</v>
      </c>
      <c r="D3503" s="2" t="s">
        <v>99</v>
      </c>
      <c r="E3503" s="2" t="s">
        <v>8460</v>
      </c>
      <c r="F3503" s="255">
        <v>45105.213888888888</v>
      </c>
      <c r="G3503" s="2" t="s">
        <v>101</v>
      </c>
      <c r="H3503" s="2" t="s">
        <v>102</v>
      </c>
      <c r="I3503" s="2" t="s">
        <v>101</v>
      </c>
      <c r="J3503" s="2" t="s">
        <v>112</v>
      </c>
      <c r="K3503" s="2" t="s">
        <v>112</v>
      </c>
      <c r="L3503" s="2" t="s">
        <v>104</v>
      </c>
      <c r="M3503" s="2" t="s">
        <v>8461</v>
      </c>
      <c r="N3503" s="2">
        <v>95</v>
      </c>
      <c r="O3503" s="2" t="s">
        <v>106</v>
      </c>
      <c r="P3503" s="2" t="s">
        <v>4157</v>
      </c>
      <c r="Q3503" s="253"/>
    </row>
    <row r="3504" spans="1:17" ht="60">
      <c r="A3504" s="2">
        <v>3502</v>
      </c>
      <c r="B3504" s="2" t="s">
        <v>8462</v>
      </c>
      <c r="C3504" s="2" t="s">
        <v>109</v>
      </c>
      <c r="D3504" s="2" t="s">
        <v>99</v>
      </c>
      <c r="E3504" s="2" t="s">
        <v>8463</v>
      </c>
      <c r="F3504" s="255">
        <v>45105.214583333334</v>
      </c>
      <c r="G3504" s="2" t="s">
        <v>101</v>
      </c>
      <c r="H3504" s="2" t="s">
        <v>132</v>
      </c>
      <c r="I3504" s="2" t="s">
        <v>101</v>
      </c>
      <c r="J3504" s="2" t="s">
        <v>112</v>
      </c>
      <c r="K3504" s="2" t="s">
        <v>112</v>
      </c>
      <c r="L3504" s="2" t="s">
        <v>104</v>
      </c>
      <c r="M3504" s="2" t="s">
        <v>8464</v>
      </c>
      <c r="N3504" s="2">
        <v>95</v>
      </c>
      <c r="O3504" s="2" t="s">
        <v>106</v>
      </c>
      <c r="P3504" s="2" t="s">
        <v>4157</v>
      </c>
      <c r="Q3504" s="253"/>
    </row>
    <row r="3505" spans="1:17" ht="60">
      <c r="A3505" s="2">
        <v>3503</v>
      </c>
      <c r="B3505" s="2" t="s">
        <v>8465</v>
      </c>
      <c r="C3505" s="2" t="s">
        <v>109</v>
      </c>
      <c r="D3505" s="2" t="s">
        <v>99</v>
      </c>
      <c r="E3505" s="2" t="s">
        <v>8466</v>
      </c>
      <c r="F3505" s="255">
        <v>45105.214583333334</v>
      </c>
      <c r="G3505" s="2" t="s">
        <v>101</v>
      </c>
      <c r="H3505" s="2" t="s">
        <v>102</v>
      </c>
      <c r="I3505" s="2" t="s">
        <v>101</v>
      </c>
      <c r="J3505" s="2" t="s">
        <v>12</v>
      </c>
      <c r="K3505" s="2" t="s">
        <v>12</v>
      </c>
      <c r="L3505" s="2" t="s">
        <v>104</v>
      </c>
      <c r="M3505" s="2" t="s">
        <v>8467</v>
      </c>
      <c r="N3505" s="2">
        <v>30</v>
      </c>
      <c r="O3505" s="2" t="s">
        <v>106</v>
      </c>
      <c r="P3505" s="2" t="s">
        <v>4157</v>
      </c>
      <c r="Q3505" s="253"/>
    </row>
    <row r="3506" spans="1:17" ht="60">
      <c r="A3506" s="2">
        <v>3504</v>
      </c>
      <c r="B3506" s="2" t="s">
        <v>8468</v>
      </c>
      <c r="C3506" s="2" t="s">
        <v>234</v>
      </c>
      <c r="D3506" s="2" t="s">
        <v>99</v>
      </c>
      <c r="E3506" s="2" t="s">
        <v>5703</v>
      </c>
      <c r="F3506" s="255">
        <v>45105.215277777781</v>
      </c>
      <c r="G3506" s="2" t="s">
        <v>101</v>
      </c>
      <c r="H3506" s="2" t="s">
        <v>132</v>
      </c>
      <c r="I3506" s="2" t="s">
        <v>101</v>
      </c>
      <c r="J3506" s="2" t="s">
        <v>56</v>
      </c>
      <c r="K3506" s="2" t="s">
        <v>56</v>
      </c>
      <c r="L3506" s="2" t="s">
        <v>104</v>
      </c>
      <c r="M3506" s="2" t="s">
        <v>5704</v>
      </c>
      <c r="N3506" s="2">
        <v>65</v>
      </c>
      <c r="O3506" s="2" t="s">
        <v>106</v>
      </c>
      <c r="P3506" s="2" t="s">
        <v>7411</v>
      </c>
      <c r="Q3506" s="253"/>
    </row>
    <row r="3507" spans="1:17" ht="60">
      <c r="A3507" s="2">
        <v>3505</v>
      </c>
      <c r="B3507" s="2" t="s">
        <v>8469</v>
      </c>
      <c r="C3507" s="2" t="s">
        <v>234</v>
      </c>
      <c r="D3507" s="2" t="s">
        <v>99</v>
      </c>
      <c r="E3507" s="2" t="s">
        <v>8470</v>
      </c>
      <c r="F3507" s="255">
        <v>45105.21597222222</v>
      </c>
      <c r="G3507" s="2" t="s">
        <v>101</v>
      </c>
      <c r="H3507" s="2" t="s">
        <v>102</v>
      </c>
      <c r="I3507" s="2" t="s">
        <v>101</v>
      </c>
      <c r="J3507" s="2" t="s">
        <v>112</v>
      </c>
      <c r="K3507" s="2" t="s">
        <v>112</v>
      </c>
      <c r="L3507" s="2" t="s">
        <v>104</v>
      </c>
      <c r="M3507" s="2" t="s">
        <v>8471</v>
      </c>
      <c r="N3507" s="2">
        <v>95</v>
      </c>
      <c r="O3507" s="2" t="s">
        <v>106</v>
      </c>
      <c r="P3507" s="2" t="s">
        <v>7411</v>
      </c>
      <c r="Q3507" s="253"/>
    </row>
    <row r="3508" spans="1:17" ht="60">
      <c r="A3508" s="2">
        <v>3506</v>
      </c>
      <c r="B3508" s="2" t="s">
        <v>8472</v>
      </c>
      <c r="C3508" s="2" t="s">
        <v>109</v>
      </c>
      <c r="D3508" s="2" t="s">
        <v>99</v>
      </c>
      <c r="E3508" s="2" t="s">
        <v>8424</v>
      </c>
      <c r="F3508" s="255">
        <v>45105.21597222222</v>
      </c>
      <c r="G3508" s="2" t="s">
        <v>191</v>
      </c>
      <c r="H3508" s="2" t="s">
        <v>511</v>
      </c>
      <c r="I3508" s="2" t="s">
        <v>193</v>
      </c>
      <c r="J3508" s="2" t="s">
        <v>103</v>
      </c>
      <c r="K3508" s="2" t="s">
        <v>103</v>
      </c>
      <c r="L3508" s="2" t="s">
        <v>104</v>
      </c>
      <c r="M3508" s="2" t="s">
        <v>194</v>
      </c>
      <c r="N3508" s="2">
        <v>0</v>
      </c>
      <c r="O3508" s="2" t="s">
        <v>106</v>
      </c>
      <c r="P3508" s="2" t="s">
        <v>4157</v>
      </c>
      <c r="Q3508" s="253"/>
    </row>
    <row r="3509" spans="1:17" ht="60">
      <c r="A3509" s="2">
        <v>3507</v>
      </c>
      <c r="B3509" s="2" t="s">
        <v>8473</v>
      </c>
      <c r="C3509" s="2" t="s">
        <v>120</v>
      </c>
      <c r="D3509" s="2" t="s">
        <v>99</v>
      </c>
      <c r="E3509" s="2" t="s">
        <v>8474</v>
      </c>
      <c r="F3509" s="255">
        <v>45105.21597222222</v>
      </c>
      <c r="G3509" s="2" t="s">
        <v>101</v>
      </c>
      <c r="H3509" s="2" t="s">
        <v>132</v>
      </c>
      <c r="I3509" s="2" t="s">
        <v>101</v>
      </c>
      <c r="J3509" s="2" t="s">
        <v>112</v>
      </c>
      <c r="K3509" s="2" t="s">
        <v>112</v>
      </c>
      <c r="L3509" s="2" t="s">
        <v>104</v>
      </c>
      <c r="M3509" s="2" t="s">
        <v>8475</v>
      </c>
      <c r="N3509" s="2">
        <v>95</v>
      </c>
      <c r="O3509" s="2" t="s">
        <v>106</v>
      </c>
      <c r="P3509" s="2" t="s">
        <v>4146</v>
      </c>
      <c r="Q3509" s="253"/>
    </row>
    <row r="3510" spans="1:17" ht="60">
      <c r="A3510" s="2">
        <v>3508</v>
      </c>
      <c r="B3510" s="2" t="s">
        <v>8476</v>
      </c>
      <c r="C3510" s="2" t="s">
        <v>109</v>
      </c>
      <c r="D3510" s="2" t="s">
        <v>99</v>
      </c>
      <c r="E3510" s="2" t="s">
        <v>8477</v>
      </c>
      <c r="F3510" s="255">
        <v>45105.21597222222</v>
      </c>
      <c r="G3510" s="2" t="s">
        <v>101</v>
      </c>
      <c r="H3510" s="2" t="s">
        <v>132</v>
      </c>
      <c r="I3510" s="2" t="s">
        <v>101</v>
      </c>
      <c r="J3510" s="2" t="s">
        <v>112</v>
      </c>
      <c r="K3510" s="2" t="s">
        <v>112</v>
      </c>
      <c r="L3510" s="2" t="s">
        <v>104</v>
      </c>
      <c r="M3510" s="2" t="s">
        <v>8478</v>
      </c>
      <c r="N3510" s="2">
        <v>95</v>
      </c>
      <c r="O3510" s="2" t="s">
        <v>106</v>
      </c>
      <c r="P3510" s="2" t="s">
        <v>4157</v>
      </c>
      <c r="Q3510" s="253"/>
    </row>
    <row r="3511" spans="1:17" ht="60">
      <c r="A3511" s="2">
        <v>3509</v>
      </c>
      <c r="B3511" s="2" t="s">
        <v>8479</v>
      </c>
      <c r="C3511" s="2" t="s">
        <v>234</v>
      </c>
      <c r="D3511" s="2" t="s">
        <v>99</v>
      </c>
      <c r="E3511" s="2" t="s">
        <v>8480</v>
      </c>
      <c r="F3511" s="255">
        <v>45105.216666666667</v>
      </c>
      <c r="G3511" s="2" t="s">
        <v>101</v>
      </c>
      <c r="H3511" s="2" t="s">
        <v>102</v>
      </c>
      <c r="I3511" s="2" t="s">
        <v>101</v>
      </c>
      <c r="J3511" s="2" t="s">
        <v>56</v>
      </c>
      <c r="K3511" s="2" t="s">
        <v>56</v>
      </c>
      <c r="L3511" s="2" t="s">
        <v>104</v>
      </c>
      <c r="M3511" s="2" t="s">
        <v>8481</v>
      </c>
      <c r="N3511" s="2">
        <v>65</v>
      </c>
      <c r="O3511" s="2" t="s">
        <v>106</v>
      </c>
      <c r="P3511" s="2" t="s">
        <v>7411</v>
      </c>
      <c r="Q3511" s="253"/>
    </row>
    <row r="3512" spans="1:17" ht="60">
      <c r="A3512" s="2">
        <v>3510</v>
      </c>
      <c r="B3512" s="2" t="s">
        <v>8482</v>
      </c>
      <c r="C3512" s="2" t="s">
        <v>120</v>
      </c>
      <c r="D3512" s="2" t="s">
        <v>99</v>
      </c>
      <c r="E3512" s="2" t="s">
        <v>8483</v>
      </c>
      <c r="F3512" s="255">
        <v>45105.216666666667</v>
      </c>
      <c r="G3512" s="2" t="s">
        <v>101</v>
      </c>
      <c r="H3512" s="2" t="s">
        <v>132</v>
      </c>
      <c r="I3512" s="2" t="s">
        <v>101</v>
      </c>
      <c r="J3512" s="2" t="s">
        <v>112</v>
      </c>
      <c r="K3512" s="2" t="s">
        <v>112</v>
      </c>
      <c r="L3512" s="2" t="s">
        <v>104</v>
      </c>
      <c r="M3512" s="2" t="s">
        <v>8484</v>
      </c>
      <c r="N3512" s="2">
        <v>95</v>
      </c>
      <c r="O3512" s="2" t="s">
        <v>106</v>
      </c>
      <c r="P3512" s="2" t="s">
        <v>4146</v>
      </c>
      <c r="Q3512" s="253"/>
    </row>
    <row r="3513" spans="1:17" ht="60">
      <c r="A3513" s="2">
        <v>3511</v>
      </c>
      <c r="B3513" s="2" t="s">
        <v>8485</v>
      </c>
      <c r="C3513" s="2" t="s">
        <v>109</v>
      </c>
      <c r="D3513" s="2" t="s">
        <v>99</v>
      </c>
      <c r="E3513" s="2" t="s">
        <v>8486</v>
      </c>
      <c r="F3513" s="255">
        <v>45105.216666666667</v>
      </c>
      <c r="G3513" s="2" t="s">
        <v>101</v>
      </c>
      <c r="H3513" s="2" t="s">
        <v>132</v>
      </c>
      <c r="I3513" s="2" t="s">
        <v>101</v>
      </c>
      <c r="J3513" s="2" t="s">
        <v>112</v>
      </c>
      <c r="K3513" s="2" t="s">
        <v>112</v>
      </c>
      <c r="L3513" s="2" t="s">
        <v>104</v>
      </c>
      <c r="M3513" s="2" t="s">
        <v>8487</v>
      </c>
      <c r="N3513" s="2">
        <v>95</v>
      </c>
      <c r="O3513" s="2" t="s">
        <v>106</v>
      </c>
      <c r="P3513" s="2" t="s">
        <v>4157</v>
      </c>
      <c r="Q3513" s="253"/>
    </row>
    <row r="3514" spans="1:17" ht="60">
      <c r="A3514" s="2">
        <v>3512</v>
      </c>
      <c r="B3514" s="2" t="s">
        <v>8488</v>
      </c>
      <c r="C3514" s="2" t="s">
        <v>109</v>
      </c>
      <c r="D3514" s="2" t="s">
        <v>99</v>
      </c>
      <c r="E3514" s="2" t="s">
        <v>8489</v>
      </c>
      <c r="F3514" s="255">
        <v>45105.216666666667</v>
      </c>
      <c r="G3514" s="2" t="s">
        <v>101</v>
      </c>
      <c r="H3514" s="2" t="s">
        <v>132</v>
      </c>
      <c r="I3514" s="2" t="s">
        <v>101</v>
      </c>
      <c r="J3514" s="2" t="s">
        <v>112</v>
      </c>
      <c r="K3514" s="2" t="s">
        <v>112</v>
      </c>
      <c r="L3514" s="2" t="s">
        <v>104</v>
      </c>
      <c r="M3514" s="2" t="s">
        <v>8490</v>
      </c>
      <c r="N3514" s="2">
        <v>95</v>
      </c>
      <c r="O3514" s="2" t="s">
        <v>106</v>
      </c>
      <c r="P3514" s="2" t="s">
        <v>4157</v>
      </c>
      <c r="Q3514" s="253"/>
    </row>
    <row r="3515" spans="1:17" ht="60">
      <c r="A3515" s="2">
        <v>3513</v>
      </c>
      <c r="B3515" s="2" t="s">
        <v>8491</v>
      </c>
      <c r="C3515" s="2" t="s">
        <v>120</v>
      </c>
      <c r="D3515" s="2" t="s">
        <v>99</v>
      </c>
      <c r="E3515" s="2" t="s">
        <v>8492</v>
      </c>
      <c r="F3515" s="255">
        <v>45105.217361111114</v>
      </c>
      <c r="G3515" s="2" t="s">
        <v>101</v>
      </c>
      <c r="H3515" s="2" t="s">
        <v>132</v>
      </c>
      <c r="I3515" s="2" t="s">
        <v>101</v>
      </c>
      <c r="J3515" s="2" t="s">
        <v>112</v>
      </c>
      <c r="K3515" s="2" t="s">
        <v>112</v>
      </c>
      <c r="L3515" s="2" t="s">
        <v>104</v>
      </c>
      <c r="M3515" s="2" t="s">
        <v>8493</v>
      </c>
      <c r="N3515" s="2">
        <v>95</v>
      </c>
      <c r="O3515" s="2" t="s">
        <v>106</v>
      </c>
      <c r="P3515" s="2" t="s">
        <v>4146</v>
      </c>
      <c r="Q3515" s="253"/>
    </row>
    <row r="3516" spans="1:17" ht="60">
      <c r="A3516" s="2">
        <v>3514</v>
      </c>
      <c r="B3516" s="2" t="s">
        <v>8494</v>
      </c>
      <c r="C3516" s="2" t="s">
        <v>120</v>
      </c>
      <c r="D3516" s="2" t="s">
        <v>99</v>
      </c>
      <c r="E3516" s="2" t="s">
        <v>8495</v>
      </c>
      <c r="F3516" s="255">
        <v>45105.218055555553</v>
      </c>
      <c r="G3516" s="2" t="s">
        <v>101</v>
      </c>
      <c r="H3516" s="2" t="s">
        <v>132</v>
      </c>
      <c r="I3516" s="2" t="s">
        <v>101</v>
      </c>
      <c r="J3516" s="2" t="s">
        <v>112</v>
      </c>
      <c r="K3516" s="2" t="s">
        <v>112</v>
      </c>
      <c r="L3516" s="2" t="s">
        <v>104</v>
      </c>
      <c r="M3516" s="2" t="s">
        <v>8496</v>
      </c>
      <c r="N3516" s="2">
        <v>95</v>
      </c>
      <c r="O3516" s="2" t="s">
        <v>106</v>
      </c>
      <c r="P3516" s="2" t="s">
        <v>4146</v>
      </c>
      <c r="Q3516" s="253"/>
    </row>
    <row r="3517" spans="1:17" ht="60">
      <c r="A3517" s="2">
        <v>3515</v>
      </c>
      <c r="B3517" s="2" t="s">
        <v>8497</v>
      </c>
      <c r="C3517" s="2" t="s">
        <v>120</v>
      </c>
      <c r="D3517" s="2" t="s">
        <v>99</v>
      </c>
      <c r="E3517" s="2" t="s">
        <v>8498</v>
      </c>
      <c r="F3517" s="255">
        <v>45105.21875</v>
      </c>
      <c r="G3517" s="2" t="s">
        <v>101</v>
      </c>
      <c r="H3517" s="2" t="s">
        <v>132</v>
      </c>
      <c r="I3517" s="2" t="s">
        <v>101</v>
      </c>
      <c r="J3517" s="2" t="s">
        <v>112</v>
      </c>
      <c r="K3517" s="2" t="s">
        <v>112</v>
      </c>
      <c r="L3517" s="2" t="s">
        <v>104</v>
      </c>
      <c r="M3517" s="2" t="s">
        <v>8499</v>
      </c>
      <c r="N3517" s="2">
        <v>95</v>
      </c>
      <c r="O3517" s="2" t="s">
        <v>106</v>
      </c>
      <c r="P3517" s="2" t="s">
        <v>4146</v>
      </c>
      <c r="Q3517" s="253"/>
    </row>
    <row r="3518" spans="1:17" ht="60">
      <c r="A3518" s="2">
        <v>3516</v>
      </c>
      <c r="B3518" s="2" t="s">
        <v>8500</v>
      </c>
      <c r="C3518" s="2" t="s">
        <v>234</v>
      </c>
      <c r="D3518" s="2" t="s">
        <v>99</v>
      </c>
      <c r="E3518" s="2" t="s">
        <v>5452</v>
      </c>
      <c r="F3518" s="255">
        <v>45105.21875</v>
      </c>
      <c r="G3518" s="2" t="s">
        <v>101</v>
      </c>
      <c r="H3518" s="2" t="s">
        <v>132</v>
      </c>
      <c r="I3518" s="2" t="s">
        <v>101</v>
      </c>
      <c r="J3518" s="2" t="s">
        <v>112</v>
      </c>
      <c r="K3518" s="2" t="s">
        <v>112</v>
      </c>
      <c r="L3518" s="2" t="s">
        <v>104</v>
      </c>
      <c r="M3518" s="2" t="s">
        <v>5453</v>
      </c>
      <c r="N3518" s="2">
        <v>95</v>
      </c>
      <c r="O3518" s="2" t="s">
        <v>106</v>
      </c>
      <c r="P3518" s="2" t="s">
        <v>7411</v>
      </c>
      <c r="Q3518" s="253"/>
    </row>
    <row r="3519" spans="1:17" ht="60">
      <c r="A3519" s="2">
        <v>3517</v>
      </c>
      <c r="B3519" s="2" t="s">
        <v>8501</v>
      </c>
      <c r="C3519" s="2" t="s">
        <v>120</v>
      </c>
      <c r="D3519" s="2" t="s">
        <v>99</v>
      </c>
      <c r="E3519" s="2" t="s">
        <v>8502</v>
      </c>
      <c r="F3519" s="255">
        <v>45105.21875</v>
      </c>
      <c r="G3519" s="2" t="s">
        <v>101</v>
      </c>
      <c r="H3519" s="2" t="s">
        <v>132</v>
      </c>
      <c r="I3519" s="2" t="s">
        <v>101</v>
      </c>
      <c r="J3519" s="2" t="s">
        <v>112</v>
      </c>
      <c r="K3519" s="2" t="s">
        <v>112</v>
      </c>
      <c r="L3519" s="2" t="s">
        <v>104</v>
      </c>
      <c r="M3519" s="2" t="s">
        <v>8503</v>
      </c>
      <c r="N3519" s="2">
        <v>95</v>
      </c>
      <c r="O3519" s="2" t="s">
        <v>106</v>
      </c>
      <c r="P3519" s="2" t="s">
        <v>4146</v>
      </c>
      <c r="Q3519" s="253"/>
    </row>
    <row r="3520" spans="1:17" ht="60">
      <c r="A3520" s="2">
        <v>3518</v>
      </c>
      <c r="B3520" s="2" t="s">
        <v>8504</v>
      </c>
      <c r="C3520" s="2" t="s">
        <v>109</v>
      </c>
      <c r="D3520" s="2" t="s">
        <v>99</v>
      </c>
      <c r="E3520" s="2" t="s">
        <v>8505</v>
      </c>
      <c r="F3520" s="255">
        <v>45105.21875</v>
      </c>
      <c r="G3520" s="2" t="s">
        <v>101</v>
      </c>
      <c r="H3520" s="2" t="s">
        <v>132</v>
      </c>
      <c r="I3520" s="2" t="s">
        <v>101</v>
      </c>
      <c r="J3520" s="2" t="s">
        <v>103</v>
      </c>
      <c r="K3520" s="2" t="s">
        <v>103</v>
      </c>
      <c r="L3520" s="2" t="s">
        <v>104</v>
      </c>
      <c r="M3520" s="2" t="s">
        <v>8506</v>
      </c>
      <c r="N3520" s="2">
        <v>20</v>
      </c>
      <c r="O3520" s="2" t="s">
        <v>106</v>
      </c>
      <c r="P3520" s="2" t="s">
        <v>4157</v>
      </c>
      <c r="Q3520" s="253"/>
    </row>
    <row r="3521" spans="1:17" ht="60">
      <c r="A3521" s="2">
        <v>3519</v>
      </c>
      <c r="B3521" s="2" t="s">
        <v>8507</v>
      </c>
      <c r="C3521" s="2" t="s">
        <v>234</v>
      </c>
      <c r="D3521" s="2" t="s">
        <v>99</v>
      </c>
      <c r="E3521" s="2" t="s">
        <v>7668</v>
      </c>
      <c r="F3521" s="255">
        <v>45105.219444444447</v>
      </c>
      <c r="G3521" s="2" t="s">
        <v>101</v>
      </c>
      <c r="H3521" s="2" t="s">
        <v>132</v>
      </c>
      <c r="I3521" s="2" t="s">
        <v>101</v>
      </c>
      <c r="J3521" s="2" t="s">
        <v>12</v>
      </c>
      <c r="K3521" s="2" t="s">
        <v>12</v>
      </c>
      <c r="L3521" s="2" t="s">
        <v>104</v>
      </c>
      <c r="M3521" s="2" t="s">
        <v>7669</v>
      </c>
      <c r="N3521" s="2">
        <v>30</v>
      </c>
      <c r="O3521" s="2" t="s">
        <v>106</v>
      </c>
      <c r="P3521" s="2" t="s">
        <v>7411</v>
      </c>
      <c r="Q3521" s="253"/>
    </row>
    <row r="3522" spans="1:17" ht="60">
      <c r="A3522" s="2">
        <v>3520</v>
      </c>
      <c r="B3522" s="2" t="s">
        <v>8508</v>
      </c>
      <c r="C3522" s="2" t="s">
        <v>234</v>
      </c>
      <c r="D3522" s="2" t="s">
        <v>99</v>
      </c>
      <c r="E3522" s="2" t="s">
        <v>8509</v>
      </c>
      <c r="F3522" s="255">
        <v>45105.219444444447</v>
      </c>
      <c r="G3522" s="2" t="s">
        <v>101</v>
      </c>
      <c r="H3522" s="2" t="s">
        <v>102</v>
      </c>
      <c r="I3522" s="2" t="s">
        <v>101</v>
      </c>
      <c r="J3522" s="2" t="s">
        <v>56</v>
      </c>
      <c r="K3522" s="2" t="s">
        <v>56</v>
      </c>
      <c r="L3522" s="2" t="s">
        <v>104</v>
      </c>
      <c r="M3522" s="2" t="s">
        <v>8510</v>
      </c>
      <c r="N3522" s="2">
        <v>65</v>
      </c>
      <c r="O3522" s="2" t="s">
        <v>106</v>
      </c>
      <c r="P3522" s="2" t="s">
        <v>7411</v>
      </c>
      <c r="Q3522" s="253"/>
    </row>
    <row r="3523" spans="1:17" ht="60">
      <c r="A3523" s="2">
        <v>3521</v>
      </c>
      <c r="B3523" s="2" t="s">
        <v>8511</v>
      </c>
      <c r="C3523" s="2" t="s">
        <v>234</v>
      </c>
      <c r="D3523" s="2" t="s">
        <v>99</v>
      </c>
      <c r="E3523" s="2" t="s">
        <v>5327</v>
      </c>
      <c r="F3523" s="255">
        <v>45105.220138888886</v>
      </c>
      <c r="G3523" s="2" t="s">
        <v>101</v>
      </c>
      <c r="H3523" s="2" t="s">
        <v>102</v>
      </c>
      <c r="I3523" s="2" t="s">
        <v>101</v>
      </c>
      <c r="J3523" s="2" t="s">
        <v>56</v>
      </c>
      <c r="K3523" s="2" t="s">
        <v>56</v>
      </c>
      <c r="L3523" s="2" t="s">
        <v>104</v>
      </c>
      <c r="M3523" s="2" t="s">
        <v>5328</v>
      </c>
      <c r="N3523" s="2">
        <v>65</v>
      </c>
      <c r="O3523" s="2" t="s">
        <v>106</v>
      </c>
      <c r="P3523" s="2" t="s">
        <v>7411</v>
      </c>
      <c r="Q3523" s="253"/>
    </row>
    <row r="3524" spans="1:17" ht="60">
      <c r="A3524" s="2">
        <v>3522</v>
      </c>
      <c r="B3524" s="2" t="s">
        <v>8512</v>
      </c>
      <c r="C3524" s="2" t="s">
        <v>234</v>
      </c>
      <c r="D3524" s="2" t="s">
        <v>99</v>
      </c>
      <c r="E3524" s="2" t="s">
        <v>278</v>
      </c>
      <c r="F3524" s="255">
        <v>45105.220833333333</v>
      </c>
      <c r="G3524" s="2" t="s">
        <v>101</v>
      </c>
      <c r="H3524" s="2" t="s">
        <v>132</v>
      </c>
      <c r="I3524" s="2" t="s">
        <v>101</v>
      </c>
      <c r="J3524" s="2" t="s">
        <v>103</v>
      </c>
      <c r="K3524" s="2" t="s">
        <v>103</v>
      </c>
      <c r="L3524" s="2" t="s">
        <v>104</v>
      </c>
      <c r="M3524" s="2" t="s">
        <v>279</v>
      </c>
      <c r="N3524" s="2">
        <v>20</v>
      </c>
      <c r="O3524" s="2" t="s">
        <v>106</v>
      </c>
      <c r="P3524" s="2" t="s">
        <v>7411</v>
      </c>
      <c r="Q3524" s="253"/>
    </row>
    <row r="3525" spans="1:17" ht="60">
      <c r="A3525" s="2">
        <v>3523</v>
      </c>
      <c r="B3525" s="2" t="s">
        <v>8513</v>
      </c>
      <c r="C3525" s="2" t="s">
        <v>109</v>
      </c>
      <c r="D3525" s="2" t="s">
        <v>99</v>
      </c>
      <c r="E3525" s="2" t="s">
        <v>8514</v>
      </c>
      <c r="F3525" s="255">
        <v>45105.222222222219</v>
      </c>
      <c r="G3525" s="2" t="s">
        <v>101</v>
      </c>
      <c r="H3525" s="2" t="s">
        <v>132</v>
      </c>
      <c r="I3525" s="2" t="s">
        <v>101</v>
      </c>
      <c r="J3525" s="2" t="s">
        <v>112</v>
      </c>
      <c r="K3525" s="2" t="s">
        <v>112</v>
      </c>
      <c r="L3525" s="2" t="s">
        <v>104</v>
      </c>
      <c r="M3525" s="2" t="s">
        <v>8515</v>
      </c>
      <c r="N3525" s="2">
        <v>95</v>
      </c>
      <c r="O3525" s="2" t="s">
        <v>106</v>
      </c>
      <c r="P3525" s="2" t="s">
        <v>4157</v>
      </c>
      <c r="Q3525" s="253"/>
    </row>
    <row r="3526" spans="1:17" ht="60">
      <c r="A3526" s="2">
        <v>3524</v>
      </c>
      <c r="B3526" s="2" t="s">
        <v>8516</v>
      </c>
      <c r="C3526" s="2" t="s">
        <v>109</v>
      </c>
      <c r="D3526" s="2" t="s">
        <v>99</v>
      </c>
      <c r="E3526" s="2" t="s">
        <v>8517</v>
      </c>
      <c r="F3526" s="255">
        <v>45105.222222222219</v>
      </c>
      <c r="G3526" s="2" t="s">
        <v>101</v>
      </c>
      <c r="H3526" s="2" t="s">
        <v>132</v>
      </c>
      <c r="I3526" s="2" t="s">
        <v>101</v>
      </c>
      <c r="J3526" s="2" t="s">
        <v>112</v>
      </c>
      <c r="K3526" s="2" t="s">
        <v>112</v>
      </c>
      <c r="L3526" s="2" t="s">
        <v>104</v>
      </c>
      <c r="M3526" s="2" t="s">
        <v>8518</v>
      </c>
      <c r="N3526" s="2">
        <v>95</v>
      </c>
      <c r="O3526" s="2" t="s">
        <v>106</v>
      </c>
      <c r="P3526" s="2" t="s">
        <v>4157</v>
      </c>
      <c r="Q3526" s="253"/>
    </row>
    <row r="3527" spans="1:17" ht="60">
      <c r="A3527" s="2">
        <v>3525</v>
      </c>
      <c r="B3527" s="2" t="s">
        <v>8519</v>
      </c>
      <c r="C3527" s="2" t="s">
        <v>120</v>
      </c>
      <c r="D3527" s="2" t="s">
        <v>99</v>
      </c>
      <c r="E3527" s="2" t="s">
        <v>8520</v>
      </c>
      <c r="F3527" s="255">
        <v>45105.222222222219</v>
      </c>
      <c r="G3527" s="2" t="s">
        <v>101</v>
      </c>
      <c r="H3527" s="2" t="s">
        <v>132</v>
      </c>
      <c r="I3527" s="2" t="s">
        <v>101</v>
      </c>
      <c r="J3527" s="2" t="s">
        <v>187</v>
      </c>
      <c r="K3527" s="2" t="s">
        <v>187</v>
      </c>
      <c r="L3527" s="2" t="s">
        <v>104</v>
      </c>
      <c r="M3527" s="2" t="s">
        <v>8521</v>
      </c>
      <c r="N3527" s="2">
        <v>95</v>
      </c>
      <c r="O3527" s="2" t="s">
        <v>106</v>
      </c>
      <c r="P3527" s="2" t="s">
        <v>4146</v>
      </c>
      <c r="Q3527" s="253"/>
    </row>
    <row r="3528" spans="1:17" ht="60">
      <c r="A3528" s="2">
        <v>3526</v>
      </c>
      <c r="B3528" s="2" t="s">
        <v>8522</v>
      </c>
      <c r="C3528" s="2" t="s">
        <v>120</v>
      </c>
      <c r="D3528" s="2" t="s">
        <v>99</v>
      </c>
      <c r="E3528" s="2" t="s">
        <v>8523</v>
      </c>
      <c r="F3528" s="255">
        <v>45105.222916666666</v>
      </c>
      <c r="G3528" s="2" t="s">
        <v>101</v>
      </c>
      <c r="H3528" s="2" t="s">
        <v>132</v>
      </c>
      <c r="I3528" s="2" t="s">
        <v>101</v>
      </c>
      <c r="J3528" s="2" t="s">
        <v>112</v>
      </c>
      <c r="K3528" s="2" t="s">
        <v>112</v>
      </c>
      <c r="L3528" s="2" t="s">
        <v>104</v>
      </c>
      <c r="M3528" s="2" t="s">
        <v>8524</v>
      </c>
      <c r="N3528" s="2">
        <v>95</v>
      </c>
      <c r="O3528" s="2" t="s">
        <v>106</v>
      </c>
      <c r="P3528" s="2" t="s">
        <v>4146</v>
      </c>
      <c r="Q3528" s="253"/>
    </row>
    <row r="3529" spans="1:17" ht="60">
      <c r="A3529" s="2">
        <v>3527</v>
      </c>
      <c r="B3529" s="2" t="s">
        <v>8525</v>
      </c>
      <c r="C3529" s="2" t="s">
        <v>109</v>
      </c>
      <c r="D3529" s="2" t="s">
        <v>99</v>
      </c>
      <c r="E3529" s="2" t="s">
        <v>8526</v>
      </c>
      <c r="F3529" s="255">
        <v>45105.222916666666</v>
      </c>
      <c r="G3529" s="2" t="s">
        <v>101</v>
      </c>
      <c r="H3529" s="2" t="s">
        <v>132</v>
      </c>
      <c r="I3529" s="2" t="s">
        <v>101</v>
      </c>
      <c r="J3529" s="2" t="s">
        <v>112</v>
      </c>
      <c r="K3529" s="2" t="s">
        <v>112</v>
      </c>
      <c r="L3529" s="2" t="s">
        <v>104</v>
      </c>
      <c r="M3529" s="2" t="s">
        <v>8527</v>
      </c>
      <c r="N3529" s="2">
        <v>95</v>
      </c>
      <c r="O3529" s="2" t="s">
        <v>106</v>
      </c>
      <c r="P3529" s="2" t="s">
        <v>4157</v>
      </c>
      <c r="Q3529" s="253"/>
    </row>
    <row r="3530" spans="1:17" ht="60">
      <c r="A3530" s="2">
        <v>3528</v>
      </c>
      <c r="B3530" s="2" t="s">
        <v>8528</v>
      </c>
      <c r="C3530" s="2" t="s">
        <v>120</v>
      </c>
      <c r="D3530" s="2" t="s">
        <v>99</v>
      </c>
      <c r="E3530" s="2" t="s">
        <v>8529</v>
      </c>
      <c r="F3530" s="255">
        <v>45105.222916666666</v>
      </c>
      <c r="G3530" s="2" t="s">
        <v>101</v>
      </c>
      <c r="H3530" s="2" t="s">
        <v>132</v>
      </c>
      <c r="I3530" s="2" t="s">
        <v>101</v>
      </c>
      <c r="J3530" s="2" t="s">
        <v>112</v>
      </c>
      <c r="K3530" s="2" t="s">
        <v>112</v>
      </c>
      <c r="L3530" s="2" t="s">
        <v>104</v>
      </c>
      <c r="M3530" s="2" t="s">
        <v>8530</v>
      </c>
      <c r="N3530" s="2">
        <v>95</v>
      </c>
      <c r="O3530" s="2" t="s">
        <v>106</v>
      </c>
      <c r="P3530" s="2" t="s">
        <v>4146</v>
      </c>
      <c r="Q3530" s="253"/>
    </row>
    <row r="3531" spans="1:17" ht="60">
      <c r="A3531" s="2">
        <v>3529</v>
      </c>
      <c r="B3531" s="2" t="s">
        <v>8531</v>
      </c>
      <c r="C3531" s="2" t="s">
        <v>109</v>
      </c>
      <c r="D3531" s="2" t="s">
        <v>99</v>
      </c>
      <c r="E3531" s="2" t="s">
        <v>8532</v>
      </c>
      <c r="F3531" s="255">
        <v>45105.222916666666</v>
      </c>
      <c r="G3531" s="2" t="s">
        <v>101</v>
      </c>
      <c r="H3531" s="2" t="s">
        <v>132</v>
      </c>
      <c r="I3531" s="2" t="s">
        <v>101</v>
      </c>
      <c r="J3531" s="2" t="s">
        <v>112</v>
      </c>
      <c r="K3531" s="2" t="s">
        <v>112</v>
      </c>
      <c r="L3531" s="2" t="s">
        <v>104</v>
      </c>
      <c r="M3531" s="2" t="s">
        <v>8533</v>
      </c>
      <c r="N3531" s="2">
        <v>95</v>
      </c>
      <c r="O3531" s="2" t="s">
        <v>106</v>
      </c>
      <c r="P3531" s="2" t="s">
        <v>4157</v>
      </c>
      <c r="Q3531" s="253"/>
    </row>
    <row r="3532" spans="1:17" ht="60">
      <c r="A3532" s="2">
        <v>3530</v>
      </c>
      <c r="B3532" s="2" t="s">
        <v>8534</v>
      </c>
      <c r="C3532" s="2" t="s">
        <v>234</v>
      </c>
      <c r="D3532" s="2" t="s">
        <v>99</v>
      </c>
      <c r="E3532" s="2" t="s">
        <v>8535</v>
      </c>
      <c r="F3532" s="255">
        <v>45105.223611111112</v>
      </c>
      <c r="G3532" s="2" t="s">
        <v>101</v>
      </c>
      <c r="H3532" s="2" t="s">
        <v>102</v>
      </c>
      <c r="I3532" s="2" t="s">
        <v>101</v>
      </c>
      <c r="J3532" s="2" t="s">
        <v>187</v>
      </c>
      <c r="K3532" s="2" t="s">
        <v>187</v>
      </c>
      <c r="L3532" s="2" t="s">
        <v>104</v>
      </c>
      <c r="M3532" s="2" t="s">
        <v>8536</v>
      </c>
      <c r="N3532" s="2">
        <v>95</v>
      </c>
      <c r="O3532" s="2" t="s">
        <v>106</v>
      </c>
      <c r="P3532" s="2" t="s">
        <v>7411</v>
      </c>
      <c r="Q3532" s="253"/>
    </row>
    <row r="3533" spans="1:17" ht="60">
      <c r="A3533" s="2">
        <v>3531</v>
      </c>
      <c r="B3533" s="2" t="s">
        <v>8537</v>
      </c>
      <c r="C3533" s="2" t="s">
        <v>109</v>
      </c>
      <c r="D3533" s="2" t="s">
        <v>99</v>
      </c>
      <c r="E3533" s="2" t="s">
        <v>8538</v>
      </c>
      <c r="F3533" s="255">
        <v>45105.223611111112</v>
      </c>
      <c r="G3533" s="2" t="s">
        <v>101</v>
      </c>
      <c r="H3533" s="2" t="s">
        <v>132</v>
      </c>
      <c r="I3533" s="2" t="s">
        <v>101</v>
      </c>
      <c r="J3533" s="2" t="s">
        <v>112</v>
      </c>
      <c r="K3533" s="2" t="s">
        <v>112</v>
      </c>
      <c r="L3533" s="2" t="s">
        <v>104</v>
      </c>
      <c r="M3533" s="2" t="s">
        <v>8539</v>
      </c>
      <c r="N3533" s="2">
        <v>95</v>
      </c>
      <c r="O3533" s="2" t="s">
        <v>106</v>
      </c>
      <c r="P3533" s="2" t="s">
        <v>4157</v>
      </c>
      <c r="Q3533" s="253"/>
    </row>
    <row r="3534" spans="1:17" ht="60">
      <c r="A3534" s="2">
        <v>3532</v>
      </c>
      <c r="B3534" s="2" t="s">
        <v>8540</v>
      </c>
      <c r="C3534" s="2" t="s">
        <v>234</v>
      </c>
      <c r="D3534" s="2" t="s">
        <v>99</v>
      </c>
      <c r="E3534" s="2" t="s">
        <v>8541</v>
      </c>
      <c r="F3534" s="255">
        <v>45105.223611111112</v>
      </c>
      <c r="G3534" s="2" t="s">
        <v>101</v>
      </c>
      <c r="H3534" s="2" t="s">
        <v>102</v>
      </c>
      <c r="I3534" s="2" t="s">
        <v>101</v>
      </c>
      <c r="J3534" s="2" t="s">
        <v>103</v>
      </c>
      <c r="K3534" s="2" t="s">
        <v>103</v>
      </c>
      <c r="L3534" s="2" t="s">
        <v>104</v>
      </c>
      <c r="M3534" s="2" t="s">
        <v>8542</v>
      </c>
      <c r="N3534" s="2">
        <v>30</v>
      </c>
      <c r="O3534" s="2" t="s">
        <v>106</v>
      </c>
      <c r="P3534" s="2" t="s">
        <v>7411</v>
      </c>
      <c r="Q3534" s="253"/>
    </row>
    <row r="3535" spans="1:17" ht="60">
      <c r="A3535" s="2">
        <v>3533</v>
      </c>
      <c r="B3535" s="2" t="s">
        <v>8543</v>
      </c>
      <c r="C3535" s="2" t="s">
        <v>109</v>
      </c>
      <c r="D3535" s="2" t="s">
        <v>99</v>
      </c>
      <c r="E3535" s="2" t="s">
        <v>8544</v>
      </c>
      <c r="F3535" s="255">
        <v>45105.224305555559</v>
      </c>
      <c r="G3535" s="2" t="s">
        <v>101</v>
      </c>
      <c r="H3535" s="2" t="s">
        <v>102</v>
      </c>
      <c r="I3535" s="2" t="s">
        <v>101</v>
      </c>
      <c r="J3535" s="2" t="s">
        <v>187</v>
      </c>
      <c r="K3535" s="2" t="s">
        <v>187</v>
      </c>
      <c r="L3535" s="2" t="s">
        <v>104</v>
      </c>
      <c r="M3535" s="2" t="s">
        <v>8545</v>
      </c>
      <c r="N3535" s="2">
        <v>95</v>
      </c>
      <c r="O3535" s="2" t="s">
        <v>106</v>
      </c>
      <c r="P3535" s="2" t="s">
        <v>4157</v>
      </c>
      <c r="Q3535" s="253"/>
    </row>
    <row r="3536" spans="1:17" ht="60">
      <c r="A3536" s="2">
        <v>3534</v>
      </c>
      <c r="B3536" s="2" t="s">
        <v>8546</v>
      </c>
      <c r="C3536" s="2" t="s">
        <v>109</v>
      </c>
      <c r="D3536" s="2" t="s">
        <v>99</v>
      </c>
      <c r="E3536" s="2" t="s">
        <v>8547</v>
      </c>
      <c r="F3536" s="255">
        <v>45105.225694444445</v>
      </c>
      <c r="G3536" s="2" t="s">
        <v>101</v>
      </c>
      <c r="H3536" s="2" t="s">
        <v>132</v>
      </c>
      <c r="I3536" s="2" t="s">
        <v>101</v>
      </c>
      <c r="J3536" s="2" t="s">
        <v>112</v>
      </c>
      <c r="K3536" s="2" t="s">
        <v>112</v>
      </c>
      <c r="L3536" s="2" t="s">
        <v>104</v>
      </c>
      <c r="M3536" s="2" t="s">
        <v>8548</v>
      </c>
      <c r="N3536" s="2">
        <v>95</v>
      </c>
      <c r="O3536" s="2" t="s">
        <v>106</v>
      </c>
      <c r="P3536" s="2" t="s">
        <v>4157</v>
      </c>
      <c r="Q3536" s="253"/>
    </row>
    <row r="3537" spans="1:17" ht="60">
      <c r="A3537" s="2">
        <v>3535</v>
      </c>
      <c r="B3537" s="2" t="s">
        <v>8549</v>
      </c>
      <c r="C3537" s="2" t="s">
        <v>109</v>
      </c>
      <c r="D3537" s="2" t="s">
        <v>99</v>
      </c>
      <c r="E3537" s="2" t="s">
        <v>8550</v>
      </c>
      <c r="F3537" s="255">
        <v>45105.225694444445</v>
      </c>
      <c r="G3537" s="2" t="s">
        <v>101</v>
      </c>
      <c r="H3537" s="2" t="s">
        <v>132</v>
      </c>
      <c r="I3537" s="2" t="s">
        <v>101</v>
      </c>
      <c r="J3537" s="2" t="s">
        <v>112</v>
      </c>
      <c r="K3537" s="2" t="s">
        <v>112</v>
      </c>
      <c r="L3537" s="2" t="s">
        <v>104</v>
      </c>
      <c r="M3537" s="2" t="s">
        <v>8551</v>
      </c>
      <c r="N3537" s="2">
        <v>95</v>
      </c>
      <c r="O3537" s="2" t="s">
        <v>106</v>
      </c>
      <c r="P3537" s="2" t="s">
        <v>4157</v>
      </c>
      <c r="Q3537" s="253"/>
    </row>
    <row r="3538" spans="1:17" ht="60">
      <c r="A3538" s="2">
        <v>3536</v>
      </c>
      <c r="B3538" s="2" t="s">
        <v>8552</v>
      </c>
      <c r="C3538" s="2" t="s">
        <v>120</v>
      </c>
      <c r="D3538" s="2" t="s">
        <v>99</v>
      </c>
      <c r="E3538" s="2" t="s">
        <v>8553</v>
      </c>
      <c r="F3538" s="255">
        <v>45105.225694444445</v>
      </c>
      <c r="G3538" s="2" t="s">
        <v>101</v>
      </c>
      <c r="H3538" s="2" t="s">
        <v>132</v>
      </c>
      <c r="I3538" s="2" t="s">
        <v>101</v>
      </c>
      <c r="J3538" s="2" t="s">
        <v>112</v>
      </c>
      <c r="K3538" s="2" t="s">
        <v>112</v>
      </c>
      <c r="L3538" s="2" t="s">
        <v>104</v>
      </c>
      <c r="M3538" s="2" t="s">
        <v>8554</v>
      </c>
      <c r="N3538" s="2">
        <v>95</v>
      </c>
      <c r="O3538" s="2" t="s">
        <v>106</v>
      </c>
      <c r="P3538" s="2" t="s">
        <v>4146</v>
      </c>
      <c r="Q3538" s="253"/>
    </row>
    <row r="3539" spans="1:17" ht="45">
      <c r="A3539" s="2">
        <v>3537</v>
      </c>
      <c r="B3539" s="2" t="s">
        <v>8555</v>
      </c>
      <c r="C3539" s="2" t="s">
        <v>109</v>
      </c>
      <c r="D3539" s="2" t="s">
        <v>99</v>
      </c>
      <c r="E3539" s="2" t="s">
        <v>8556</v>
      </c>
      <c r="F3539" s="255">
        <v>45105.225694444445</v>
      </c>
      <c r="G3539" s="2" t="s">
        <v>191</v>
      </c>
      <c r="H3539" s="2" t="s">
        <v>6684</v>
      </c>
      <c r="I3539" s="2" t="s">
        <v>193</v>
      </c>
      <c r="J3539" s="2" t="s">
        <v>112</v>
      </c>
      <c r="K3539" s="2" t="s">
        <v>112</v>
      </c>
      <c r="L3539" s="2" t="s">
        <v>104</v>
      </c>
      <c r="M3539" s="2" t="s">
        <v>8557</v>
      </c>
      <c r="N3539" s="2">
        <v>95</v>
      </c>
      <c r="O3539" s="2" t="s">
        <v>106</v>
      </c>
      <c r="P3539" s="2" t="s">
        <v>4157</v>
      </c>
      <c r="Q3539" s="253"/>
    </row>
    <row r="3540" spans="1:17" ht="60">
      <c r="A3540" s="2">
        <v>3538</v>
      </c>
      <c r="B3540" s="2" t="s">
        <v>8558</v>
      </c>
      <c r="C3540" s="2" t="s">
        <v>109</v>
      </c>
      <c r="D3540" s="2" t="s">
        <v>99</v>
      </c>
      <c r="E3540" s="2" t="s">
        <v>8559</v>
      </c>
      <c r="F3540" s="255">
        <v>45105.227083333331</v>
      </c>
      <c r="G3540" s="2" t="s">
        <v>101</v>
      </c>
      <c r="H3540" s="2" t="s">
        <v>132</v>
      </c>
      <c r="I3540" s="2" t="s">
        <v>101</v>
      </c>
      <c r="J3540" s="2" t="s">
        <v>112</v>
      </c>
      <c r="K3540" s="2" t="s">
        <v>112</v>
      </c>
      <c r="L3540" s="2" t="s">
        <v>104</v>
      </c>
      <c r="M3540" s="2" t="s">
        <v>8560</v>
      </c>
      <c r="N3540" s="2">
        <v>95</v>
      </c>
      <c r="O3540" s="2" t="s">
        <v>106</v>
      </c>
      <c r="P3540" s="2" t="s">
        <v>4157</v>
      </c>
      <c r="Q3540" s="253"/>
    </row>
    <row r="3541" spans="1:17" ht="60">
      <c r="A3541" s="2">
        <v>3539</v>
      </c>
      <c r="B3541" s="2" t="s">
        <v>8561</v>
      </c>
      <c r="C3541" s="2" t="s">
        <v>120</v>
      </c>
      <c r="D3541" s="2" t="s">
        <v>99</v>
      </c>
      <c r="E3541" s="2" t="s">
        <v>8562</v>
      </c>
      <c r="F3541" s="255">
        <v>45105.227083333331</v>
      </c>
      <c r="G3541" s="2" t="s">
        <v>101</v>
      </c>
      <c r="H3541" s="2" t="s">
        <v>132</v>
      </c>
      <c r="I3541" s="2" t="s">
        <v>101</v>
      </c>
      <c r="J3541" s="2" t="s">
        <v>56</v>
      </c>
      <c r="K3541" s="2" t="s">
        <v>56</v>
      </c>
      <c r="L3541" s="2" t="s">
        <v>104</v>
      </c>
      <c r="M3541" s="2" t="s">
        <v>8563</v>
      </c>
      <c r="N3541" s="2">
        <v>65</v>
      </c>
      <c r="O3541" s="2" t="s">
        <v>106</v>
      </c>
      <c r="P3541" s="2" t="s">
        <v>4146</v>
      </c>
      <c r="Q3541" s="253"/>
    </row>
    <row r="3542" spans="1:17" ht="60">
      <c r="A3542" s="2">
        <v>3540</v>
      </c>
      <c r="B3542" s="2" t="s">
        <v>8564</v>
      </c>
      <c r="C3542" s="2" t="s">
        <v>109</v>
      </c>
      <c r="D3542" s="2" t="s">
        <v>99</v>
      </c>
      <c r="E3542" s="2" t="s">
        <v>8565</v>
      </c>
      <c r="F3542" s="255">
        <v>45105.227777777778</v>
      </c>
      <c r="G3542" s="2" t="s">
        <v>101</v>
      </c>
      <c r="H3542" s="2" t="s">
        <v>102</v>
      </c>
      <c r="I3542" s="2" t="s">
        <v>101</v>
      </c>
      <c r="J3542" s="2" t="s">
        <v>112</v>
      </c>
      <c r="K3542" s="2" t="s">
        <v>112</v>
      </c>
      <c r="L3542" s="2" t="s">
        <v>104</v>
      </c>
      <c r="M3542" s="2" t="s">
        <v>8566</v>
      </c>
      <c r="N3542" s="2">
        <v>95</v>
      </c>
      <c r="O3542" s="2" t="s">
        <v>106</v>
      </c>
      <c r="P3542" s="2" t="s">
        <v>4157</v>
      </c>
      <c r="Q3542" s="253"/>
    </row>
    <row r="3543" spans="1:17" ht="60">
      <c r="A3543" s="2">
        <v>3541</v>
      </c>
      <c r="B3543" s="2" t="s">
        <v>8567</v>
      </c>
      <c r="C3543" s="2" t="s">
        <v>120</v>
      </c>
      <c r="D3543" s="2" t="s">
        <v>99</v>
      </c>
      <c r="E3543" s="2" t="s">
        <v>8568</v>
      </c>
      <c r="F3543" s="255">
        <v>45105.228472222225</v>
      </c>
      <c r="G3543" s="2" t="s">
        <v>101</v>
      </c>
      <c r="H3543" s="2" t="s">
        <v>132</v>
      </c>
      <c r="I3543" s="2" t="s">
        <v>101</v>
      </c>
      <c r="J3543" s="2" t="s">
        <v>112</v>
      </c>
      <c r="K3543" s="2" t="s">
        <v>112</v>
      </c>
      <c r="L3543" s="2" t="s">
        <v>104</v>
      </c>
      <c r="M3543" s="2" t="s">
        <v>8569</v>
      </c>
      <c r="N3543" s="2">
        <v>95</v>
      </c>
      <c r="O3543" s="2" t="s">
        <v>106</v>
      </c>
      <c r="P3543" s="2" t="s">
        <v>4146</v>
      </c>
      <c r="Q3543" s="253"/>
    </row>
    <row r="3544" spans="1:17" ht="60">
      <c r="A3544" s="2">
        <v>3542</v>
      </c>
      <c r="B3544" s="2" t="s">
        <v>8570</v>
      </c>
      <c r="C3544" s="2" t="s">
        <v>234</v>
      </c>
      <c r="D3544" s="2" t="s">
        <v>99</v>
      </c>
      <c r="E3544" s="2" t="s">
        <v>287</v>
      </c>
      <c r="F3544" s="255">
        <v>45105.229166666664</v>
      </c>
      <c r="G3544" s="2" t="s">
        <v>191</v>
      </c>
      <c r="H3544" s="2" t="s">
        <v>471</v>
      </c>
      <c r="I3544" s="2" t="s">
        <v>193</v>
      </c>
      <c r="J3544" s="2" t="s">
        <v>112</v>
      </c>
      <c r="K3544" s="2" t="s">
        <v>112</v>
      </c>
      <c r="L3544" s="2" t="s">
        <v>104</v>
      </c>
      <c r="M3544" s="2" t="s">
        <v>194</v>
      </c>
      <c r="N3544" s="2">
        <v>0</v>
      </c>
      <c r="O3544" s="2" t="s">
        <v>106</v>
      </c>
      <c r="P3544" s="2" t="s">
        <v>7411</v>
      </c>
      <c r="Q3544" s="253"/>
    </row>
    <row r="3545" spans="1:17" ht="60">
      <c r="A3545" s="2">
        <v>3543</v>
      </c>
      <c r="B3545" s="2" t="s">
        <v>8571</v>
      </c>
      <c r="C3545" s="2" t="s">
        <v>120</v>
      </c>
      <c r="D3545" s="2" t="s">
        <v>99</v>
      </c>
      <c r="E3545" s="2" t="s">
        <v>8572</v>
      </c>
      <c r="F3545" s="255">
        <v>45105.229166666664</v>
      </c>
      <c r="G3545" s="2" t="s">
        <v>101</v>
      </c>
      <c r="H3545" s="2" t="s">
        <v>102</v>
      </c>
      <c r="I3545" s="2" t="s">
        <v>101</v>
      </c>
      <c r="J3545" s="2" t="s">
        <v>112</v>
      </c>
      <c r="K3545" s="2" t="s">
        <v>112</v>
      </c>
      <c r="L3545" s="2" t="s">
        <v>104</v>
      </c>
      <c r="M3545" s="2" t="s">
        <v>8573</v>
      </c>
      <c r="N3545" s="2">
        <v>95</v>
      </c>
      <c r="O3545" s="2" t="s">
        <v>106</v>
      </c>
      <c r="P3545" s="2" t="s">
        <v>4146</v>
      </c>
      <c r="Q3545" s="253"/>
    </row>
    <row r="3546" spans="1:17" ht="60">
      <c r="A3546" s="2">
        <v>3544</v>
      </c>
      <c r="B3546" s="2" t="s">
        <v>8574</v>
      </c>
      <c r="C3546" s="2" t="s">
        <v>109</v>
      </c>
      <c r="D3546" s="2" t="s">
        <v>99</v>
      </c>
      <c r="E3546" s="2" t="s">
        <v>8575</v>
      </c>
      <c r="F3546" s="255">
        <v>45105.229166666664</v>
      </c>
      <c r="G3546" s="2" t="s">
        <v>101</v>
      </c>
      <c r="H3546" s="2" t="s">
        <v>132</v>
      </c>
      <c r="I3546" s="2" t="s">
        <v>101</v>
      </c>
      <c r="J3546" s="2" t="s">
        <v>112</v>
      </c>
      <c r="K3546" s="2" t="s">
        <v>112</v>
      </c>
      <c r="L3546" s="2" t="s">
        <v>104</v>
      </c>
      <c r="M3546" s="2" t="s">
        <v>8576</v>
      </c>
      <c r="N3546" s="2">
        <v>95</v>
      </c>
      <c r="O3546" s="2" t="s">
        <v>106</v>
      </c>
      <c r="P3546" s="2" t="s">
        <v>4157</v>
      </c>
      <c r="Q3546" s="253"/>
    </row>
    <row r="3547" spans="1:17" ht="60">
      <c r="A3547" s="2">
        <v>3545</v>
      </c>
      <c r="B3547" s="2" t="s">
        <v>8577</v>
      </c>
      <c r="C3547" s="2" t="s">
        <v>109</v>
      </c>
      <c r="D3547" s="2" t="s">
        <v>99</v>
      </c>
      <c r="E3547" s="2" t="s">
        <v>8578</v>
      </c>
      <c r="F3547" s="255">
        <v>45105.229861111111</v>
      </c>
      <c r="G3547" s="2" t="s">
        <v>101</v>
      </c>
      <c r="H3547" s="2" t="s">
        <v>132</v>
      </c>
      <c r="I3547" s="2" t="s">
        <v>101</v>
      </c>
      <c r="J3547" s="2" t="s">
        <v>112</v>
      </c>
      <c r="K3547" s="2" t="s">
        <v>112</v>
      </c>
      <c r="L3547" s="2" t="s">
        <v>104</v>
      </c>
      <c r="M3547" s="2" t="s">
        <v>8579</v>
      </c>
      <c r="N3547" s="2">
        <v>95</v>
      </c>
      <c r="O3547" s="2" t="s">
        <v>106</v>
      </c>
      <c r="P3547" s="2" t="s">
        <v>4157</v>
      </c>
      <c r="Q3547" s="253"/>
    </row>
    <row r="3548" spans="1:17" ht="60">
      <c r="A3548" s="2">
        <v>3546</v>
      </c>
      <c r="B3548" s="2" t="s">
        <v>8580</v>
      </c>
      <c r="C3548" s="2" t="s">
        <v>109</v>
      </c>
      <c r="D3548" s="2" t="s">
        <v>99</v>
      </c>
      <c r="E3548" s="2" t="s">
        <v>8581</v>
      </c>
      <c r="F3548" s="255">
        <v>45105.230555555558</v>
      </c>
      <c r="G3548" s="2" t="s">
        <v>101</v>
      </c>
      <c r="H3548" s="2" t="s">
        <v>132</v>
      </c>
      <c r="I3548" s="2" t="s">
        <v>101</v>
      </c>
      <c r="J3548" s="2" t="s">
        <v>112</v>
      </c>
      <c r="K3548" s="2" t="s">
        <v>112</v>
      </c>
      <c r="L3548" s="2" t="s">
        <v>104</v>
      </c>
      <c r="M3548" s="2" t="s">
        <v>8582</v>
      </c>
      <c r="N3548" s="2">
        <v>95</v>
      </c>
      <c r="O3548" s="2" t="s">
        <v>106</v>
      </c>
      <c r="P3548" s="2" t="s">
        <v>4157</v>
      </c>
      <c r="Q3548" s="253"/>
    </row>
    <row r="3549" spans="1:17" ht="60">
      <c r="A3549" s="2">
        <v>3547</v>
      </c>
      <c r="B3549" s="2" t="s">
        <v>8583</v>
      </c>
      <c r="C3549" s="2" t="s">
        <v>109</v>
      </c>
      <c r="D3549" s="2" t="s">
        <v>99</v>
      </c>
      <c r="E3549" s="2" t="s">
        <v>8584</v>
      </c>
      <c r="F3549" s="255">
        <v>45105.230555555558</v>
      </c>
      <c r="G3549" s="2" t="s">
        <v>101</v>
      </c>
      <c r="H3549" s="2" t="s">
        <v>102</v>
      </c>
      <c r="I3549" s="2" t="s">
        <v>101</v>
      </c>
      <c r="J3549" s="2" t="s">
        <v>112</v>
      </c>
      <c r="K3549" s="2" t="s">
        <v>112</v>
      </c>
      <c r="L3549" s="2" t="s">
        <v>104</v>
      </c>
      <c r="M3549" s="2" t="s">
        <v>8585</v>
      </c>
      <c r="N3549" s="2">
        <v>95</v>
      </c>
      <c r="O3549" s="2" t="s">
        <v>106</v>
      </c>
      <c r="P3549" s="2" t="s">
        <v>4157</v>
      </c>
      <c r="Q3549" s="253"/>
    </row>
    <row r="3550" spans="1:17" ht="60">
      <c r="A3550" s="2">
        <v>3548</v>
      </c>
      <c r="B3550" s="2" t="s">
        <v>8586</v>
      </c>
      <c r="C3550" s="2" t="s">
        <v>109</v>
      </c>
      <c r="D3550" s="2" t="s">
        <v>99</v>
      </c>
      <c r="E3550" s="2" t="s">
        <v>125</v>
      </c>
      <c r="F3550" s="255">
        <v>45105.231249999997</v>
      </c>
      <c r="G3550" s="2" t="s">
        <v>101</v>
      </c>
      <c r="H3550" s="2" t="s">
        <v>102</v>
      </c>
      <c r="I3550" s="2" t="s">
        <v>101</v>
      </c>
      <c r="J3550" s="2" t="s">
        <v>112</v>
      </c>
      <c r="K3550" s="2" t="s">
        <v>112</v>
      </c>
      <c r="L3550" s="2" t="s">
        <v>104</v>
      </c>
      <c r="M3550" s="2" t="s">
        <v>126</v>
      </c>
      <c r="N3550" s="2">
        <v>95</v>
      </c>
      <c r="O3550" s="2" t="s">
        <v>106</v>
      </c>
      <c r="P3550" s="2" t="s">
        <v>4157</v>
      </c>
      <c r="Q3550" s="253"/>
    </row>
    <row r="3551" spans="1:17" ht="60">
      <c r="A3551" s="2">
        <v>3549</v>
      </c>
      <c r="B3551" s="2" t="s">
        <v>8587</v>
      </c>
      <c r="C3551" s="2" t="s">
        <v>109</v>
      </c>
      <c r="D3551" s="2" t="s">
        <v>99</v>
      </c>
      <c r="E3551" s="2" t="s">
        <v>8588</v>
      </c>
      <c r="F3551" s="255">
        <v>45105.231249999997</v>
      </c>
      <c r="G3551" s="2" t="s">
        <v>101</v>
      </c>
      <c r="H3551" s="2" t="s">
        <v>132</v>
      </c>
      <c r="I3551" s="2" t="s">
        <v>101</v>
      </c>
      <c r="J3551" s="2" t="s">
        <v>56</v>
      </c>
      <c r="K3551" s="2" t="s">
        <v>56</v>
      </c>
      <c r="L3551" s="2" t="s">
        <v>104</v>
      </c>
      <c r="M3551" s="2" t="s">
        <v>8589</v>
      </c>
      <c r="N3551" s="2">
        <v>65</v>
      </c>
      <c r="O3551" s="2" t="s">
        <v>106</v>
      </c>
      <c r="P3551" s="2" t="s">
        <v>4157</v>
      </c>
      <c r="Q3551" s="253"/>
    </row>
    <row r="3552" spans="1:17" ht="60">
      <c r="A3552" s="2">
        <v>3550</v>
      </c>
      <c r="B3552" s="2" t="s">
        <v>8590</v>
      </c>
      <c r="C3552" s="2" t="s">
        <v>234</v>
      </c>
      <c r="D3552" s="2" t="s">
        <v>99</v>
      </c>
      <c r="E3552" s="2" t="s">
        <v>8591</v>
      </c>
      <c r="F3552" s="255">
        <v>45105.231249999997</v>
      </c>
      <c r="G3552" s="2" t="s">
        <v>101</v>
      </c>
      <c r="H3552" s="2" t="s">
        <v>102</v>
      </c>
      <c r="I3552" s="2" t="s">
        <v>101</v>
      </c>
      <c r="J3552" s="2" t="s">
        <v>56</v>
      </c>
      <c r="K3552" s="2" t="s">
        <v>56</v>
      </c>
      <c r="L3552" s="2" t="s">
        <v>104</v>
      </c>
      <c r="M3552" s="2" t="s">
        <v>8592</v>
      </c>
      <c r="N3552" s="2">
        <v>65</v>
      </c>
      <c r="O3552" s="2" t="s">
        <v>106</v>
      </c>
      <c r="P3552" s="2" t="s">
        <v>7411</v>
      </c>
      <c r="Q3552" s="253"/>
    </row>
    <row r="3553" spans="1:17" ht="60">
      <c r="A3553" s="2">
        <v>3551</v>
      </c>
      <c r="B3553" s="2" t="s">
        <v>8593</v>
      </c>
      <c r="C3553" s="2" t="s">
        <v>109</v>
      </c>
      <c r="D3553" s="2" t="s">
        <v>99</v>
      </c>
      <c r="E3553" s="2" t="s">
        <v>788</v>
      </c>
      <c r="F3553" s="255">
        <v>45105.231249999997</v>
      </c>
      <c r="G3553" s="2" t="s">
        <v>101</v>
      </c>
      <c r="H3553" s="2" t="s">
        <v>132</v>
      </c>
      <c r="I3553" s="2" t="s">
        <v>101</v>
      </c>
      <c r="J3553" s="2" t="s">
        <v>103</v>
      </c>
      <c r="K3553" s="2" t="s">
        <v>103</v>
      </c>
      <c r="L3553" s="2" t="s">
        <v>104</v>
      </c>
      <c r="M3553" s="2" t="s">
        <v>789</v>
      </c>
      <c r="N3553" s="2">
        <v>20</v>
      </c>
      <c r="O3553" s="2" t="s">
        <v>106</v>
      </c>
      <c r="P3553" s="2" t="s">
        <v>4157</v>
      </c>
      <c r="Q3553" s="253"/>
    </row>
    <row r="3554" spans="1:17" ht="60">
      <c r="A3554" s="2">
        <v>3552</v>
      </c>
      <c r="B3554" s="2" t="s">
        <v>8594</v>
      </c>
      <c r="C3554" s="2" t="s">
        <v>109</v>
      </c>
      <c r="D3554" s="2" t="s">
        <v>99</v>
      </c>
      <c r="E3554" s="2" t="s">
        <v>8595</v>
      </c>
      <c r="F3554" s="255">
        <v>45105.231944444444</v>
      </c>
      <c r="G3554" s="2" t="s">
        <v>101</v>
      </c>
      <c r="H3554" s="2" t="s">
        <v>132</v>
      </c>
      <c r="I3554" s="2" t="s">
        <v>101</v>
      </c>
      <c r="J3554" s="2" t="s">
        <v>112</v>
      </c>
      <c r="K3554" s="2" t="s">
        <v>112</v>
      </c>
      <c r="L3554" s="2" t="s">
        <v>104</v>
      </c>
      <c r="M3554" s="2" t="s">
        <v>8596</v>
      </c>
      <c r="N3554" s="2">
        <v>95</v>
      </c>
      <c r="O3554" s="2" t="s">
        <v>106</v>
      </c>
      <c r="P3554" s="2" t="s">
        <v>4157</v>
      </c>
      <c r="Q3554" s="253"/>
    </row>
    <row r="3555" spans="1:17" ht="60">
      <c r="A3555" s="2">
        <v>3553</v>
      </c>
      <c r="B3555" s="2" t="s">
        <v>8597</v>
      </c>
      <c r="C3555" s="2" t="s">
        <v>109</v>
      </c>
      <c r="D3555" s="2" t="s">
        <v>99</v>
      </c>
      <c r="E3555" s="2" t="s">
        <v>8598</v>
      </c>
      <c r="F3555" s="255">
        <v>45105.231944444444</v>
      </c>
      <c r="G3555" s="2" t="s">
        <v>101</v>
      </c>
      <c r="H3555" s="2" t="s">
        <v>102</v>
      </c>
      <c r="I3555" s="2" t="s">
        <v>101</v>
      </c>
      <c r="J3555" s="2" t="s">
        <v>112</v>
      </c>
      <c r="K3555" s="2" t="s">
        <v>112</v>
      </c>
      <c r="L3555" s="2" t="s">
        <v>104</v>
      </c>
      <c r="M3555" s="2" t="s">
        <v>8599</v>
      </c>
      <c r="N3555" s="2">
        <v>95</v>
      </c>
      <c r="O3555" s="2" t="s">
        <v>106</v>
      </c>
      <c r="P3555" s="2" t="s">
        <v>4157</v>
      </c>
      <c r="Q3555" s="253"/>
    </row>
    <row r="3556" spans="1:17" ht="60">
      <c r="A3556" s="2">
        <v>3554</v>
      </c>
      <c r="B3556" s="2" t="s">
        <v>8600</v>
      </c>
      <c r="C3556" s="2" t="s">
        <v>234</v>
      </c>
      <c r="D3556" s="2" t="s">
        <v>99</v>
      </c>
      <c r="E3556" s="2" t="s">
        <v>2317</v>
      </c>
      <c r="F3556" s="255">
        <v>45105.231944444444</v>
      </c>
      <c r="G3556" s="2" t="s">
        <v>101</v>
      </c>
      <c r="H3556" s="2" t="s">
        <v>132</v>
      </c>
      <c r="I3556" s="2" t="s">
        <v>101</v>
      </c>
      <c r="J3556" s="2" t="s">
        <v>103</v>
      </c>
      <c r="K3556" s="2" t="s">
        <v>103</v>
      </c>
      <c r="L3556" s="2" t="s">
        <v>104</v>
      </c>
      <c r="M3556" s="2" t="s">
        <v>2318</v>
      </c>
      <c r="N3556" s="2">
        <v>30</v>
      </c>
      <c r="O3556" s="2" t="s">
        <v>106</v>
      </c>
      <c r="P3556" s="2" t="s">
        <v>7411</v>
      </c>
      <c r="Q3556" s="253"/>
    </row>
    <row r="3557" spans="1:17" ht="60">
      <c r="A3557" s="2">
        <v>3555</v>
      </c>
      <c r="B3557" s="2" t="s">
        <v>8601</v>
      </c>
      <c r="C3557" s="2" t="s">
        <v>109</v>
      </c>
      <c r="D3557" s="2" t="s">
        <v>99</v>
      </c>
      <c r="E3557" s="2" t="s">
        <v>278</v>
      </c>
      <c r="F3557" s="255">
        <v>45105.231944444444</v>
      </c>
      <c r="G3557" s="2" t="s">
        <v>101</v>
      </c>
      <c r="H3557" s="2" t="s">
        <v>132</v>
      </c>
      <c r="I3557" s="2" t="s">
        <v>101</v>
      </c>
      <c r="J3557" s="2" t="s">
        <v>103</v>
      </c>
      <c r="K3557" s="2" t="s">
        <v>103</v>
      </c>
      <c r="L3557" s="2" t="s">
        <v>104</v>
      </c>
      <c r="M3557" s="2" t="s">
        <v>279</v>
      </c>
      <c r="N3557" s="2">
        <v>20</v>
      </c>
      <c r="O3557" s="2" t="s">
        <v>106</v>
      </c>
      <c r="P3557" s="2" t="s">
        <v>4157</v>
      </c>
      <c r="Q3557" s="253"/>
    </row>
    <row r="3558" spans="1:17" ht="60">
      <c r="A3558" s="2">
        <v>3556</v>
      </c>
      <c r="B3558" s="2" t="s">
        <v>8602</v>
      </c>
      <c r="C3558" s="2" t="s">
        <v>120</v>
      </c>
      <c r="D3558" s="2" t="s">
        <v>99</v>
      </c>
      <c r="E3558" s="2" t="s">
        <v>8603</v>
      </c>
      <c r="F3558" s="255">
        <v>45105.23333333333</v>
      </c>
      <c r="G3558" s="2" t="s">
        <v>101</v>
      </c>
      <c r="H3558" s="2" t="s">
        <v>132</v>
      </c>
      <c r="I3558" s="2" t="s">
        <v>101</v>
      </c>
      <c r="J3558" s="2" t="s">
        <v>187</v>
      </c>
      <c r="K3558" s="2" t="s">
        <v>187</v>
      </c>
      <c r="L3558" s="2" t="s">
        <v>104</v>
      </c>
      <c r="M3558" s="2" t="s">
        <v>8604</v>
      </c>
      <c r="N3558" s="2">
        <v>95</v>
      </c>
      <c r="O3558" s="2" t="s">
        <v>106</v>
      </c>
      <c r="P3558" s="2" t="s">
        <v>4146</v>
      </c>
      <c r="Q3558" s="253"/>
    </row>
    <row r="3559" spans="1:17" ht="60">
      <c r="A3559" s="2">
        <v>3557</v>
      </c>
      <c r="B3559" s="2" t="s">
        <v>8605</v>
      </c>
      <c r="C3559" s="2" t="s">
        <v>109</v>
      </c>
      <c r="D3559" s="2" t="s">
        <v>99</v>
      </c>
      <c r="E3559" s="2" t="s">
        <v>8606</v>
      </c>
      <c r="F3559" s="255">
        <v>45105.23333333333</v>
      </c>
      <c r="G3559" s="2" t="s">
        <v>101</v>
      </c>
      <c r="H3559" s="2" t="s">
        <v>132</v>
      </c>
      <c r="I3559" s="2" t="s">
        <v>101</v>
      </c>
      <c r="J3559" s="2" t="s">
        <v>112</v>
      </c>
      <c r="K3559" s="2" t="s">
        <v>112</v>
      </c>
      <c r="L3559" s="2" t="s">
        <v>104</v>
      </c>
      <c r="M3559" s="2" t="s">
        <v>8607</v>
      </c>
      <c r="N3559" s="2">
        <v>95</v>
      </c>
      <c r="O3559" s="2" t="s">
        <v>106</v>
      </c>
      <c r="P3559" s="2" t="s">
        <v>4157</v>
      </c>
      <c r="Q3559" s="253"/>
    </row>
    <row r="3560" spans="1:17" ht="60">
      <c r="A3560" s="2">
        <v>3558</v>
      </c>
      <c r="B3560" s="2" t="s">
        <v>8608</v>
      </c>
      <c r="C3560" s="2" t="s">
        <v>120</v>
      </c>
      <c r="D3560" s="2" t="s">
        <v>99</v>
      </c>
      <c r="E3560" s="2" t="s">
        <v>8609</v>
      </c>
      <c r="F3560" s="255">
        <v>45105.23333333333</v>
      </c>
      <c r="G3560" s="2" t="s">
        <v>101</v>
      </c>
      <c r="H3560" s="2" t="s">
        <v>132</v>
      </c>
      <c r="I3560" s="2" t="s">
        <v>101</v>
      </c>
      <c r="J3560" s="2" t="s">
        <v>12</v>
      </c>
      <c r="K3560" s="2" t="s">
        <v>12</v>
      </c>
      <c r="L3560" s="2" t="s">
        <v>104</v>
      </c>
      <c r="M3560" s="2" t="s">
        <v>8610</v>
      </c>
      <c r="N3560" s="2">
        <v>30</v>
      </c>
      <c r="O3560" s="2" t="s">
        <v>106</v>
      </c>
      <c r="P3560" s="2" t="s">
        <v>4146</v>
      </c>
      <c r="Q3560" s="253"/>
    </row>
    <row r="3561" spans="1:17" ht="60">
      <c r="A3561" s="2">
        <v>3559</v>
      </c>
      <c r="B3561" s="2" t="s">
        <v>8611</v>
      </c>
      <c r="C3561" s="2" t="s">
        <v>234</v>
      </c>
      <c r="D3561" s="2" t="s">
        <v>99</v>
      </c>
      <c r="E3561" s="2" t="s">
        <v>8612</v>
      </c>
      <c r="F3561" s="255">
        <v>45105.234027777777</v>
      </c>
      <c r="G3561" s="2" t="s">
        <v>101</v>
      </c>
      <c r="H3561" s="2" t="s">
        <v>102</v>
      </c>
      <c r="I3561" s="2" t="s">
        <v>101</v>
      </c>
      <c r="J3561" s="2" t="s">
        <v>12</v>
      </c>
      <c r="K3561" s="2" t="s">
        <v>12</v>
      </c>
      <c r="L3561" s="2" t="s">
        <v>104</v>
      </c>
      <c r="M3561" s="2" t="s">
        <v>8613</v>
      </c>
      <c r="N3561" s="2">
        <v>30</v>
      </c>
      <c r="O3561" s="2" t="s">
        <v>106</v>
      </c>
      <c r="P3561" s="2" t="s">
        <v>7411</v>
      </c>
      <c r="Q3561" s="253"/>
    </row>
    <row r="3562" spans="1:17" ht="60">
      <c r="A3562" s="2">
        <v>3560</v>
      </c>
      <c r="B3562" s="2" t="s">
        <v>8614</v>
      </c>
      <c r="C3562" s="2" t="s">
        <v>120</v>
      </c>
      <c r="D3562" s="2" t="s">
        <v>99</v>
      </c>
      <c r="E3562" s="2" t="s">
        <v>8615</v>
      </c>
      <c r="F3562" s="255">
        <v>45105.236111111109</v>
      </c>
      <c r="G3562" s="2" t="s">
        <v>101</v>
      </c>
      <c r="H3562" s="2" t="s">
        <v>102</v>
      </c>
      <c r="I3562" s="2" t="s">
        <v>101</v>
      </c>
      <c r="J3562" s="2" t="s">
        <v>187</v>
      </c>
      <c r="K3562" s="2" t="s">
        <v>187</v>
      </c>
      <c r="L3562" s="2" t="s">
        <v>104</v>
      </c>
      <c r="M3562" s="2" t="s">
        <v>8616</v>
      </c>
      <c r="N3562" s="2">
        <v>95</v>
      </c>
      <c r="O3562" s="2" t="s">
        <v>106</v>
      </c>
      <c r="P3562" s="2" t="s">
        <v>4146</v>
      </c>
      <c r="Q3562" s="253"/>
    </row>
    <row r="3563" spans="1:17" ht="60">
      <c r="A3563" s="2">
        <v>3561</v>
      </c>
      <c r="B3563" s="2" t="s">
        <v>8617</v>
      </c>
      <c r="C3563" s="2" t="s">
        <v>234</v>
      </c>
      <c r="D3563" s="2" t="s">
        <v>99</v>
      </c>
      <c r="E3563" s="2" t="s">
        <v>7705</v>
      </c>
      <c r="F3563" s="255">
        <v>45105.236111111109</v>
      </c>
      <c r="G3563" s="2" t="s">
        <v>101</v>
      </c>
      <c r="H3563" s="2" t="s">
        <v>102</v>
      </c>
      <c r="I3563" s="2" t="s">
        <v>101</v>
      </c>
      <c r="J3563" s="2" t="s">
        <v>103</v>
      </c>
      <c r="K3563" s="2" t="s">
        <v>103</v>
      </c>
      <c r="L3563" s="2" t="s">
        <v>104</v>
      </c>
      <c r="M3563" s="2" t="s">
        <v>7706</v>
      </c>
      <c r="N3563" s="2">
        <v>20</v>
      </c>
      <c r="O3563" s="2" t="s">
        <v>106</v>
      </c>
      <c r="P3563" s="2" t="s">
        <v>7411</v>
      </c>
      <c r="Q3563" s="253"/>
    </row>
    <row r="3564" spans="1:17" ht="60">
      <c r="A3564" s="2">
        <v>3562</v>
      </c>
      <c r="B3564" s="2" t="s">
        <v>8618</v>
      </c>
      <c r="C3564" s="2" t="s">
        <v>109</v>
      </c>
      <c r="D3564" s="2" t="s">
        <v>99</v>
      </c>
      <c r="E3564" s="2" t="s">
        <v>8619</v>
      </c>
      <c r="F3564" s="255">
        <v>45105.236805555556</v>
      </c>
      <c r="G3564" s="2" t="s">
        <v>101</v>
      </c>
      <c r="H3564" s="2" t="s">
        <v>102</v>
      </c>
      <c r="I3564" s="2" t="s">
        <v>101</v>
      </c>
      <c r="J3564" s="2" t="s">
        <v>103</v>
      </c>
      <c r="K3564" s="2" t="s">
        <v>103</v>
      </c>
      <c r="L3564" s="2" t="s">
        <v>104</v>
      </c>
      <c r="M3564" s="2" t="s">
        <v>8620</v>
      </c>
      <c r="N3564" s="2">
        <v>20</v>
      </c>
      <c r="O3564" s="2" t="s">
        <v>106</v>
      </c>
      <c r="P3564" s="2" t="s">
        <v>4157</v>
      </c>
      <c r="Q3564" s="253"/>
    </row>
    <row r="3565" spans="1:17" ht="60">
      <c r="A3565" s="2">
        <v>3563</v>
      </c>
      <c r="B3565" s="2" t="s">
        <v>8621</v>
      </c>
      <c r="C3565" s="2" t="s">
        <v>109</v>
      </c>
      <c r="D3565" s="2" t="s">
        <v>99</v>
      </c>
      <c r="E3565" s="2" t="s">
        <v>8622</v>
      </c>
      <c r="F3565" s="255">
        <v>45105.236805555556</v>
      </c>
      <c r="G3565" s="2" t="s">
        <v>101</v>
      </c>
      <c r="H3565" s="2" t="s">
        <v>102</v>
      </c>
      <c r="I3565" s="2" t="s">
        <v>101</v>
      </c>
      <c r="J3565" s="2" t="s">
        <v>112</v>
      </c>
      <c r="K3565" s="2" t="s">
        <v>112</v>
      </c>
      <c r="L3565" s="2" t="s">
        <v>104</v>
      </c>
      <c r="M3565" s="2" t="s">
        <v>8623</v>
      </c>
      <c r="N3565" s="2">
        <v>95</v>
      </c>
      <c r="O3565" s="2" t="s">
        <v>106</v>
      </c>
      <c r="P3565" s="2" t="s">
        <v>4157</v>
      </c>
      <c r="Q3565" s="253"/>
    </row>
    <row r="3566" spans="1:17" ht="60">
      <c r="A3566" s="2">
        <v>3564</v>
      </c>
      <c r="B3566" s="2" t="s">
        <v>8624</v>
      </c>
      <c r="C3566" s="2" t="s">
        <v>109</v>
      </c>
      <c r="D3566" s="2" t="s">
        <v>99</v>
      </c>
      <c r="E3566" s="2" t="s">
        <v>8625</v>
      </c>
      <c r="F3566" s="255">
        <v>45105.237500000003</v>
      </c>
      <c r="G3566" s="2" t="s">
        <v>101</v>
      </c>
      <c r="H3566" s="2" t="s">
        <v>102</v>
      </c>
      <c r="I3566" s="2" t="s">
        <v>101</v>
      </c>
      <c r="J3566" s="2" t="s">
        <v>112</v>
      </c>
      <c r="K3566" s="2" t="s">
        <v>112</v>
      </c>
      <c r="L3566" s="2" t="s">
        <v>104</v>
      </c>
      <c r="M3566" s="2" t="s">
        <v>8626</v>
      </c>
      <c r="N3566" s="2">
        <v>95</v>
      </c>
      <c r="O3566" s="2" t="s">
        <v>106</v>
      </c>
      <c r="P3566" s="2" t="s">
        <v>4157</v>
      </c>
      <c r="Q3566" s="253"/>
    </row>
    <row r="3567" spans="1:17" ht="60">
      <c r="A3567" s="2">
        <v>3565</v>
      </c>
      <c r="B3567" s="2" t="s">
        <v>8627</v>
      </c>
      <c r="C3567" s="2" t="s">
        <v>109</v>
      </c>
      <c r="D3567" s="2" t="s">
        <v>99</v>
      </c>
      <c r="E3567" s="2" t="s">
        <v>8628</v>
      </c>
      <c r="F3567" s="255">
        <v>45105.237500000003</v>
      </c>
      <c r="G3567" s="2" t="s">
        <v>101</v>
      </c>
      <c r="H3567" s="2" t="s">
        <v>102</v>
      </c>
      <c r="I3567" s="2" t="s">
        <v>101</v>
      </c>
      <c r="J3567" s="2" t="s">
        <v>112</v>
      </c>
      <c r="K3567" s="2" t="s">
        <v>112</v>
      </c>
      <c r="L3567" s="2" t="s">
        <v>104</v>
      </c>
      <c r="M3567" s="2" t="s">
        <v>8629</v>
      </c>
      <c r="N3567" s="2">
        <v>95</v>
      </c>
      <c r="O3567" s="2" t="s">
        <v>106</v>
      </c>
      <c r="P3567" s="2" t="s">
        <v>4157</v>
      </c>
      <c r="Q3567" s="253"/>
    </row>
    <row r="3568" spans="1:17" ht="60">
      <c r="A3568" s="2">
        <v>3566</v>
      </c>
      <c r="B3568" s="2" t="s">
        <v>8630</v>
      </c>
      <c r="C3568" s="2" t="s">
        <v>120</v>
      </c>
      <c r="D3568" s="2" t="s">
        <v>99</v>
      </c>
      <c r="E3568" s="2" t="s">
        <v>8631</v>
      </c>
      <c r="F3568" s="255">
        <v>45105.237500000003</v>
      </c>
      <c r="G3568" s="2" t="s">
        <v>101</v>
      </c>
      <c r="H3568" s="2" t="s">
        <v>132</v>
      </c>
      <c r="I3568" s="2" t="s">
        <v>101</v>
      </c>
      <c r="J3568" s="2" t="s">
        <v>112</v>
      </c>
      <c r="K3568" s="2" t="s">
        <v>112</v>
      </c>
      <c r="L3568" s="2" t="s">
        <v>104</v>
      </c>
      <c r="M3568" s="2" t="s">
        <v>8632</v>
      </c>
      <c r="N3568" s="2">
        <v>95</v>
      </c>
      <c r="O3568" s="2" t="s">
        <v>106</v>
      </c>
      <c r="P3568" s="2" t="s">
        <v>4146</v>
      </c>
      <c r="Q3568" s="253"/>
    </row>
    <row r="3569" spans="1:17" ht="60">
      <c r="A3569" s="2">
        <v>3567</v>
      </c>
      <c r="B3569" s="2" t="s">
        <v>8633</v>
      </c>
      <c r="C3569" s="2" t="s">
        <v>120</v>
      </c>
      <c r="D3569" s="2" t="s">
        <v>99</v>
      </c>
      <c r="E3569" s="2" t="s">
        <v>8634</v>
      </c>
      <c r="F3569" s="255">
        <v>45105.238194444442</v>
      </c>
      <c r="G3569" s="2" t="s">
        <v>101</v>
      </c>
      <c r="H3569" s="2" t="s">
        <v>132</v>
      </c>
      <c r="I3569" s="2" t="s">
        <v>101</v>
      </c>
      <c r="J3569" s="2" t="s">
        <v>112</v>
      </c>
      <c r="K3569" s="2" t="s">
        <v>112</v>
      </c>
      <c r="L3569" s="2" t="s">
        <v>104</v>
      </c>
      <c r="M3569" s="2" t="s">
        <v>8635</v>
      </c>
      <c r="N3569" s="2">
        <v>95</v>
      </c>
      <c r="O3569" s="2" t="s">
        <v>106</v>
      </c>
      <c r="P3569" s="2" t="s">
        <v>4146</v>
      </c>
      <c r="Q3569" s="253"/>
    </row>
    <row r="3570" spans="1:17" ht="60">
      <c r="A3570" s="2">
        <v>3568</v>
      </c>
      <c r="B3570" s="2" t="s">
        <v>8636</v>
      </c>
      <c r="C3570" s="2" t="s">
        <v>109</v>
      </c>
      <c r="D3570" s="2" t="s">
        <v>99</v>
      </c>
      <c r="E3570" s="2" t="s">
        <v>8637</v>
      </c>
      <c r="F3570" s="255">
        <v>45105.239583333336</v>
      </c>
      <c r="G3570" s="2" t="s">
        <v>101</v>
      </c>
      <c r="H3570" s="2" t="s">
        <v>102</v>
      </c>
      <c r="I3570" s="2" t="s">
        <v>101</v>
      </c>
      <c r="J3570" s="2" t="s">
        <v>112</v>
      </c>
      <c r="K3570" s="2" t="s">
        <v>112</v>
      </c>
      <c r="L3570" s="2" t="s">
        <v>104</v>
      </c>
      <c r="M3570" s="2" t="s">
        <v>8638</v>
      </c>
      <c r="N3570" s="2">
        <v>95</v>
      </c>
      <c r="O3570" s="2" t="s">
        <v>106</v>
      </c>
      <c r="P3570" s="2" t="s">
        <v>4157</v>
      </c>
      <c r="Q3570" s="253"/>
    </row>
    <row r="3571" spans="1:17" ht="60">
      <c r="A3571" s="2">
        <v>3569</v>
      </c>
      <c r="B3571" s="2" t="s">
        <v>8639</v>
      </c>
      <c r="C3571" s="2" t="s">
        <v>109</v>
      </c>
      <c r="D3571" s="2" t="s">
        <v>99</v>
      </c>
      <c r="E3571" s="2" t="s">
        <v>8640</v>
      </c>
      <c r="F3571" s="255">
        <v>45105.239583333336</v>
      </c>
      <c r="G3571" s="2" t="s">
        <v>101</v>
      </c>
      <c r="H3571" s="2" t="s">
        <v>102</v>
      </c>
      <c r="I3571" s="2" t="s">
        <v>101</v>
      </c>
      <c r="J3571" s="2" t="s">
        <v>112</v>
      </c>
      <c r="K3571" s="2" t="s">
        <v>112</v>
      </c>
      <c r="L3571" s="2" t="s">
        <v>104</v>
      </c>
      <c r="M3571" s="2" t="s">
        <v>8641</v>
      </c>
      <c r="N3571" s="2">
        <v>95</v>
      </c>
      <c r="O3571" s="2" t="s">
        <v>106</v>
      </c>
      <c r="P3571" s="2" t="s">
        <v>4157</v>
      </c>
      <c r="Q3571" s="253"/>
    </row>
    <row r="3572" spans="1:17" ht="60">
      <c r="A3572" s="2">
        <v>3570</v>
      </c>
      <c r="B3572" s="2" t="s">
        <v>8642</v>
      </c>
      <c r="C3572" s="2" t="s">
        <v>109</v>
      </c>
      <c r="D3572" s="2" t="s">
        <v>99</v>
      </c>
      <c r="E3572" s="2" t="s">
        <v>219</v>
      </c>
      <c r="F3572" s="255">
        <v>45105.240277777775</v>
      </c>
      <c r="G3572" s="2" t="s">
        <v>101</v>
      </c>
      <c r="H3572" s="2" t="s">
        <v>102</v>
      </c>
      <c r="I3572" s="2" t="s">
        <v>101</v>
      </c>
      <c r="J3572" s="2" t="s">
        <v>112</v>
      </c>
      <c r="K3572" s="2" t="s">
        <v>112</v>
      </c>
      <c r="L3572" s="2" t="s">
        <v>104</v>
      </c>
      <c r="M3572" s="2" t="s">
        <v>220</v>
      </c>
      <c r="N3572" s="2">
        <v>95</v>
      </c>
      <c r="O3572" s="2" t="s">
        <v>106</v>
      </c>
      <c r="P3572" s="2" t="s">
        <v>4157</v>
      </c>
      <c r="Q3572" s="253"/>
    </row>
    <row r="3573" spans="1:17" ht="60">
      <c r="A3573" s="2">
        <v>3571</v>
      </c>
      <c r="B3573" s="2" t="s">
        <v>8643</v>
      </c>
      <c r="C3573" s="2" t="s">
        <v>234</v>
      </c>
      <c r="D3573" s="2" t="s">
        <v>99</v>
      </c>
      <c r="E3573" s="2" t="s">
        <v>8644</v>
      </c>
      <c r="F3573" s="255">
        <v>45105.241666666669</v>
      </c>
      <c r="G3573" s="2" t="s">
        <v>101</v>
      </c>
      <c r="H3573" s="2" t="s">
        <v>132</v>
      </c>
      <c r="I3573" s="2" t="s">
        <v>101</v>
      </c>
      <c r="J3573" s="2" t="s">
        <v>112</v>
      </c>
      <c r="K3573" s="2" t="s">
        <v>112</v>
      </c>
      <c r="L3573" s="2" t="s">
        <v>104</v>
      </c>
      <c r="M3573" s="2" t="s">
        <v>8645</v>
      </c>
      <c r="N3573" s="2">
        <v>95</v>
      </c>
      <c r="O3573" s="2" t="s">
        <v>106</v>
      </c>
      <c r="P3573" s="2" t="s">
        <v>7411</v>
      </c>
      <c r="Q3573" s="253"/>
    </row>
    <row r="3574" spans="1:17" ht="60">
      <c r="A3574" s="2">
        <v>3572</v>
      </c>
      <c r="B3574" s="2" t="s">
        <v>8646</v>
      </c>
      <c r="C3574" s="2" t="s">
        <v>234</v>
      </c>
      <c r="D3574" s="2" t="s">
        <v>99</v>
      </c>
      <c r="E3574" s="2" t="s">
        <v>8647</v>
      </c>
      <c r="F3574" s="255">
        <v>45105.241666666669</v>
      </c>
      <c r="G3574" s="2" t="s">
        <v>101</v>
      </c>
      <c r="H3574" s="2" t="s">
        <v>102</v>
      </c>
      <c r="I3574" s="2" t="s">
        <v>101</v>
      </c>
      <c r="J3574" s="2" t="s">
        <v>103</v>
      </c>
      <c r="K3574" s="2" t="s">
        <v>103</v>
      </c>
      <c r="L3574" s="2" t="s">
        <v>104</v>
      </c>
      <c r="M3574" s="2" t="s">
        <v>8648</v>
      </c>
      <c r="N3574" s="2">
        <v>20</v>
      </c>
      <c r="O3574" s="2" t="s">
        <v>106</v>
      </c>
      <c r="P3574" s="2" t="s">
        <v>7411</v>
      </c>
      <c r="Q3574" s="253"/>
    </row>
    <row r="3575" spans="1:17" ht="60">
      <c r="A3575" s="2">
        <v>3573</v>
      </c>
      <c r="B3575" s="2" t="s">
        <v>8649</v>
      </c>
      <c r="C3575" s="2" t="s">
        <v>234</v>
      </c>
      <c r="D3575" s="2" t="s">
        <v>99</v>
      </c>
      <c r="E3575" s="2" t="s">
        <v>1686</v>
      </c>
      <c r="F3575" s="255">
        <v>45105.242361111108</v>
      </c>
      <c r="G3575" s="2" t="s">
        <v>101</v>
      </c>
      <c r="H3575" s="2" t="s">
        <v>132</v>
      </c>
      <c r="I3575" s="2" t="s">
        <v>101</v>
      </c>
      <c r="J3575" s="2" t="s">
        <v>112</v>
      </c>
      <c r="K3575" s="2" t="s">
        <v>112</v>
      </c>
      <c r="L3575" s="2" t="s">
        <v>104</v>
      </c>
      <c r="M3575" s="2" t="s">
        <v>1687</v>
      </c>
      <c r="N3575" s="2">
        <v>95</v>
      </c>
      <c r="O3575" s="2" t="s">
        <v>106</v>
      </c>
      <c r="P3575" s="2" t="s">
        <v>7411</v>
      </c>
      <c r="Q3575" s="253"/>
    </row>
    <row r="3576" spans="1:17" ht="60">
      <c r="A3576" s="2">
        <v>3574</v>
      </c>
      <c r="B3576" s="2" t="s">
        <v>8650</v>
      </c>
      <c r="C3576" s="2" t="s">
        <v>234</v>
      </c>
      <c r="D3576" s="2" t="s">
        <v>99</v>
      </c>
      <c r="E3576" s="2" t="s">
        <v>3260</v>
      </c>
      <c r="F3576" s="255">
        <v>45105.243055555555</v>
      </c>
      <c r="G3576" s="2" t="s">
        <v>101</v>
      </c>
      <c r="H3576" s="2" t="s">
        <v>132</v>
      </c>
      <c r="I3576" s="2" t="s">
        <v>101</v>
      </c>
      <c r="J3576" s="2" t="s">
        <v>112</v>
      </c>
      <c r="K3576" s="2" t="s">
        <v>112</v>
      </c>
      <c r="L3576" s="2" t="s">
        <v>104</v>
      </c>
      <c r="M3576" s="2" t="s">
        <v>3261</v>
      </c>
      <c r="N3576" s="2">
        <v>95</v>
      </c>
      <c r="O3576" s="2" t="s">
        <v>106</v>
      </c>
      <c r="P3576" s="2" t="s">
        <v>7411</v>
      </c>
      <c r="Q3576" s="253"/>
    </row>
    <row r="3577" spans="1:17" ht="60">
      <c r="A3577" s="2">
        <v>3575</v>
      </c>
      <c r="B3577" s="2" t="s">
        <v>8651</v>
      </c>
      <c r="C3577" s="2" t="s">
        <v>109</v>
      </c>
      <c r="D3577" s="2" t="s">
        <v>99</v>
      </c>
      <c r="E3577" s="2" t="s">
        <v>8652</v>
      </c>
      <c r="F3577" s="255">
        <v>45105.243750000001</v>
      </c>
      <c r="G3577" s="2" t="s">
        <v>101</v>
      </c>
      <c r="H3577" s="2" t="s">
        <v>102</v>
      </c>
      <c r="I3577" s="2" t="s">
        <v>101</v>
      </c>
      <c r="J3577" s="2" t="s">
        <v>187</v>
      </c>
      <c r="K3577" s="2" t="s">
        <v>187</v>
      </c>
      <c r="L3577" s="2" t="s">
        <v>104</v>
      </c>
      <c r="M3577" s="2" t="s">
        <v>8653</v>
      </c>
      <c r="N3577" s="2">
        <v>95</v>
      </c>
      <c r="O3577" s="2" t="s">
        <v>106</v>
      </c>
      <c r="P3577" s="2" t="s">
        <v>4157</v>
      </c>
      <c r="Q3577" s="253"/>
    </row>
    <row r="3578" spans="1:17" ht="60">
      <c r="A3578" s="2">
        <v>3576</v>
      </c>
      <c r="B3578" s="2" t="s">
        <v>8654</v>
      </c>
      <c r="C3578" s="2" t="s">
        <v>109</v>
      </c>
      <c r="D3578" s="2" t="s">
        <v>99</v>
      </c>
      <c r="E3578" s="2" t="s">
        <v>8655</v>
      </c>
      <c r="F3578" s="255">
        <v>45105.244444444441</v>
      </c>
      <c r="G3578" s="2" t="s">
        <v>101</v>
      </c>
      <c r="H3578" s="2" t="s">
        <v>102</v>
      </c>
      <c r="I3578" s="2" t="s">
        <v>101</v>
      </c>
      <c r="J3578" s="2" t="s">
        <v>112</v>
      </c>
      <c r="K3578" s="2" t="s">
        <v>112</v>
      </c>
      <c r="L3578" s="2" t="s">
        <v>104</v>
      </c>
      <c r="M3578" s="2" t="s">
        <v>8656</v>
      </c>
      <c r="N3578" s="2">
        <v>95</v>
      </c>
      <c r="O3578" s="2" t="s">
        <v>106</v>
      </c>
      <c r="P3578" s="2" t="s">
        <v>4157</v>
      </c>
      <c r="Q3578" s="253"/>
    </row>
    <row r="3579" spans="1:17" ht="60">
      <c r="A3579" s="2">
        <v>3577</v>
      </c>
      <c r="B3579" s="2" t="s">
        <v>8657</v>
      </c>
      <c r="C3579" s="2" t="s">
        <v>120</v>
      </c>
      <c r="D3579" s="2" t="s">
        <v>99</v>
      </c>
      <c r="E3579" s="2" t="s">
        <v>8658</v>
      </c>
      <c r="F3579" s="255">
        <v>45105.244444444441</v>
      </c>
      <c r="G3579" s="2" t="s">
        <v>101</v>
      </c>
      <c r="H3579" s="2" t="s">
        <v>132</v>
      </c>
      <c r="I3579" s="2" t="s">
        <v>101</v>
      </c>
      <c r="J3579" s="2" t="s">
        <v>112</v>
      </c>
      <c r="K3579" s="2" t="s">
        <v>112</v>
      </c>
      <c r="L3579" s="2" t="s">
        <v>104</v>
      </c>
      <c r="M3579" s="2" t="s">
        <v>8659</v>
      </c>
      <c r="N3579" s="2">
        <v>95</v>
      </c>
      <c r="O3579" s="2" t="s">
        <v>106</v>
      </c>
      <c r="P3579" s="2" t="s">
        <v>4146</v>
      </c>
      <c r="Q3579" s="253"/>
    </row>
    <row r="3580" spans="1:17" ht="60">
      <c r="A3580" s="2">
        <v>3578</v>
      </c>
      <c r="B3580" s="2" t="s">
        <v>8660</v>
      </c>
      <c r="C3580" s="2" t="s">
        <v>234</v>
      </c>
      <c r="D3580" s="2" t="s">
        <v>99</v>
      </c>
      <c r="E3580" s="2" t="s">
        <v>8661</v>
      </c>
      <c r="F3580" s="255">
        <v>45105.244444444441</v>
      </c>
      <c r="G3580" s="2" t="s">
        <v>101</v>
      </c>
      <c r="H3580" s="2" t="s">
        <v>132</v>
      </c>
      <c r="I3580" s="2" t="s">
        <v>101</v>
      </c>
      <c r="J3580" s="2" t="s">
        <v>187</v>
      </c>
      <c r="K3580" s="2" t="s">
        <v>187</v>
      </c>
      <c r="L3580" s="2" t="s">
        <v>104</v>
      </c>
      <c r="M3580" s="2" t="s">
        <v>8662</v>
      </c>
      <c r="N3580" s="2">
        <v>95</v>
      </c>
      <c r="O3580" s="2" t="s">
        <v>106</v>
      </c>
      <c r="P3580" s="2" t="s">
        <v>7411</v>
      </c>
      <c r="Q3580" s="253"/>
    </row>
    <row r="3581" spans="1:17" ht="60">
      <c r="A3581" s="2">
        <v>3579</v>
      </c>
      <c r="B3581" s="2" t="s">
        <v>8663</v>
      </c>
      <c r="C3581" s="2" t="s">
        <v>109</v>
      </c>
      <c r="D3581" s="2" t="s">
        <v>99</v>
      </c>
      <c r="E3581" s="2" t="s">
        <v>8664</v>
      </c>
      <c r="F3581" s="255">
        <v>45105.245138888888</v>
      </c>
      <c r="G3581" s="2" t="s">
        <v>101</v>
      </c>
      <c r="H3581" s="2" t="s">
        <v>132</v>
      </c>
      <c r="I3581" s="2" t="s">
        <v>101</v>
      </c>
      <c r="J3581" s="2" t="s">
        <v>112</v>
      </c>
      <c r="K3581" s="2" t="s">
        <v>112</v>
      </c>
      <c r="L3581" s="2" t="s">
        <v>104</v>
      </c>
      <c r="M3581" s="2" t="s">
        <v>8665</v>
      </c>
      <c r="N3581" s="2">
        <v>95</v>
      </c>
      <c r="O3581" s="2" t="s">
        <v>106</v>
      </c>
      <c r="P3581" s="2" t="s">
        <v>4157</v>
      </c>
      <c r="Q3581" s="253"/>
    </row>
    <row r="3582" spans="1:17" ht="60">
      <c r="A3582" s="2">
        <v>3580</v>
      </c>
      <c r="B3582" s="2" t="s">
        <v>8666</v>
      </c>
      <c r="C3582" s="2" t="s">
        <v>109</v>
      </c>
      <c r="D3582" s="2" t="s">
        <v>99</v>
      </c>
      <c r="E3582" s="2" t="s">
        <v>8667</v>
      </c>
      <c r="F3582" s="255">
        <v>45105.245138888888</v>
      </c>
      <c r="G3582" s="2" t="s">
        <v>101</v>
      </c>
      <c r="H3582" s="2" t="s">
        <v>132</v>
      </c>
      <c r="I3582" s="2" t="s">
        <v>101</v>
      </c>
      <c r="J3582" s="2" t="s">
        <v>112</v>
      </c>
      <c r="K3582" s="2" t="s">
        <v>112</v>
      </c>
      <c r="L3582" s="2" t="s">
        <v>104</v>
      </c>
      <c r="M3582" s="2" t="s">
        <v>8668</v>
      </c>
      <c r="N3582" s="2">
        <v>95</v>
      </c>
      <c r="O3582" s="2" t="s">
        <v>106</v>
      </c>
      <c r="P3582" s="2" t="s">
        <v>4157</v>
      </c>
      <c r="Q3582" s="253"/>
    </row>
    <row r="3583" spans="1:17" ht="60">
      <c r="A3583" s="2">
        <v>3581</v>
      </c>
      <c r="B3583" s="2" t="s">
        <v>8669</v>
      </c>
      <c r="C3583" s="2" t="s">
        <v>109</v>
      </c>
      <c r="D3583" s="2" t="s">
        <v>99</v>
      </c>
      <c r="E3583" s="2" t="s">
        <v>8670</v>
      </c>
      <c r="F3583" s="255">
        <v>45105.246527777781</v>
      </c>
      <c r="G3583" s="2" t="s">
        <v>101</v>
      </c>
      <c r="H3583" s="2" t="s">
        <v>102</v>
      </c>
      <c r="I3583" s="2" t="s">
        <v>101</v>
      </c>
      <c r="J3583" s="2" t="s">
        <v>112</v>
      </c>
      <c r="K3583" s="2" t="s">
        <v>112</v>
      </c>
      <c r="L3583" s="2" t="s">
        <v>104</v>
      </c>
      <c r="M3583" s="2" t="s">
        <v>8671</v>
      </c>
      <c r="N3583" s="2">
        <v>95</v>
      </c>
      <c r="O3583" s="2" t="s">
        <v>106</v>
      </c>
      <c r="P3583" s="2" t="s">
        <v>4157</v>
      </c>
      <c r="Q3583" s="253"/>
    </row>
    <row r="3584" spans="1:17" ht="60">
      <c r="A3584" s="2">
        <v>3582</v>
      </c>
      <c r="B3584" s="2" t="s">
        <v>8672</v>
      </c>
      <c r="C3584" s="2" t="s">
        <v>234</v>
      </c>
      <c r="D3584" s="2" t="s">
        <v>99</v>
      </c>
      <c r="E3584" s="2" t="s">
        <v>8673</v>
      </c>
      <c r="F3584" s="255">
        <v>45105.246527777781</v>
      </c>
      <c r="G3584" s="2" t="s">
        <v>101</v>
      </c>
      <c r="H3584" s="2" t="s">
        <v>132</v>
      </c>
      <c r="I3584" s="2" t="s">
        <v>101</v>
      </c>
      <c r="J3584" s="2" t="s">
        <v>103</v>
      </c>
      <c r="K3584" s="2" t="s">
        <v>103</v>
      </c>
      <c r="L3584" s="2" t="s">
        <v>104</v>
      </c>
      <c r="M3584" s="2" t="s">
        <v>8674</v>
      </c>
      <c r="N3584" s="2">
        <v>20</v>
      </c>
      <c r="O3584" s="2" t="s">
        <v>106</v>
      </c>
      <c r="P3584" s="2" t="s">
        <v>7411</v>
      </c>
      <c r="Q3584" s="253"/>
    </row>
    <row r="3585" spans="1:17" ht="60">
      <c r="A3585" s="2">
        <v>3583</v>
      </c>
      <c r="B3585" s="2" t="s">
        <v>8675</v>
      </c>
      <c r="C3585" s="2" t="s">
        <v>109</v>
      </c>
      <c r="D3585" s="2" t="s">
        <v>99</v>
      </c>
      <c r="E3585" s="2" t="s">
        <v>8676</v>
      </c>
      <c r="F3585" s="255">
        <v>45105.246527777781</v>
      </c>
      <c r="G3585" s="2" t="s">
        <v>101</v>
      </c>
      <c r="H3585" s="2" t="s">
        <v>102</v>
      </c>
      <c r="I3585" s="2" t="s">
        <v>101</v>
      </c>
      <c r="J3585" s="2" t="s">
        <v>112</v>
      </c>
      <c r="K3585" s="2" t="s">
        <v>112</v>
      </c>
      <c r="L3585" s="2" t="s">
        <v>104</v>
      </c>
      <c r="M3585" s="2" t="s">
        <v>8677</v>
      </c>
      <c r="N3585" s="2">
        <v>95</v>
      </c>
      <c r="O3585" s="2" t="s">
        <v>106</v>
      </c>
      <c r="P3585" s="2" t="s">
        <v>4157</v>
      </c>
      <c r="Q3585" s="253"/>
    </row>
    <row r="3586" spans="1:17" ht="60">
      <c r="A3586" s="2">
        <v>3584</v>
      </c>
      <c r="B3586" s="2" t="s">
        <v>8678</v>
      </c>
      <c r="C3586" s="2" t="s">
        <v>234</v>
      </c>
      <c r="D3586" s="2" t="s">
        <v>99</v>
      </c>
      <c r="E3586" s="2" t="s">
        <v>650</v>
      </c>
      <c r="F3586" s="255">
        <v>45105.24722222222</v>
      </c>
      <c r="G3586" s="2" t="s">
        <v>101</v>
      </c>
      <c r="H3586" s="2" t="s">
        <v>132</v>
      </c>
      <c r="I3586" s="2" t="s">
        <v>101</v>
      </c>
      <c r="J3586" s="2" t="s">
        <v>112</v>
      </c>
      <c r="K3586" s="2" t="s">
        <v>112</v>
      </c>
      <c r="L3586" s="2" t="s">
        <v>104</v>
      </c>
      <c r="M3586" s="2" t="s">
        <v>651</v>
      </c>
      <c r="N3586" s="2">
        <v>95</v>
      </c>
      <c r="O3586" s="2" t="s">
        <v>106</v>
      </c>
      <c r="P3586" s="2" t="s">
        <v>7411</v>
      </c>
      <c r="Q3586" s="253"/>
    </row>
    <row r="3587" spans="1:17" ht="60">
      <c r="A3587" s="2">
        <v>3585</v>
      </c>
      <c r="B3587" s="2" t="s">
        <v>8679</v>
      </c>
      <c r="C3587" s="2" t="s">
        <v>109</v>
      </c>
      <c r="D3587" s="2" t="s">
        <v>99</v>
      </c>
      <c r="E3587" s="2" t="s">
        <v>8680</v>
      </c>
      <c r="F3587" s="255">
        <v>45105.24722222222</v>
      </c>
      <c r="G3587" s="2" t="s">
        <v>101</v>
      </c>
      <c r="H3587" s="2" t="s">
        <v>132</v>
      </c>
      <c r="I3587" s="2" t="s">
        <v>101</v>
      </c>
      <c r="J3587" s="2" t="s">
        <v>112</v>
      </c>
      <c r="K3587" s="2" t="s">
        <v>112</v>
      </c>
      <c r="L3587" s="2" t="s">
        <v>104</v>
      </c>
      <c r="M3587" s="2" t="s">
        <v>8681</v>
      </c>
      <c r="N3587" s="2">
        <v>95</v>
      </c>
      <c r="O3587" s="2" t="s">
        <v>106</v>
      </c>
      <c r="P3587" s="2" t="s">
        <v>4157</v>
      </c>
      <c r="Q3587" s="253"/>
    </row>
    <row r="3588" spans="1:17" ht="60">
      <c r="A3588" s="2">
        <v>3586</v>
      </c>
      <c r="B3588" s="2" t="s">
        <v>8682</v>
      </c>
      <c r="C3588" s="2" t="s">
        <v>109</v>
      </c>
      <c r="D3588" s="2" t="s">
        <v>99</v>
      </c>
      <c r="E3588" s="2" t="s">
        <v>8683</v>
      </c>
      <c r="F3588" s="255">
        <v>45105.24722222222</v>
      </c>
      <c r="G3588" s="2" t="s">
        <v>101</v>
      </c>
      <c r="H3588" s="2" t="s">
        <v>102</v>
      </c>
      <c r="I3588" s="2" t="s">
        <v>101</v>
      </c>
      <c r="J3588" s="2" t="s">
        <v>112</v>
      </c>
      <c r="K3588" s="2" t="s">
        <v>112</v>
      </c>
      <c r="L3588" s="2" t="s">
        <v>104</v>
      </c>
      <c r="M3588" s="2" t="s">
        <v>8684</v>
      </c>
      <c r="N3588" s="2">
        <v>95</v>
      </c>
      <c r="O3588" s="2" t="s">
        <v>106</v>
      </c>
      <c r="P3588" s="2" t="s">
        <v>4157</v>
      </c>
      <c r="Q3588" s="253"/>
    </row>
    <row r="3589" spans="1:17" ht="60">
      <c r="A3589" s="2">
        <v>3587</v>
      </c>
      <c r="B3589" s="2" t="s">
        <v>8685</v>
      </c>
      <c r="C3589" s="2" t="s">
        <v>234</v>
      </c>
      <c r="D3589" s="2" t="s">
        <v>99</v>
      </c>
      <c r="E3589" s="2" t="s">
        <v>5287</v>
      </c>
      <c r="F3589" s="255">
        <v>45105.247916666667</v>
      </c>
      <c r="G3589" s="2" t="s">
        <v>101</v>
      </c>
      <c r="H3589" s="2" t="s">
        <v>102</v>
      </c>
      <c r="I3589" s="2" t="s">
        <v>101</v>
      </c>
      <c r="J3589" s="2" t="s">
        <v>112</v>
      </c>
      <c r="K3589" s="2" t="s">
        <v>112</v>
      </c>
      <c r="L3589" s="2" t="s">
        <v>104</v>
      </c>
      <c r="M3589" s="2" t="s">
        <v>5288</v>
      </c>
      <c r="N3589" s="2">
        <v>95</v>
      </c>
      <c r="O3589" s="2" t="s">
        <v>106</v>
      </c>
      <c r="P3589" s="2" t="s">
        <v>7411</v>
      </c>
      <c r="Q3589" s="253"/>
    </row>
    <row r="3590" spans="1:17" ht="60">
      <c r="A3590" s="2">
        <v>3588</v>
      </c>
      <c r="B3590" s="2" t="s">
        <v>8686</v>
      </c>
      <c r="C3590" s="2" t="s">
        <v>234</v>
      </c>
      <c r="D3590" s="2" t="s">
        <v>99</v>
      </c>
      <c r="E3590" s="2" t="s">
        <v>7378</v>
      </c>
      <c r="F3590" s="255">
        <v>45105.249305555553</v>
      </c>
      <c r="G3590" s="2" t="s">
        <v>101</v>
      </c>
      <c r="H3590" s="2" t="s">
        <v>102</v>
      </c>
      <c r="I3590" s="2" t="s">
        <v>101</v>
      </c>
      <c r="J3590" s="2" t="s">
        <v>103</v>
      </c>
      <c r="K3590" s="2" t="s">
        <v>103</v>
      </c>
      <c r="L3590" s="2" t="s">
        <v>104</v>
      </c>
      <c r="M3590" s="2" t="s">
        <v>7379</v>
      </c>
      <c r="N3590" s="2">
        <v>20</v>
      </c>
      <c r="O3590" s="2" t="s">
        <v>106</v>
      </c>
      <c r="P3590" s="2" t="s">
        <v>7411</v>
      </c>
      <c r="Q3590" s="2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Daily Report</vt:lpstr>
      <vt:lpstr>Shift Wise Report</vt:lpstr>
      <vt:lpstr>Smart Card Trips</vt:lpstr>
      <vt:lpstr>G-pay &amp; Slip</vt:lpstr>
      <vt:lpstr>Summary Report</vt:lpstr>
      <vt:lpstr>CASH &amp; CHQ DETAILS.</vt:lpstr>
      <vt:lpstr>Sheet1</vt:lpstr>
      <vt:lpstr>Sheet2</vt:lpstr>
      <vt:lpstr>'Daily Report'!Print_Area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cp:lastPrinted>2021-03-27T11:51:44Z</cp:lastPrinted>
  <dcterms:created xsi:type="dcterms:W3CDTF">2009-06-27T09:12:36Z</dcterms:created>
  <dcterms:modified xsi:type="dcterms:W3CDTF">2024-02-13T12:03:14Z</dcterms:modified>
</cp:coreProperties>
</file>