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Elena\1_Aras\GIT\QA\VM_Sample\qa\VM_Sample_12_0_0_1\12SP12 for Grammer\"/>
    </mc:Choice>
  </mc:AlternateContent>
  <xr:revisionPtr revIDLastSave="0" documentId="13_ncr:1_{3D8981BB-B8B4-4F87-84C6-444B8BEABCB0}" xr6:coauthVersionLast="46" xr6:coauthVersionMax="46" xr10:uidLastSave="{00000000-0000-0000-0000-000000000000}"/>
  <bookViews>
    <workbookView xWindow="-108" yWindow="-108" windowWidth="23256" windowHeight="12576" tabRatio="748" activeTab="3" xr2:uid="{00000000-000D-0000-FFFF-FFFF00000000}"/>
  </bookViews>
  <sheets>
    <sheet name="What's New" sheetId="40" r:id="rId1"/>
    <sheet name="TOC" sheetId="8" r:id="rId2"/>
    <sheet name="#211 VM Sample 12SP12" sheetId="30" r:id="rId3"/>
    <sheet name="#95 from Azure Devops" sheetId="37" r:id="rId4"/>
    <sheet name="Selenium" sheetId="28" state="hidden" r:id="rId5"/>
    <sheet name="TestPlatforms" sheetId="14" r:id="rId6"/>
    <sheet name="Time_Zones_Test_Matrix" sheetId="23" r:id="rId7"/>
    <sheet name="QA Team" sheetId="13" r:id="rId8"/>
  </sheets>
  <externalReferences>
    <externalReference r:id="rId9"/>
  </externalReferences>
  <definedNames>
    <definedName name="Clients">[1]TestPlatfroms!$D$3:$D$20</definedName>
    <definedName name="PT">TOC!#REF!</definedName>
    <definedName name="QA110SP8">'[1]QA Team'!$B$4:$B$9</definedName>
    <definedName name="Servers">[1]TestPlatfroms!$B$3:$B$19</definedName>
    <definedName name="TC">TOC!#REF!</definedName>
    <definedName name="TestCaseName">TOC!#REF!</definedName>
    <definedName name="TimeZone">[1]TestPlatfroms!$F$3:$F$18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7" l="1"/>
  <c r="E11" i="37"/>
  <c r="F11" i="37"/>
  <c r="D11" i="37"/>
  <c r="D46" i="8"/>
  <c r="C46" i="8"/>
  <c r="C42" i="8"/>
  <c r="I35" i="30" l="1"/>
  <c r="I34" i="30"/>
  <c r="D35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4" i="30"/>
  <c r="I33" i="30"/>
  <c r="D33" i="30"/>
  <c r="I13" i="37"/>
  <c r="D13" i="37"/>
  <c r="I12" i="37"/>
  <c r="D12" i="37"/>
  <c r="F33" i="30"/>
  <c r="E33" i="30"/>
  <c r="D34" i="30" s="1"/>
</calcChain>
</file>

<file path=xl/sharedStrings.xml><?xml version="1.0" encoding="utf-8"?>
<sst xmlns="http://schemas.openxmlformats.org/spreadsheetml/2006/main" count="1259" uniqueCount="326">
  <si>
    <t>Changes</t>
  </si>
  <si>
    <t>Description</t>
  </si>
  <si>
    <t>Is initial Release</t>
  </si>
  <si>
    <t>Feature Dependent On</t>
  </si>
  <si>
    <t>Additional Notes</t>
  </si>
  <si>
    <t>all</t>
  </si>
  <si>
    <t>I-026857 Upgrade VM Sample App to Innovator 12.0 SP12</t>
  </si>
  <si>
    <t>Features/Options</t>
  </si>
  <si>
    <t>F-003820 "SampleApp: Manage relations to Feature/Option used in Expression"</t>
  </si>
  <si>
    <t>VI: Form: Relevant Features</t>
  </si>
  <si>
    <t>I-027604 Scroll isn't displayed in Relevant features in Validate tab (VI)</t>
  </si>
  <si>
    <t>VI: Table Rule Editor</t>
  </si>
  <si>
    <t>I-012447 Table RE creates incorrect rule: same option in multiple feature</t>
  </si>
  <si>
    <t>I-028737 "Rules displayed as ... when return from Form tab in Table Rule"</t>
  </si>
  <si>
    <t>I-028743 "Selection disappears when add one more principal or constrained"</t>
  </si>
  <si>
    <t>VI: Text Rule Editor</t>
  </si>
  <si>
    <t>VC: Usage Condition Table Editor</t>
  </si>
  <si>
    <t>I-026865 Define CUI Location for Toolbar above Usage Condition Table Edit</t>
  </si>
  <si>
    <t xml:space="preserve">I-026869 Define a CUI Location for Context Menu of Usage Condition Table </t>
  </si>
  <si>
    <t>I-026866 Use item editor in asset colum of Usage Condition Table Editor</t>
  </si>
  <si>
    <t>I-026867 Provide a public method to reload a Usage Condition Table Editor</t>
  </si>
  <si>
    <t>I-026870 Provide public method to update row in Usg Condition Tabl Editor</t>
  </si>
  <si>
    <t>I-028708 "No scrolls in Usage Condition Table Editor"</t>
  </si>
  <si>
    <t>New fixed issues impact</t>
  </si>
  <si>
    <t>Test Case Name</t>
  </si>
  <si>
    <t>Planned Time (h)</t>
  </si>
  <si>
    <t>Path</t>
  </si>
  <si>
    <t>Test Type</t>
  </si>
  <si>
    <t>Executed</t>
  </si>
  <si>
    <t>Comments</t>
  </si>
  <si>
    <t>Known issues (previous Innovator version)</t>
  </si>
  <si>
    <t>Functionality issues(not by test)</t>
  </si>
  <si>
    <t>VM_Sample_Smoke_Dictionary for Product Variability</t>
  </si>
  <si>
    <t>12SP12 for Grammer/Smoke test</t>
  </si>
  <si>
    <t>smoke</t>
  </si>
  <si>
    <t>Medium</t>
  </si>
  <si>
    <t>VM Sample Smoke test_Variability_Item</t>
  </si>
  <si>
    <t>High</t>
  </si>
  <si>
    <t>VM Sample Smoke test_Breakdown_Item</t>
  </si>
  <si>
    <t>/12SP12 for Grammer/Smoke test</t>
  </si>
  <si>
    <t>VM Sample Smoke test_Variable Component</t>
  </si>
  <si>
    <t>F-001053 VM Sample App Defining Feature and Option Dictionary</t>
  </si>
  <si>
    <t>12SP12 for Grammer/Regression tests/Dictionary for Product Variability</t>
  </si>
  <si>
    <t>VM Sample Variability_Item_Validation of Generic Structure</t>
  </si>
  <si>
    <t>12SP12 for Grammer/Regression tests/Variability Item/</t>
  </si>
  <si>
    <t>VM Sample_Variability Item_Table Rule Editor</t>
  </si>
  <si>
    <t>VM Sample Variability_Item_Variant Tree</t>
  </si>
  <si>
    <t>I-029206</t>
  </si>
  <si>
    <t>F-001054 VM Sample App Defining a variability items and structures</t>
  </si>
  <si>
    <t>3.1.10 - Name of sidebar button should be "Form"</t>
  </si>
  <si>
    <t>F-001055 VM Sample App Create and Manage Rules in Var Item Strc</t>
  </si>
  <si>
    <t>No</t>
  </si>
  <si>
    <t>F-001237 Validation side bar tab for variability item</t>
  </si>
  <si>
    <t>Low</t>
  </si>
  <si>
    <t>3.10, 3.11- update (TestOption2 shouldn't be red)</t>
  </si>
  <si>
    <t>I-015390 Expand for 1st lvl variability tree in VI and BDI</t>
  </si>
  <si>
    <t>F-001232 Defining breakdown items and structures</t>
  </si>
  <si>
    <t>12SP12 for Grammer\Regression tests\Breakdown Item</t>
  </si>
  <si>
    <t>F-001234 Resolution side bar tab for breakdown item</t>
  </si>
  <si>
    <t>F-001421 VM: Breakdown Items to contain fixed content</t>
  </si>
  <si>
    <t>F-001535 VM_Specify a default Variability Item for a Breakdown Item</t>
  </si>
  <si>
    <t>F-001540 VM: Breakdown Structure resolution for selected options</t>
  </si>
  <si>
    <t>Issue should be added to 3.3 TestCase</t>
  </si>
  <si>
    <t>I-019049</t>
  </si>
  <si>
    <t>F-001233 Defining component with assets tab</t>
  </si>
  <si>
    <t>12SP12 for Grammer\Regression tests\Variable Component</t>
  </si>
  <si>
    <t>F-001529 VM_Specify a default Variability Item for a Component</t>
  </si>
  <si>
    <t>VM_Sample_12_0_0_1\12SP12 for Grammer\Regression tests\Breakdown Item</t>
  </si>
  <si>
    <t>F-001530 VM_Manage usage condition of assets on a Component</t>
  </si>
  <si>
    <t>3.10:should be updated, 3.7-3.9: can be optimized</t>
  </si>
  <si>
    <t>F-001660 VM Automatic manage usages form re-opening - Assets tab</t>
  </si>
  <si>
    <t>F-001876 IF.THEN.....etc from intellisense of usage editor</t>
  </si>
  <si>
    <t>F-001967 Provide a table UI to view_edit Usage Conditions</t>
  </si>
  <si>
    <t>TC-003090 "Item editor in asset column of Usage Condition Table Editor"</t>
  </si>
  <si>
    <t>acceptance</t>
  </si>
  <si>
    <t>TC-003069 "Define CUI Location for Toolbar above Usage Condition Table Editor"</t>
  </si>
  <si>
    <t>TC-003070 "Define a CUI Location for Context Menu of Usage Condition Table"</t>
  </si>
  <si>
    <t>F-001843 Component and Breakdown Item need to be versionable</t>
  </si>
  <si>
    <t>12SP12 for Grammer\Regression tests\Complex tests</t>
  </si>
  <si>
    <t>I-024740 Prevent same child item multiple times on a parent</t>
  </si>
  <si>
    <t>Formatters for VM</t>
  </si>
  <si>
    <t>12SP12 for Grammer\Regression tests\Formatters</t>
  </si>
  <si>
    <t>F-001057 VM Sample App_Prepare and load sample data</t>
  </si>
  <si>
    <t>12SP12 for Grammer\Regression tests\Sample Data</t>
  </si>
  <si>
    <t>N</t>
  </si>
  <si>
    <t>Tests</t>
  </si>
  <si>
    <t xml:space="preserve">Owner </t>
  </si>
  <si>
    <t>Planned Hours</t>
  </si>
  <si>
    <t>Actual Hours</t>
  </si>
  <si>
    <t>Correction</t>
  </si>
  <si>
    <t>Plan
(Finish)</t>
  </si>
  <si>
    <t>Actual
(Finish)</t>
  </si>
  <si>
    <t>Result</t>
  </si>
  <si>
    <t>Issues</t>
  </si>
  <si>
    <t xml:space="preserve">Solution Build / Innovator build </t>
  </si>
  <si>
    <t>Server / SQL Server Version</t>
  </si>
  <si>
    <t>Client OS / Browser</t>
  </si>
  <si>
    <t>GDPR/ Snapshot / https / SAML</t>
  </si>
  <si>
    <t>Client Lang</t>
  </si>
  <si>
    <t>Client TZ</t>
  </si>
  <si>
    <t>VM Sample 12SP12</t>
  </si>
  <si>
    <t>Olena Zaporozhets</t>
  </si>
  <si>
    <t>passed</t>
  </si>
  <si>
    <t>211/27963</t>
  </si>
  <si>
    <t>2019/ 2016EXP / Belarus Standart Time</t>
  </si>
  <si>
    <t>Win10/Firefox78</t>
  </si>
  <si>
    <t>OFF/OFF/OFF/OFF</t>
  </si>
  <si>
    <t>English</t>
  </si>
  <si>
    <t>Ukraine Standart Time</t>
  </si>
  <si>
    <t>Win10/Chromium</t>
  </si>
  <si>
    <t>Kseniya Gavrilenko</t>
  </si>
  <si>
    <t>Win10/Firefox68</t>
  </si>
  <si>
    <t>Belarus Standard Time</t>
  </si>
  <si>
    <t>Pavel Niadvetski</t>
  </si>
  <si>
    <t>Win10/Chrome</t>
  </si>
  <si>
    <t>kseniya Gavrilenko</t>
  </si>
  <si>
    <t>OFF/OFF/ON/OFF</t>
  </si>
  <si>
    <t>2016/ 2017 / Belarus Standart Time</t>
  </si>
  <si>
    <t>I-013052</t>
  </si>
  <si>
    <t>Total Hours for All</t>
  </si>
  <si>
    <t>Tests Number</t>
  </si>
  <si>
    <t>% Complete</t>
  </si>
  <si>
    <t>Executed Tests</t>
  </si>
  <si>
    <t>Time Left</t>
  </si>
  <si>
    <t>Among them Failed</t>
  </si>
  <si>
    <t>FAILED</t>
  </si>
  <si>
    <t>test failed</t>
  </si>
  <si>
    <t>product failed</t>
  </si>
  <si>
    <t>client change</t>
  </si>
  <si>
    <t>infrastructure troubles</t>
  </si>
  <si>
    <t>GDPR/Splitscreen/snapshot modes</t>
  </si>
  <si>
    <t>Innovator version</t>
  </si>
  <si>
    <t>Inn 12.0 SP6</t>
  </si>
  <si>
    <t>Inn 12.0 SP7</t>
  </si>
  <si>
    <t>Innovator build</t>
  </si>
  <si>
    <t>Test</t>
  </si>
  <si>
    <t>Test Name</t>
  </si>
  <si>
    <t>RESULT</t>
  </si>
  <si>
    <t>CAD Documents Smoke</t>
  </si>
  <si>
    <t>PLM_00_001_CadDocuments_CreateDocuments</t>
  </si>
  <si>
    <t>PASSED</t>
  </si>
  <si>
    <t>PLM_00_001_CadDocuments_AddToChanges</t>
  </si>
  <si>
    <t>PLM_00_001_CadDocuments_AddToParts</t>
  </si>
  <si>
    <t>Simple ECO</t>
  </si>
  <si>
    <t>ECO_002_SimpleECOTest</t>
  </si>
  <si>
    <t>Express DCO Smoke</t>
  </si>
  <si>
    <t>ExprDCO_002_ExpressDCOTest</t>
  </si>
  <si>
    <t>Express ECO Smoke</t>
  </si>
  <si>
    <t>ExprECO_002_ExpressECOTest</t>
  </si>
  <si>
    <t>Simple MCO Smoke</t>
  </si>
  <si>
    <t>MCO_002_SimpleMCOTest</t>
  </si>
  <si>
    <t>Part Smoke</t>
  </si>
  <si>
    <t>P_001_1_CreatePartAndAddBOMRelationship</t>
  </si>
  <si>
    <t>P_001_2_ChecksCostsLinks</t>
  </si>
  <si>
    <t>P_001_3_UpdatesParts</t>
  </si>
  <si>
    <t>Server OS  /  SQL Server Vesion/ TZ</t>
  </si>
  <si>
    <t>Browser</t>
  </si>
  <si>
    <t>TimeZone</t>
  </si>
  <si>
    <t>on Mac</t>
  </si>
  <si>
    <t>2008R2  /  2008 / Belarus Standard Time</t>
  </si>
  <si>
    <t>MAC (10.14)/Chrome</t>
  </si>
  <si>
    <t>CHROME</t>
  </si>
  <si>
    <t>Eastern European Time (UTC +2)</t>
  </si>
  <si>
    <t>2008R2  /  2012 / Belarus Standard Time</t>
  </si>
  <si>
    <t>MAC (10.14)/FF60</t>
  </si>
  <si>
    <t>FF</t>
  </si>
  <si>
    <t>W. Europe Standart Time (UTC+1)</t>
  </si>
  <si>
    <t>China Standard Time (UTC +8)</t>
  </si>
  <si>
    <t>2008R2  /  2014 / Belarus Standard Time</t>
  </si>
  <si>
    <t>Central European Standard Time (UTC+1)</t>
  </si>
  <si>
    <t>Eastern Standard Time (UTC -5)</t>
  </si>
  <si>
    <t>2008R2  /  2016 / Belarus Standard Time</t>
  </si>
  <si>
    <t>Win10/Edge18</t>
  </si>
  <si>
    <t>EDGE</t>
  </si>
  <si>
    <t>Central Europe Standard Time (UTC+1)</t>
  </si>
  <si>
    <t>Pacific Standard Time (UTC -8)</t>
  </si>
  <si>
    <t>2008R2 / 2016EXP / Belarus Standart Time</t>
  </si>
  <si>
    <t>Win10/Edge17</t>
  </si>
  <si>
    <t>Greenwich Daylight Time (UTC+0)</t>
  </si>
  <si>
    <t>Indian Standard Time (UTC +5:30)</t>
  </si>
  <si>
    <t>2008R2 / 2017 / Belarus Standart Time</t>
  </si>
  <si>
    <t>Win10/FF60</t>
  </si>
  <si>
    <t>Central Time Zone (UTC -6)</t>
  </si>
  <si>
    <t>Central European Time Standard Time</t>
  </si>
  <si>
    <t>2012R2  /  2008 / Belarus Standard Time</t>
  </si>
  <si>
    <t>Win10/IE11</t>
  </si>
  <si>
    <t>IE</t>
  </si>
  <si>
    <t>Pacific Standard time (UTC -8)</t>
  </si>
  <si>
    <t>2012R2  /  2012 / Belarus Standard Time</t>
  </si>
  <si>
    <t>Win7/Chrome</t>
  </si>
  <si>
    <t>Eastern Standard Time (US &amp; Canada)(UTC-05)</t>
  </si>
  <si>
    <t>Japan Standard Time (UTC +9)</t>
  </si>
  <si>
    <t>2012R2  /  2014 / Belarus Standard Time</t>
  </si>
  <si>
    <t>Win7/FF60</t>
  </si>
  <si>
    <t>Tokyo Standard Time (UTC+9)</t>
  </si>
  <si>
    <t>2012R2  /  2016 / Belarus Standard Time</t>
  </si>
  <si>
    <t>Win7/IE11</t>
  </si>
  <si>
    <t>China Standard Time (UTC+8)</t>
  </si>
  <si>
    <t>2012R2 / 2016EXP / Belarus Standart Time</t>
  </si>
  <si>
    <t>Win8.1/Chrome</t>
  </si>
  <si>
    <t>India Daylight Time (UTC+5:30)</t>
  </si>
  <si>
    <t>2012R2 / 2017 / Belarus Standart Time</t>
  </si>
  <si>
    <t>Win8.1/FF60</t>
  </si>
  <si>
    <t>FLE Daylight Time (UTC+2)</t>
  </si>
  <si>
    <t>2016 De / 2017  De/ Central European Time Zone</t>
  </si>
  <si>
    <t>Win8.1/IE11</t>
  </si>
  <si>
    <t>2016 Fr / 2017 Fr / Central European Standard Time</t>
  </si>
  <si>
    <t>2012R2 JPN  /  2012 JPN /Tokyo Standard Time (UTC +9)</t>
  </si>
  <si>
    <t>2016  /  2008 / Belarus Standard Time</t>
  </si>
  <si>
    <t>2016  /  2012 / Belarus Standard Time</t>
  </si>
  <si>
    <t>2016  /  2014 / Belarus Standard Time</t>
  </si>
  <si>
    <t>England, Germany, Tokio 3 major areas in USA</t>
  </si>
  <si>
    <t>2016  /  2016 / Belarus Standard Time</t>
  </si>
  <si>
    <t>2016 / 2016EXP / Belarus Standart Time</t>
  </si>
  <si>
    <t>2016 / 2017 / Belarus Standart Time</t>
  </si>
  <si>
    <t>Cluster / 2012 /  Belarus Standard Time</t>
  </si>
  <si>
    <t>FIPS mode</t>
  </si>
  <si>
    <t>From Innovator 12.0SP2</t>
  </si>
  <si>
    <t>For Innovator 12.0SP12</t>
  </si>
  <si>
    <t>MAC (10.14)/FF78</t>
  </si>
  <si>
    <t>MAC (10.14)/FF68</t>
  </si>
  <si>
    <t>CHROMIUM</t>
  </si>
  <si>
    <t>Win10/FF78</t>
  </si>
  <si>
    <t>Win10/FF68</t>
  </si>
  <si>
    <t>Win8.10/Chromium</t>
  </si>
  <si>
    <t>Win8.1/FF78</t>
  </si>
  <si>
    <t>Win8.1/FF68</t>
  </si>
  <si>
    <t>2019 / 2012 / Belarus Standart Time</t>
  </si>
  <si>
    <t>2019 / 2014 / Belarus Standart Time</t>
  </si>
  <si>
    <t>2019 / 2016 / Belarus Standart Time</t>
  </si>
  <si>
    <t>2019/ 2017 / Belarus Standart Time</t>
  </si>
  <si>
    <t>From Innovator 12.0SP8</t>
  </si>
  <si>
    <t>Fro Grammer</t>
  </si>
  <si>
    <t>Client Language</t>
  </si>
  <si>
    <t>Win10/Edge</t>
  </si>
  <si>
    <t>2012R2 / 2019 / Belarus Standart Time</t>
  </si>
  <si>
    <t>Ukraine Standart Time (UTC+2)</t>
  </si>
  <si>
    <t>2016 / 2017/ Belarus Standart Time</t>
  </si>
  <si>
    <t>2016 / 2019 / Belarus Standart Time</t>
  </si>
  <si>
    <t>2019 / 2016EXP / Belarus Standart Time</t>
  </si>
  <si>
    <t>2019 / 2017 / Belarus Standart Time</t>
  </si>
  <si>
    <t>2019 / 2019 / Belarus Standart Time</t>
  </si>
  <si>
    <t>2012 / 2017 / Belarus Standart Time</t>
  </si>
  <si>
    <t>2012 / 2014 / Belarus Standart Time</t>
  </si>
  <si>
    <t>2012 / 2012 / Belarus Standart Time</t>
  </si>
  <si>
    <t>2012 / 2016 / Belarus Standart Time</t>
  </si>
  <si>
    <t>2012 / 2019 / Belarus Standart Time</t>
  </si>
  <si>
    <t>Client</t>
  </si>
  <si>
    <t>Server</t>
  </si>
  <si>
    <t>Pass/Fail</t>
  </si>
  <si>
    <t>Prompt</t>
  </si>
  <si>
    <t>Assignee</t>
  </si>
  <si>
    <t>Time Zone</t>
  </si>
  <si>
    <t>Offset</t>
  </si>
  <si>
    <t>OS</t>
  </si>
  <si>
    <t>OS Language</t>
  </si>
  <si>
    <t>Browser Language</t>
  </si>
  <si>
    <t>GMT Standard Time</t>
  </si>
  <si>
    <t>UTC+00:00</t>
  </si>
  <si>
    <t>Windows</t>
  </si>
  <si>
    <t>IE11</t>
  </si>
  <si>
    <t>Greenwich Daylight Time</t>
  </si>
  <si>
    <t>Mac</t>
  </si>
  <si>
    <t>Chrome</t>
  </si>
  <si>
    <t>Central Europe Standard Time</t>
  </si>
  <si>
    <t>UTC+01:00</t>
  </si>
  <si>
    <t>German</t>
  </si>
  <si>
    <t>Central European Standard Time</t>
  </si>
  <si>
    <t>FF52ESR</t>
  </si>
  <si>
    <t>Tokyo Standard Time</t>
  </si>
  <si>
    <t>UTC+09:00</t>
  </si>
  <si>
    <t>Japanese</t>
  </si>
  <si>
    <t>FF45ESR</t>
  </si>
  <si>
    <t>Yes</t>
  </si>
  <si>
    <t>Eastern Standard Time</t>
  </si>
  <si>
    <t>UTC-05:00</t>
  </si>
  <si>
    <t>Central Time Zone</t>
  </si>
  <si>
    <t>UTC-06:00</t>
  </si>
  <si>
    <t>Pacific Standard Time</t>
  </si>
  <si>
    <t>UTC-08:00</t>
  </si>
  <si>
    <t>Crome</t>
  </si>
  <si>
    <t>Libya Standard Time</t>
  </si>
  <si>
    <t>UTC+02:00</t>
  </si>
  <si>
    <t>Kaliningrad Standard Time</t>
  </si>
  <si>
    <t>South Africa Standard Time</t>
  </si>
  <si>
    <t>French</t>
  </si>
  <si>
    <t>Egypt Standard Time</t>
  </si>
  <si>
    <t>Arabic Standard Time</t>
  </si>
  <si>
    <t>UTC+03:00</t>
  </si>
  <si>
    <t>Arab Standard Time</t>
  </si>
  <si>
    <t>Omsk Standard Time</t>
  </si>
  <si>
    <t>UTC+06:00</t>
  </si>
  <si>
    <t>N. Central Asia Standard Time</t>
  </si>
  <si>
    <t>AUS Eastern Standard Time</t>
  </si>
  <si>
    <t>UTC+10:00</t>
  </si>
  <si>
    <t>Tasmania Standard Time</t>
  </si>
  <si>
    <t>Central Pacific Standard Time</t>
  </si>
  <si>
    <t>UTC+11:00</t>
  </si>
  <si>
    <t>Russia Time Zone 10</t>
  </si>
  <si>
    <t>Bougainville Standard Time</t>
  </si>
  <si>
    <t>Norfolk Standard Time</t>
  </si>
  <si>
    <t>US Eastern Standard Time</t>
  </si>
  <si>
    <t>US Mountain Standard Time</t>
  </si>
  <si>
    <t>UTC-07:00</t>
  </si>
  <si>
    <t>Vladivostok Standard Time</t>
  </si>
  <si>
    <t>Cen. Australia Standard Time</t>
  </si>
  <si>
    <t>UTC+09:30</t>
  </si>
  <si>
    <t>Cape Verde Standard Time</t>
  </si>
  <si>
    <t>UTC-01:00</t>
  </si>
  <si>
    <t>SA Pacific Standard Time</t>
  </si>
  <si>
    <t>Language</t>
  </si>
  <si>
    <t>QA Team Members</t>
  </si>
  <si>
    <t>Team</t>
  </si>
  <si>
    <t>Vacation</t>
  </si>
  <si>
    <t>Eugeniya Semashko</t>
  </si>
  <si>
    <t>Standard Solutions Lead</t>
  </si>
  <si>
    <t>optionally</t>
  </si>
  <si>
    <t>Variable Compoment_Extend functionality for Usage Condition Table Editor</t>
  </si>
  <si>
    <t>MyI or 12SP12 for Grammer\Regression tests\Breakdown Item</t>
  </si>
  <si>
    <t>Manage relations to Feature and Option used in Expression</t>
  </si>
  <si>
    <t>Smoke Tests</t>
  </si>
  <si>
    <t>Regression Tests (acceptance tests)</t>
  </si>
  <si>
    <t>Method for update relationships from vm_ExpressionDefinition</t>
  </si>
  <si>
    <t>MyI or 12SP12 for Grammer\Regression tests\Complex tests</t>
  </si>
  <si>
    <t>#95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</si>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</sst>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\￥* #,##0.00_ ;_ \￥* \-#,##0.00_ ;_ \￥* \-??_ ;_ @_ "/>
    <numFmt numFmtId="165" formatCode="d\-mmm;@"/>
    <numFmt numFmtId="166" formatCode="0.0"/>
    <numFmt numFmtId="167" formatCode="mmm\ dd"/>
    <numFmt numFmtId="168" formatCode="mmm\-dd"/>
  </numFmts>
  <fonts count="7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9"/>
      <name val="Arial"/>
      <family val="2"/>
      <charset val="204"/>
    </font>
    <font>
      <sz val="10"/>
      <color indexed="20"/>
      <name val="Arial"/>
      <family val="2"/>
      <charset val="204"/>
    </font>
    <font>
      <b/>
      <sz val="10"/>
      <color indexed="52"/>
      <name val="Arial"/>
      <family val="2"/>
      <charset val="204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i/>
      <sz val="10"/>
      <color indexed="23"/>
      <name val="Arial"/>
      <family val="2"/>
      <charset val="204"/>
    </font>
    <font>
      <sz val="10"/>
      <color indexed="17"/>
      <name val="Arial"/>
      <family val="2"/>
      <charset val="204"/>
    </font>
    <font>
      <b/>
      <sz val="15"/>
      <color indexed="56"/>
      <name val="Arial"/>
      <family val="2"/>
      <charset val="204"/>
    </font>
    <font>
      <b/>
      <sz val="13"/>
      <color indexed="56"/>
      <name val="Arial"/>
      <family val="2"/>
      <charset val="204"/>
    </font>
    <font>
      <b/>
      <sz val="11"/>
      <color indexed="56"/>
      <name val="Arial"/>
      <family val="2"/>
      <charset val="204"/>
    </font>
    <font>
      <sz val="10"/>
      <color indexed="62"/>
      <name val="Arial"/>
      <family val="2"/>
      <charset val="204"/>
    </font>
    <font>
      <sz val="10"/>
      <color indexed="52"/>
      <name val="Arial"/>
      <family val="2"/>
      <charset val="204"/>
    </font>
    <font>
      <sz val="10"/>
      <color indexed="60"/>
      <name val="Arial"/>
      <family val="2"/>
      <charset val="204"/>
    </font>
    <font>
      <b/>
      <sz val="10"/>
      <color indexed="63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sz val="8"/>
      <color indexed="9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</font>
    <font>
      <b/>
      <sz val="8"/>
      <color indexed="8"/>
      <name val="Arial"/>
      <family val="2"/>
      <charset val="204"/>
    </font>
    <font>
      <b/>
      <sz val="8"/>
      <name val="Arial"/>
      <family val="2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8"/>
      <name val="Calibri"/>
      <family val="2"/>
      <charset val="204"/>
    </font>
    <font>
      <sz val="9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9" tint="-0.249977111117893"/>
      <name val="Arial"/>
      <family val="2"/>
    </font>
    <font>
      <sz val="10"/>
      <color rgb="FFC00000"/>
      <name val="Arial"/>
      <family val="2"/>
    </font>
    <font>
      <b/>
      <sz val="10"/>
      <color theme="1"/>
      <name val="Arial"/>
      <family val="2"/>
    </font>
    <font>
      <sz val="7"/>
      <color rgb="FF008000"/>
      <name val="Segoe UI"/>
      <family val="2"/>
    </font>
    <font>
      <b/>
      <sz val="11"/>
      <color theme="0"/>
      <name val="Calibri"/>
      <family val="2"/>
      <charset val="204"/>
    </font>
    <font>
      <sz val="10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rgb="FF252423"/>
      <name val="Segoe UI"/>
      <family val="2"/>
    </font>
    <font>
      <sz val="11"/>
      <color rgb="FF252423"/>
      <name val="Segoe UI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8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2B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/>
      <right style="thin">
        <color theme="4" tint="-0.24994659260841701"/>
      </right>
      <top/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rgb="FFFFC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C000"/>
      </right>
      <top/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C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7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0.39997558519241921"/>
      </top>
      <bottom/>
      <diagonal/>
    </border>
    <border>
      <left/>
      <right style="thin">
        <color theme="4" tint="-0.2499465926084170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/>
      </bottom>
      <diagonal/>
    </border>
    <border>
      <left style="medium">
        <color rgb="FFFFC000"/>
      </left>
      <right/>
      <top/>
      <bottom style="thin">
        <color indexed="64"/>
      </bottom>
      <diagonal/>
    </border>
    <border>
      <left/>
      <right style="medium">
        <color rgb="FFFFC000"/>
      </right>
      <top/>
      <bottom style="thin">
        <color indexed="64"/>
      </bottom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 style="thin">
        <color theme="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C00000"/>
      </left>
      <right/>
      <top style="thin">
        <color indexed="64"/>
      </top>
      <bottom/>
      <diagonal/>
    </border>
    <border>
      <left/>
      <right style="medium">
        <color rgb="FFC00000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114">
    <xf numFmtId="0" fontId="0" fillId="0" borderId="0"/>
    <xf numFmtId="0" fontId="36" fillId="24" borderId="0" applyNumberFormat="0" applyBorder="0" applyAlignment="0" applyProtection="0"/>
    <xf numFmtId="0" fontId="2" fillId="2" borderId="0" applyNumberFormat="0" applyBorder="0" applyAlignment="0" applyProtection="0"/>
    <xf numFmtId="0" fontId="36" fillId="25" borderId="0" applyNumberFormat="0" applyBorder="0" applyAlignment="0" applyProtection="0"/>
    <xf numFmtId="0" fontId="2" fillId="3" borderId="0" applyNumberFormat="0" applyBorder="0" applyAlignment="0" applyProtection="0"/>
    <xf numFmtId="0" fontId="36" fillId="26" borderId="0" applyNumberFormat="0" applyBorder="0" applyAlignment="0" applyProtection="0"/>
    <xf numFmtId="0" fontId="2" fillId="4" borderId="0" applyNumberFormat="0" applyBorder="0" applyAlignment="0" applyProtection="0"/>
    <xf numFmtId="0" fontId="36" fillId="27" borderId="0" applyNumberFormat="0" applyBorder="0" applyAlignment="0" applyProtection="0"/>
    <xf numFmtId="0" fontId="2" fillId="5" borderId="0" applyNumberFormat="0" applyBorder="0" applyAlignment="0" applyProtection="0"/>
    <xf numFmtId="0" fontId="36" fillId="28" borderId="0" applyNumberFormat="0" applyBorder="0" applyAlignment="0" applyProtection="0"/>
    <xf numFmtId="0" fontId="2" fillId="6" borderId="0" applyNumberFormat="0" applyBorder="0" applyAlignment="0" applyProtection="0"/>
    <xf numFmtId="0" fontId="36" fillId="29" borderId="0" applyNumberFormat="0" applyBorder="0" applyAlignment="0" applyProtection="0"/>
    <xf numFmtId="0" fontId="2" fillId="7" borderId="0" applyNumberFormat="0" applyBorder="0" applyAlignment="0" applyProtection="0"/>
    <xf numFmtId="0" fontId="36" fillId="30" borderId="0" applyNumberFormat="0" applyBorder="0" applyAlignment="0" applyProtection="0"/>
    <xf numFmtId="0" fontId="2" fillId="8" borderId="0" applyNumberFormat="0" applyBorder="0" applyAlignment="0" applyProtection="0"/>
    <xf numFmtId="0" fontId="36" fillId="31" borderId="0" applyNumberFormat="0" applyBorder="0" applyAlignment="0" applyProtection="0"/>
    <xf numFmtId="0" fontId="2" fillId="9" borderId="0" applyNumberFormat="0" applyBorder="0" applyAlignment="0" applyProtection="0"/>
    <xf numFmtId="0" fontId="36" fillId="32" borderId="0" applyNumberFormat="0" applyBorder="0" applyAlignment="0" applyProtection="0"/>
    <xf numFmtId="0" fontId="2" fillId="10" borderId="0" applyNumberFormat="0" applyBorder="0" applyAlignment="0" applyProtection="0"/>
    <xf numFmtId="0" fontId="36" fillId="33" borderId="0" applyNumberFormat="0" applyBorder="0" applyAlignment="0" applyProtection="0"/>
    <xf numFmtId="0" fontId="2" fillId="5" borderId="0" applyNumberFormat="0" applyBorder="0" applyAlignment="0" applyProtection="0"/>
    <xf numFmtId="0" fontId="36" fillId="34" borderId="0" applyNumberFormat="0" applyBorder="0" applyAlignment="0" applyProtection="0"/>
    <xf numFmtId="0" fontId="2" fillId="8" borderId="0" applyNumberFormat="0" applyBorder="0" applyAlignment="0" applyProtection="0"/>
    <xf numFmtId="0" fontId="36" fillId="35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6" fillId="36" borderId="0" applyNumberFormat="0" applyBorder="0" applyAlignment="0" applyProtection="0"/>
    <xf numFmtId="0" fontId="3" fillId="9" borderId="0" applyNumberFormat="0" applyBorder="0" applyAlignment="0" applyProtection="0"/>
    <xf numFmtId="0" fontId="36" fillId="37" borderId="0" applyNumberFormat="0" applyBorder="0" applyAlignment="0" applyProtection="0"/>
    <xf numFmtId="0" fontId="3" fillId="10" borderId="0" applyNumberFormat="0" applyBorder="0" applyAlignment="0" applyProtection="0"/>
    <xf numFmtId="0" fontId="36" fillId="38" borderId="0" applyNumberFormat="0" applyBorder="0" applyAlignment="0" applyProtection="0"/>
    <xf numFmtId="0" fontId="3" fillId="13" borderId="0" applyNumberFormat="0" applyBorder="0" applyAlignment="0" applyProtection="0"/>
    <xf numFmtId="0" fontId="36" fillId="39" borderId="0" applyNumberFormat="0" applyBorder="0" applyAlignment="0" applyProtection="0"/>
    <xf numFmtId="0" fontId="3" fillId="14" borderId="0" applyNumberFormat="0" applyBorder="0" applyAlignment="0" applyProtection="0"/>
    <xf numFmtId="0" fontId="36" fillId="40" borderId="0" applyNumberFormat="0" applyBorder="0" applyAlignment="0" applyProtection="0"/>
    <xf numFmtId="0" fontId="3" fillId="15" borderId="0" applyNumberFormat="0" applyBorder="0" applyAlignment="0" applyProtection="0"/>
    <xf numFmtId="0" fontId="36" fillId="41" borderId="0" applyNumberFormat="0" applyBorder="0" applyAlignment="0" applyProtection="0"/>
    <xf numFmtId="0" fontId="37" fillId="42" borderId="0" applyNumberFormat="0" applyBorder="0" applyAlignment="0" applyProtection="0"/>
    <xf numFmtId="0" fontId="3" fillId="16" borderId="0" applyNumberFormat="0" applyBorder="0" applyAlignment="0" applyProtection="0"/>
    <xf numFmtId="0" fontId="37" fillId="43" borderId="0" applyNumberFormat="0" applyBorder="0" applyAlignment="0" applyProtection="0"/>
    <xf numFmtId="0" fontId="3" fillId="17" borderId="0" applyNumberFormat="0" applyBorder="0" applyAlignment="0" applyProtection="0"/>
    <xf numFmtId="0" fontId="37" fillId="44" borderId="0" applyNumberFormat="0" applyBorder="0" applyAlignment="0" applyProtection="0"/>
    <xf numFmtId="0" fontId="3" fillId="18" borderId="0" applyNumberFormat="0" applyBorder="0" applyAlignment="0" applyProtection="0"/>
    <xf numFmtId="0" fontId="37" fillId="45" borderId="0" applyNumberFormat="0" applyBorder="0" applyAlignment="0" applyProtection="0"/>
    <xf numFmtId="0" fontId="3" fillId="13" borderId="0" applyNumberFormat="0" applyBorder="0" applyAlignment="0" applyProtection="0"/>
    <xf numFmtId="0" fontId="37" fillId="46" borderId="0" applyNumberFormat="0" applyBorder="0" applyAlignment="0" applyProtection="0"/>
    <xf numFmtId="0" fontId="3" fillId="14" borderId="0" applyNumberFormat="0" applyBorder="0" applyAlignment="0" applyProtection="0"/>
    <xf numFmtId="0" fontId="37" fillId="47" borderId="0" applyNumberFormat="0" applyBorder="0" applyAlignment="0" applyProtection="0"/>
    <xf numFmtId="0" fontId="3" fillId="19" borderId="0" applyNumberFormat="0" applyBorder="0" applyAlignment="0" applyProtection="0"/>
    <xf numFmtId="0" fontId="38" fillId="48" borderId="0" applyNumberFormat="0" applyBorder="0" applyAlignment="0" applyProtection="0"/>
    <xf numFmtId="0" fontId="4" fillId="3" borderId="0" applyNumberFormat="0" applyBorder="0" applyAlignment="0" applyProtection="0"/>
    <xf numFmtId="0" fontId="39" fillId="49" borderId="40" applyNumberFormat="0" applyAlignment="0" applyProtection="0"/>
    <xf numFmtId="0" fontId="5" fillId="20" borderId="1" applyNumberFormat="0" applyAlignment="0" applyProtection="0"/>
    <xf numFmtId="0" fontId="40" fillId="50" borderId="41" applyNumberFormat="0" applyAlignment="0" applyProtection="0"/>
    <xf numFmtId="0" fontId="6" fillId="21" borderId="2" applyNumberFormat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0" fontId="4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2" fillId="51" borderId="0" applyNumberFormat="0" applyBorder="0" applyAlignment="0" applyProtection="0"/>
    <xf numFmtId="0" fontId="9" fillId="4" borderId="0" applyNumberFormat="0" applyBorder="0" applyAlignment="0" applyProtection="0"/>
    <xf numFmtId="0" fontId="43" fillId="0" borderId="42" applyNumberFormat="0" applyFill="0" applyAlignment="0" applyProtection="0"/>
    <xf numFmtId="0" fontId="10" fillId="0" borderId="3" applyNumberFormat="0" applyFill="0" applyAlignment="0" applyProtection="0"/>
    <xf numFmtId="0" fontId="44" fillId="0" borderId="43" applyNumberFormat="0" applyFill="0" applyAlignment="0" applyProtection="0"/>
    <xf numFmtId="0" fontId="11" fillId="0" borderId="4" applyNumberFormat="0" applyFill="0" applyAlignment="0" applyProtection="0"/>
    <xf numFmtId="0" fontId="45" fillId="0" borderId="44" applyNumberFormat="0" applyFill="0" applyAlignment="0" applyProtection="0"/>
    <xf numFmtId="0" fontId="12" fillId="0" borderId="5" applyNumberFormat="0" applyFill="0" applyAlignment="0" applyProtection="0"/>
    <xf numFmtId="0" fontId="4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6" fillId="52" borderId="40" applyNumberFormat="0" applyAlignment="0" applyProtection="0"/>
    <xf numFmtId="0" fontId="13" fillId="7" borderId="1" applyNumberFormat="0" applyAlignment="0" applyProtection="0"/>
    <xf numFmtId="0" fontId="47" fillId="0" borderId="45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48" fillId="53" borderId="0" applyNumberFormat="0" applyBorder="0" applyAlignment="0" applyProtection="0"/>
    <xf numFmtId="0" fontId="2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49" fillId="0" borderId="0"/>
    <xf numFmtId="0" fontId="32" fillId="0" borderId="0"/>
    <xf numFmtId="0" fontId="36" fillId="0" borderId="0"/>
    <xf numFmtId="0" fontId="7" fillId="23" borderId="7" applyNumberFormat="0" applyAlignment="0" applyProtection="0"/>
    <xf numFmtId="0" fontId="36" fillId="54" borderId="46" applyNumberFormat="0" applyFont="0" applyAlignment="0" applyProtection="0"/>
    <xf numFmtId="0" fontId="50" fillId="49" borderId="47" applyNumberFormat="0" applyAlignment="0" applyProtection="0"/>
    <xf numFmtId="0" fontId="16" fillId="20" borderId="8" applyNumberFormat="0" applyAlignment="0" applyProtection="0"/>
    <xf numFmtId="0" fontId="5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2" fillId="0" borderId="48" applyNumberFormat="0" applyFill="0" applyAlignment="0" applyProtection="0"/>
    <xf numFmtId="0" fontId="18" fillId="0" borderId="9" applyNumberFormat="0" applyFill="0" applyAlignment="0" applyProtection="0"/>
    <xf numFmtId="0" fontId="5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5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54" borderId="46" applyNumberFormat="0" applyFont="0" applyAlignment="0" applyProtection="0"/>
    <xf numFmtId="0" fontId="1" fillId="24" borderId="0" applyNumberFormat="0" applyBorder="0" applyAlignment="0" applyProtection="0"/>
    <xf numFmtId="0" fontId="1" fillId="30" borderId="0" applyNumberFormat="0" applyBorder="0" applyAlignment="0" applyProtection="0"/>
    <xf numFmtId="0" fontId="1" fillId="25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2" borderId="0" applyNumberFormat="0" applyBorder="0" applyAlignment="0" applyProtection="0"/>
    <xf numFmtId="0" fontId="1" fillId="27" borderId="0" applyNumberFormat="0" applyBorder="0" applyAlignment="0" applyProtection="0"/>
    <xf numFmtId="0" fontId="1" fillId="33" borderId="0" applyNumberFormat="0" applyBorder="0" applyAlignment="0" applyProtection="0"/>
    <xf numFmtId="0" fontId="1" fillId="28" borderId="0" applyNumberFormat="0" applyBorder="0" applyAlignment="0" applyProtection="0"/>
    <xf numFmtId="0" fontId="1" fillId="34" borderId="0" applyNumberFormat="0" applyBorder="0" applyAlignment="0" applyProtection="0"/>
    <xf numFmtId="0" fontId="1" fillId="29" borderId="0" applyNumberFormat="0" applyBorder="0" applyAlignment="0" applyProtection="0"/>
    <xf numFmtId="0" fontId="1" fillId="35" borderId="0" applyNumberFormat="0" applyBorder="0" applyAlignment="0" applyProtection="0"/>
  </cellStyleXfs>
  <cellXfs count="208">
    <xf numFmtId="0" fontId="0" fillId="0" borderId="0" xfId="0"/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165" fontId="21" fillId="0" borderId="0" xfId="0" applyNumberFormat="1" applyFont="1" applyAlignment="1">
      <alignment horizontal="center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left" vertical="top" wrapText="1"/>
    </xf>
    <xf numFmtId="0" fontId="25" fillId="0" borderId="0" xfId="0" applyFont="1" applyAlignment="1">
      <alignment horizontal="center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vertical="top" wrapText="1"/>
    </xf>
    <xf numFmtId="167" fontId="24" fillId="0" borderId="0" xfId="0" applyNumberFormat="1" applyFont="1" applyAlignment="1">
      <alignment horizontal="center" vertical="top" wrapText="1"/>
    </xf>
    <xf numFmtId="167" fontId="24" fillId="0" borderId="0" xfId="0" applyNumberFormat="1" applyFont="1" applyAlignment="1">
      <alignment horizontal="left" vertical="top" wrapText="1"/>
    </xf>
    <xf numFmtId="0" fontId="23" fillId="0" borderId="0" xfId="0" applyFont="1" applyFill="1" applyAlignment="1">
      <alignment wrapText="1"/>
    </xf>
    <xf numFmtId="0" fontId="20" fillId="0" borderId="0" xfId="0" applyFont="1" applyAlignment="1">
      <alignment horizontal="center" vertical="center" wrapText="1"/>
    </xf>
    <xf numFmtId="165" fontId="21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24" fillId="0" borderId="0" xfId="0" applyFont="1" applyAlignment="1">
      <alignment horizontal="center" vertical="center" wrapText="1"/>
    </xf>
    <xf numFmtId="167" fontId="26" fillId="0" borderId="49" xfId="0" applyNumberFormat="1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168" fontId="24" fillId="0" borderId="50" xfId="0" applyNumberFormat="1" applyFont="1" applyFill="1" applyBorder="1" applyAlignment="1">
      <alignment horizontal="left" vertical="top" wrapText="1"/>
    </xf>
    <xf numFmtId="0" fontId="24" fillId="0" borderId="50" xfId="0" applyFont="1" applyFill="1" applyBorder="1" applyAlignment="1">
      <alignment horizontal="left" vertical="top" wrapText="1"/>
    </xf>
    <xf numFmtId="0" fontId="24" fillId="0" borderId="51" xfId="0" applyFont="1" applyFill="1" applyBorder="1" applyAlignment="1">
      <alignment horizontal="center" vertical="top" wrapText="1"/>
    </xf>
    <xf numFmtId="0" fontId="24" fillId="0" borderId="51" xfId="0" applyFont="1" applyFill="1" applyBorder="1" applyAlignment="1">
      <alignment horizontal="left" vertical="top" wrapText="1"/>
    </xf>
    <xf numFmtId="0" fontId="24" fillId="0" borderId="52" xfId="0" applyFont="1" applyBorder="1" applyAlignment="1">
      <alignment horizontal="left" vertical="top" wrapText="1"/>
    </xf>
    <xf numFmtId="0" fontId="24" fillId="0" borderId="52" xfId="0" applyFont="1" applyBorder="1" applyAlignment="1">
      <alignment vertical="top" wrapText="1"/>
    </xf>
    <xf numFmtId="0" fontId="24" fillId="0" borderId="53" xfId="0" applyFont="1" applyBorder="1" applyAlignment="1">
      <alignment vertical="top" wrapText="1"/>
    </xf>
    <xf numFmtId="0" fontId="0" fillId="0" borderId="10" xfId="0" applyBorder="1"/>
    <xf numFmtId="0" fontId="55" fillId="0" borderId="0" xfId="0" applyFont="1"/>
    <xf numFmtId="0" fontId="23" fillId="57" borderId="56" xfId="0" applyFont="1" applyFill="1" applyBorder="1" applyAlignment="1">
      <alignment horizontal="center" wrapText="1"/>
    </xf>
    <xf numFmtId="0" fontId="55" fillId="58" borderId="10" xfId="0" applyFont="1" applyFill="1" applyBorder="1"/>
    <xf numFmtId="0" fontId="55" fillId="58" borderId="57" xfId="0" applyFont="1" applyFill="1" applyBorder="1"/>
    <xf numFmtId="0" fontId="55" fillId="58" borderId="11" xfId="0" applyFont="1" applyFill="1" applyBorder="1"/>
    <xf numFmtId="0" fontId="55" fillId="58" borderId="58" xfId="0" applyFont="1" applyFill="1" applyBorder="1"/>
    <xf numFmtId="0" fontId="55" fillId="58" borderId="59" xfId="0" applyFont="1" applyFill="1" applyBorder="1"/>
    <xf numFmtId="0" fontId="56" fillId="58" borderId="12" xfId="0" applyFont="1" applyFill="1" applyBorder="1"/>
    <xf numFmtId="0" fontId="55" fillId="58" borderId="60" xfId="0" applyFont="1" applyFill="1" applyBorder="1"/>
    <xf numFmtId="0" fontId="57" fillId="58" borderId="12" xfId="0" applyFont="1" applyFill="1" applyBorder="1"/>
    <xf numFmtId="0" fontId="58" fillId="58" borderId="12" xfId="0" applyFont="1" applyFill="1" applyBorder="1"/>
    <xf numFmtId="0" fontId="55" fillId="58" borderId="61" xfId="0" applyFont="1" applyFill="1" applyBorder="1"/>
    <xf numFmtId="0" fontId="55" fillId="58" borderId="12" xfId="0" applyFont="1" applyFill="1" applyBorder="1"/>
    <xf numFmtId="0" fontId="55" fillId="59" borderId="10" xfId="0" applyFont="1" applyFill="1" applyBorder="1"/>
    <xf numFmtId="0" fontId="55" fillId="59" borderId="59" xfId="0" applyFont="1" applyFill="1" applyBorder="1"/>
    <xf numFmtId="0" fontId="55" fillId="59" borderId="60" xfId="0" applyFont="1" applyFill="1" applyBorder="1"/>
    <xf numFmtId="0" fontId="58" fillId="59" borderId="12" xfId="0" applyFont="1" applyFill="1" applyBorder="1"/>
    <xf numFmtId="0" fontId="56" fillId="59" borderId="10" xfId="0" applyFont="1" applyFill="1" applyBorder="1"/>
    <xf numFmtId="0" fontId="57" fillId="59" borderId="12" xfId="0" applyFont="1" applyFill="1" applyBorder="1"/>
    <xf numFmtId="0" fontId="55" fillId="59" borderId="13" xfId="0" applyFont="1" applyFill="1" applyBorder="1"/>
    <xf numFmtId="0" fontId="55" fillId="59" borderId="12" xfId="0" applyFont="1" applyFill="1" applyBorder="1"/>
    <xf numFmtId="0" fontId="55" fillId="60" borderId="10" xfId="0" applyFont="1" applyFill="1" applyBorder="1"/>
    <xf numFmtId="0" fontId="55" fillId="60" borderId="12" xfId="0" applyFont="1" applyFill="1" applyBorder="1"/>
    <xf numFmtId="0" fontId="58" fillId="60" borderId="10" xfId="0" applyFont="1" applyFill="1" applyBorder="1"/>
    <xf numFmtId="0" fontId="55" fillId="60" borderId="61" xfId="0" applyFont="1" applyFill="1" applyBorder="1"/>
    <xf numFmtId="0" fontId="29" fillId="60" borderId="10" xfId="0" applyFont="1" applyFill="1" applyBorder="1"/>
    <xf numFmtId="0" fontId="57" fillId="60" borderId="10" xfId="0" applyFont="1" applyFill="1" applyBorder="1"/>
    <xf numFmtId="0" fontId="54" fillId="61" borderId="54" xfId="0" applyFont="1" applyFill="1" applyBorder="1"/>
    <xf numFmtId="0" fontId="31" fillId="62" borderId="0" xfId="0" applyFont="1" applyFill="1" applyAlignment="1">
      <alignment horizontal="center" vertical="center"/>
    </xf>
    <xf numFmtId="0" fontId="54" fillId="61" borderId="65" xfId="0" applyFont="1" applyFill="1" applyBorder="1"/>
    <xf numFmtId="0" fontId="59" fillId="0" borderId="0" xfId="0" applyFont="1"/>
    <xf numFmtId="0" fontId="59" fillId="0" borderId="66" xfId="0" applyFont="1" applyBorder="1"/>
    <xf numFmtId="0" fontId="59" fillId="0" borderId="14" xfId="0" applyFont="1" applyBorder="1"/>
    <xf numFmtId="0" fontId="59" fillId="0" borderId="67" xfId="0" applyFont="1" applyBorder="1"/>
    <xf numFmtId="0" fontId="59" fillId="0" borderId="68" xfId="0" applyFont="1" applyBorder="1"/>
    <xf numFmtId="0" fontId="59" fillId="0" borderId="69" xfId="0" applyFont="1" applyBorder="1"/>
    <xf numFmtId="0" fontId="55" fillId="58" borderId="70" xfId="0" applyFont="1" applyFill="1" applyBorder="1"/>
    <xf numFmtId="0" fontId="55" fillId="58" borderId="71" xfId="0" applyFont="1" applyFill="1" applyBorder="1"/>
    <xf numFmtId="0" fontId="55" fillId="59" borderId="71" xfId="0" applyFont="1" applyFill="1" applyBorder="1"/>
    <xf numFmtId="0" fontId="55" fillId="59" borderId="70" xfId="0" applyFont="1" applyFill="1" applyBorder="1"/>
    <xf numFmtId="0" fontId="55" fillId="60" borderId="71" xfId="0" applyFont="1" applyFill="1" applyBorder="1"/>
    <xf numFmtId="0" fontId="55" fillId="60" borderId="70" xfId="0" applyFont="1" applyFill="1" applyBorder="1"/>
    <xf numFmtId="0" fontId="30" fillId="63" borderId="0" xfId="0" applyFont="1" applyFill="1"/>
    <xf numFmtId="0" fontId="55" fillId="64" borderId="60" xfId="0" applyFont="1" applyFill="1" applyBorder="1"/>
    <xf numFmtId="0" fontId="55" fillId="65" borderId="10" xfId="0" applyFont="1" applyFill="1" applyBorder="1"/>
    <xf numFmtId="165" fontId="25" fillId="0" borderId="15" xfId="0" applyNumberFormat="1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66" borderId="21" xfId="0" applyFill="1" applyBorder="1" applyAlignment="1">
      <alignment horizontal="center"/>
    </xf>
    <xf numFmtId="0" fontId="0" fillId="66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/>
    <xf numFmtId="0" fontId="60" fillId="0" borderId="10" xfId="0" applyFont="1" applyBorder="1"/>
    <xf numFmtId="0" fontId="60" fillId="67" borderId="10" xfId="0" applyFont="1" applyFill="1" applyBorder="1" applyAlignment="1">
      <alignment vertical="center" wrapText="1"/>
    </xf>
    <xf numFmtId="0" fontId="60" fillId="68" borderId="10" xfId="0" applyFont="1" applyFill="1" applyBorder="1" applyAlignment="1">
      <alignment vertical="center" wrapText="1"/>
    </xf>
    <xf numFmtId="0" fontId="60" fillId="69" borderId="1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Alignment="1">
      <alignment vertical="center"/>
    </xf>
    <xf numFmtId="0" fontId="25" fillId="0" borderId="24" xfId="0" applyFont="1" applyBorder="1" applyAlignment="1">
      <alignment horizontal="center" vertical="center" wrapText="1"/>
    </xf>
    <xf numFmtId="0" fontId="25" fillId="0" borderId="25" xfId="0" applyNumberFormat="1" applyFont="1" applyBorder="1" applyAlignment="1">
      <alignment horizontal="center" vertical="center"/>
    </xf>
    <xf numFmtId="0" fontId="33" fillId="60" borderId="22" xfId="0" applyFont="1" applyFill="1" applyBorder="1" applyAlignment="1">
      <alignment horizontal="center" wrapText="1"/>
    </xf>
    <xf numFmtId="0" fontId="33" fillId="70" borderId="26" xfId="0" applyFont="1" applyFill="1" applyBorder="1" applyAlignment="1">
      <alignment horizontal="center" wrapText="1"/>
    </xf>
    <xf numFmtId="0" fontId="33" fillId="58" borderId="21" xfId="0" applyFont="1" applyFill="1" applyBorder="1" applyAlignment="1">
      <alignment horizontal="center" wrapText="1"/>
    </xf>
    <xf numFmtId="0" fontId="33" fillId="71" borderId="26" xfId="0" applyFont="1" applyFill="1" applyBorder="1" applyAlignment="1">
      <alignment horizontal="center" wrapText="1"/>
    </xf>
    <xf numFmtId="0" fontId="61" fillId="55" borderId="10" xfId="0" applyFont="1" applyFill="1" applyBorder="1"/>
    <xf numFmtId="0" fontId="62" fillId="72" borderId="10" xfId="0" applyFont="1" applyFill="1" applyBorder="1" applyAlignment="1">
      <alignment horizontal="left" vertical="center" wrapText="1"/>
    </xf>
    <xf numFmtId="0" fontId="63" fillId="72" borderId="10" xfId="0" applyFont="1" applyFill="1" applyBorder="1" applyAlignment="1">
      <alignment horizontal="center" vertical="center"/>
    </xf>
    <xf numFmtId="0" fontId="54" fillId="72" borderId="10" xfId="0" applyFont="1" applyFill="1" applyBorder="1"/>
    <xf numFmtId="0" fontId="63" fillId="73" borderId="10" xfId="0" applyFont="1" applyFill="1" applyBorder="1" applyAlignment="1">
      <alignment horizontal="left" vertical="center"/>
    </xf>
    <xf numFmtId="0" fontId="54" fillId="73" borderId="10" xfId="0" applyFont="1" applyFill="1" applyBorder="1"/>
    <xf numFmtId="0" fontId="63" fillId="74" borderId="10" xfId="0" applyFont="1" applyFill="1" applyBorder="1" applyAlignment="1">
      <alignment horizontal="left" vertical="center"/>
    </xf>
    <xf numFmtId="0" fontId="54" fillId="74" borderId="10" xfId="0" applyFont="1" applyFill="1" applyBorder="1"/>
    <xf numFmtId="0" fontId="28" fillId="57" borderId="10" xfId="0" applyFont="1" applyFill="1" applyBorder="1"/>
    <xf numFmtId="0" fontId="0" fillId="57" borderId="10" xfId="0" applyFill="1" applyBorder="1"/>
    <xf numFmtId="0" fontId="64" fillId="65" borderId="10" xfId="0" applyFont="1" applyFill="1" applyBorder="1"/>
    <xf numFmtId="0" fontId="65" fillId="65" borderId="10" xfId="0" applyFont="1" applyFill="1" applyBorder="1"/>
    <xf numFmtId="0" fontId="31" fillId="62" borderId="0" xfId="0" applyFont="1" applyFill="1" applyAlignment="1"/>
    <xf numFmtId="0" fontId="54" fillId="0" borderId="54" xfId="0" applyFont="1" applyBorder="1"/>
    <xf numFmtId="0" fontId="54" fillId="0" borderId="55" xfId="0" applyFont="1" applyBorder="1"/>
    <xf numFmtId="0" fontId="54" fillId="56" borderId="54" xfId="0" applyFont="1" applyFill="1" applyBorder="1"/>
    <xf numFmtId="0" fontId="54" fillId="61" borderId="72" xfId="0" applyFont="1" applyFill="1" applyBorder="1"/>
    <xf numFmtId="0" fontId="54" fillId="0" borderId="72" xfId="0" applyFont="1" applyBorder="1"/>
    <xf numFmtId="0" fontId="61" fillId="55" borderId="73" xfId="0" applyFont="1" applyFill="1" applyBorder="1"/>
    <xf numFmtId="0" fontId="54" fillId="61" borderId="74" xfId="0" applyFont="1" applyFill="1" applyBorder="1"/>
    <xf numFmtId="0" fontId="54" fillId="0" borderId="74" xfId="0" applyFont="1" applyBorder="1"/>
    <xf numFmtId="0" fontId="22" fillId="75" borderId="73" xfId="0" applyFont="1" applyFill="1" applyBorder="1" applyAlignment="1">
      <alignment horizontal="center" vertical="center" wrapText="1"/>
    </xf>
    <xf numFmtId="167" fontId="22" fillId="75" borderId="73" xfId="0" applyNumberFormat="1" applyFont="1" applyFill="1" applyBorder="1" applyAlignment="1">
      <alignment horizontal="center" vertical="center" wrapText="1"/>
    </xf>
    <xf numFmtId="0" fontId="22" fillId="75" borderId="73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wrapText="1"/>
    </xf>
    <xf numFmtId="167" fontId="22" fillId="0" borderId="10" xfId="0" applyNumberFormat="1" applyFont="1" applyBorder="1" applyAlignment="1">
      <alignment horizontal="center" wrapText="1"/>
    </xf>
    <xf numFmtId="0" fontId="22" fillId="0" borderId="10" xfId="0" applyFont="1" applyBorder="1" applyAlignment="1">
      <alignment horizontal="left" vertical="top" wrapText="1"/>
    </xf>
    <xf numFmtId="166" fontId="22" fillId="0" borderId="10" xfId="0" applyNumberFormat="1" applyFont="1" applyBorder="1" applyAlignment="1">
      <alignment horizontal="center" wrapText="1"/>
    </xf>
    <xf numFmtId="0" fontId="23" fillId="0" borderId="10" xfId="0" applyFont="1" applyBorder="1" applyAlignment="1">
      <alignment wrapText="1"/>
    </xf>
    <xf numFmtId="168" fontId="22" fillId="0" borderId="10" xfId="0" applyNumberFormat="1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wrapText="1"/>
    </xf>
    <xf numFmtId="0" fontId="22" fillId="0" borderId="10" xfId="0" applyFont="1" applyFill="1" applyBorder="1" applyAlignment="1">
      <alignment horizontal="center" wrapText="1"/>
    </xf>
    <xf numFmtId="167" fontId="23" fillId="0" borderId="10" xfId="0" applyNumberFormat="1" applyFont="1" applyFill="1" applyBorder="1" applyAlignment="1">
      <alignment horizontal="center" wrapText="1"/>
    </xf>
    <xf numFmtId="0" fontId="23" fillId="0" borderId="10" xfId="0" applyFont="1" applyFill="1" applyBorder="1" applyAlignment="1">
      <alignment horizontal="center" wrapText="1"/>
    </xf>
    <xf numFmtId="0" fontId="23" fillId="0" borderId="10" xfId="0" applyFont="1" applyFill="1" applyBorder="1" applyAlignment="1">
      <alignment horizontal="left" vertical="top" wrapText="1"/>
    </xf>
    <xf numFmtId="0" fontId="23" fillId="76" borderId="10" xfId="0" applyFont="1" applyFill="1" applyBorder="1" applyAlignment="1">
      <alignment horizontal="center" wrapText="1"/>
    </xf>
    <xf numFmtId="0" fontId="23" fillId="0" borderId="10" xfId="0" applyFont="1" applyFill="1" applyBorder="1" applyAlignment="1">
      <alignment horizontal="center" vertical="center" wrapText="1"/>
    </xf>
    <xf numFmtId="0" fontId="30" fillId="0" borderId="0" xfId="0" applyFont="1"/>
    <xf numFmtId="165" fontId="25" fillId="0" borderId="27" xfId="0" applyNumberFormat="1" applyFont="1" applyBorder="1" applyAlignment="1">
      <alignment horizontal="center" vertical="center" wrapText="1"/>
    </xf>
    <xf numFmtId="2" fontId="25" fillId="0" borderId="28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165" fontId="25" fillId="0" borderId="32" xfId="0" applyNumberFormat="1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165" fontId="25" fillId="0" borderId="36" xfId="0" applyNumberFormat="1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 wrapText="1"/>
    </xf>
    <xf numFmtId="0" fontId="25" fillId="0" borderId="0" xfId="0" quotePrefix="1" applyFont="1" applyAlignment="1">
      <alignment horizontal="center" wrapText="1"/>
    </xf>
    <xf numFmtId="0" fontId="24" fillId="0" borderId="10" xfId="0" applyFont="1" applyBorder="1" applyAlignment="1">
      <alignment horizontal="center" wrapText="1"/>
    </xf>
    <xf numFmtId="0" fontId="35" fillId="0" borderId="10" xfId="0" applyFont="1" applyBorder="1"/>
    <xf numFmtId="0" fontId="23" fillId="0" borderId="10" xfId="0" applyFont="1" applyBorder="1" applyAlignment="1">
      <alignment horizontal="center" vertical="center" wrapText="1"/>
    </xf>
    <xf numFmtId="0" fontId="63" fillId="80" borderId="10" xfId="0" applyFont="1" applyFill="1" applyBorder="1" applyAlignment="1">
      <alignment horizontal="left" vertical="center"/>
    </xf>
    <xf numFmtId="0" fontId="24" fillId="0" borderId="53" xfId="0" applyFont="1" applyFill="1" applyBorder="1" applyAlignment="1">
      <alignment horizontal="left" vertical="top" wrapText="1"/>
    </xf>
    <xf numFmtId="0" fontId="24" fillId="0" borderId="52" xfId="0" applyFont="1" applyFill="1" applyBorder="1" applyAlignment="1">
      <alignment horizontal="left" vertical="top" wrapText="1"/>
    </xf>
    <xf numFmtId="0" fontId="68" fillId="0" borderId="0" xfId="0" applyFont="1" applyAlignment="1">
      <alignment horizontal="center" vertical="center" wrapText="1"/>
    </xf>
    <xf numFmtId="0" fontId="61" fillId="55" borderId="72" xfId="0" applyFont="1" applyFill="1" applyBorder="1"/>
    <xf numFmtId="0" fontId="61" fillId="55" borderId="80" xfId="0" applyFont="1" applyFill="1" applyBorder="1"/>
    <xf numFmtId="0" fontId="61" fillId="55" borderId="81" xfId="0" applyFont="1" applyFill="1" applyBorder="1"/>
    <xf numFmtId="0" fontId="54" fillId="61" borderId="80" xfId="0" applyFont="1" applyFill="1" applyBorder="1"/>
    <xf numFmtId="0" fontId="54" fillId="61" borderId="81" xfId="0" applyFont="1" applyFill="1" applyBorder="1"/>
    <xf numFmtId="0" fontId="54" fillId="0" borderId="80" xfId="0" applyFont="1" applyBorder="1"/>
    <xf numFmtId="0" fontId="54" fillId="0" borderId="81" xfId="0" applyFont="1" applyBorder="1"/>
    <xf numFmtId="0" fontId="23" fillId="0" borderId="51" xfId="0" applyFont="1" applyFill="1" applyBorder="1" applyAlignment="1">
      <alignment horizontal="left" vertical="top" wrapText="1"/>
    </xf>
    <xf numFmtId="0" fontId="23" fillId="0" borderId="52" xfId="0" applyFont="1" applyFill="1" applyBorder="1" applyAlignment="1">
      <alignment horizontal="left" vertical="top" wrapText="1"/>
    </xf>
    <xf numFmtId="0" fontId="23" fillId="0" borderId="52" xfId="0" applyFont="1" applyBorder="1" applyAlignment="1">
      <alignment vertical="top" wrapText="1"/>
    </xf>
    <xf numFmtId="0" fontId="24" fillId="0" borderId="62" xfId="0" applyFont="1" applyFill="1" applyBorder="1" applyAlignment="1">
      <alignment horizontal="left" vertical="top" wrapText="1"/>
    </xf>
    <xf numFmtId="0" fontId="24" fillId="0" borderId="62" xfId="0" applyFont="1" applyFill="1" applyBorder="1" applyAlignment="1">
      <alignment horizontal="center" vertical="top" wrapText="1"/>
    </xf>
    <xf numFmtId="0" fontId="24" fillId="0" borderId="63" xfId="0" applyFont="1" applyFill="1" applyBorder="1" applyAlignment="1">
      <alignment horizontal="left" vertical="top" wrapText="1"/>
    </xf>
    <xf numFmtId="0" fontId="24" fillId="0" borderId="64" xfId="0" applyFont="1" applyFill="1" applyBorder="1" applyAlignment="1">
      <alignment horizontal="left" vertical="top" wrapText="1"/>
    </xf>
    <xf numFmtId="0" fontId="24" fillId="61" borderId="64" xfId="0" applyFont="1" applyFill="1" applyBorder="1" applyAlignment="1">
      <alignment vertical="top" wrapText="1"/>
    </xf>
    <xf numFmtId="0" fontId="24" fillId="0" borderId="63" xfId="0" applyFont="1" applyFill="1" applyBorder="1" applyAlignment="1">
      <alignment horizontal="center" vertical="top" wrapText="1"/>
    </xf>
    <xf numFmtId="0" fontId="54" fillId="61" borderId="0" xfId="0" applyFont="1" applyFill="1" applyBorder="1"/>
    <xf numFmtId="0" fontId="68" fillId="0" borderId="0" xfId="0" applyFont="1" applyAlignment="1">
      <alignment horizontal="center" vertical="top" wrapText="1"/>
    </xf>
    <xf numFmtId="0" fontId="24" fillId="0" borderId="53" xfId="0" applyFont="1" applyFill="1" applyBorder="1" applyAlignment="1">
      <alignment horizontal="center" vertical="top" wrapText="1"/>
    </xf>
    <xf numFmtId="0" fontId="24" fillId="0" borderId="52" xfId="0" applyFont="1" applyFill="1" applyBorder="1" applyAlignment="1">
      <alignment horizontal="center" vertical="top" wrapText="1"/>
    </xf>
    <xf numFmtId="0" fontId="23" fillId="0" borderId="52" xfId="0" applyFont="1" applyFill="1" applyBorder="1" applyAlignment="1">
      <alignment horizontal="center" vertical="top" wrapText="1"/>
    </xf>
    <xf numFmtId="0" fontId="24" fillId="0" borderId="64" xfId="0" applyFont="1" applyFill="1" applyBorder="1" applyAlignment="1">
      <alignment horizontal="center" vertical="top" wrapText="1"/>
    </xf>
    <xf numFmtId="0" fontId="24" fillId="81" borderId="82" xfId="0" applyFont="1" applyFill="1" applyBorder="1" applyAlignment="1">
      <alignment horizontal="center" vertical="top" wrapText="1"/>
    </xf>
    <xf numFmtId="0" fontId="69" fillId="76" borderId="10" xfId="0" applyFont="1" applyFill="1" applyBorder="1" applyAlignment="1">
      <alignment horizontal="center" wrapText="1"/>
    </xf>
    <xf numFmtId="168" fontId="69" fillId="0" borderId="50" xfId="0" applyNumberFormat="1" applyFont="1" applyFill="1" applyBorder="1" applyAlignment="1">
      <alignment horizontal="left" vertical="top" wrapText="1"/>
    </xf>
    <xf numFmtId="0" fontId="69" fillId="0" borderId="51" xfId="0" applyFont="1" applyFill="1" applyBorder="1" applyAlignment="1">
      <alignment horizontal="center" vertical="top" wrapText="1"/>
    </xf>
    <xf numFmtId="0" fontId="69" fillId="0" borderId="52" xfId="0" applyFont="1" applyBorder="1" applyAlignment="1">
      <alignment vertical="top" wrapText="1"/>
    </xf>
    <xf numFmtId="0" fontId="69" fillId="0" borderId="51" xfId="0" applyFont="1" applyBorder="1" applyAlignment="1">
      <alignment horizontal="left" vertical="top" wrapText="1"/>
    </xf>
    <xf numFmtId="168" fontId="69" fillId="82" borderId="50" xfId="0" applyNumberFormat="1" applyFont="1" applyFill="1" applyBorder="1" applyAlignment="1">
      <alignment horizontal="left" vertical="top" wrapText="1"/>
    </xf>
    <xf numFmtId="0" fontId="69" fillId="82" borderId="51" xfId="0" applyFont="1" applyFill="1" applyBorder="1" applyAlignment="1">
      <alignment horizontal="center" vertical="top" wrapText="1"/>
    </xf>
    <xf numFmtId="0" fontId="69" fillId="82" borderId="51" xfId="0" applyFont="1" applyFill="1" applyBorder="1" applyAlignment="1">
      <alignment horizontal="left" vertical="top" wrapText="1"/>
    </xf>
    <xf numFmtId="0" fontId="24" fillId="82" borderId="52" xfId="0" applyFont="1" applyFill="1" applyBorder="1" applyAlignment="1">
      <alignment horizontal="left" vertical="top" wrapText="1"/>
    </xf>
    <xf numFmtId="0" fontId="24" fillId="82" borderId="52" xfId="0" applyFont="1" applyFill="1" applyBorder="1" applyAlignment="1">
      <alignment horizontal="center" vertical="top" wrapText="1"/>
    </xf>
    <xf numFmtId="0" fontId="69" fillId="82" borderId="52" xfId="0" applyFont="1" applyFill="1" applyBorder="1" applyAlignment="1">
      <alignment vertical="top" wrapText="1"/>
    </xf>
    <xf numFmtId="0" fontId="24" fillId="61" borderId="52" xfId="0" applyFont="1" applyFill="1" applyBorder="1" applyAlignment="1">
      <alignment vertical="top" wrapText="1"/>
    </xf>
    <xf numFmtId="0" fontId="24" fillId="0" borderId="0" xfId="0" applyFont="1" applyAlignment="1">
      <alignment horizontal="center" vertical="top" wrapText="1"/>
    </xf>
    <xf numFmtId="0" fontId="26" fillId="0" borderId="0" xfId="0" applyFont="1" applyAlignment="1">
      <alignment horizontal="left" vertical="top" wrapText="1"/>
    </xf>
    <xf numFmtId="0" fontId="26" fillId="60" borderId="10" xfId="0" applyFont="1" applyFill="1" applyBorder="1" applyAlignment="1">
      <alignment horizontal="center" vertical="top" wrapText="1"/>
    </xf>
    <xf numFmtId="2" fontId="26" fillId="83" borderId="10" xfId="0" applyNumberFormat="1" applyFont="1" applyFill="1" applyBorder="1" applyAlignment="1">
      <alignment horizontal="center" vertical="top" wrapText="1"/>
    </xf>
    <xf numFmtId="0" fontId="0" fillId="77" borderId="15" xfId="0" applyFill="1" applyBorder="1" applyAlignment="1">
      <alignment horizontal="center"/>
    </xf>
    <xf numFmtId="0" fontId="0" fillId="77" borderId="38" xfId="0" applyFill="1" applyBorder="1" applyAlignment="1">
      <alignment horizontal="center"/>
    </xf>
    <xf numFmtId="0" fontId="0" fillId="77" borderId="1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31" fillId="62" borderId="0" xfId="0" applyFont="1" applyFill="1" applyAlignment="1">
      <alignment horizontal="center"/>
    </xf>
    <xf numFmtId="0" fontId="66" fillId="78" borderId="75" xfId="0" applyFont="1" applyFill="1" applyBorder="1" applyAlignment="1">
      <alignment horizontal="center"/>
    </xf>
    <xf numFmtId="0" fontId="66" fillId="78" borderId="76" xfId="0" applyFont="1" applyFill="1" applyBorder="1" applyAlignment="1">
      <alignment horizontal="center"/>
    </xf>
    <xf numFmtId="0" fontId="66" fillId="78" borderId="77" xfId="0" applyFont="1" applyFill="1" applyBorder="1" applyAlignment="1">
      <alignment horizontal="center"/>
    </xf>
    <xf numFmtId="0" fontId="67" fillId="79" borderId="68" xfId="0" applyFont="1" applyFill="1" applyBorder="1" applyAlignment="1">
      <alignment horizontal="center"/>
    </xf>
    <xf numFmtId="0" fontId="67" fillId="79" borderId="0" xfId="0" applyFont="1" applyFill="1" applyAlignment="1">
      <alignment horizontal="center"/>
    </xf>
    <xf numFmtId="0" fontId="67" fillId="79" borderId="69" xfId="0" applyFont="1" applyFill="1" applyBorder="1" applyAlignment="1">
      <alignment horizontal="center"/>
    </xf>
    <xf numFmtId="0" fontId="67" fillId="79" borderId="78" xfId="0" applyFont="1" applyFill="1" applyBorder="1" applyAlignment="1">
      <alignment horizontal="center"/>
    </xf>
    <xf numFmtId="0" fontId="67" fillId="79" borderId="39" xfId="0" applyFont="1" applyFill="1" applyBorder="1" applyAlignment="1">
      <alignment horizontal="center"/>
    </xf>
    <xf numFmtId="0" fontId="67" fillId="79" borderId="79" xfId="0" applyFont="1" applyFill="1" applyBorder="1" applyAlignment="1">
      <alignment horizontal="center"/>
    </xf>
  </cellXfs>
  <cellStyles count="114">
    <cellStyle name="20% - Accent1" xfId="1" builtinId="30" customBuiltin="1"/>
    <cellStyle name="20% - Accent1 2" xfId="2" xr:uid="{00000000-0005-0000-0000-000001000000}"/>
    <cellStyle name="20% - Accent1 3" xfId="102" xr:uid="{52C63624-7135-4737-94E1-37DCEEA34397}"/>
    <cellStyle name="20% - Accent2" xfId="3" builtinId="34" customBuiltin="1"/>
    <cellStyle name="20% - Accent2 2" xfId="4" xr:uid="{00000000-0005-0000-0000-000003000000}"/>
    <cellStyle name="20% - Accent2 3" xfId="104" xr:uid="{39BA3CFA-36A5-486B-8A1A-919B4DAB443D}"/>
    <cellStyle name="20% - Accent3" xfId="5" builtinId="38" customBuiltin="1"/>
    <cellStyle name="20% - Accent3 2" xfId="6" xr:uid="{00000000-0005-0000-0000-000005000000}"/>
    <cellStyle name="20% - Accent3 3" xfId="106" xr:uid="{23AC58D8-577A-43B3-9ABB-F9277ADE8262}"/>
    <cellStyle name="20% - Accent4" xfId="7" builtinId="42" customBuiltin="1"/>
    <cellStyle name="20% - Accent4 2" xfId="8" xr:uid="{00000000-0005-0000-0000-000007000000}"/>
    <cellStyle name="20% - Accent4 3" xfId="108" xr:uid="{1D839531-F77B-49AE-B7AC-D238853211FA}"/>
    <cellStyle name="20% - Accent5" xfId="9" builtinId="46" customBuiltin="1"/>
    <cellStyle name="20% - Accent5 2" xfId="10" xr:uid="{00000000-0005-0000-0000-000009000000}"/>
    <cellStyle name="20% - Accent5 3" xfId="110" xr:uid="{596EEA7E-B457-4631-A787-EFA96B744778}"/>
    <cellStyle name="20% - Accent6" xfId="11" builtinId="50" customBuiltin="1"/>
    <cellStyle name="20% - Accent6 2" xfId="12" xr:uid="{00000000-0005-0000-0000-00000B000000}"/>
    <cellStyle name="20% - Accent6 3" xfId="112" xr:uid="{3410C751-1300-4F53-82F6-DC5A0D75FEEA}"/>
    <cellStyle name="40% - Accent1" xfId="13" builtinId="31" customBuiltin="1"/>
    <cellStyle name="40% - Accent1 2" xfId="14" xr:uid="{00000000-0005-0000-0000-00000D000000}"/>
    <cellStyle name="40% - Accent1 3" xfId="103" xr:uid="{16B987D0-75C0-45E7-B62B-4B387FD9FA59}"/>
    <cellStyle name="40% - Accent2" xfId="15" builtinId="35" customBuiltin="1"/>
    <cellStyle name="40% - Accent2 2" xfId="16" xr:uid="{00000000-0005-0000-0000-00000F000000}"/>
    <cellStyle name="40% - Accent2 3" xfId="105" xr:uid="{8EEC3118-502D-4F9B-A840-B09BCBC71AA3}"/>
    <cellStyle name="40% - Accent3" xfId="17" builtinId="39" customBuiltin="1"/>
    <cellStyle name="40% - Accent3 2" xfId="18" xr:uid="{00000000-0005-0000-0000-000011000000}"/>
    <cellStyle name="40% - Accent3 3" xfId="107" xr:uid="{C1E9AD76-480E-4223-862F-B7BD78452E98}"/>
    <cellStyle name="40% - Accent4" xfId="19" builtinId="43" customBuiltin="1"/>
    <cellStyle name="40% - Accent4 2" xfId="20" xr:uid="{00000000-0005-0000-0000-000013000000}"/>
    <cellStyle name="40% - Accent4 3" xfId="109" xr:uid="{428121C0-60ED-4EA6-97AC-22701B3ADD9E}"/>
    <cellStyle name="40% - Accent5" xfId="21" builtinId="47" customBuiltin="1"/>
    <cellStyle name="40% - Accent5 2" xfId="22" xr:uid="{00000000-0005-0000-0000-000015000000}"/>
    <cellStyle name="40% - Accent5 3" xfId="111" xr:uid="{55C01788-9C5B-4C4E-BFB9-51C9A90D3CE2}"/>
    <cellStyle name="40% - Accent6" xfId="23" builtinId="51" customBuiltin="1"/>
    <cellStyle name="40% - Accent6 2" xfId="24" xr:uid="{00000000-0005-0000-0000-000017000000}"/>
    <cellStyle name="40% - Accent6 3" xfId="113" xr:uid="{29DE79E4-CE8F-4571-88DA-AD7B7165FE35}"/>
    <cellStyle name="60% - Accent1" xfId="94" builtinId="32" customBuiltin="1"/>
    <cellStyle name="60% - Accent1 2" xfId="25" xr:uid="{00000000-0005-0000-0000-000018000000}"/>
    <cellStyle name="60% - Accent1 3" xfId="26" xr:uid="{00000000-0005-0000-0000-000019000000}"/>
    <cellStyle name="60% - Accent2" xfId="95" builtinId="36" customBuiltin="1"/>
    <cellStyle name="60% - Accent2 2" xfId="27" xr:uid="{00000000-0005-0000-0000-00001A000000}"/>
    <cellStyle name="60% - Accent2 3" xfId="28" xr:uid="{00000000-0005-0000-0000-00001B000000}"/>
    <cellStyle name="60% - Accent3" xfId="96" builtinId="40" customBuiltin="1"/>
    <cellStyle name="60% - Accent3 2" xfId="29" xr:uid="{00000000-0005-0000-0000-00001C000000}"/>
    <cellStyle name="60% - Accent3 3" xfId="30" xr:uid="{00000000-0005-0000-0000-00001D000000}"/>
    <cellStyle name="60% - Accent4" xfId="97" builtinId="44" customBuiltin="1"/>
    <cellStyle name="60% - Accent4 2" xfId="31" xr:uid="{00000000-0005-0000-0000-00001E000000}"/>
    <cellStyle name="60% - Accent4 3" xfId="32" xr:uid="{00000000-0005-0000-0000-00001F000000}"/>
    <cellStyle name="60% - Accent5" xfId="98" builtinId="48" customBuiltin="1"/>
    <cellStyle name="60% - Accent5 2" xfId="33" xr:uid="{00000000-0005-0000-0000-000020000000}"/>
    <cellStyle name="60% - Accent5 3" xfId="34" xr:uid="{00000000-0005-0000-0000-000021000000}"/>
    <cellStyle name="60% - Accent6" xfId="99" builtinId="52" customBuiltin="1"/>
    <cellStyle name="60% - Accent6 2" xfId="35" xr:uid="{00000000-0005-0000-0000-000022000000}"/>
    <cellStyle name="60% - Accent6 3" xfId="36" xr:uid="{00000000-0005-0000-0000-000023000000}"/>
    <cellStyle name="Accent1" xfId="37" builtinId="29" customBuiltin="1"/>
    <cellStyle name="Accent1 2" xfId="38" xr:uid="{00000000-0005-0000-0000-000025000000}"/>
    <cellStyle name="Accent2" xfId="39" builtinId="33" customBuiltin="1"/>
    <cellStyle name="Accent2 2" xfId="40" xr:uid="{00000000-0005-0000-0000-000027000000}"/>
    <cellStyle name="Accent3" xfId="41" builtinId="37" customBuiltin="1"/>
    <cellStyle name="Accent3 2" xfId="42" xr:uid="{00000000-0005-0000-0000-000029000000}"/>
    <cellStyle name="Accent4" xfId="43" builtinId="41" customBuiltin="1"/>
    <cellStyle name="Accent4 2" xfId="44" xr:uid="{00000000-0005-0000-0000-00002B000000}"/>
    <cellStyle name="Accent5" xfId="45" builtinId="45" customBuiltin="1"/>
    <cellStyle name="Accent5 2" xfId="46" xr:uid="{00000000-0005-0000-0000-00002D000000}"/>
    <cellStyle name="Accent6" xfId="47" builtinId="49" customBuiltin="1"/>
    <cellStyle name="Accent6 2" xfId="48" xr:uid="{00000000-0005-0000-0000-00002F000000}"/>
    <cellStyle name="Bad" xfId="49" builtinId="27" customBuiltin="1"/>
    <cellStyle name="Bad 2" xfId="50" xr:uid="{00000000-0005-0000-0000-000031000000}"/>
    <cellStyle name="Calculation" xfId="51" builtinId="22" customBuiltin="1"/>
    <cellStyle name="Calculation 2" xfId="52" xr:uid="{00000000-0005-0000-0000-000033000000}"/>
    <cellStyle name="Check Cell" xfId="53" builtinId="23" customBuiltin="1"/>
    <cellStyle name="Check Cell 2" xfId="54" xr:uid="{00000000-0005-0000-0000-000035000000}"/>
    <cellStyle name="Currency 2" xfId="55" xr:uid="{00000000-0005-0000-0000-000036000000}"/>
    <cellStyle name="Currency 3" xfId="56" xr:uid="{00000000-0005-0000-0000-000037000000}"/>
    <cellStyle name="Explanatory Text" xfId="57" builtinId="53" customBuiltin="1"/>
    <cellStyle name="Explanatory Text 2" xfId="58" xr:uid="{00000000-0005-0000-0000-000039000000}"/>
    <cellStyle name="Good" xfId="59" builtinId="26" customBuiltin="1"/>
    <cellStyle name="Good 2" xfId="60" xr:uid="{00000000-0005-0000-0000-00003B000000}"/>
    <cellStyle name="Heading 1" xfId="61" builtinId="16" customBuiltin="1"/>
    <cellStyle name="Heading 1 2" xfId="62" xr:uid="{00000000-0005-0000-0000-00003D000000}"/>
    <cellStyle name="Heading 2" xfId="63" builtinId="17" customBuiltin="1"/>
    <cellStyle name="Heading 2 2" xfId="64" xr:uid="{00000000-0005-0000-0000-00003F000000}"/>
    <cellStyle name="Heading 3" xfId="65" builtinId="18" customBuiltin="1"/>
    <cellStyle name="Heading 3 2" xfId="66" xr:uid="{00000000-0005-0000-0000-000041000000}"/>
    <cellStyle name="Heading 4" xfId="67" builtinId="19" customBuiltin="1"/>
    <cellStyle name="Heading 4 2" xfId="68" xr:uid="{00000000-0005-0000-0000-000043000000}"/>
    <cellStyle name="Input" xfId="69" builtinId="20" customBuiltin="1"/>
    <cellStyle name="Input 2" xfId="70" xr:uid="{00000000-0005-0000-0000-000045000000}"/>
    <cellStyle name="Linked Cell" xfId="71" builtinId="24" customBuiltin="1"/>
    <cellStyle name="Linked Cell 2" xfId="72" xr:uid="{00000000-0005-0000-0000-000047000000}"/>
    <cellStyle name="Neutral" xfId="93" builtinId="28" customBuiltin="1"/>
    <cellStyle name="Neutral 2" xfId="73" xr:uid="{00000000-0005-0000-0000-000048000000}"/>
    <cellStyle name="Neutral 3" xfId="74" xr:uid="{00000000-0005-0000-0000-000049000000}"/>
    <cellStyle name="Normal" xfId="0" builtinId="0"/>
    <cellStyle name="Normal 10" xfId="100" xr:uid="{FF4089E9-547E-4D37-BC56-D3A99B94D05C}"/>
    <cellStyle name="Normal 2" xfId="75" xr:uid="{00000000-0005-0000-0000-00004B000000}"/>
    <cellStyle name="Normal 3" xfId="76" xr:uid="{00000000-0005-0000-0000-00004C000000}"/>
    <cellStyle name="Normal 4" xfId="77" xr:uid="{00000000-0005-0000-0000-00004D000000}"/>
    <cellStyle name="Normal 5" xfId="78" xr:uid="{00000000-0005-0000-0000-00004E000000}"/>
    <cellStyle name="Normal 6" xfId="79" xr:uid="{00000000-0005-0000-0000-00004F000000}"/>
    <cellStyle name="Normal 7" xfId="80" xr:uid="{00000000-0005-0000-0000-000050000000}"/>
    <cellStyle name="Normal 8" xfId="81" xr:uid="{00000000-0005-0000-0000-000051000000}"/>
    <cellStyle name="Normal 9" xfId="82" xr:uid="{00000000-0005-0000-0000-000052000000}"/>
    <cellStyle name="Note 2" xfId="83" xr:uid="{00000000-0005-0000-0000-000053000000}"/>
    <cellStyle name="Note 3" xfId="84" xr:uid="{00000000-0005-0000-0000-000054000000}"/>
    <cellStyle name="Note 4" xfId="101" xr:uid="{6272A4B2-4B4D-465F-A7EE-429D15EE1C9B}"/>
    <cellStyle name="Output" xfId="85" builtinId="21" customBuiltin="1"/>
    <cellStyle name="Output 2" xfId="86" xr:uid="{00000000-0005-0000-0000-000056000000}"/>
    <cellStyle name="Title" xfId="87" builtinId="15" customBuiltin="1"/>
    <cellStyle name="Title 2" xfId="88" xr:uid="{00000000-0005-0000-0000-000058000000}"/>
    <cellStyle name="Total" xfId="89" builtinId="25" customBuiltin="1"/>
    <cellStyle name="Total 2" xfId="90" xr:uid="{00000000-0005-0000-0000-00005A000000}"/>
    <cellStyle name="Warning Text" xfId="91" builtinId="11" customBuiltin="1"/>
    <cellStyle name="Warning Text 2" xfId="92" xr:uid="{00000000-0005-0000-0000-00005C000000}"/>
  </cellStyles>
  <dxfs count="18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rgb="FFFFCC66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rgb="FFFFCC66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top" textRotation="0" wrapText="1" indent="0" justifyLastLine="0" shrinkToFit="0" readingOrder="0"/>
    </dxf>
    <dxf>
      <alignment horizontal="center" vertical="top" indent="0"/>
    </dxf>
    <dxf>
      <alignment horizontal="center" vertical="top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8" formatCode="mmm\-dd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border>
        <bottom style="thin">
          <color theme="4" tint="-0.24994659260841701"/>
        </bottom>
      </border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iven/Downloads/Test_Schedule_Technical_Documentation_11.0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th 11.0SP9"/>
      <sheetName val="with 11.0SP10"/>
      <sheetName val="with 11.0SP12"/>
      <sheetName val="TestPlatfroms"/>
      <sheetName val="TOC"/>
      <sheetName val="QA Team"/>
      <sheetName val="compatibility with 11.0SP9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2008R2  /  2008 / Belarus Standard Time</v>
          </cell>
          <cell r="D3" t="str">
            <v>Win7  /    IE11</v>
          </cell>
          <cell r="F3" t="str">
            <v>FLE Daylight Time (UTC +2)</v>
          </cell>
        </row>
        <row r="4">
          <cell r="B4" t="str">
            <v>2008R2  /  2012 / Belarus Standard Time</v>
          </cell>
          <cell r="D4" t="str">
            <v>Win8.1  /    IE11</v>
          </cell>
          <cell r="F4" t="str">
            <v>China Standard Time (UTC +8)</v>
          </cell>
        </row>
        <row r="5">
          <cell r="B5" t="str">
            <v>2008R2  /  2014 / Belarus Standard Time</v>
          </cell>
          <cell r="D5" t="str">
            <v>Win10  /    IE11</v>
          </cell>
          <cell r="F5" t="str">
            <v>Eastern Daylight Time (UTC -5)</v>
          </cell>
        </row>
        <row r="6">
          <cell r="B6" t="str">
            <v>2008R2  /  2016 / Belarus Standard Time</v>
          </cell>
          <cell r="D6" t="str">
            <v>Win7  /    FF38</v>
          </cell>
          <cell r="F6" t="str">
            <v>Pacific Daylight Time (UTC -8)</v>
          </cell>
        </row>
        <row r="7">
          <cell r="B7" t="str">
            <v>2012R2  /  2008 / Belarus Standard Time</v>
          </cell>
          <cell r="D7" t="str">
            <v>Win7  /    FF45</v>
          </cell>
          <cell r="F7" t="str">
            <v>India Daylight Time (UTC +5:30)</v>
          </cell>
        </row>
        <row r="8">
          <cell r="B8" t="str">
            <v>2012R2  /  2012 / Belarus Standard Time</v>
          </cell>
          <cell r="D8" t="str">
            <v>Win8.1  /    FF38</v>
          </cell>
          <cell r="F8" t="str">
            <v>W. Europe Daylight Time (UTC +1)</v>
          </cell>
        </row>
        <row r="9">
          <cell r="B9" t="str">
            <v>2012R2  /  2014 / Belarus Standard Time</v>
          </cell>
          <cell r="D9" t="str">
            <v>Win8.1  /    FF45</v>
          </cell>
          <cell r="F9" t="str">
            <v>Romance Daylight Time (UTC +1)</v>
          </cell>
        </row>
        <row r="10">
          <cell r="B10" t="str">
            <v>2012R2  /  2016 / Belarus Standard Time</v>
          </cell>
          <cell r="D10" t="str">
            <v>Win10  /    FF38</v>
          </cell>
          <cell r="F10" t="str">
            <v>Tokyo Daylight Time (UTC +9)</v>
          </cell>
        </row>
        <row r="11">
          <cell r="B11" t="str">
            <v>2016  /  2008 / Belarus Standard Time</v>
          </cell>
          <cell r="D11" t="str">
            <v>Win10  /    FF45</v>
          </cell>
          <cell r="F11" t="str">
            <v>Central European Standard Time</v>
          </cell>
        </row>
        <row r="12">
          <cell r="B12" t="str">
            <v>2016  /  2012 / Belarus Standard Time</v>
          </cell>
          <cell r="D12" t="str">
            <v>Win8.1  /    Chrome</v>
          </cell>
          <cell r="F12" t="str">
            <v>CET</v>
          </cell>
        </row>
        <row r="13">
          <cell r="B13" t="str">
            <v>2016  /  2014 / Belarus Standard Time</v>
          </cell>
          <cell r="D13" t="str">
            <v>Win7  /    Chrome</v>
          </cell>
          <cell r="F13" t="str">
            <v>Grenwich</v>
          </cell>
        </row>
        <row r="14">
          <cell r="B14" t="str">
            <v>2016  /  2016 / Belarus Standard Time</v>
          </cell>
          <cell r="D14" t="str">
            <v>Win10  /    Chrome</v>
          </cell>
          <cell r="F14" t="str">
            <v>Central Time Zone (Michigan)</v>
          </cell>
        </row>
        <row r="15">
          <cell r="B15" t="str">
            <v>2012R2 JPN  /  2012 JPN /Tokyo Daylight Time (UTC +9)</v>
          </cell>
          <cell r="D15" t="str">
            <v>MAC (10.12)  /    FF38</v>
          </cell>
          <cell r="F15" t="str">
            <v>Pacific Standard time</v>
          </cell>
        </row>
        <row r="16">
          <cell r="B16" t="str">
            <v>Cluster / 2012 /  Belarus Standard Time</v>
          </cell>
          <cell r="D16" t="str">
            <v>MAC (10.12)  /    FF45</v>
          </cell>
          <cell r="F16" t="str">
            <v>Eastern Standard Time</v>
          </cell>
        </row>
        <row r="17">
          <cell r="B17" t="str">
            <v>2012R2 Fr / 2014 SP2 Fr / Central European Standard Time</v>
          </cell>
          <cell r="D17" t="str">
            <v>MAC (10.12)  /    Chrome</v>
          </cell>
          <cell r="F17" t="str">
            <v>Tokyo Standard Time</v>
          </cell>
        </row>
        <row r="18">
          <cell r="B18" t="str">
            <v>2012R2 De / 2012 / Central European Time Zone</v>
          </cell>
          <cell r="D18" t="str">
            <v>Win10  /    Edge</v>
          </cell>
          <cell r="F18" t="str">
            <v>Belarus Standard Time</v>
          </cell>
        </row>
        <row r="19">
          <cell r="B19" t="str">
            <v>2012R2  /  2012 / Belarus Standard Time</v>
          </cell>
          <cell r="D19" t="str">
            <v>Win10  /    Edge</v>
          </cell>
        </row>
        <row r="20">
          <cell r="D20" t="str">
            <v>Win8.1  /    Chrome</v>
          </cell>
        </row>
      </sheetData>
      <sheetData sheetId="4" refreshError="1"/>
      <sheetData sheetId="5">
        <row r="4">
          <cell r="B4" t="str">
            <v>Andrey Bondarenko</v>
          </cell>
        </row>
        <row r="5">
          <cell r="B5" t="str">
            <v>Eugeniya Semashko</v>
          </cell>
        </row>
        <row r="6">
          <cell r="B6" t="str">
            <v>Daria Kovalenya</v>
          </cell>
        </row>
        <row r="7">
          <cell r="B7" t="str">
            <v>Tatyana Volodina</v>
          </cell>
        </row>
        <row r="8">
          <cell r="B8" t="str">
            <v>Ivan Yakimov</v>
          </cell>
        </row>
        <row r="9">
          <cell r="B9" t="str">
            <v>Olga Matusevich</v>
          </cell>
        </row>
      </sheetData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05000000}" name="Table89" displayName="Table89" ref="B2:J39" totalsRowShown="0" headerRowDxfId="186" headerRowBorderDxfId="185">
  <autoFilter ref="B2:J39" xr:uid="{00000000-0009-0000-0100-00006E000000}"/>
  <sortState xmlns:xlrd2="http://schemas.microsoft.com/office/spreadsheetml/2017/richdata2" ref="B3:J243">
    <sortCondition ref="B2:B231"/>
  </sortState>
  <tableColumns count="9">
    <tableColumn id="1" xr3:uid="{00000000-0010-0000-0500-000001000000}" name="Test Case Name" dataDxfId="184"/>
    <tableColumn id="2" xr3:uid="{00000000-0010-0000-0500-000002000000}" name="Planned Time (h)" dataDxfId="183"/>
    <tableColumn id="3" xr3:uid="{00000000-0010-0000-0500-000003000000}" name="Path" dataDxfId="182"/>
    <tableColumn id="11" xr3:uid="{00000000-0010-0000-0500-00000B000000}" name="Test Type"/>
    <tableColumn id="10" xr3:uid="{00000000-0010-0000-0500-00000A000000}" name="Executed" dataDxfId="181"/>
    <tableColumn id="7" xr3:uid="{B521A638-EADF-4F65-831A-D7FF3109A794}" name="New fixed issues impact" dataDxfId="180"/>
    <tableColumn id="6" xr3:uid="{2E387E6E-F535-40DE-A84D-17D27579EFCB}" name="Comments"/>
    <tableColumn id="5" xr3:uid="{81C339F5-C38A-4310-A1E5-7455B356A745}" name="Known issues (previous Innovator version)"/>
    <tableColumn id="4" xr3:uid="{00000000-0010-0000-0500-000004000000}" name="Functionality issues(not by test)" dataDxfId="1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4" xr:uid="{00000000-000C-0000-FFFF-FFFF00000000}" name="Table2318" displayName="Table2318" ref="B2:B25" totalsRowShown="0" headerRowDxfId="114" dataDxfId="113" tableBorderDxfId="112">
  <autoFilter ref="B2:B25" xr:uid="{00000000-0009-0000-0100-0000B2010000}"/>
  <sortState xmlns:xlrd2="http://schemas.microsoft.com/office/spreadsheetml/2017/richdata2" ref="B3:B24">
    <sortCondition ref="B2:B24"/>
  </sortState>
  <tableColumns count="1">
    <tableColumn id="1" xr3:uid="{00000000-0010-0000-0000-000001000000}" name="Server OS  /  SQL Server Vesion/ TZ" dataDxfId="1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5" xr:uid="{00000000-000C-0000-FFFF-FFFF01000000}" name="Table23192510" displayName="Table23192510" ref="G2:G14" totalsRowShown="0">
  <autoFilter ref="G2:G14" xr:uid="{00000000-0009-0000-0100-0000B3010000}"/>
  <tableColumns count="1">
    <tableColumn id="1" xr3:uid="{00000000-0010-0000-0100-000001000000}" name="TimeZo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6" xr:uid="{00000000-000C-0000-FFFF-FFFF02000000}" name="Table2319" displayName="Table2319" ref="D2:E15" totalsRowShown="0">
  <autoFilter ref="D2:E15" xr:uid="{00000000-0009-0000-0100-0000B4010000}"/>
  <sortState xmlns:xlrd2="http://schemas.microsoft.com/office/spreadsheetml/2017/richdata2" ref="D3:E17">
    <sortCondition ref="D17"/>
  </sortState>
  <tableColumns count="2">
    <tableColumn id="1" xr3:uid="{00000000-0010-0000-0200-000001000000}" name="Client OS / Browser"/>
    <tableColumn id="3" xr3:uid="{00000000-0010-0000-0200-000003000000}" name="Brows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5" xr:uid="{00000000-000C-0000-FFFF-FFFF03000000}" name="Table2319611" displayName="Table2319611" ref="D30:E41" totalsRowShown="0">
  <autoFilter ref="D30:E41" xr:uid="{00000000-0009-0000-0100-000071020000}"/>
  <sortState xmlns:xlrd2="http://schemas.microsoft.com/office/spreadsheetml/2017/richdata2" ref="D31:E48">
    <sortCondition ref="D20"/>
  </sortState>
  <tableColumns count="2">
    <tableColumn id="1" xr3:uid="{00000000-0010-0000-0300-000001000000}" name="Client OS / Browser"/>
    <tableColumn id="3" xr3:uid="{00000000-0010-0000-0300-000003000000}" name="Brows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6" xr:uid="{00000000-000C-0000-FFFF-FFFF04000000}" name="Table23192510612" displayName="Table23192510612" ref="G31:G43" totalsRowShown="0">
  <autoFilter ref="G31:G43" xr:uid="{00000000-0009-0000-0100-000072020000}"/>
  <tableColumns count="1">
    <tableColumn id="1" xr3:uid="{00000000-0010-0000-0400-000001000000}" name="TimeZ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workbookViewId="0">
      <selection activeCell="A17" sqref="A17:XFD17"/>
    </sheetView>
  </sheetViews>
  <sheetFormatPr defaultRowHeight="14.4" x14ac:dyDescent="0.3"/>
  <cols>
    <col min="2" max="2" width="32.44140625" customWidth="1"/>
    <col min="3" max="3" width="72.33203125" customWidth="1"/>
    <col min="4" max="4" width="16" customWidth="1"/>
    <col min="5" max="5" width="17.33203125" customWidth="1"/>
    <col min="6" max="6" width="15.109375" customWidth="1"/>
  </cols>
  <sheetData>
    <row r="2" spans="2:6" x14ac:dyDescent="0.3">
      <c r="B2" s="151" t="s">
        <v>0</v>
      </c>
      <c r="C2" s="152" t="s">
        <v>1</v>
      </c>
      <c r="D2" s="152" t="s">
        <v>2</v>
      </c>
      <c r="E2" s="152" t="s">
        <v>3</v>
      </c>
      <c r="F2" s="153" t="s">
        <v>4</v>
      </c>
    </row>
    <row r="3" spans="2:6" x14ac:dyDescent="0.3">
      <c r="B3" s="109" t="s">
        <v>5</v>
      </c>
      <c r="C3" s="109" t="s">
        <v>6</v>
      </c>
      <c r="D3" s="154"/>
      <c r="E3" s="154"/>
      <c r="F3" s="155"/>
    </row>
    <row r="4" spans="2:6" ht="15.75" customHeight="1" x14ac:dyDescent="0.3">
      <c r="B4" s="110" t="s">
        <v>7</v>
      </c>
      <c r="C4" s="156" t="s">
        <v>8</v>
      </c>
      <c r="D4" s="156"/>
      <c r="E4" s="156"/>
      <c r="F4" s="157"/>
    </row>
    <row r="5" spans="2:6" x14ac:dyDescent="0.3">
      <c r="B5" s="109" t="s">
        <v>9</v>
      </c>
      <c r="C5" s="109" t="s">
        <v>10</v>
      </c>
      <c r="D5" s="154"/>
      <c r="E5" s="154"/>
      <c r="F5" s="155"/>
    </row>
    <row r="6" spans="2:6" x14ac:dyDescent="0.3">
      <c r="B6" s="110" t="s">
        <v>11</v>
      </c>
      <c r="C6" s="156" t="s">
        <v>12</v>
      </c>
      <c r="D6" s="156"/>
      <c r="E6" s="156"/>
      <c r="F6" s="157"/>
    </row>
    <row r="7" spans="2:6" x14ac:dyDescent="0.3">
      <c r="B7" s="109"/>
      <c r="C7" s="109" t="s">
        <v>13</v>
      </c>
      <c r="D7" s="154"/>
      <c r="E7" s="154"/>
      <c r="F7" s="155"/>
    </row>
    <row r="8" spans="2:6" x14ac:dyDescent="0.3">
      <c r="B8" s="110"/>
      <c r="C8" s="156" t="s">
        <v>14</v>
      </c>
      <c r="D8" s="156"/>
      <c r="E8" s="156"/>
      <c r="F8" s="157"/>
    </row>
    <row r="9" spans="2:6" ht="13.5" customHeight="1" x14ac:dyDescent="0.3">
      <c r="B9" s="109"/>
      <c r="C9" s="109" t="s">
        <v>8</v>
      </c>
      <c r="D9" s="154"/>
      <c r="E9" s="154"/>
      <c r="F9" s="155"/>
    </row>
    <row r="10" spans="2:6" ht="15" customHeight="1" x14ac:dyDescent="0.3">
      <c r="B10" s="110" t="s">
        <v>15</v>
      </c>
      <c r="C10" s="156" t="s">
        <v>8</v>
      </c>
      <c r="D10" s="156"/>
      <c r="E10" s="156"/>
      <c r="F10" s="157"/>
    </row>
    <row r="11" spans="2:6" x14ac:dyDescent="0.3">
      <c r="B11" s="109" t="s">
        <v>16</v>
      </c>
      <c r="C11" s="109" t="s">
        <v>17</v>
      </c>
      <c r="D11" s="167"/>
      <c r="E11" s="167"/>
      <c r="F11" s="167"/>
    </row>
    <row r="12" spans="2:6" x14ac:dyDescent="0.3">
      <c r="B12" s="110"/>
      <c r="C12" s="156" t="s">
        <v>18</v>
      </c>
      <c r="D12" s="156"/>
      <c r="E12" s="156"/>
      <c r="F12" s="157"/>
    </row>
    <row r="13" spans="2:6" x14ac:dyDescent="0.3">
      <c r="B13" s="167"/>
      <c r="C13" s="109" t="s">
        <v>19</v>
      </c>
      <c r="D13" s="167"/>
      <c r="E13" s="167"/>
      <c r="F13" s="167"/>
    </row>
    <row r="14" spans="2:6" x14ac:dyDescent="0.3">
      <c r="B14" s="110"/>
      <c r="C14" s="156" t="s">
        <v>20</v>
      </c>
      <c r="D14" s="156"/>
      <c r="E14" s="156"/>
      <c r="F14" s="157"/>
    </row>
    <row r="15" spans="2:6" x14ac:dyDescent="0.3">
      <c r="B15" s="167"/>
      <c r="C15" s="109" t="s">
        <v>21</v>
      </c>
      <c r="D15" s="167"/>
      <c r="E15" s="167"/>
      <c r="F15" s="167"/>
    </row>
    <row r="16" spans="2:6" x14ac:dyDescent="0.3">
      <c r="B16" s="110"/>
      <c r="C16" t="s">
        <v>22</v>
      </c>
      <c r="D16" s="156"/>
      <c r="E16" s="156"/>
      <c r="F16" s="1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46"/>
  <sheetViews>
    <sheetView topLeftCell="A13" zoomScaleNormal="100" workbookViewId="0">
      <selection activeCell="B3" sqref="B3"/>
    </sheetView>
  </sheetViews>
  <sheetFormatPr defaultColWidth="9.109375" defaultRowHeight="10.199999999999999" x14ac:dyDescent="0.3"/>
  <cols>
    <col min="1" max="1" width="9.109375" style="8" customWidth="1"/>
    <col min="2" max="2" width="46" style="7" customWidth="1"/>
    <col min="3" max="3" width="14.6640625" style="9" customWidth="1"/>
    <col min="4" max="4" width="52" style="10" customWidth="1"/>
    <col min="5" max="5" width="13.6640625" style="10" customWidth="1"/>
    <col min="6" max="6" width="10.109375" style="9" customWidth="1"/>
    <col min="7" max="7" width="17.5546875" style="9" customWidth="1"/>
    <col min="8" max="9" width="41.44140625" style="10" customWidth="1"/>
    <col min="10" max="10" width="42.33203125" style="7" customWidth="1"/>
    <col min="11" max="16384" width="9.109375" style="8"/>
  </cols>
  <sheetData>
    <row r="1" spans="2:10" ht="47.25" customHeight="1" x14ac:dyDescent="0.3">
      <c r="G1" s="9" t="s">
        <v>23</v>
      </c>
    </row>
    <row r="2" spans="2:10" s="15" customFormat="1" ht="25.5" customHeight="1" x14ac:dyDescent="0.3">
      <c r="B2" s="16" t="s">
        <v>24</v>
      </c>
      <c r="C2" s="17" t="s">
        <v>25</v>
      </c>
      <c r="D2" s="17" t="s">
        <v>26</v>
      </c>
      <c r="E2" s="150" t="s">
        <v>27</v>
      </c>
      <c r="F2" s="168" t="s">
        <v>28</v>
      </c>
      <c r="G2" s="168" t="s">
        <v>23</v>
      </c>
      <c r="H2" s="150" t="s">
        <v>29</v>
      </c>
      <c r="I2" s="150" t="s">
        <v>30</v>
      </c>
      <c r="J2" s="150" t="s">
        <v>31</v>
      </c>
    </row>
    <row r="3" spans="2:10" ht="11.25" customHeight="1" x14ac:dyDescent="0.3">
      <c r="B3" s="18" t="s">
        <v>32</v>
      </c>
      <c r="C3" s="20">
        <v>0.1</v>
      </c>
      <c r="D3" s="19" t="s">
        <v>33</v>
      </c>
      <c r="E3" s="148" t="s">
        <v>34</v>
      </c>
      <c r="F3" s="169"/>
      <c r="G3" s="169" t="s">
        <v>35</v>
      </c>
      <c r="H3" s="148"/>
      <c r="I3" s="148"/>
      <c r="J3" s="24"/>
    </row>
    <row r="4" spans="2:10" x14ac:dyDescent="0.3">
      <c r="B4" s="18" t="s">
        <v>36</v>
      </c>
      <c r="C4" s="20">
        <v>0.72</v>
      </c>
      <c r="D4" s="21" t="s">
        <v>33</v>
      </c>
      <c r="E4" s="149" t="s">
        <v>34</v>
      </c>
      <c r="F4" s="170"/>
      <c r="G4" s="170" t="s">
        <v>37</v>
      </c>
      <c r="H4" s="149"/>
      <c r="I4" s="149"/>
      <c r="J4" s="23"/>
    </row>
    <row r="5" spans="2:10" x14ac:dyDescent="0.3">
      <c r="B5" s="18" t="s">
        <v>38</v>
      </c>
      <c r="C5" s="20">
        <v>0.5</v>
      </c>
      <c r="D5" s="21" t="s">
        <v>39</v>
      </c>
      <c r="E5" s="149" t="s">
        <v>34</v>
      </c>
      <c r="F5" s="170"/>
      <c r="G5" s="170"/>
      <c r="H5" s="149"/>
      <c r="I5" s="149"/>
      <c r="J5" s="23"/>
    </row>
    <row r="6" spans="2:10" x14ac:dyDescent="0.3">
      <c r="B6" s="18" t="s">
        <v>40</v>
      </c>
      <c r="C6" s="20">
        <v>0.5</v>
      </c>
      <c r="D6" s="21" t="s">
        <v>33</v>
      </c>
      <c r="E6" s="149" t="s">
        <v>34</v>
      </c>
      <c r="F6" s="170"/>
      <c r="G6" s="170" t="s">
        <v>37</v>
      </c>
      <c r="H6" s="149"/>
      <c r="I6" s="149"/>
      <c r="J6" s="23"/>
    </row>
    <row r="7" spans="2:10" x14ac:dyDescent="0.3">
      <c r="B7" s="179"/>
      <c r="C7" s="180"/>
      <c r="D7" s="181"/>
      <c r="E7" s="182"/>
      <c r="F7" s="183"/>
      <c r="G7" s="183"/>
      <c r="H7" s="182"/>
      <c r="I7" s="182"/>
      <c r="J7" s="184"/>
    </row>
    <row r="8" spans="2:10" ht="12" customHeight="1" x14ac:dyDescent="0.3">
      <c r="B8" s="18" t="s">
        <v>41</v>
      </c>
      <c r="C8" s="20">
        <v>0.1</v>
      </c>
      <c r="D8" s="21" t="s">
        <v>42</v>
      </c>
      <c r="E8" s="149" t="s">
        <v>74</v>
      </c>
      <c r="F8" s="170"/>
      <c r="G8" s="170" t="s">
        <v>35</v>
      </c>
      <c r="H8" s="149"/>
      <c r="I8" s="149"/>
      <c r="J8" s="23"/>
    </row>
    <row r="9" spans="2:10" ht="12" customHeight="1" x14ac:dyDescent="0.3">
      <c r="B9" s="179"/>
      <c r="C9" s="180"/>
      <c r="D9" s="181"/>
      <c r="E9" s="182"/>
      <c r="F9" s="183"/>
      <c r="G9" s="183"/>
      <c r="H9" s="182"/>
      <c r="I9" s="182"/>
      <c r="J9" s="184"/>
    </row>
    <row r="10" spans="2:10" x14ac:dyDescent="0.3">
      <c r="B10" s="18" t="s">
        <v>43</v>
      </c>
      <c r="C10" s="20">
        <v>0.6</v>
      </c>
      <c r="D10" s="21" t="s">
        <v>44</v>
      </c>
      <c r="E10" s="149" t="s">
        <v>74</v>
      </c>
      <c r="F10" s="170"/>
      <c r="G10" s="170" t="s">
        <v>37</v>
      </c>
      <c r="H10" s="149"/>
      <c r="I10" s="149"/>
      <c r="J10" s="23"/>
    </row>
    <row r="11" spans="2:10" x14ac:dyDescent="0.3">
      <c r="B11" s="175" t="s">
        <v>45</v>
      </c>
      <c r="C11" s="176">
        <v>0.2</v>
      </c>
      <c r="D11" s="178" t="s">
        <v>44</v>
      </c>
      <c r="E11" s="149" t="s">
        <v>74</v>
      </c>
      <c r="F11" s="170"/>
      <c r="G11" s="170" t="s">
        <v>37</v>
      </c>
      <c r="H11" s="149"/>
      <c r="I11" s="149"/>
      <c r="J11" s="177"/>
    </row>
    <row r="12" spans="2:10" x14ac:dyDescent="0.3">
      <c r="B12" s="175" t="s">
        <v>46</v>
      </c>
      <c r="C12" s="176">
        <v>0.2</v>
      </c>
      <c r="D12" s="178" t="s">
        <v>44</v>
      </c>
      <c r="E12" s="149" t="s">
        <v>74</v>
      </c>
      <c r="F12" s="170"/>
      <c r="G12" s="170" t="s">
        <v>35</v>
      </c>
      <c r="H12" s="149"/>
      <c r="I12" s="149" t="s">
        <v>47</v>
      </c>
      <c r="J12" s="177"/>
    </row>
    <row r="13" spans="2:10" x14ac:dyDescent="0.3">
      <c r="B13" s="18" t="s">
        <v>48</v>
      </c>
      <c r="C13" s="20">
        <v>0.5</v>
      </c>
      <c r="D13" s="21" t="s">
        <v>44</v>
      </c>
      <c r="E13" s="149" t="s">
        <v>74</v>
      </c>
      <c r="F13" s="170"/>
      <c r="G13" s="170"/>
      <c r="H13" s="149" t="s">
        <v>49</v>
      </c>
      <c r="I13" s="149"/>
      <c r="J13" s="23"/>
    </row>
    <row r="14" spans="2:10" ht="23.25" customHeight="1" x14ac:dyDescent="0.3">
      <c r="B14" s="18" t="s">
        <v>50</v>
      </c>
      <c r="C14" s="20">
        <v>0.05</v>
      </c>
      <c r="D14" s="21" t="s">
        <v>44</v>
      </c>
      <c r="E14" s="149" t="s">
        <v>74</v>
      </c>
      <c r="F14" s="170" t="b">
        <v>0</v>
      </c>
      <c r="G14" s="170" t="s">
        <v>51</v>
      </c>
      <c r="H14" s="149"/>
      <c r="I14" s="149"/>
      <c r="J14" s="23"/>
    </row>
    <row r="15" spans="2:10" x14ac:dyDescent="0.3">
      <c r="B15" s="18" t="s">
        <v>52</v>
      </c>
      <c r="C15" s="20">
        <v>0.5</v>
      </c>
      <c r="D15" s="21" t="s">
        <v>44</v>
      </c>
      <c r="E15" s="149" t="s">
        <v>74</v>
      </c>
      <c r="F15" s="170"/>
      <c r="G15" s="170" t="s">
        <v>53</v>
      </c>
      <c r="H15" s="149" t="s">
        <v>54</v>
      </c>
      <c r="I15" s="149"/>
      <c r="J15" s="23"/>
    </row>
    <row r="16" spans="2:10" ht="10.8" customHeight="1" x14ac:dyDescent="0.3">
      <c r="B16" s="179"/>
      <c r="C16" s="180"/>
      <c r="D16" s="181"/>
      <c r="E16" s="182"/>
      <c r="F16" s="183"/>
      <c r="G16" s="183"/>
      <c r="H16" s="182"/>
      <c r="I16" s="182"/>
      <c r="J16" s="184"/>
    </row>
    <row r="17" spans="2:10" ht="14.4" customHeight="1" x14ac:dyDescent="0.3">
      <c r="B17" s="18" t="s">
        <v>56</v>
      </c>
      <c r="C17" s="20">
        <v>0.25</v>
      </c>
      <c r="D17" s="21" t="s">
        <v>57</v>
      </c>
      <c r="E17" s="149" t="s">
        <v>74</v>
      </c>
      <c r="F17" s="170"/>
      <c r="G17" s="170" t="s">
        <v>53</v>
      </c>
      <c r="H17" s="149"/>
      <c r="I17" s="149"/>
      <c r="J17" s="22"/>
    </row>
    <row r="18" spans="2:10" ht="12" customHeight="1" x14ac:dyDescent="0.3">
      <c r="B18" s="18" t="s">
        <v>58</v>
      </c>
      <c r="C18" s="20">
        <v>0.25</v>
      </c>
      <c r="D18" s="21" t="s">
        <v>57</v>
      </c>
      <c r="E18" s="149" t="s">
        <v>74</v>
      </c>
      <c r="F18" s="170"/>
      <c r="G18" s="171" t="s">
        <v>53</v>
      </c>
      <c r="H18" s="149"/>
      <c r="I18" s="149"/>
      <c r="J18" s="22"/>
    </row>
    <row r="19" spans="2:10" x14ac:dyDescent="0.3">
      <c r="B19" s="18" t="s">
        <v>59</v>
      </c>
      <c r="C19" s="20">
        <v>0.35</v>
      </c>
      <c r="D19" s="21" t="s">
        <v>57</v>
      </c>
      <c r="E19" s="149" t="s">
        <v>74</v>
      </c>
      <c r="F19" s="170"/>
      <c r="G19" s="171" t="s">
        <v>53</v>
      </c>
      <c r="H19" s="149"/>
      <c r="I19" s="149"/>
      <c r="J19" s="22"/>
    </row>
    <row r="20" spans="2:10" ht="20.399999999999999" x14ac:dyDescent="0.3">
      <c r="B20" s="18" t="s">
        <v>60</v>
      </c>
      <c r="C20" s="20">
        <v>0.1</v>
      </c>
      <c r="D20" s="21" t="s">
        <v>57</v>
      </c>
      <c r="E20" s="149" t="s">
        <v>74</v>
      </c>
      <c r="F20" s="171"/>
      <c r="G20" s="171" t="s">
        <v>53</v>
      </c>
      <c r="H20" s="159"/>
      <c r="I20" s="159"/>
      <c r="J20" s="160"/>
    </row>
    <row r="21" spans="2:10" x14ac:dyDescent="0.3">
      <c r="B21" s="18" t="s">
        <v>61</v>
      </c>
      <c r="C21" s="20">
        <v>0.1</v>
      </c>
      <c r="D21" s="21" t="s">
        <v>57</v>
      </c>
      <c r="E21" s="149" t="s">
        <v>74</v>
      </c>
      <c r="F21" s="171"/>
      <c r="G21" s="171" t="s">
        <v>53</v>
      </c>
      <c r="H21" s="159" t="s">
        <v>62</v>
      </c>
      <c r="I21" s="159" t="s">
        <v>63</v>
      </c>
      <c r="J21" s="160"/>
    </row>
    <row r="22" spans="2:10" x14ac:dyDescent="0.3">
      <c r="B22" s="179"/>
      <c r="C22" s="180"/>
      <c r="D22" s="181"/>
      <c r="E22" s="182"/>
      <c r="F22" s="183"/>
      <c r="G22" s="183"/>
      <c r="H22" s="182"/>
      <c r="I22" s="182"/>
      <c r="J22" s="184"/>
    </row>
    <row r="23" spans="2:10" x14ac:dyDescent="0.3">
      <c r="B23" s="18" t="s">
        <v>64</v>
      </c>
      <c r="C23" s="20">
        <v>0.25</v>
      </c>
      <c r="D23" s="158" t="s">
        <v>65</v>
      </c>
      <c r="E23" s="149" t="s">
        <v>74</v>
      </c>
      <c r="F23" s="171"/>
      <c r="G23" s="171" t="s">
        <v>53</v>
      </c>
      <c r="H23" s="159"/>
      <c r="I23" s="159"/>
      <c r="J23" s="160"/>
    </row>
    <row r="24" spans="2:10" ht="20.399999999999999" x14ac:dyDescent="0.3">
      <c r="B24" s="18" t="s">
        <v>66</v>
      </c>
      <c r="C24" s="20">
        <v>0.1</v>
      </c>
      <c r="D24" s="21" t="s">
        <v>67</v>
      </c>
      <c r="E24" s="149" t="s">
        <v>74</v>
      </c>
      <c r="F24" s="170"/>
      <c r="G24" s="170" t="s">
        <v>53</v>
      </c>
      <c r="H24" s="149"/>
      <c r="I24" s="149"/>
      <c r="J24" s="23"/>
    </row>
    <row r="25" spans="2:10" ht="12" customHeight="1" x14ac:dyDescent="0.3">
      <c r="B25" s="18" t="s">
        <v>68</v>
      </c>
      <c r="C25" s="20">
        <v>0.5</v>
      </c>
      <c r="D25" s="21" t="s">
        <v>57</v>
      </c>
      <c r="E25" s="149" t="s">
        <v>74</v>
      </c>
      <c r="F25" s="170"/>
      <c r="G25" s="170" t="s">
        <v>35</v>
      </c>
      <c r="H25" s="149" t="s">
        <v>69</v>
      </c>
      <c r="I25" s="149"/>
      <c r="J25" s="23"/>
    </row>
    <row r="26" spans="2:10" ht="12" customHeight="1" x14ac:dyDescent="0.3">
      <c r="B26" s="18" t="s">
        <v>70</v>
      </c>
      <c r="C26" s="20">
        <v>0.1</v>
      </c>
      <c r="D26" s="21" t="s">
        <v>67</v>
      </c>
      <c r="E26" s="149" t="s">
        <v>74</v>
      </c>
      <c r="F26" s="170"/>
      <c r="G26" s="170" t="s">
        <v>35</v>
      </c>
      <c r="H26" s="149"/>
      <c r="I26" s="149"/>
      <c r="J26" s="23"/>
    </row>
    <row r="27" spans="2:10" x14ac:dyDescent="0.3">
      <c r="B27" s="18" t="s">
        <v>71</v>
      </c>
      <c r="C27" s="20">
        <v>0.1</v>
      </c>
      <c r="D27" s="21" t="s">
        <v>57</v>
      </c>
      <c r="E27" s="149" t="s">
        <v>74</v>
      </c>
      <c r="F27" s="170"/>
      <c r="G27" s="170" t="s">
        <v>53</v>
      </c>
      <c r="H27" s="149"/>
      <c r="I27" s="149"/>
      <c r="J27" s="23"/>
    </row>
    <row r="28" spans="2:10" x14ac:dyDescent="0.3">
      <c r="B28" s="18" t="s">
        <v>72</v>
      </c>
      <c r="C28" s="162">
        <v>0.5</v>
      </c>
      <c r="D28" s="21" t="s">
        <v>57</v>
      </c>
      <c r="E28" s="149" t="s">
        <v>74</v>
      </c>
      <c r="F28" s="170"/>
      <c r="G28" s="170" t="s">
        <v>35</v>
      </c>
      <c r="H28" s="149"/>
      <c r="I28" s="149"/>
      <c r="J28" s="23"/>
    </row>
    <row r="29" spans="2:10" ht="20.399999999999999" x14ac:dyDescent="0.3">
      <c r="B29" s="18" t="s">
        <v>317</v>
      </c>
      <c r="C29" s="162">
        <v>0.31</v>
      </c>
      <c r="D29" s="161" t="s">
        <v>318</v>
      </c>
      <c r="E29" s="149" t="s">
        <v>74</v>
      </c>
      <c r="F29" s="170"/>
      <c r="G29" s="170" t="s">
        <v>53</v>
      </c>
      <c r="H29" s="149"/>
      <c r="I29" s="149"/>
      <c r="J29" s="23"/>
    </row>
    <row r="30" spans="2:10" x14ac:dyDescent="0.3">
      <c r="B30" s="179"/>
      <c r="C30" s="180"/>
      <c r="D30" s="181"/>
      <c r="E30" s="182"/>
      <c r="F30" s="183"/>
      <c r="G30" s="183"/>
      <c r="H30" s="182"/>
      <c r="I30" s="182"/>
      <c r="J30" s="184"/>
    </row>
    <row r="31" spans="2:10" ht="12" customHeight="1" x14ac:dyDescent="0.3">
      <c r="B31" s="18" t="s">
        <v>77</v>
      </c>
      <c r="C31" s="166">
        <v>0.2</v>
      </c>
      <c r="D31" s="163" t="s">
        <v>78</v>
      </c>
      <c r="E31" s="149" t="s">
        <v>74</v>
      </c>
      <c r="F31" s="170"/>
      <c r="G31" s="170" t="s">
        <v>53</v>
      </c>
      <c r="H31" s="149"/>
      <c r="I31" s="149"/>
      <c r="J31" s="23"/>
    </row>
    <row r="32" spans="2:10" ht="12" customHeight="1" x14ac:dyDescent="0.3">
      <c r="B32" s="18" t="s">
        <v>55</v>
      </c>
      <c r="C32" s="20">
        <v>0.1</v>
      </c>
      <c r="D32" s="163" t="s">
        <v>78</v>
      </c>
      <c r="E32" s="149" t="s">
        <v>74</v>
      </c>
      <c r="F32" s="170"/>
      <c r="G32" s="170"/>
      <c r="H32" s="149"/>
      <c r="I32" s="149"/>
      <c r="J32" s="177"/>
    </row>
    <row r="33" spans="2:10" x14ac:dyDescent="0.3">
      <c r="B33" s="18" t="s">
        <v>79</v>
      </c>
      <c r="C33" s="166">
        <v>0.1</v>
      </c>
      <c r="D33" s="163" t="s">
        <v>78</v>
      </c>
      <c r="E33" s="149" t="s">
        <v>74</v>
      </c>
      <c r="F33" s="170"/>
      <c r="G33" s="170" t="s">
        <v>53</v>
      </c>
      <c r="H33" s="149"/>
      <c r="I33" s="149"/>
      <c r="J33" s="23"/>
    </row>
    <row r="34" spans="2:10" x14ac:dyDescent="0.3">
      <c r="B34" s="18" t="s">
        <v>319</v>
      </c>
      <c r="C34" s="166">
        <v>0.2</v>
      </c>
      <c r="D34" s="163" t="s">
        <v>323</v>
      </c>
      <c r="E34" s="149" t="s">
        <v>74</v>
      </c>
      <c r="F34" s="172"/>
      <c r="G34" s="170" t="s">
        <v>53</v>
      </c>
      <c r="H34" s="164"/>
      <c r="I34" s="164"/>
      <c r="J34" s="165"/>
    </row>
    <row r="35" spans="2:10" x14ac:dyDescent="0.3">
      <c r="B35" s="18" t="s">
        <v>322</v>
      </c>
      <c r="C35" s="20">
        <v>0.2</v>
      </c>
      <c r="D35" s="163" t="s">
        <v>323</v>
      </c>
      <c r="E35" s="149" t="s">
        <v>74</v>
      </c>
      <c r="F35" s="170"/>
      <c r="G35" s="170"/>
      <c r="H35" s="149"/>
      <c r="I35" s="149"/>
      <c r="J35" s="185"/>
    </row>
    <row r="36" spans="2:10" x14ac:dyDescent="0.3">
      <c r="B36" s="179"/>
      <c r="C36" s="180"/>
      <c r="D36" s="181"/>
      <c r="E36" s="182"/>
      <c r="F36" s="183"/>
      <c r="G36" s="183"/>
      <c r="H36" s="182"/>
      <c r="I36" s="182"/>
      <c r="J36" s="184"/>
    </row>
    <row r="37" spans="2:10" x14ac:dyDescent="0.3">
      <c r="B37" s="18" t="s">
        <v>80</v>
      </c>
      <c r="C37" s="166">
        <v>0.1</v>
      </c>
      <c r="D37" s="163" t="s">
        <v>81</v>
      </c>
      <c r="E37" s="149" t="s">
        <v>74</v>
      </c>
      <c r="F37" s="170" t="b">
        <v>0</v>
      </c>
      <c r="G37" s="170" t="s">
        <v>51</v>
      </c>
      <c r="H37" s="149"/>
      <c r="I37" s="149"/>
      <c r="J37" s="23"/>
    </row>
    <row r="38" spans="2:10" x14ac:dyDescent="0.3">
      <c r="B38" s="179"/>
      <c r="C38" s="180"/>
      <c r="D38" s="181"/>
      <c r="E38" s="182"/>
      <c r="F38" s="183"/>
      <c r="G38" s="183"/>
      <c r="H38" s="182"/>
      <c r="I38" s="182"/>
      <c r="J38" s="184"/>
    </row>
    <row r="39" spans="2:10" x14ac:dyDescent="0.3">
      <c r="B39" s="18" t="s">
        <v>82</v>
      </c>
      <c r="C39" s="166">
        <v>0.2</v>
      </c>
      <c r="D39" s="163" t="s">
        <v>83</v>
      </c>
      <c r="E39" s="149" t="s">
        <v>74</v>
      </c>
      <c r="F39" s="173" t="b">
        <v>0</v>
      </c>
      <c r="G39" s="172" t="s">
        <v>51</v>
      </c>
      <c r="H39" s="164"/>
      <c r="I39" s="164"/>
      <c r="J39" s="165"/>
    </row>
    <row r="42" spans="2:10" x14ac:dyDescent="0.3">
      <c r="C42" s="188">
        <f xml:space="preserve"> SUM(Table89[Planned Time (h)])</f>
        <v>7.9799999999999978</v>
      </c>
      <c r="F42" s="186"/>
      <c r="G42" s="186"/>
    </row>
    <row r="45" spans="2:10" x14ac:dyDescent="0.3">
      <c r="C45" s="187" t="s">
        <v>320</v>
      </c>
      <c r="D45" s="187" t="s">
        <v>321</v>
      </c>
    </row>
    <row r="46" spans="2:10" x14ac:dyDescent="0.3">
      <c r="C46" s="189">
        <f xml:space="preserve"> SUMIF(Table89[Test Type], "smoke",Table89[Planned Time (h)])</f>
        <v>1.8199999999999998</v>
      </c>
      <c r="D46" s="189">
        <f xml:space="preserve"> SUMIF(Table89[Test Type], "acceptance",Table89[Planned Time (h)])</f>
        <v>6.1599999999999993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"/>
  <sheetViews>
    <sheetView workbookViewId="0">
      <selection activeCell="C4" sqref="C4"/>
    </sheetView>
  </sheetViews>
  <sheetFormatPr defaultRowHeight="14.4" x14ac:dyDescent="0.3"/>
  <cols>
    <col min="2" max="2" width="69.6640625" customWidth="1"/>
    <col min="3" max="3" width="19.6640625" customWidth="1"/>
    <col min="5" max="5" width="10.109375" customWidth="1"/>
    <col min="6" max="6" width="10.6640625" customWidth="1"/>
    <col min="7" max="7" width="11.5546875" customWidth="1"/>
    <col min="8" max="8" width="13.44140625" customWidth="1"/>
    <col min="9" max="9" width="10.88671875" customWidth="1"/>
    <col min="10" max="10" width="16.6640625" customWidth="1"/>
    <col min="11" max="11" width="10.44140625" customWidth="1"/>
    <col min="12" max="12" width="12" customWidth="1"/>
    <col min="13" max="13" width="39.33203125" customWidth="1"/>
    <col min="14" max="14" width="15.33203125" customWidth="1"/>
    <col min="15" max="15" width="18.44140625" customWidth="1"/>
    <col min="17" max="17" width="28.88671875" customWidth="1"/>
  </cols>
  <sheetData>
    <row r="1" spans="1:17" ht="30.6" x14ac:dyDescent="0.3">
      <c r="A1" s="12" t="s">
        <v>84</v>
      </c>
      <c r="B1" s="114" t="s">
        <v>85</v>
      </c>
      <c r="C1" s="114" t="s">
        <v>86</v>
      </c>
      <c r="D1" s="114" t="s">
        <v>87</v>
      </c>
      <c r="E1" s="114" t="s">
        <v>88</v>
      </c>
      <c r="F1" s="114" t="s">
        <v>89</v>
      </c>
      <c r="G1" s="115" t="s">
        <v>90</v>
      </c>
      <c r="H1" s="114" t="s">
        <v>91</v>
      </c>
      <c r="I1" s="114" t="s">
        <v>92</v>
      </c>
      <c r="J1" s="114" t="s">
        <v>93</v>
      </c>
      <c r="K1" s="114" t="s">
        <v>31</v>
      </c>
      <c r="L1" s="114" t="s">
        <v>94</v>
      </c>
      <c r="M1" s="116" t="s">
        <v>95</v>
      </c>
      <c r="N1" s="114" t="s">
        <v>96</v>
      </c>
      <c r="O1" s="114" t="s">
        <v>97</v>
      </c>
      <c r="P1" s="114" t="s">
        <v>98</v>
      </c>
      <c r="Q1" s="116" t="s">
        <v>99</v>
      </c>
    </row>
    <row r="2" spans="1:17" x14ac:dyDescent="0.3">
      <c r="A2" s="1"/>
      <c r="B2" s="117"/>
      <c r="C2" s="117"/>
      <c r="D2" s="117"/>
      <c r="E2" s="117"/>
      <c r="F2" s="117"/>
      <c r="G2" s="118"/>
      <c r="H2" s="117"/>
      <c r="I2" s="117"/>
      <c r="J2" s="119"/>
      <c r="K2" s="119"/>
      <c r="L2" s="117"/>
      <c r="M2" s="117"/>
      <c r="N2" s="126"/>
      <c r="O2" s="121"/>
      <c r="P2" s="120"/>
      <c r="Q2" s="121"/>
    </row>
    <row r="3" spans="1:17" x14ac:dyDescent="0.3">
      <c r="A3" s="11"/>
      <c r="B3" s="122" t="s">
        <v>100</v>
      </c>
      <c r="C3" s="123"/>
      <c r="D3" s="124"/>
      <c r="E3" s="124"/>
      <c r="F3" s="124"/>
      <c r="G3" s="125"/>
      <c r="H3" s="125"/>
      <c r="J3" s="127"/>
      <c r="K3" s="127"/>
      <c r="L3" s="126"/>
      <c r="M3" s="126"/>
      <c r="N3" s="126"/>
      <c r="O3" s="121"/>
      <c r="P3" s="126"/>
      <c r="Q3" s="126"/>
    </row>
    <row r="4" spans="1:17" x14ac:dyDescent="0.3">
      <c r="A4" s="11"/>
      <c r="B4" s="144" t="s">
        <v>32</v>
      </c>
      <c r="C4" s="145" t="s">
        <v>101</v>
      </c>
      <c r="D4" s="124">
        <v>0.1</v>
      </c>
      <c r="E4" s="124">
        <v>0.1</v>
      </c>
      <c r="F4" s="124">
        <f>E4-D4</f>
        <v>0</v>
      </c>
      <c r="G4" s="125">
        <v>44237</v>
      </c>
      <c r="H4" s="125">
        <v>44237</v>
      </c>
      <c r="I4" s="128" t="s">
        <v>102</v>
      </c>
      <c r="J4" s="127"/>
      <c r="K4" s="127"/>
      <c r="L4" s="129" t="s">
        <v>103</v>
      </c>
      <c r="M4" s="129" t="s">
        <v>104</v>
      </c>
      <c r="N4" s="129" t="s">
        <v>105</v>
      </c>
      <c r="O4" s="146" t="s">
        <v>106</v>
      </c>
      <c r="P4" s="129" t="s">
        <v>107</v>
      </c>
      <c r="Q4" s="129" t="s">
        <v>108</v>
      </c>
    </row>
    <row r="5" spans="1:17" ht="13.95" customHeight="1" x14ac:dyDescent="0.3">
      <c r="A5" s="11"/>
      <c r="B5" s="144" t="s">
        <v>36</v>
      </c>
      <c r="C5" s="145" t="s">
        <v>101</v>
      </c>
      <c r="D5" s="124">
        <v>0.72</v>
      </c>
      <c r="E5" s="124">
        <v>0.72</v>
      </c>
      <c r="F5" s="124">
        <f t="shared" ref="F5:F30" si="0">E5-D5</f>
        <v>0</v>
      </c>
      <c r="G5" s="125">
        <v>44237</v>
      </c>
      <c r="H5" s="125">
        <v>44237</v>
      </c>
      <c r="I5" s="128" t="s">
        <v>102</v>
      </c>
      <c r="J5" s="127"/>
      <c r="K5" s="127"/>
      <c r="L5" s="129" t="s">
        <v>103</v>
      </c>
      <c r="M5" s="129" t="s">
        <v>104</v>
      </c>
      <c r="N5" s="129" t="s">
        <v>109</v>
      </c>
      <c r="O5" s="146" t="s">
        <v>106</v>
      </c>
      <c r="P5" s="129" t="s">
        <v>107</v>
      </c>
      <c r="Q5" s="129" t="s">
        <v>108</v>
      </c>
    </row>
    <row r="6" spans="1:17" ht="15.6" customHeight="1" x14ac:dyDescent="0.3">
      <c r="A6" s="11"/>
      <c r="B6" s="144" t="s">
        <v>38</v>
      </c>
      <c r="C6" s="145" t="s">
        <v>110</v>
      </c>
      <c r="D6" s="124">
        <v>0.5</v>
      </c>
      <c r="E6" s="124">
        <v>0.5</v>
      </c>
      <c r="F6" s="124">
        <f t="shared" si="0"/>
        <v>0</v>
      </c>
      <c r="G6" s="125">
        <v>44237</v>
      </c>
      <c r="H6" s="125">
        <v>44237</v>
      </c>
      <c r="I6" s="128" t="s">
        <v>102</v>
      </c>
      <c r="J6" s="127"/>
      <c r="K6" s="127"/>
      <c r="L6" s="129" t="s">
        <v>103</v>
      </c>
      <c r="M6" s="129" t="s">
        <v>104</v>
      </c>
      <c r="N6" s="129" t="s">
        <v>111</v>
      </c>
      <c r="O6" s="146" t="s">
        <v>106</v>
      </c>
      <c r="P6" s="129" t="s">
        <v>107</v>
      </c>
      <c r="Q6" s="129" t="s">
        <v>112</v>
      </c>
    </row>
    <row r="7" spans="1:17" x14ac:dyDescent="0.3">
      <c r="A7" s="11"/>
      <c r="B7" s="144" t="s">
        <v>40</v>
      </c>
      <c r="C7" s="145" t="s">
        <v>113</v>
      </c>
      <c r="D7" s="124">
        <v>0.5</v>
      </c>
      <c r="E7" s="124">
        <v>0.5</v>
      </c>
      <c r="F7" s="124">
        <f t="shared" si="0"/>
        <v>0</v>
      </c>
      <c r="G7" s="125">
        <v>44237</v>
      </c>
      <c r="H7" s="125">
        <v>44237</v>
      </c>
      <c r="I7" s="128" t="s">
        <v>102</v>
      </c>
      <c r="J7" s="127"/>
      <c r="K7" s="127"/>
      <c r="L7" s="129" t="s">
        <v>103</v>
      </c>
      <c r="M7" s="129" t="s">
        <v>104</v>
      </c>
      <c r="N7" s="129" t="s">
        <v>114</v>
      </c>
      <c r="O7" s="146" t="s">
        <v>106</v>
      </c>
      <c r="P7" s="129" t="s">
        <v>107</v>
      </c>
      <c r="Q7" s="129" t="s">
        <v>112</v>
      </c>
    </row>
    <row r="8" spans="1:17" ht="13.2" customHeight="1" x14ac:dyDescent="0.3">
      <c r="A8" s="11"/>
      <c r="B8" s="144" t="s">
        <v>41</v>
      </c>
      <c r="C8" s="145" t="s">
        <v>115</v>
      </c>
      <c r="D8" s="124">
        <v>0.1</v>
      </c>
      <c r="E8" s="124">
        <v>0.1</v>
      </c>
      <c r="F8" s="124">
        <f t="shared" si="0"/>
        <v>0</v>
      </c>
      <c r="G8" s="125">
        <v>44238</v>
      </c>
      <c r="H8" s="125">
        <v>44238</v>
      </c>
      <c r="I8" s="128" t="s">
        <v>102</v>
      </c>
      <c r="J8" s="127"/>
      <c r="K8" s="127"/>
      <c r="L8" s="129" t="s">
        <v>103</v>
      </c>
      <c r="M8" s="129" t="s">
        <v>104</v>
      </c>
      <c r="N8" s="129" t="s">
        <v>114</v>
      </c>
      <c r="O8" s="146" t="s">
        <v>116</v>
      </c>
      <c r="P8" s="129" t="s">
        <v>107</v>
      </c>
      <c r="Q8" s="129" t="s">
        <v>112</v>
      </c>
    </row>
    <row r="9" spans="1:17" x14ac:dyDescent="0.3">
      <c r="A9" s="11"/>
      <c r="B9" s="144" t="s">
        <v>43</v>
      </c>
      <c r="C9" s="145" t="s">
        <v>101</v>
      </c>
      <c r="D9" s="124">
        <v>0.6</v>
      </c>
      <c r="E9" s="124">
        <v>0.6</v>
      </c>
      <c r="F9" s="124">
        <f t="shared" si="0"/>
        <v>0</v>
      </c>
      <c r="G9" s="125">
        <v>44238</v>
      </c>
      <c r="H9" s="125">
        <v>44239</v>
      </c>
      <c r="I9" s="128" t="s">
        <v>102</v>
      </c>
      <c r="J9" s="127"/>
      <c r="K9" s="127"/>
      <c r="L9" s="129" t="s">
        <v>103</v>
      </c>
      <c r="M9" s="129" t="s">
        <v>117</v>
      </c>
      <c r="N9" s="129" t="s">
        <v>109</v>
      </c>
      <c r="O9" s="146" t="s">
        <v>106</v>
      </c>
      <c r="P9" s="129" t="s">
        <v>107</v>
      </c>
      <c r="Q9" s="129" t="s">
        <v>112</v>
      </c>
    </row>
    <row r="10" spans="1:17" x14ac:dyDescent="0.3">
      <c r="A10" s="11"/>
      <c r="B10" s="144" t="s">
        <v>45</v>
      </c>
      <c r="C10" s="145" t="s">
        <v>101</v>
      </c>
      <c r="D10" s="124">
        <v>0.2</v>
      </c>
      <c r="E10" s="124">
        <v>0.2</v>
      </c>
      <c r="F10" s="124">
        <f t="shared" si="0"/>
        <v>0</v>
      </c>
      <c r="G10" s="125">
        <v>44238</v>
      </c>
      <c r="H10" s="125">
        <v>44239</v>
      </c>
      <c r="I10" s="128" t="s">
        <v>102</v>
      </c>
      <c r="J10" s="127"/>
      <c r="K10" s="127"/>
      <c r="L10" s="129" t="s">
        <v>103</v>
      </c>
      <c r="M10" s="129" t="s">
        <v>117</v>
      </c>
      <c r="N10" s="129" t="s">
        <v>109</v>
      </c>
      <c r="O10" s="146" t="s">
        <v>106</v>
      </c>
      <c r="P10" s="129" t="s">
        <v>107</v>
      </c>
      <c r="Q10" s="129" t="s">
        <v>112</v>
      </c>
    </row>
    <row r="11" spans="1:17" x14ac:dyDescent="0.3">
      <c r="A11" s="11"/>
      <c r="B11" s="144" t="s">
        <v>46</v>
      </c>
      <c r="C11" s="145" t="s">
        <v>101</v>
      </c>
      <c r="D11" s="124">
        <v>0.2</v>
      </c>
      <c r="E11" s="124">
        <v>0.25</v>
      </c>
      <c r="F11" s="124">
        <f t="shared" si="0"/>
        <v>4.9999999999999989E-2</v>
      </c>
      <c r="G11" s="125">
        <v>44238</v>
      </c>
      <c r="H11" s="125">
        <v>44239</v>
      </c>
      <c r="I11" s="128" t="s">
        <v>102</v>
      </c>
      <c r="J11" s="127"/>
      <c r="K11" s="127" t="s">
        <v>47</v>
      </c>
      <c r="L11" s="129" t="s">
        <v>103</v>
      </c>
      <c r="M11" s="129" t="s">
        <v>117</v>
      </c>
      <c r="N11" s="129" t="s">
        <v>109</v>
      </c>
      <c r="O11" s="146" t="s">
        <v>106</v>
      </c>
      <c r="P11" s="129" t="s">
        <v>107</v>
      </c>
      <c r="Q11" s="129" t="s">
        <v>108</v>
      </c>
    </row>
    <row r="12" spans="1:17" ht="16.2" customHeight="1" x14ac:dyDescent="0.3">
      <c r="A12" s="11"/>
      <c r="B12" s="144" t="s">
        <v>48</v>
      </c>
      <c r="C12" s="145" t="s">
        <v>110</v>
      </c>
      <c r="D12" s="124">
        <v>0.5</v>
      </c>
      <c r="E12" s="124">
        <v>0.5</v>
      </c>
      <c r="F12" s="124">
        <f t="shared" si="0"/>
        <v>0</v>
      </c>
      <c r="G12" s="125">
        <v>44238</v>
      </c>
      <c r="H12" s="125">
        <v>44238</v>
      </c>
      <c r="I12" s="128" t="s">
        <v>102</v>
      </c>
      <c r="J12" s="127"/>
      <c r="K12" s="127"/>
      <c r="L12" s="129" t="s">
        <v>103</v>
      </c>
      <c r="M12" s="129" t="s">
        <v>104</v>
      </c>
      <c r="N12" s="129" t="s">
        <v>105</v>
      </c>
      <c r="O12" s="146" t="s">
        <v>116</v>
      </c>
      <c r="P12" s="129" t="s">
        <v>107</v>
      </c>
      <c r="Q12" s="129" t="s">
        <v>108</v>
      </c>
    </row>
    <row r="13" spans="1:17" x14ac:dyDescent="0.3">
      <c r="A13" s="11"/>
      <c r="B13" s="144" t="s">
        <v>52</v>
      </c>
      <c r="C13" s="145" t="s">
        <v>115</v>
      </c>
      <c r="D13" s="124">
        <v>0.5</v>
      </c>
      <c r="E13" s="124">
        <v>0.5</v>
      </c>
      <c r="F13" s="124">
        <f t="shared" si="0"/>
        <v>0</v>
      </c>
      <c r="G13" s="125">
        <v>44238</v>
      </c>
      <c r="H13" s="125">
        <v>44238</v>
      </c>
      <c r="I13" s="128" t="s">
        <v>102</v>
      </c>
      <c r="J13" s="127"/>
      <c r="K13" s="127"/>
      <c r="L13" s="129" t="s">
        <v>103</v>
      </c>
      <c r="M13" s="129" t="s">
        <v>104</v>
      </c>
      <c r="N13" s="129" t="s">
        <v>114</v>
      </c>
      <c r="O13" s="146" t="s">
        <v>116</v>
      </c>
      <c r="P13" s="129" t="s">
        <v>107</v>
      </c>
      <c r="Q13" s="129" t="s">
        <v>112</v>
      </c>
    </row>
    <row r="14" spans="1:17" x14ac:dyDescent="0.3">
      <c r="A14" s="11"/>
      <c r="B14" s="144" t="s">
        <v>55</v>
      </c>
      <c r="C14" s="145" t="s">
        <v>115</v>
      </c>
      <c r="D14" s="124">
        <v>0.1</v>
      </c>
      <c r="E14" s="124">
        <v>0.1</v>
      </c>
      <c r="F14" s="124">
        <f t="shared" si="0"/>
        <v>0</v>
      </c>
      <c r="G14" s="125">
        <v>44238</v>
      </c>
      <c r="H14" s="125">
        <v>44238</v>
      </c>
      <c r="I14" s="128" t="s">
        <v>102</v>
      </c>
      <c r="J14" s="127"/>
      <c r="K14" s="127"/>
      <c r="L14" s="129" t="s">
        <v>103</v>
      </c>
      <c r="M14" s="129" t="s">
        <v>104</v>
      </c>
      <c r="N14" s="129" t="s">
        <v>109</v>
      </c>
      <c r="O14" s="146" t="s">
        <v>116</v>
      </c>
      <c r="P14" s="129" t="s">
        <v>107</v>
      </c>
      <c r="Q14" s="129" t="s">
        <v>112</v>
      </c>
    </row>
    <row r="15" spans="1:17" x14ac:dyDescent="0.3">
      <c r="A15" s="11"/>
      <c r="B15" s="144" t="s">
        <v>56</v>
      </c>
      <c r="C15" s="145" t="s">
        <v>113</v>
      </c>
      <c r="D15" s="124">
        <v>0.25</v>
      </c>
      <c r="E15" s="124">
        <v>0.25</v>
      </c>
      <c r="F15" s="124">
        <f t="shared" si="0"/>
        <v>0</v>
      </c>
      <c r="G15" s="125">
        <v>44238</v>
      </c>
      <c r="H15" s="125">
        <v>44238</v>
      </c>
      <c r="I15" s="128" t="s">
        <v>102</v>
      </c>
      <c r="J15" s="127"/>
      <c r="K15" s="127"/>
      <c r="L15" s="129" t="s">
        <v>103</v>
      </c>
      <c r="M15" s="129" t="s">
        <v>104</v>
      </c>
      <c r="N15" s="129" t="s">
        <v>105</v>
      </c>
      <c r="O15" s="146" t="s">
        <v>116</v>
      </c>
      <c r="P15" s="129" t="s">
        <v>107</v>
      </c>
      <c r="Q15" s="129" t="s">
        <v>112</v>
      </c>
    </row>
    <row r="16" spans="1:17" ht="14.4" customHeight="1" x14ac:dyDescent="0.3">
      <c r="A16" s="11"/>
      <c r="B16" s="144" t="s">
        <v>58</v>
      </c>
      <c r="C16" s="145" t="s">
        <v>113</v>
      </c>
      <c r="D16" s="124">
        <v>0.25</v>
      </c>
      <c r="E16" s="124">
        <v>0.25</v>
      </c>
      <c r="F16" s="124">
        <f t="shared" si="0"/>
        <v>0</v>
      </c>
      <c r="G16" s="125">
        <v>44238</v>
      </c>
      <c r="H16" s="125">
        <v>44238</v>
      </c>
      <c r="I16" s="128" t="s">
        <v>102</v>
      </c>
      <c r="J16" s="127"/>
      <c r="K16" s="127"/>
      <c r="L16" s="129" t="s">
        <v>103</v>
      </c>
      <c r="M16" s="129" t="s">
        <v>104</v>
      </c>
      <c r="N16" s="129" t="s">
        <v>111</v>
      </c>
      <c r="O16" s="146" t="s">
        <v>116</v>
      </c>
      <c r="P16" s="129" t="s">
        <v>107</v>
      </c>
      <c r="Q16" s="129" t="s">
        <v>112</v>
      </c>
    </row>
    <row r="17" spans="1:17" ht="14.4" customHeight="1" x14ac:dyDescent="0.3">
      <c r="A17" s="11"/>
      <c r="B17" s="144" t="s">
        <v>59</v>
      </c>
      <c r="C17" s="145" t="s">
        <v>113</v>
      </c>
      <c r="D17" s="124">
        <v>0.35</v>
      </c>
      <c r="E17" s="124">
        <v>0.35</v>
      </c>
      <c r="F17" s="124">
        <f t="shared" si="0"/>
        <v>0</v>
      </c>
      <c r="G17" s="125">
        <v>44238</v>
      </c>
      <c r="H17" s="125">
        <v>44238</v>
      </c>
      <c r="I17" s="128" t="s">
        <v>102</v>
      </c>
      <c r="J17" s="127"/>
      <c r="K17" s="127"/>
      <c r="L17" s="129" t="s">
        <v>103</v>
      </c>
      <c r="M17" s="129" t="s">
        <v>104</v>
      </c>
      <c r="N17" s="129" t="s">
        <v>114</v>
      </c>
      <c r="O17" s="146" t="s">
        <v>116</v>
      </c>
      <c r="P17" s="129" t="s">
        <v>107</v>
      </c>
      <c r="Q17" s="129" t="s">
        <v>112</v>
      </c>
    </row>
    <row r="18" spans="1:17" ht="13.2" customHeight="1" x14ac:dyDescent="0.3">
      <c r="A18" s="11"/>
      <c r="B18" s="144" t="s">
        <v>60</v>
      </c>
      <c r="C18" s="145" t="s">
        <v>113</v>
      </c>
      <c r="D18" s="124">
        <v>0.1</v>
      </c>
      <c r="E18" s="124">
        <v>0.1</v>
      </c>
      <c r="F18" s="124">
        <f t="shared" si="0"/>
        <v>0</v>
      </c>
      <c r="G18" s="125">
        <v>44238</v>
      </c>
      <c r="H18" s="125">
        <v>44238</v>
      </c>
      <c r="I18" s="128" t="s">
        <v>102</v>
      </c>
      <c r="J18" s="127"/>
      <c r="K18" s="127"/>
      <c r="L18" s="129" t="s">
        <v>103</v>
      </c>
      <c r="M18" s="129" t="s">
        <v>104</v>
      </c>
      <c r="N18" s="129" t="s">
        <v>109</v>
      </c>
      <c r="O18" s="146" t="s">
        <v>116</v>
      </c>
      <c r="P18" s="129" t="s">
        <v>107</v>
      </c>
      <c r="Q18" s="129" t="s">
        <v>112</v>
      </c>
    </row>
    <row r="19" spans="1:17" ht="12.6" customHeight="1" x14ac:dyDescent="0.3">
      <c r="A19" s="11"/>
      <c r="B19" s="144" t="s">
        <v>61</v>
      </c>
      <c r="C19" s="145" t="s">
        <v>113</v>
      </c>
      <c r="D19" s="124">
        <v>0.1</v>
      </c>
      <c r="E19" s="124">
        <v>0.1</v>
      </c>
      <c r="F19" s="124">
        <f t="shared" si="0"/>
        <v>0</v>
      </c>
      <c r="G19" s="125">
        <v>44238</v>
      </c>
      <c r="H19" s="125">
        <v>44238</v>
      </c>
      <c r="I19" s="128" t="s">
        <v>102</v>
      </c>
      <c r="J19" s="127"/>
      <c r="K19" s="127"/>
      <c r="L19" s="129" t="s">
        <v>103</v>
      </c>
      <c r="M19" s="129" t="s">
        <v>104</v>
      </c>
      <c r="N19" s="129" t="s">
        <v>105</v>
      </c>
      <c r="O19" s="146" t="s">
        <v>116</v>
      </c>
      <c r="P19" s="129" t="s">
        <v>107</v>
      </c>
      <c r="Q19" s="129" t="s">
        <v>112</v>
      </c>
    </row>
    <row r="20" spans="1:17" x14ac:dyDescent="0.3">
      <c r="A20" s="11"/>
      <c r="B20" s="144" t="s">
        <v>64</v>
      </c>
      <c r="C20" s="145" t="s">
        <v>113</v>
      </c>
      <c r="D20" s="124">
        <v>0.1</v>
      </c>
      <c r="E20" s="124">
        <v>0.1</v>
      </c>
      <c r="F20" s="124">
        <f t="shared" si="0"/>
        <v>0</v>
      </c>
      <c r="G20" s="125">
        <v>44238</v>
      </c>
      <c r="H20" s="125">
        <v>44238</v>
      </c>
      <c r="I20" s="128" t="s">
        <v>102</v>
      </c>
      <c r="J20" s="127"/>
      <c r="K20" s="127"/>
      <c r="L20" s="129" t="s">
        <v>103</v>
      </c>
      <c r="M20" s="129" t="s">
        <v>104</v>
      </c>
      <c r="N20" s="129" t="s">
        <v>111</v>
      </c>
      <c r="O20" s="146" t="s">
        <v>116</v>
      </c>
      <c r="P20" s="129" t="s">
        <v>107</v>
      </c>
      <c r="Q20" s="129" t="s">
        <v>112</v>
      </c>
    </row>
    <row r="21" spans="1:17" ht="14.4" customHeight="1" x14ac:dyDescent="0.3">
      <c r="A21" s="11"/>
      <c r="B21" s="144" t="s">
        <v>66</v>
      </c>
      <c r="C21" s="145" t="s">
        <v>113</v>
      </c>
      <c r="D21" s="124">
        <v>0.1</v>
      </c>
      <c r="E21" s="124">
        <v>0.1</v>
      </c>
      <c r="F21" s="124">
        <f t="shared" si="0"/>
        <v>0</v>
      </c>
      <c r="G21" s="125">
        <v>44238</v>
      </c>
      <c r="H21" s="125">
        <v>44239</v>
      </c>
      <c r="I21" s="128" t="s">
        <v>102</v>
      </c>
      <c r="J21" s="127"/>
      <c r="K21" s="127"/>
      <c r="L21" s="129" t="s">
        <v>103</v>
      </c>
      <c r="M21" s="129" t="s">
        <v>104</v>
      </c>
      <c r="N21" s="129" t="s">
        <v>114</v>
      </c>
      <c r="O21" s="146" t="s">
        <v>116</v>
      </c>
      <c r="P21" s="129" t="s">
        <v>107</v>
      </c>
      <c r="Q21" s="129" t="s">
        <v>112</v>
      </c>
    </row>
    <row r="22" spans="1:17" x14ac:dyDescent="0.3">
      <c r="A22" s="11"/>
      <c r="B22" s="144" t="s">
        <v>68</v>
      </c>
      <c r="C22" s="145" t="s">
        <v>110</v>
      </c>
      <c r="D22" s="124">
        <v>0.5</v>
      </c>
      <c r="E22" s="124">
        <v>0.6</v>
      </c>
      <c r="F22" s="124">
        <f t="shared" si="0"/>
        <v>9.9999999999999978E-2</v>
      </c>
      <c r="G22" s="125">
        <v>44238</v>
      </c>
      <c r="H22" s="125">
        <v>44238</v>
      </c>
      <c r="I22" s="128" t="s">
        <v>102</v>
      </c>
      <c r="J22" s="127"/>
      <c r="K22" s="127" t="s">
        <v>118</v>
      </c>
      <c r="L22" s="129" t="s">
        <v>103</v>
      </c>
      <c r="M22" s="129" t="s">
        <v>104</v>
      </c>
      <c r="N22" s="129" t="s">
        <v>109</v>
      </c>
      <c r="O22" s="146" t="s">
        <v>106</v>
      </c>
      <c r="P22" s="129" t="s">
        <v>107</v>
      </c>
      <c r="Q22" s="129" t="s">
        <v>112</v>
      </c>
    </row>
    <row r="23" spans="1:17" x14ac:dyDescent="0.3">
      <c r="A23" s="11"/>
      <c r="B23" s="144" t="s">
        <v>70</v>
      </c>
      <c r="C23" s="145" t="s">
        <v>113</v>
      </c>
      <c r="D23" s="124">
        <v>0.1</v>
      </c>
      <c r="E23" s="124">
        <v>0.1</v>
      </c>
      <c r="F23" s="124">
        <f t="shared" si="0"/>
        <v>0</v>
      </c>
      <c r="G23" s="125">
        <v>44238</v>
      </c>
      <c r="H23" s="125">
        <v>44239</v>
      </c>
      <c r="I23" s="128" t="s">
        <v>102</v>
      </c>
      <c r="J23" s="127"/>
      <c r="K23" s="127"/>
      <c r="L23" s="129" t="s">
        <v>103</v>
      </c>
      <c r="M23" s="129" t="s">
        <v>117</v>
      </c>
      <c r="N23" s="129" t="s">
        <v>105</v>
      </c>
      <c r="O23" s="146" t="s">
        <v>106</v>
      </c>
      <c r="P23" s="129" t="s">
        <v>107</v>
      </c>
      <c r="Q23" s="129" t="s">
        <v>108</v>
      </c>
    </row>
    <row r="24" spans="1:17" x14ac:dyDescent="0.3">
      <c r="A24" s="11"/>
      <c r="B24" s="144" t="s">
        <v>71</v>
      </c>
      <c r="C24" s="145" t="s">
        <v>113</v>
      </c>
      <c r="D24" s="124">
        <v>0.1</v>
      </c>
      <c r="E24" s="124">
        <v>0.1</v>
      </c>
      <c r="F24" s="124">
        <f t="shared" si="0"/>
        <v>0</v>
      </c>
      <c r="G24" s="125">
        <v>44238</v>
      </c>
      <c r="H24" s="125">
        <v>44239</v>
      </c>
      <c r="I24" s="128" t="s">
        <v>102</v>
      </c>
      <c r="J24" s="127"/>
      <c r="K24" s="127"/>
      <c r="L24" s="129" t="s">
        <v>103</v>
      </c>
      <c r="M24" s="129" t="s">
        <v>104</v>
      </c>
      <c r="N24" s="129" t="s">
        <v>111</v>
      </c>
      <c r="O24" s="146" t="s">
        <v>116</v>
      </c>
      <c r="P24" s="129" t="s">
        <v>107</v>
      </c>
      <c r="Q24" s="129" t="s">
        <v>112</v>
      </c>
    </row>
    <row r="25" spans="1:17" x14ac:dyDescent="0.3">
      <c r="A25" s="11"/>
      <c r="B25" s="144" t="s">
        <v>72</v>
      </c>
      <c r="C25" s="145" t="s">
        <v>113</v>
      </c>
      <c r="D25" s="124">
        <v>0.5</v>
      </c>
      <c r="E25" s="124">
        <v>0.5</v>
      </c>
      <c r="F25" s="124">
        <f t="shared" si="0"/>
        <v>0</v>
      </c>
      <c r="G25" s="125">
        <v>44238</v>
      </c>
      <c r="H25" s="125">
        <v>44239</v>
      </c>
      <c r="I25" s="128" t="s">
        <v>102</v>
      </c>
      <c r="J25" s="25"/>
      <c r="K25" s="25"/>
      <c r="L25" s="129" t="s">
        <v>103</v>
      </c>
      <c r="M25" s="129" t="s">
        <v>104</v>
      </c>
      <c r="N25" s="129" t="s">
        <v>114</v>
      </c>
      <c r="O25" s="146" t="s">
        <v>116</v>
      </c>
      <c r="P25" s="129" t="s">
        <v>107</v>
      </c>
      <c r="Q25" s="129" t="s">
        <v>112</v>
      </c>
    </row>
    <row r="26" spans="1:17" ht="16.2" customHeight="1" x14ac:dyDescent="0.3">
      <c r="A26" s="11"/>
      <c r="B26" s="144" t="s">
        <v>73</v>
      </c>
      <c r="C26" s="145" t="s">
        <v>113</v>
      </c>
      <c r="D26" s="124">
        <v>0.05</v>
      </c>
      <c r="E26" s="124">
        <v>0.05</v>
      </c>
      <c r="F26" s="124">
        <f t="shared" si="0"/>
        <v>0</v>
      </c>
      <c r="G26" s="125">
        <v>44238</v>
      </c>
      <c r="H26" s="125">
        <v>44239</v>
      </c>
      <c r="I26" s="128" t="s">
        <v>102</v>
      </c>
      <c r="J26" s="25"/>
      <c r="K26" s="25"/>
      <c r="L26" s="129" t="s">
        <v>103</v>
      </c>
      <c r="M26" s="129" t="s">
        <v>104</v>
      </c>
      <c r="N26" s="129" t="s">
        <v>109</v>
      </c>
      <c r="O26" s="146" t="s">
        <v>116</v>
      </c>
      <c r="P26" s="129" t="s">
        <v>107</v>
      </c>
      <c r="Q26" s="129" t="s">
        <v>112</v>
      </c>
    </row>
    <row r="27" spans="1:17" x14ac:dyDescent="0.3">
      <c r="A27" s="1"/>
      <c r="B27" s="144" t="s">
        <v>75</v>
      </c>
      <c r="C27" s="145" t="s">
        <v>113</v>
      </c>
      <c r="D27" s="124">
        <v>0.05</v>
      </c>
      <c r="E27" s="124">
        <v>0.05</v>
      </c>
      <c r="F27" s="124">
        <f t="shared" si="0"/>
        <v>0</v>
      </c>
      <c r="G27" s="125">
        <v>44238</v>
      </c>
      <c r="H27" s="125">
        <v>44239</v>
      </c>
      <c r="I27" s="128" t="s">
        <v>102</v>
      </c>
      <c r="J27" s="25"/>
      <c r="K27" s="25"/>
      <c r="L27" s="129" t="s">
        <v>103</v>
      </c>
      <c r="M27" s="129" t="s">
        <v>104</v>
      </c>
      <c r="N27" s="129" t="s">
        <v>105</v>
      </c>
      <c r="O27" s="146" t="s">
        <v>116</v>
      </c>
      <c r="P27" s="129" t="s">
        <v>107</v>
      </c>
      <c r="Q27" s="129" t="s">
        <v>112</v>
      </c>
    </row>
    <row r="28" spans="1:17" x14ac:dyDescent="0.3">
      <c r="A28" s="1"/>
      <c r="B28" s="144" t="s">
        <v>76</v>
      </c>
      <c r="C28" s="145" t="s">
        <v>113</v>
      </c>
      <c r="D28" s="124">
        <v>0.1</v>
      </c>
      <c r="E28" s="124">
        <v>0.1</v>
      </c>
      <c r="F28" s="124">
        <f t="shared" si="0"/>
        <v>0</v>
      </c>
      <c r="G28" s="125">
        <v>44238</v>
      </c>
      <c r="H28" s="125">
        <v>44239</v>
      </c>
      <c r="I28" s="128" t="s">
        <v>102</v>
      </c>
      <c r="J28" s="25"/>
      <c r="K28" s="25"/>
      <c r="L28" s="129" t="s">
        <v>103</v>
      </c>
      <c r="M28" s="129" t="s">
        <v>104</v>
      </c>
      <c r="N28" s="129" t="s">
        <v>111</v>
      </c>
      <c r="O28" s="146" t="s">
        <v>116</v>
      </c>
      <c r="P28" s="129" t="s">
        <v>107</v>
      </c>
      <c r="Q28" s="129" t="s">
        <v>112</v>
      </c>
    </row>
    <row r="29" spans="1:17" x14ac:dyDescent="0.3">
      <c r="A29" s="85"/>
      <c r="B29" s="144" t="s">
        <v>77</v>
      </c>
      <c r="C29" s="145" t="s">
        <v>115</v>
      </c>
      <c r="D29" s="124">
        <v>0.2</v>
      </c>
      <c r="E29" s="124">
        <v>0.2</v>
      </c>
      <c r="F29" s="124">
        <f t="shared" si="0"/>
        <v>0</v>
      </c>
      <c r="G29" s="125">
        <v>44238</v>
      </c>
      <c r="H29" s="125">
        <v>44238</v>
      </c>
      <c r="I29" s="174" t="s">
        <v>102</v>
      </c>
      <c r="J29" s="25"/>
      <c r="K29" s="25"/>
      <c r="L29" s="129" t="s">
        <v>103</v>
      </c>
      <c r="M29" s="129" t="s">
        <v>104</v>
      </c>
      <c r="N29" s="129" t="s">
        <v>114</v>
      </c>
      <c r="O29" s="146" t="s">
        <v>116</v>
      </c>
      <c r="P29" s="129" t="s">
        <v>107</v>
      </c>
      <c r="Q29" s="129" t="s">
        <v>112</v>
      </c>
    </row>
    <row r="30" spans="1:17" x14ac:dyDescent="0.3">
      <c r="A30" s="85"/>
      <c r="B30" s="144" t="s">
        <v>79</v>
      </c>
      <c r="C30" s="145" t="s">
        <v>113</v>
      </c>
      <c r="D30" s="124">
        <v>0.1</v>
      </c>
      <c r="E30" s="124">
        <v>0.1</v>
      </c>
      <c r="F30" s="124">
        <f t="shared" si="0"/>
        <v>0</v>
      </c>
      <c r="G30" s="125">
        <v>44238</v>
      </c>
      <c r="H30" s="125">
        <v>44239</v>
      </c>
      <c r="I30" s="174" t="s">
        <v>102</v>
      </c>
      <c r="J30" s="25"/>
      <c r="K30" s="25"/>
      <c r="L30" s="129" t="s">
        <v>103</v>
      </c>
      <c r="M30" s="129" t="s">
        <v>104</v>
      </c>
      <c r="N30" s="129" t="s">
        <v>109</v>
      </c>
      <c r="O30" s="146" t="s">
        <v>116</v>
      </c>
      <c r="P30" s="129" t="s">
        <v>107</v>
      </c>
      <c r="Q30" s="129" t="s">
        <v>112</v>
      </c>
    </row>
    <row r="31" spans="1:17" x14ac:dyDescent="0.3">
      <c r="A31" s="85"/>
      <c r="B31" s="85"/>
      <c r="K31" s="85"/>
      <c r="L31" s="85"/>
      <c r="M31" s="85"/>
      <c r="N31" s="85"/>
      <c r="O31" s="85"/>
      <c r="P31" s="85"/>
      <c r="Q31" s="85"/>
    </row>
    <row r="32" spans="1:17" ht="15" thickBot="1" x14ac:dyDescent="0.35">
      <c r="A32" s="85"/>
      <c r="B32" s="85"/>
      <c r="C32" s="2"/>
      <c r="D32" s="6"/>
      <c r="E32" s="6"/>
      <c r="G32" s="3"/>
      <c r="H32" s="3"/>
      <c r="I32" s="4"/>
      <c r="J32" s="4"/>
      <c r="K32" s="85"/>
      <c r="L32" s="85"/>
      <c r="M32" s="85"/>
      <c r="N32" s="85"/>
      <c r="O32" s="85"/>
      <c r="P32" s="85"/>
      <c r="Q32" s="85"/>
    </row>
    <row r="33" spans="1:17" ht="15" thickBot="1" x14ac:dyDescent="0.35">
      <c r="A33" s="85"/>
      <c r="B33" s="85"/>
      <c r="C33" s="71" t="s">
        <v>119</v>
      </c>
      <c r="D33" s="72">
        <f>SUM(D4:D30)</f>
        <v>6.9699999999999971</v>
      </c>
      <c r="E33" s="73">
        <f>SUM(E4:E31)</f>
        <v>7.1199999999999966</v>
      </c>
      <c r="F33" s="74">
        <f>SUM(F3:F31)</f>
        <v>0.14999999999999997</v>
      </c>
      <c r="G33" s="13"/>
      <c r="H33" s="87" t="s">
        <v>120</v>
      </c>
      <c r="I33" s="88">
        <f>COUNT(D4:D30)</f>
        <v>27</v>
      </c>
      <c r="J33" s="4"/>
      <c r="K33" s="85"/>
      <c r="L33" s="85"/>
      <c r="M33" s="85"/>
      <c r="N33" s="85"/>
      <c r="O33" s="85"/>
      <c r="P33" s="85"/>
      <c r="Q33" s="85"/>
    </row>
    <row r="34" spans="1:17" x14ac:dyDescent="0.3">
      <c r="A34" s="85"/>
      <c r="B34" s="85"/>
      <c r="C34" s="131" t="s">
        <v>121</v>
      </c>
      <c r="D34" s="132">
        <f>(E33/SUM(D33+F33))*100</f>
        <v>99.999999999999986</v>
      </c>
      <c r="E34" s="133"/>
      <c r="F34" s="134"/>
      <c r="G34" s="13"/>
      <c r="H34" s="135" t="s">
        <v>122</v>
      </c>
      <c r="I34" s="136">
        <f>COUNTA(I4:I30)</f>
        <v>27</v>
      </c>
      <c r="J34" s="85"/>
      <c r="K34" s="85"/>
      <c r="L34" s="85"/>
      <c r="M34" s="85"/>
      <c r="N34" s="85"/>
      <c r="O34" s="85"/>
      <c r="P34" s="85"/>
      <c r="Q34" s="85"/>
    </row>
    <row r="35" spans="1:17" ht="21" thickBot="1" x14ac:dyDescent="0.35">
      <c r="A35" s="85"/>
      <c r="B35" s="85"/>
      <c r="C35" s="137" t="s">
        <v>123</v>
      </c>
      <c r="D35" s="138">
        <f>(D33+F33)-E33</f>
        <v>0</v>
      </c>
      <c r="E35" s="139"/>
      <c r="F35" s="140"/>
      <c r="G35" s="13"/>
      <c r="H35" s="141" t="s">
        <v>124</v>
      </c>
      <c r="I35" s="142">
        <f>COUNTIF(I4:I30, "Failed")</f>
        <v>0</v>
      </c>
      <c r="J35" s="85"/>
      <c r="K35" s="85"/>
      <c r="L35" s="85"/>
      <c r="M35" s="85"/>
      <c r="N35" s="85"/>
      <c r="O35" s="85"/>
      <c r="P35" s="85"/>
      <c r="Q35" s="85"/>
    </row>
    <row r="36" spans="1:17" x14ac:dyDescent="0.3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</row>
    <row r="37" spans="1:17" x14ac:dyDescent="0.3">
      <c r="A37" s="85"/>
      <c r="B37" s="85"/>
      <c r="F37" s="143"/>
      <c r="J37" s="85"/>
      <c r="K37" s="85"/>
      <c r="L37" s="85"/>
      <c r="M37" s="85"/>
      <c r="N37" s="85"/>
      <c r="O37" s="85"/>
      <c r="P37" s="85"/>
      <c r="Q37" s="85"/>
    </row>
    <row r="38" spans="1:17" x14ac:dyDescent="0.3">
      <c r="A38" s="85"/>
      <c r="B38" s="85"/>
      <c r="J38" s="85"/>
      <c r="K38" s="85"/>
      <c r="L38" s="85"/>
      <c r="M38" s="85"/>
      <c r="N38" s="85"/>
      <c r="O38" s="85"/>
      <c r="P38" s="85"/>
      <c r="Q38" s="85"/>
    </row>
    <row r="39" spans="1:17" x14ac:dyDescent="0.3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</row>
    <row r="40" spans="1:17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</row>
    <row r="41" spans="1:17" ht="15" thickBot="1" x14ac:dyDescent="0.35">
      <c r="C41" s="2"/>
      <c r="D41" s="6"/>
      <c r="E41" s="6"/>
      <c r="F41" s="6"/>
      <c r="G41" s="3"/>
      <c r="H41" s="3"/>
      <c r="I41" s="4"/>
      <c r="J41" s="5"/>
      <c r="K41" s="5"/>
      <c r="L41" s="4"/>
      <c r="M41" s="2"/>
      <c r="N41" s="2"/>
    </row>
    <row r="42" spans="1:17" ht="15" thickBot="1" x14ac:dyDescent="0.35">
      <c r="C42" s="91" t="s">
        <v>125</v>
      </c>
      <c r="D42" s="86" t="s">
        <v>126</v>
      </c>
      <c r="E42" s="6"/>
      <c r="F42" s="6"/>
      <c r="G42" s="3"/>
      <c r="H42" s="3"/>
      <c r="I42" s="4"/>
      <c r="J42" s="5"/>
      <c r="K42" s="5"/>
      <c r="L42" s="4"/>
      <c r="M42" s="2"/>
      <c r="N42" s="2"/>
    </row>
    <row r="43" spans="1:17" ht="15" thickBot="1" x14ac:dyDescent="0.35">
      <c r="C43" s="92" t="s">
        <v>125</v>
      </c>
      <c r="D43" s="86" t="s">
        <v>127</v>
      </c>
      <c r="E43" s="6"/>
      <c r="F43" s="6"/>
      <c r="G43" s="3"/>
      <c r="H43" s="3"/>
      <c r="I43" s="4"/>
      <c r="J43" s="5"/>
      <c r="K43" s="5"/>
      <c r="L43" s="4"/>
      <c r="M43" s="2"/>
      <c r="N43" s="2"/>
    </row>
    <row r="44" spans="1:17" ht="15" thickBot="1" x14ac:dyDescent="0.35">
      <c r="C44" s="90" t="s">
        <v>125</v>
      </c>
      <c r="D44" s="86" t="s">
        <v>128</v>
      </c>
      <c r="E44" s="6"/>
      <c r="F44" s="6"/>
      <c r="G44" s="3"/>
      <c r="H44" s="3"/>
      <c r="I44" s="4"/>
      <c r="J44" s="5"/>
      <c r="K44" s="5"/>
      <c r="L44" s="4"/>
      <c r="M44" s="2"/>
      <c r="N44" s="2"/>
    </row>
    <row r="45" spans="1:17" ht="15" thickBot="1" x14ac:dyDescent="0.35">
      <c r="C45" s="89" t="s">
        <v>125</v>
      </c>
      <c r="D45" s="86" t="s">
        <v>129</v>
      </c>
      <c r="E45" s="6"/>
      <c r="F45" s="6"/>
      <c r="G45" s="3"/>
      <c r="H45" s="3"/>
      <c r="I45" s="4"/>
      <c r="J45" s="5"/>
      <c r="K45" s="5"/>
      <c r="L45" s="4"/>
      <c r="M45" s="2"/>
      <c r="N45" s="2"/>
    </row>
    <row r="46" spans="1:17" x14ac:dyDescent="0.3">
      <c r="C46" s="2"/>
      <c r="D46" s="6"/>
      <c r="E46" s="6"/>
      <c r="F46" s="6"/>
      <c r="G46" s="3"/>
      <c r="H46" s="3"/>
      <c r="I46" s="4"/>
      <c r="J46" s="5"/>
      <c r="K46" s="5"/>
      <c r="L46" s="4"/>
      <c r="M46" s="2"/>
      <c r="N46" s="2"/>
    </row>
    <row r="47" spans="1:17" x14ac:dyDescent="0.3">
      <c r="C47" s="2"/>
      <c r="D47" s="6"/>
      <c r="E47" s="6"/>
      <c r="F47" s="6"/>
      <c r="G47" s="3"/>
      <c r="H47" s="3"/>
      <c r="I47" s="4"/>
      <c r="J47" s="5"/>
      <c r="K47" s="5"/>
      <c r="L47" s="4"/>
      <c r="M47" s="2"/>
      <c r="N47" s="2"/>
    </row>
    <row r="48" spans="1:17" x14ac:dyDescent="0.3">
      <c r="C48" s="2"/>
      <c r="D48" s="6"/>
      <c r="E48" s="6"/>
      <c r="F48" s="6"/>
      <c r="G48" s="3"/>
      <c r="H48" s="3"/>
      <c r="I48" s="4"/>
      <c r="J48" s="5"/>
      <c r="K48" s="5"/>
      <c r="L48" s="4"/>
      <c r="M48" s="2"/>
      <c r="N48" s="2"/>
    </row>
  </sheetData>
  <phoneticPr fontId="34" type="noConversion"/>
  <conditionalFormatting sqref="I1:I2 I41:I48">
    <cfRule type="cellIs" dxfId="178" priority="102" stopIfTrue="1" operator="equal">
      <formula>"Failed"</formula>
    </cfRule>
  </conditionalFormatting>
  <conditionalFormatting sqref="I32">
    <cfRule type="cellIs" dxfId="177" priority="99" stopIfTrue="1" operator="equal">
      <formula>"Failed"</formula>
    </cfRule>
  </conditionalFormatting>
  <conditionalFormatting sqref="I13:I14 I22:I24 I4:I9">
    <cfRule type="cellIs" dxfId="176" priority="76" stopIfTrue="1" operator="equal">
      <formula>"Passed"</formula>
    </cfRule>
    <cfRule type="cellIs" dxfId="175" priority="77" stopIfTrue="1" operator="equal">
      <formula>"In Progress"</formula>
    </cfRule>
    <cfRule type="cellIs" dxfId="174" priority="78" stopIfTrue="1" operator="equal">
      <formula>"Failed"</formula>
    </cfRule>
  </conditionalFormatting>
  <conditionalFormatting sqref="D34">
    <cfRule type="colorScale" priority="58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11:I12">
    <cfRule type="cellIs" dxfId="173" priority="55" stopIfTrue="1" operator="equal">
      <formula>"Passed"</formula>
    </cfRule>
    <cfRule type="cellIs" dxfId="172" priority="56" stopIfTrue="1" operator="equal">
      <formula>"In Progress"</formula>
    </cfRule>
    <cfRule type="cellIs" dxfId="171" priority="57" stopIfTrue="1" operator="equal">
      <formula>"Failed"</formula>
    </cfRule>
  </conditionalFormatting>
  <conditionalFormatting sqref="I15">
    <cfRule type="cellIs" dxfId="170" priority="52" stopIfTrue="1" operator="equal">
      <formula>"Passed"</formula>
    </cfRule>
    <cfRule type="cellIs" dxfId="169" priority="53" stopIfTrue="1" operator="equal">
      <formula>"In Progress"</formula>
    </cfRule>
    <cfRule type="cellIs" dxfId="168" priority="54" stopIfTrue="1" operator="equal">
      <formula>"Failed"</formula>
    </cfRule>
  </conditionalFormatting>
  <conditionalFormatting sqref="I16">
    <cfRule type="cellIs" dxfId="167" priority="49" stopIfTrue="1" operator="equal">
      <formula>"Passed"</formula>
    </cfRule>
    <cfRule type="cellIs" dxfId="166" priority="50" stopIfTrue="1" operator="equal">
      <formula>"In Progress"</formula>
    </cfRule>
    <cfRule type="cellIs" dxfId="165" priority="51" stopIfTrue="1" operator="equal">
      <formula>"Failed"</formula>
    </cfRule>
  </conditionalFormatting>
  <conditionalFormatting sqref="I18">
    <cfRule type="cellIs" dxfId="164" priority="46" stopIfTrue="1" operator="equal">
      <formula>"Passed"</formula>
    </cfRule>
    <cfRule type="cellIs" dxfId="163" priority="47" stopIfTrue="1" operator="equal">
      <formula>"In Progress"</formula>
    </cfRule>
    <cfRule type="cellIs" dxfId="162" priority="48" stopIfTrue="1" operator="equal">
      <formula>"Failed"</formula>
    </cfRule>
  </conditionalFormatting>
  <conditionalFormatting sqref="I17">
    <cfRule type="cellIs" dxfId="161" priority="43" stopIfTrue="1" operator="equal">
      <formula>"Passed"</formula>
    </cfRule>
    <cfRule type="cellIs" dxfId="160" priority="44" stopIfTrue="1" operator="equal">
      <formula>"In Progress"</formula>
    </cfRule>
    <cfRule type="cellIs" dxfId="159" priority="45" stopIfTrue="1" operator="equal">
      <formula>"Failed"</formula>
    </cfRule>
  </conditionalFormatting>
  <conditionalFormatting sqref="I29">
    <cfRule type="cellIs" dxfId="158" priority="40" stopIfTrue="1" operator="equal">
      <formula>"Passed"</formula>
    </cfRule>
    <cfRule type="cellIs" dxfId="157" priority="41" stopIfTrue="1" operator="equal">
      <formula>"In Progress"</formula>
    </cfRule>
    <cfRule type="cellIs" dxfId="156" priority="42" stopIfTrue="1" operator="equal">
      <formula>"Failed"</formula>
    </cfRule>
  </conditionalFormatting>
  <conditionalFormatting sqref="I19">
    <cfRule type="cellIs" dxfId="155" priority="37" stopIfTrue="1" operator="equal">
      <formula>"Passed"</formula>
    </cfRule>
    <cfRule type="cellIs" dxfId="154" priority="38" stopIfTrue="1" operator="equal">
      <formula>"In Progress"</formula>
    </cfRule>
    <cfRule type="cellIs" dxfId="153" priority="39" stopIfTrue="1" operator="equal">
      <formula>"Failed"</formula>
    </cfRule>
  </conditionalFormatting>
  <conditionalFormatting sqref="I20">
    <cfRule type="cellIs" dxfId="152" priority="31" stopIfTrue="1" operator="equal">
      <formula>"Passed"</formula>
    </cfRule>
    <cfRule type="cellIs" dxfId="151" priority="32" stopIfTrue="1" operator="equal">
      <formula>"In Progress"</formula>
    </cfRule>
    <cfRule type="cellIs" dxfId="150" priority="33" stopIfTrue="1" operator="equal">
      <formula>"Failed"</formula>
    </cfRule>
  </conditionalFormatting>
  <conditionalFormatting sqref="I21">
    <cfRule type="cellIs" dxfId="149" priority="28" stopIfTrue="1" operator="equal">
      <formula>"Passed"</formula>
    </cfRule>
    <cfRule type="cellIs" dxfId="148" priority="29" stopIfTrue="1" operator="equal">
      <formula>"In Progress"</formula>
    </cfRule>
    <cfRule type="cellIs" dxfId="147" priority="30" stopIfTrue="1" operator="equal">
      <formula>"Failed"</formula>
    </cfRule>
  </conditionalFormatting>
  <conditionalFormatting sqref="I25">
    <cfRule type="cellIs" dxfId="146" priority="19" stopIfTrue="1" operator="equal">
      <formula>"Passed"</formula>
    </cfRule>
    <cfRule type="cellIs" dxfId="145" priority="20" stopIfTrue="1" operator="equal">
      <formula>"In Progress"</formula>
    </cfRule>
    <cfRule type="cellIs" dxfId="144" priority="21" stopIfTrue="1" operator="equal">
      <formula>"Failed"</formula>
    </cfRule>
  </conditionalFormatting>
  <conditionalFormatting sqref="I27">
    <cfRule type="cellIs" dxfId="143" priority="13" stopIfTrue="1" operator="equal">
      <formula>"Passed"</formula>
    </cfRule>
    <cfRule type="cellIs" dxfId="142" priority="14" stopIfTrue="1" operator="equal">
      <formula>"In Progress"</formula>
    </cfRule>
    <cfRule type="cellIs" dxfId="141" priority="15" stopIfTrue="1" operator="equal">
      <formula>"Failed"</formula>
    </cfRule>
  </conditionalFormatting>
  <conditionalFormatting sqref="I28">
    <cfRule type="cellIs" dxfId="140" priority="10" stopIfTrue="1" operator="equal">
      <formula>"Passed"</formula>
    </cfRule>
    <cfRule type="cellIs" dxfId="139" priority="11" stopIfTrue="1" operator="equal">
      <formula>"In Progress"</formula>
    </cfRule>
    <cfRule type="cellIs" dxfId="138" priority="12" stopIfTrue="1" operator="equal">
      <formula>"Failed"</formula>
    </cfRule>
  </conditionalFormatting>
  <conditionalFormatting sqref="I10">
    <cfRule type="cellIs" dxfId="137" priority="7" stopIfTrue="1" operator="equal">
      <formula>"Passed"</formula>
    </cfRule>
    <cfRule type="cellIs" dxfId="136" priority="8" stopIfTrue="1" operator="equal">
      <formula>"In Progress"</formula>
    </cfRule>
    <cfRule type="cellIs" dxfId="135" priority="9" stopIfTrue="1" operator="equal">
      <formula>"Failed"</formula>
    </cfRule>
  </conditionalFormatting>
  <conditionalFormatting sqref="I26">
    <cfRule type="cellIs" dxfId="134" priority="4" stopIfTrue="1" operator="equal">
      <formula>"Passed"</formula>
    </cfRule>
    <cfRule type="cellIs" dxfId="133" priority="5" stopIfTrue="1" operator="equal">
      <formula>"In Progress"</formula>
    </cfRule>
    <cfRule type="cellIs" dxfId="132" priority="6" stopIfTrue="1" operator="equal">
      <formula>"Failed"</formula>
    </cfRule>
  </conditionalFormatting>
  <conditionalFormatting sqref="I30">
    <cfRule type="cellIs" dxfId="131" priority="1" stopIfTrue="1" operator="equal">
      <formula>"Passed"</formula>
    </cfRule>
    <cfRule type="cellIs" dxfId="130" priority="2" stopIfTrue="1" operator="equal">
      <formula>"In Progress"</formula>
    </cfRule>
    <cfRule type="cellIs" dxfId="129" priority="3" stopIfTrue="1" operator="equal">
      <formula>"Failed"</formula>
    </cfRule>
  </conditionalFormatting>
  <dataValidations count="2">
    <dataValidation allowBlank="1" sqref="O1" xr:uid="{00000000-0002-0000-0100-000000000000}"/>
    <dataValidation type="list" allowBlank="1" sqref="B3:B11" xr:uid="{00000000-0002-0000-0100-000001000000}">
      <formula1>TC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tabSelected="1" workbookViewId="0">
      <selection activeCell="B17" sqref="B17"/>
    </sheetView>
  </sheetViews>
  <sheetFormatPr defaultRowHeight="14.4" x14ac:dyDescent="0.3"/>
  <cols>
    <col min="2" max="2" width="56.5546875" customWidth="1"/>
    <col min="3" max="3" width="19.6640625" customWidth="1"/>
    <col min="5" max="5" width="10.109375" customWidth="1"/>
    <col min="6" max="6" width="10.6640625" customWidth="1"/>
    <col min="7" max="7" width="11.5546875" customWidth="1"/>
    <col min="8" max="8" width="13.44140625" customWidth="1"/>
    <col min="9" max="9" width="10.88671875" customWidth="1"/>
    <col min="10" max="10" width="16.6640625" customWidth="1"/>
    <col min="11" max="11" width="10.44140625" customWidth="1"/>
    <col min="12" max="12" width="12" customWidth="1"/>
    <col min="13" max="13" width="39.33203125" customWidth="1"/>
    <col min="14" max="14" width="15.33203125" customWidth="1"/>
    <col min="15" max="15" width="18.44140625" customWidth="1"/>
    <col min="17" max="17" width="28.88671875" customWidth="1"/>
  </cols>
  <sheetData>
    <row r="1" spans="1:17" ht="30.6" x14ac:dyDescent="0.3">
      <c r="A1" s="12" t="s">
        <v>84</v>
      </c>
      <c r="B1" s="114" t="s">
        <v>85</v>
      </c>
      <c r="C1" s="114" t="s">
        <v>86</v>
      </c>
      <c r="D1" s="114" t="s">
        <v>87</v>
      </c>
      <c r="E1" s="114" t="s">
        <v>88</v>
      </c>
      <c r="F1" s="114" t="s">
        <v>89</v>
      </c>
      <c r="G1" s="115" t="s">
        <v>90</v>
      </c>
      <c r="H1" s="114" t="s">
        <v>91</v>
      </c>
      <c r="I1" s="114" t="s">
        <v>92</v>
      </c>
      <c r="J1" s="114" t="s">
        <v>93</v>
      </c>
      <c r="K1" s="114" t="s">
        <v>31</v>
      </c>
      <c r="L1" s="114" t="s">
        <v>94</v>
      </c>
      <c r="M1" s="116" t="s">
        <v>95</v>
      </c>
      <c r="N1" s="114" t="s">
        <v>96</v>
      </c>
      <c r="O1" s="114" t="s">
        <v>130</v>
      </c>
      <c r="P1" s="114" t="s">
        <v>98</v>
      </c>
      <c r="Q1" s="116" t="s">
        <v>99</v>
      </c>
    </row>
    <row r="2" spans="1:17" x14ac:dyDescent="0.3">
      <c r="A2" s="1"/>
      <c r="B2" s="117"/>
      <c r="C2" s="117"/>
      <c r="D2" s="117"/>
      <c r="E2" s="117"/>
      <c r="F2" s="117"/>
      <c r="G2" s="118"/>
      <c r="H2" s="117"/>
      <c r="I2" s="117"/>
      <c r="J2" s="119"/>
      <c r="K2" s="119"/>
      <c r="L2" s="117"/>
      <c r="M2" s="117"/>
      <c r="N2" s="126"/>
      <c r="O2" s="126"/>
      <c r="P2" s="120"/>
      <c r="Q2" s="121"/>
    </row>
    <row r="3" spans="1:17" x14ac:dyDescent="0.3">
      <c r="A3" s="11"/>
      <c r="B3" s="122" t="s">
        <v>100</v>
      </c>
      <c r="C3" s="123"/>
      <c r="D3" s="124"/>
      <c r="E3" s="124"/>
      <c r="F3" s="124"/>
      <c r="G3" s="125"/>
      <c r="H3" s="125"/>
      <c r="J3" s="127"/>
      <c r="K3" s="127"/>
      <c r="L3" s="126"/>
      <c r="M3" s="126"/>
      <c r="N3" s="126"/>
      <c r="O3" s="126"/>
      <c r="P3" s="126"/>
      <c r="Q3" s="126"/>
    </row>
    <row r="4" spans="1:17" x14ac:dyDescent="0.3">
      <c r="A4" s="11"/>
      <c r="B4" s="144" t="s">
        <v>32</v>
      </c>
      <c r="C4" s="145" t="s">
        <v>101</v>
      </c>
      <c r="D4" s="124">
        <v>0.1</v>
      </c>
      <c r="E4" s="124">
        <v>0.1</v>
      </c>
      <c r="F4" s="124"/>
      <c r="G4" s="125">
        <v>44242</v>
      </c>
      <c r="H4" s="125">
        <v>44243</v>
      </c>
      <c r="I4" s="128" t="s">
        <v>102</v>
      </c>
      <c r="J4" s="127"/>
      <c r="K4" s="127"/>
      <c r="L4" s="129" t="s">
        <v>324</v>
      </c>
      <c r="M4" s="129"/>
      <c r="N4" s="129" t="s">
        <v>114</v>
      </c>
      <c r="O4" s="146" t="s">
        <v>106</v>
      </c>
      <c r="P4" s="126"/>
      <c r="Q4" s="126"/>
    </row>
    <row r="5" spans="1:17" ht="13.95" customHeight="1" x14ac:dyDescent="0.3">
      <c r="A5" s="11"/>
      <c r="B5" s="144" t="s">
        <v>36</v>
      </c>
      <c r="C5" s="145" t="s">
        <v>101</v>
      </c>
      <c r="D5" s="124">
        <v>0.72</v>
      </c>
      <c r="E5" s="124">
        <v>1</v>
      </c>
      <c r="F5" s="124">
        <v>0.28000000000000003</v>
      </c>
      <c r="G5" s="125">
        <v>44242</v>
      </c>
      <c r="H5" s="125">
        <v>44242</v>
      </c>
      <c r="I5" s="128" t="s">
        <v>325</v>
      </c>
      <c r="J5" s="127"/>
      <c r="K5" s="127"/>
      <c r="L5" s="129" t="s">
        <v>324</v>
      </c>
      <c r="M5" s="129"/>
      <c r="N5" s="129" t="s">
        <v>105</v>
      </c>
      <c r="O5" s="146" t="s">
        <v>106</v>
      </c>
      <c r="P5" s="129"/>
      <c r="Q5" s="129"/>
    </row>
    <row r="6" spans="1:17" ht="15.6" customHeight="1" x14ac:dyDescent="0.3">
      <c r="A6" s="11"/>
      <c r="B6" s="144" t="s">
        <v>38</v>
      </c>
      <c r="C6" s="145" t="s">
        <v>113</v>
      </c>
      <c r="D6" s="124">
        <v>0.5</v>
      </c>
      <c r="E6" s="124"/>
      <c r="F6" s="124"/>
      <c r="G6" s="125">
        <v>44242</v>
      </c>
      <c r="H6" s="125">
        <v>44242</v>
      </c>
      <c r="I6" s="128" t="s">
        <v>102</v>
      </c>
      <c r="J6" s="127"/>
      <c r="K6" s="127"/>
      <c r="L6" s="129" t="s">
        <v>324</v>
      </c>
      <c r="M6" s="129"/>
      <c r="N6" s="129" t="s">
        <v>109</v>
      </c>
      <c r="O6" s="146" t="s">
        <v>106</v>
      </c>
      <c r="P6" s="129"/>
      <c r="Q6" s="129"/>
    </row>
    <row r="7" spans="1:17" x14ac:dyDescent="0.3">
      <c r="A7" s="11"/>
      <c r="B7" s="144" t="s">
        <v>40</v>
      </c>
      <c r="C7" s="145" t="s">
        <v>101</v>
      </c>
      <c r="D7" s="124">
        <v>0.5</v>
      </c>
      <c r="E7" s="124">
        <v>0.6</v>
      </c>
      <c r="F7" s="124">
        <v>0.1</v>
      </c>
      <c r="G7" s="125">
        <v>44242</v>
      </c>
      <c r="H7" s="125">
        <v>44243</v>
      </c>
      <c r="I7" s="128" t="s">
        <v>102</v>
      </c>
      <c r="J7" s="127"/>
      <c r="K7" s="127"/>
      <c r="L7" s="129" t="s">
        <v>324</v>
      </c>
      <c r="M7" s="129"/>
      <c r="N7" s="129" t="s">
        <v>111</v>
      </c>
      <c r="O7" s="146" t="s">
        <v>106</v>
      </c>
      <c r="P7" s="129"/>
      <c r="Q7" s="129"/>
    </row>
    <row r="8" spans="1:17" x14ac:dyDescent="0.3">
      <c r="A8" s="85"/>
      <c r="B8" s="144" t="s">
        <v>322</v>
      </c>
      <c r="C8" s="145" t="s">
        <v>101</v>
      </c>
      <c r="D8" s="124">
        <v>0.2</v>
      </c>
      <c r="E8" s="124">
        <v>0.5</v>
      </c>
      <c r="F8" s="124">
        <v>0.3</v>
      </c>
      <c r="G8" s="125">
        <v>44242</v>
      </c>
      <c r="H8" s="125">
        <v>44243</v>
      </c>
      <c r="I8" s="128" t="s">
        <v>102</v>
      </c>
      <c r="J8" s="127"/>
      <c r="K8" s="127"/>
      <c r="L8" s="129" t="s">
        <v>324</v>
      </c>
      <c r="M8" s="129"/>
      <c r="N8" s="129" t="s">
        <v>114</v>
      </c>
      <c r="O8" s="146" t="s">
        <v>106</v>
      </c>
      <c r="P8" s="129"/>
      <c r="Q8" s="129"/>
    </row>
    <row r="9" spans="1:17" x14ac:dyDescent="0.3">
      <c r="A9" s="85"/>
      <c r="B9" s="144" t="s">
        <v>45</v>
      </c>
      <c r="C9" s="145" t="s">
        <v>101</v>
      </c>
      <c r="D9" s="124">
        <v>0.2</v>
      </c>
      <c r="E9" s="124">
        <v>0.3</v>
      </c>
      <c r="F9" s="124">
        <v>0.1</v>
      </c>
      <c r="G9" s="125">
        <v>44242</v>
      </c>
      <c r="H9" s="125">
        <v>44242</v>
      </c>
      <c r="I9" s="128" t="s">
        <v>102</v>
      </c>
      <c r="J9" s="127"/>
      <c r="K9" s="127"/>
      <c r="L9" s="129" t="s">
        <v>324</v>
      </c>
      <c r="M9" s="129"/>
      <c r="N9" s="129" t="s">
        <v>105</v>
      </c>
      <c r="O9" s="146" t="s">
        <v>106</v>
      </c>
      <c r="P9" s="129"/>
      <c r="Q9" s="129"/>
    </row>
    <row r="10" spans="1:17" ht="15" thickBot="1" x14ac:dyDescent="0.35">
      <c r="A10" s="85"/>
      <c r="B10" s="85"/>
      <c r="C10" s="2"/>
      <c r="D10" s="6"/>
      <c r="E10" s="6"/>
      <c r="F10" s="143"/>
      <c r="G10" s="3"/>
      <c r="H10" s="3"/>
      <c r="I10" s="4"/>
      <c r="J10" s="4"/>
      <c r="K10" s="85"/>
      <c r="L10" s="85"/>
      <c r="M10" s="85"/>
      <c r="N10" s="85"/>
      <c r="O10" s="85"/>
      <c r="P10" s="85"/>
      <c r="Q10" s="85"/>
    </row>
    <row r="11" spans="1:17" ht="15" thickBot="1" x14ac:dyDescent="0.35">
      <c r="A11" s="85"/>
      <c r="B11" s="85"/>
      <c r="C11" s="71" t="s">
        <v>119</v>
      </c>
      <c r="D11" s="72">
        <f>SUM(D4:D9)</f>
        <v>2.2200000000000002</v>
      </c>
      <c r="E11" s="73">
        <f>SUM(E4:E9)</f>
        <v>2.5</v>
      </c>
      <c r="F11" s="74">
        <f>SUM(F3:F9)</f>
        <v>0.77999999999999992</v>
      </c>
      <c r="G11" s="13"/>
      <c r="H11" s="87" t="s">
        <v>120</v>
      </c>
      <c r="I11" s="88">
        <f>COUNT(D8:D9)</f>
        <v>2</v>
      </c>
      <c r="J11" s="4"/>
      <c r="K11" s="85"/>
      <c r="L11" s="85"/>
      <c r="M11" s="85"/>
      <c r="N11" s="85"/>
      <c r="O11" s="85"/>
      <c r="P11" s="85"/>
      <c r="Q11" s="85"/>
    </row>
    <row r="12" spans="1:17" x14ac:dyDescent="0.3">
      <c r="A12" s="85"/>
      <c r="B12" s="85"/>
      <c r="C12" s="131" t="s">
        <v>121</v>
      </c>
      <c r="D12" s="132" t="e">
        <f>(#REF!/SUM(#REF!+#REF!))*100</f>
        <v>#REF!</v>
      </c>
      <c r="E12" s="133"/>
      <c r="F12" s="134"/>
      <c r="G12" s="13"/>
      <c r="H12" s="135" t="s">
        <v>122</v>
      </c>
      <c r="I12" s="136">
        <f>COUNTA(#REF!)</f>
        <v>1</v>
      </c>
      <c r="J12" s="85"/>
      <c r="K12" s="85"/>
      <c r="L12" s="85"/>
      <c r="M12" s="85"/>
      <c r="N12" s="85"/>
      <c r="O12" s="85"/>
      <c r="P12" s="85"/>
      <c r="Q12" s="85"/>
    </row>
    <row r="13" spans="1:17" ht="21" thickBot="1" x14ac:dyDescent="0.35">
      <c r="A13" s="85"/>
      <c r="B13" s="85"/>
      <c r="C13" s="137" t="s">
        <v>123</v>
      </c>
      <c r="D13" s="138" t="e">
        <f>(#REF!+#REF!)-#REF!</f>
        <v>#REF!</v>
      </c>
      <c r="E13" s="139"/>
      <c r="F13" s="140"/>
      <c r="G13" s="13"/>
      <c r="H13" s="141" t="s">
        <v>124</v>
      </c>
      <c r="I13" s="142" t="e">
        <f>COUNTIF(#REF!, "Failed")</f>
        <v>#REF!</v>
      </c>
      <c r="J13" s="85"/>
      <c r="K13" s="85"/>
      <c r="L13" s="85"/>
      <c r="M13" s="85"/>
      <c r="N13" s="85"/>
      <c r="O13" s="85"/>
      <c r="P13" s="85"/>
      <c r="Q13" s="85"/>
    </row>
    <row r="14" spans="1:17" x14ac:dyDescent="0.3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</row>
    <row r="15" spans="1:17" x14ac:dyDescent="0.3">
      <c r="A15" s="85"/>
      <c r="B15" s="85"/>
      <c r="J15" s="85"/>
      <c r="K15" s="85"/>
      <c r="L15" s="85"/>
      <c r="M15" s="85"/>
      <c r="N15" s="85"/>
      <c r="O15" s="85"/>
      <c r="P15" s="85"/>
      <c r="Q15" s="85"/>
    </row>
    <row r="16" spans="1:17" x14ac:dyDescent="0.3">
      <c r="A16" s="85"/>
      <c r="B16" s="85"/>
      <c r="J16" s="85"/>
      <c r="K16" s="85"/>
      <c r="L16" s="85"/>
      <c r="M16" s="85"/>
      <c r="N16" s="85"/>
      <c r="O16" s="85"/>
      <c r="P16" s="85"/>
      <c r="Q16" s="85"/>
    </row>
    <row r="17" spans="1:17" x14ac:dyDescent="0.3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</row>
    <row r="18" spans="1:17" x14ac:dyDescent="0.3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</row>
    <row r="19" spans="1:17" ht="15" thickBot="1" x14ac:dyDescent="0.35">
      <c r="C19" s="2"/>
      <c r="D19" s="6"/>
      <c r="E19" s="6"/>
      <c r="F19" s="6"/>
      <c r="G19" s="3"/>
      <c r="H19" s="3"/>
      <c r="I19" s="4"/>
      <c r="J19" s="5"/>
      <c r="K19" s="5"/>
      <c r="L19" s="4"/>
      <c r="M19" s="2"/>
      <c r="N19" s="85"/>
    </row>
    <row r="20" spans="1:17" ht="15" thickBot="1" x14ac:dyDescent="0.35">
      <c r="C20" s="91" t="s">
        <v>125</v>
      </c>
      <c r="D20" s="86" t="s">
        <v>126</v>
      </c>
      <c r="E20" s="6"/>
      <c r="F20" s="6"/>
      <c r="G20" s="3"/>
      <c r="H20" s="3"/>
      <c r="I20" s="4"/>
      <c r="J20" s="5"/>
      <c r="K20" s="5"/>
      <c r="L20" s="4"/>
      <c r="M20" s="2"/>
      <c r="N20" s="85"/>
    </row>
    <row r="21" spans="1:17" ht="15" thickBot="1" x14ac:dyDescent="0.35">
      <c r="C21" s="92" t="s">
        <v>125</v>
      </c>
      <c r="D21" s="86" t="s">
        <v>127</v>
      </c>
      <c r="E21" s="6"/>
      <c r="F21" s="6"/>
      <c r="G21" s="3"/>
      <c r="H21" s="3"/>
      <c r="I21" s="4"/>
      <c r="J21" s="5"/>
      <c r="K21" s="5"/>
      <c r="L21" s="4"/>
      <c r="M21" s="2"/>
      <c r="N21" s="85"/>
    </row>
    <row r="22" spans="1:17" ht="15" thickBot="1" x14ac:dyDescent="0.35">
      <c r="C22" s="90" t="s">
        <v>125</v>
      </c>
      <c r="D22" s="86" t="s">
        <v>128</v>
      </c>
      <c r="E22" s="6"/>
      <c r="F22" s="6"/>
      <c r="G22" s="3"/>
      <c r="H22" s="3"/>
      <c r="I22" s="4"/>
      <c r="J22" s="5"/>
      <c r="K22" s="5"/>
      <c r="L22" s="4"/>
      <c r="M22" s="2"/>
      <c r="N22" s="85"/>
    </row>
    <row r="23" spans="1:17" ht="15" thickBot="1" x14ac:dyDescent="0.35">
      <c r="C23" s="89" t="s">
        <v>125</v>
      </c>
      <c r="D23" s="86" t="s">
        <v>129</v>
      </c>
      <c r="E23" s="6"/>
      <c r="F23" s="6"/>
      <c r="G23" s="3"/>
      <c r="H23" s="3"/>
      <c r="I23" s="4"/>
      <c r="J23" s="5"/>
      <c r="K23" s="5"/>
      <c r="L23" s="4"/>
      <c r="M23" s="2"/>
      <c r="N23" s="2"/>
    </row>
    <row r="24" spans="1:17" x14ac:dyDescent="0.3">
      <c r="C24" s="2"/>
      <c r="D24" s="6"/>
      <c r="E24" s="6"/>
      <c r="F24" s="6"/>
      <c r="G24" s="3"/>
      <c r="H24" s="3"/>
      <c r="I24" s="4"/>
      <c r="J24" s="5"/>
      <c r="K24" s="5"/>
      <c r="L24" s="4"/>
      <c r="M24" s="2"/>
      <c r="N24" s="2"/>
    </row>
    <row r="25" spans="1:17" x14ac:dyDescent="0.3">
      <c r="C25" s="2"/>
      <c r="D25" s="6"/>
      <c r="E25" s="6"/>
      <c r="F25" s="6"/>
      <c r="G25" s="3"/>
      <c r="H25" s="3"/>
      <c r="I25" s="4"/>
      <c r="J25" s="5"/>
      <c r="K25" s="5"/>
      <c r="L25" s="4"/>
      <c r="M25" s="2"/>
      <c r="N25" s="2"/>
    </row>
    <row r="26" spans="1:17" x14ac:dyDescent="0.3">
      <c r="C26" s="2"/>
      <c r="D26" s="6"/>
      <c r="E26" s="6"/>
      <c r="F26" s="6"/>
      <c r="G26" s="3"/>
      <c r="H26" s="3"/>
      <c r="I26" s="4"/>
      <c r="J26" s="5"/>
      <c r="K26" s="5"/>
      <c r="L26" s="4"/>
      <c r="M26" s="2"/>
      <c r="N26" s="2"/>
    </row>
  </sheetData>
  <phoneticPr fontId="34" type="noConversion"/>
  <conditionalFormatting sqref="I1:I2 I19:I26">
    <cfRule type="cellIs" dxfId="128" priority="21" stopIfTrue="1" operator="equal">
      <formula>"Failed"</formula>
    </cfRule>
  </conditionalFormatting>
  <conditionalFormatting sqref="I10">
    <cfRule type="cellIs" dxfId="127" priority="20" stopIfTrue="1" operator="equal">
      <formula>"Failed"</formula>
    </cfRule>
  </conditionalFormatting>
  <conditionalFormatting sqref="I5">
    <cfRule type="cellIs" dxfId="126" priority="17" stopIfTrue="1" operator="equal">
      <formula>"Passed"</formula>
    </cfRule>
    <cfRule type="cellIs" dxfId="125" priority="18" stopIfTrue="1" operator="equal">
      <formula>"In Progress"</formula>
    </cfRule>
    <cfRule type="cellIs" dxfId="124" priority="19" stopIfTrue="1" operator="equal">
      <formula>"Failed"</formula>
    </cfRule>
  </conditionalFormatting>
  <conditionalFormatting sqref="D12">
    <cfRule type="colorScale" priority="1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6:I8">
    <cfRule type="cellIs" dxfId="120" priority="10" stopIfTrue="1" operator="equal">
      <formula>"Passed"</formula>
    </cfRule>
    <cfRule type="cellIs" dxfId="119" priority="11" stopIfTrue="1" operator="equal">
      <formula>"In Progress"</formula>
    </cfRule>
    <cfRule type="cellIs" dxfId="118" priority="12" stopIfTrue="1" operator="equal">
      <formula>"Failed"</formula>
    </cfRule>
  </conditionalFormatting>
  <conditionalFormatting sqref="I9">
    <cfRule type="cellIs" dxfId="117" priority="7" stopIfTrue="1" operator="equal">
      <formula>"Passed"</formula>
    </cfRule>
    <cfRule type="cellIs" dxfId="116" priority="8" stopIfTrue="1" operator="equal">
      <formula>"In Progress"</formula>
    </cfRule>
    <cfRule type="cellIs" dxfId="115" priority="9" stopIfTrue="1" operator="equal">
      <formula>"Failed"</formula>
    </cfRule>
  </conditionalFormatting>
  <conditionalFormatting sqref="I4">
    <cfRule type="cellIs" dxfId="2" priority="1" stopIfTrue="1" operator="equal">
      <formula>"Passed"</formula>
    </cfRule>
    <cfRule type="cellIs" dxfId="1" priority="2" stopIfTrue="1" operator="equal">
      <formula>"In Progress"</formula>
    </cfRule>
    <cfRule type="cellIs" dxfId="0" priority="3" stopIfTrue="1" operator="equal">
      <formula>"Failed"</formula>
    </cfRule>
  </conditionalFormatting>
  <dataValidations disablePrompts="1" count="3">
    <dataValidation type="list" allowBlank="1" showInputMessage="1" showErrorMessage="1" sqref="O2:O3" xr:uid="{00000000-0002-0000-0200-000000000000}">
      <formula1>"OFF/OFF/OFF, ON/OFF/OFF, OFF/ON/OFF, OFF/OFF/ON, ON/ON/OFF, OFF/ON/ON, ON/OFF/ON, ON/ON/ON"</formula1>
    </dataValidation>
    <dataValidation type="list" allowBlank="1" sqref="B3:B7 B9" xr:uid="{00000000-0002-0000-0200-000001000000}">
      <formula1>TC</formula1>
    </dataValidation>
    <dataValidation allowBlank="1" sqref="O1" xr:uid="{00000000-0002-0000-0200-000002000000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16"/>
  <sheetViews>
    <sheetView workbookViewId="0">
      <selection activeCell="B29" sqref="B29"/>
    </sheetView>
  </sheetViews>
  <sheetFormatPr defaultRowHeight="14.4" x14ac:dyDescent="0.3"/>
  <cols>
    <col min="1" max="1" width="18.109375" customWidth="1"/>
    <col min="2" max="2" width="25.6640625" customWidth="1"/>
    <col min="3" max="3" width="13.33203125" customWidth="1"/>
    <col min="4" max="4" width="26.6640625" customWidth="1"/>
    <col min="5" max="5" width="12.88671875" customWidth="1"/>
    <col min="6" max="6" width="26.33203125" customWidth="1"/>
    <col min="7" max="7" width="13.109375" customWidth="1"/>
    <col min="8" max="8" width="26.88671875" customWidth="1"/>
    <col min="9" max="9" width="11.88671875" customWidth="1"/>
    <col min="10" max="10" width="27.33203125" customWidth="1"/>
    <col min="11" max="11" width="11.5546875" customWidth="1"/>
    <col min="12" max="12" width="26.6640625" customWidth="1"/>
    <col min="14" max="14" width="29" customWidth="1"/>
    <col min="16" max="16" width="34" customWidth="1"/>
  </cols>
  <sheetData>
    <row r="1" spans="1:17" x14ac:dyDescent="0.3">
      <c r="H1" s="75"/>
    </row>
    <row r="2" spans="1:17" ht="15" thickBot="1" x14ac:dyDescent="0.35">
      <c r="H2" s="76"/>
    </row>
    <row r="3" spans="1:17" ht="15" thickBot="1" x14ac:dyDescent="0.35">
      <c r="A3" s="77" t="s">
        <v>131</v>
      </c>
      <c r="B3" s="190" t="s">
        <v>132</v>
      </c>
      <c r="C3" s="191"/>
      <c r="D3" s="191"/>
      <c r="E3" s="191"/>
      <c r="F3" s="191"/>
      <c r="G3" s="192"/>
      <c r="H3" s="190" t="s">
        <v>133</v>
      </c>
      <c r="I3" s="191"/>
      <c r="J3" s="191"/>
      <c r="K3" s="191"/>
      <c r="L3" s="191"/>
      <c r="M3" s="191"/>
      <c r="N3" s="191"/>
      <c r="O3" s="191"/>
      <c r="P3" s="191"/>
      <c r="Q3" s="192"/>
    </row>
    <row r="4" spans="1:17" ht="15" thickBot="1" x14ac:dyDescent="0.35">
      <c r="A4" s="78" t="s">
        <v>134</v>
      </c>
      <c r="B4" s="193">
        <v>19459</v>
      </c>
      <c r="C4" s="194"/>
      <c r="D4" s="195">
        <v>19775</v>
      </c>
      <c r="E4" s="194"/>
      <c r="F4" s="193">
        <v>20292</v>
      </c>
      <c r="G4" s="194"/>
      <c r="H4" s="196">
        <v>19460</v>
      </c>
      <c r="I4" s="197"/>
      <c r="J4" s="193">
        <v>19777</v>
      </c>
      <c r="K4" s="194"/>
      <c r="L4" s="79"/>
      <c r="M4" s="79"/>
      <c r="N4" s="79"/>
      <c r="O4" s="79"/>
      <c r="P4" s="79"/>
      <c r="Q4" s="79"/>
    </row>
    <row r="5" spans="1:17" x14ac:dyDescent="0.3">
      <c r="A5" s="77" t="s">
        <v>135</v>
      </c>
      <c r="B5" s="77" t="s">
        <v>136</v>
      </c>
      <c r="C5" s="77" t="s">
        <v>137</v>
      </c>
      <c r="D5" s="77" t="s">
        <v>136</v>
      </c>
      <c r="E5" s="77" t="s">
        <v>137</v>
      </c>
      <c r="F5" s="77" t="s">
        <v>136</v>
      </c>
      <c r="G5" s="77" t="s">
        <v>137</v>
      </c>
      <c r="H5" s="77" t="s">
        <v>136</v>
      </c>
      <c r="I5" s="77" t="s">
        <v>137</v>
      </c>
      <c r="J5" s="77" t="s">
        <v>136</v>
      </c>
      <c r="K5" s="77" t="s">
        <v>137</v>
      </c>
      <c r="L5" s="77" t="s">
        <v>136</v>
      </c>
      <c r="M5" s="77" t="s">
        <v>137</v>
      </c>
      <c r="N5" s="77" t="s">
        <v>136</v>
      </c>
      <c r="O5" s="77" t="s">
        <v>137</v>
      </c>
      <c r="P5" s="77" t="s">
        <v>136</v>
      </c>
      <c r="Q5" s="77" t="s">
        <v>137</v>
      </c>
    </row>
    <row r="6" spans="1:17" ht="19.2" x14ac:dyDescent="0.3">
      <c r="A6" s="81" t="s">
        <v>138</v>
      </c>
      <c r="B6" s="82" t="s">
        <v>139</v>
      </c>
      <c r="C6" s="25" t="s">
        <v>140</v>
      </c>
      <c r="D6" s="82" t="s">
        <v>139</v>
      </c>
      <c r="E6" s="25" t="s">
        <v>140</v>
      </c>
      <c r="F6" s="82" t="s">
        <v>139</v>
      </c>
      <c r="G6" s="25" t="s">
        <v>140</v>
      </c>
      <c r="H6" s="82" t="s">
        <v>139</v>
      </c>
      <c r="I6" s="25"/>
      <c r="J6" s="82" t="s">
        <v>139</v>
      </c>
      <c r="K6" s="25"/>
      <c r="L6" s="82" t="s">
        <v>139</v>
      </c>
      <c r="M6" s="25"/>
      <c r="N6" s="82" t="s">
        <v>139</v>
      </c>
      <c r="O6" s="25"/>
      <c r="P6" s="82" t="s">
        <v>139</v>
      </c>
      <c r="Q6" s="25"/>
    </row>
    <row r="7" spans="1:17" ht="19.2" x14ac:dyDescent="0.3">
      <c r="A7" s="81" t="s">
        <v>138</v>
      </c>
      <c r="B7" s="82" t="s">
        <v>141</v>
      </c>
      <c r="C7" s="25" t="s">
        <v>140</v>
      </c>
      <c r="D7" s="82" t="s">
        <v>141</v>
      </c>
      <c r="E7" s="25" t="s">
        <v>140</v>
      </c>
      <c r="F7" s="82" t="s">
        <v>141</v>
      </c>
      <c r="G7" s="25" t="s">
        <v>140</v>
      </c>
      <c r="H7" s="82" t="s">
        <v>141</v>
      </c>
      <c r="I7" s="25"/>
      <c r="J7" s="82" t="s">
        <v>141</v>
      </c>
      <c r="K7" s="25"/>
      <c r="L7" s="82" t="s">
        <v>141</v>
      </c>
      <c r="M7" s="25"/>
      <c r="N7" s="82" t="s">
        <v>141</v>
      </c>
      <c r="O7" s="25"/>
      <c r="P7" s="82" t="s">
        <v>141</v>
      </c>
      <c r="Q7" s="25"/>
    </row>
    <row r="8" spans="1:17" x14ac:dyDescent="0.3">
      <c r="A8" s="81" t="s">
        <v>138</v>
      </c>
      <c r="B8" s="81" t="s">
        <v>142</v>
      </c>
      <c r="C8" s="25" t="s">
        <v>140</v>
      </c>
      <c r="D8" s="81" t="s">
        <v>142</v>
      </c>
      <c r="E8" s="25" t="s">
        <v>140</v>
      </c>
      <c r="F8" s="81" t="s">
        <v>142</v>
      </c>
      <c r="G8" s="25" t="s">
        <v>140</v>
      </c>
      <c r="H8" s="81" t="s">
        <v>142</v>
      </c>
      <c r="I8" s="25"/>
      <c r="J8" s="81" t="s">
        <v>142</v>
      </c>
      <c r="K8" s="25"/>
      <c r="L8" s="81" t="s">
        <v>142</v>
      </c>
      <c r="M8" s="25"/>
      <c r="N8" s="81" t="s">
        <v>142</v>
      </c>
      <c r="O8" s="25"/>
      <c r="P8" s="81" t="s">
        <v>142</v>
      </c>
      <c r="Q8" s="25"/>
    </row>
    <row r="9" spans="1:17" x14ac:dyDescent="0.3">
      <c r="A9" s="81" t="s">
        <v>143</v>
      </c>
      <c r="B9" s="82" t="s">
        <v>144</v>
      </c>
      <c r="C9" s="25" t="s">
        <v>140</v>
      </c>
      <c r="D9" s="82" t="s">
        <v>144</v>
      </c>
      <c r="E9" s="25" t="s">
        <v>140</v>
      </c>
      <c r="F9" s="82" t="s">
        <v>144</v>
      </c>
      <c r="G9" s="25" t="s">
        <v>140</v>
      </c>
      <c r="H9" s="82" t="s">
        <v>144</v>
      </c>
      <c r="I9" s="25"/>
      <c r="J9" s="82" t="s">
        <v>144</v>
      </c>
      <c r="K9" s="25"/>
      <c r="L9" s="82" t="s">
        <v>144</v>
      </c>
      <c r="M9" s="25"/>
      <c r="N9" s="82" t="s">
        <v>144</v>
      </c>
      <c r="O9" s="25"/>
      <c r="P9" s="82" t="s">
        <v>144</v>
      </c>
      <c r="Q9" s="25"/>
    </row>
    <row r="10" spans="1:17" x14ac:dyDescent="0.3">
      <c r="A10" s="81" t="s">
        <v>145</v>
      </c>
      <c r="B10" s="82" t="s">
        <v>146</v>
      </c>
      <c r="C10" s="25" t="s">
        <v>140</v>
      </c>
      <c r="D10" s="82" t="s">
        <v>146</v>
      </c>
      <c r="E10" s="25" t="s">
        <v>140</v>
      </c>
      <c r="F10" s="82" t="s">
        <v>146</v>
      </c>
      <c r="G10" s="25" t="s">
        <v>140</v>
      </c>
      <c r="H10" s="82" t="s">
        <v>146</v>
      </c>
      <c r="I10" s="25"/>
      <c r="J10" s="82" t="s">
        <v>146</v>
      </c>
      <c r="K10" s="25"/>
      <c r="L10" s="82" t="s">
        <v>146</v>
      </c>
      <c r="M10" s="25"/>
      <c r="N10" s="82" t="s">
        <v>146</v>
      </c>
      <c r="O10" s="25"/>
      <c r="P10" s="82" t="s">
        <v>146</v>
      </c>
      <c r="Q10" s="25"/>
    </row>
    <row r="11" spans="1:17" x14ac:dyDescent="0.3">
      <c r="A11" s="83" t="s">
        <v>147</v>
      </c>
      <c r="B11" s="81" t="s">
        <v>148</v>
      </c>
      <c r="C11" s="25" t="s">
        <v>140</v>
      </c>
      <c r="D11" s="81" t="s">
        <v>148</v>
      </c>
      <c r="E11" s="25" t="s">
        <v>140</v>
      </c>
      <c r="F11" s="81" t="s">
        <v>148</v>
      </c>
      <c r="G11" s="25" t="s">
        <v>140</v>
      </c>
      <c r="H11" s="81" t="s">
        <v>148</v>
      </c>
      <c r="I11" s="25"/>
      <c r="J11" s="81" t="s">
        <v>148</v>
      </c>
      <c r="K11" s="25"/>
      <c r="L11" s="81" t="s">
        <v>148</v>
      </c>
      <c r="M11" s="25"/>
      <c r="N11" s="81" t="s">
        <v>148</v>
      </c>
      <c r="O11" s="25"/>
      <c r="P11" s="81" t="s">
        <v>148</v>
      </c>
      <c r="Q11" s="25"/>
    </row>
    <row r="12" spans="1:17" x14ac:dyDescent="0.3">
      <c r="A12" s="83" t="s">
        <v>149</v>
      </c>
      <c r="B12" s="82" t="s">
        <v>150</v>
      </c>
      <c r="C12" s="25" t="s">
        <v>140</v>
      </c>
      <c r="D12" s="82" t="s">
        <v>150</v>
      </c>
      <c r="E12" s="25" t="s">
        <v>140</v>
      </c>
      <c r="F12" s="82" t="s">
        <v>150</v>
      </c>
      <c r="G12" s="25" t="s">
        <v>140</v>
      </c>
      <c r="H12" s="82" t="s">
        <v>150</v>
      </c>
      <c r="I12" s="25"/>
      <c r="J12" s="82" t="s">
        <v>150</v>
      </c>
      <c r="K12" s="25"/>
      <c r="L12" s="82" t="s">
        <v>150</v>
      </c>
      <c r="M12" s="25"/>
      <c r="N12" s="82" t="s">
        <v>150</v>
      </c>
      <c r="O12" s="25"/>
      <c r="P12" s="82" t="s">
        <v>150</v>
      </c>
      <c r="Q12" s="25"/>
    </row>
    <row r="13" spans="1:17" ht="19.2" x14ac:dyDescent="0.3">
      <c r="A13" s="83" t="s">
        <v>151</v>
      </c>
      <c r="B13" s="84" t="s">
        <v>152</v>
      </c>
      <c r="C13" s="25" t="s">
        <v>140</v>
      </c>
      <c r="D13" s="84" t="s">
        <v>152</v>
      </c>
      <c r="E13" s="25" t="s">
        <v>140</v>
      </c>
      <c r="F13" s="84" t="s">
        <v>152</v>
      </c>
      <c r="G13" s="25" t="s">
        <v>140</v>
      </c>
      <c r="H13" s="84" t="s">
        <v>152</v>
      </c>
      <c r="I13" s="25"/>
      <c r="J13" s="84" t="s">
        <v>152</v>
      </c>
      <c r="K13" s="25"/>
      <c r="L13" s="84" t="s">
        <v>152</v>
      </c>
      <c r="M13" s="25"/>
      <c r="N13" s="84" t="s">
        <v>152</v>
      </c>
      <c r="O13" s="25"/>
      <c r="P13" s="84" t="s">
        <v>152</v>
      </c>
      <c r="Q13" s="25"/>
    </row>
    <row r="14" spans="1:17" x14ac:dyDescent="0.3">
      <c r="A14" s="83" t="s">
        <v>151</v>
      </c>
      <c r="B14" s="81" t="s">
        <v>153</v>
      </c>
      <c r="C14" s="25" t="s">
        <v>140</v>
      </c>
      <c r="D14" s="81" t="s">
        <v>153</v>
      </c>
      <c r="E14" s="25" t="s">
        <v>140</v>
      </c>
      <c r="F14" s="81" t="s">
        <v>153</v>
      </c>
      <c r="G14" s="25" t="s">
        <v>140</v>
      </c>
      <c r="H14" s="81" t="s">
        <v>153</v>
      </c>
      <c r="I14" s="25"/>
      <c r="J14" s="81" t="s">
        <v>153</v>
      </c>
      <c r="K14" s="25"/>
      <c r="L14" s="81" t="s">
        <v>153</v>
      </c>
      <c r="M14" s="25"/>
      <c r="N14" s="81" t="s">
        <v>153</v>
      </c>
      <c r="O14" s="25"/>
      <c r="P14" s="81" t="s">
        <v>153</v>
      </c>
      <c r="Q14" s="25"/>
    </row>
    <row r="15" spans="1:17" x14ac:dyDescent="0.3">
      <c r="A15" s="83" t="s">
        <v>151</v>
      </c>
      <c r="B15" s="81" t="s">
        <v>154</v>
      </c>
      <c r="C15" s="25" t="s">
        <v>140</v>
      </c>
      <c r="D15" s="81" t="s">
        <v>154</v>
      </c>
      <c r="E15" s="25" t="s">
        <v>140</v>
      </c>
      <c r="F15" s="81" t="s">
        <v>154</v>
      </c>
      <c r="G15" s="25" t="s">
        <v>140</v>
      </c>
      <c r="H15" s="81" t="s">
        <v>154</v>
      </c>
      <c r="I15" s="25"/>
      <c r="J15" s="81" t="s">
        <v>154</v>
      </c>
      <c r="K15" s="25"/>
      <c r="L15" s="81" t="s">
        <v>154</v>
      </c>
      <c r="M15" s="25"/>
      <c r="N15" s="81" t="s">
        <v>154</v>
      </c>
      <c r="O15" s="25"/>
      <c r="P15" s="81" t="s">
        <v>154</v>
      </c>
      <c r="Q15" s="25"/>
    </row>
    <row r="16" spans="1:17" x14ac:dyDescent="0.3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</row>
    <row r="17" spans="1:14" x14ac:dyDescent="0.3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</row>
    <row r="18" spans="1:14" x14ac:dyDescent="0.3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</row>
    <row r="19" spans="1:14" x14ac:dyDescent="0.3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</row>
    <row r="20" spans="1:14" x14ac:dyDescent="0.3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</row>
    <row r="21" spans="1:14" x14ac:dyDescent="0.3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</row>
    <row r="22" spans="1:14" x14ac:dyDescent="0.3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</row>
    <row r="23" spans="1:14" x14ac:dyDescent="0.3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</row>
    <row r="24" spans="1:14" x14ac:dyDescent="0.3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</row>
    <row r="25" spans="1:14" x14ac:dyDescent="0.3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</row>
    <row r="26" spans="1:14" x14ac:dyDescent="0.3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</row>
    <row r="27" spans="1:14" x14ac:dyDescent="0.3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</row>
    <row r="28" spans="1:14" x14ac:dyDescent="0.3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</row>
    <row r="29" spans="1:14" x14ac:dyDescent="0.3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x14ac:dyDescent="0.3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x14ac:dyDescent="0.3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x14ac:dyDescent="0.3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x14ac:dyDescent="0.3">
      <c r="A33" s="80" t="s">
        <v>140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x14ac:dyDescent="0.3">
      <c r="A34" s="80" t="s">
        <v>125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14" x14ac:dyDescent="0.3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x14ac:dyDescent="0.3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4" x14ac:dyDescent="0.3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x14ac:dyDescent="0.3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1:14" x14ac:dyDescent="0.3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x14ac:dyDescent="0.3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4" x14ac:dyDescent="0.3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x14ac:dyDescent="0.3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1:14" x14ac:dyDescent="0.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x14ac:dyDescent="0.3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1:14" x14ac:dyDescent="0.3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x14ac:dyDescent="0.3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</row>
    <row r="47" spans="1:14" x14ac:dyDescent="0.3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</row>
    <row r="48" spans="1:14" x14ac:dyDescent="0.3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</row>
    <row r="49" spans="1:14" x14ac:dyDescent="0.3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3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</row>
    <row r="51" spans="1:14" x14ac:dyDescent="0.3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</row>
    <row r="52" spans="1:14" x14ac:dyDescent="0.3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</row>
    <row r="53" spans="1:14" x14ac:dyDescent="0.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</row>
    <row r="54" spans="1:14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</row>
    <row r="55" spans="1:14" x14ac:dyDescent="0.3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</row>
    <row r="56" spans="1:14" x14ac:dyDescent="0.3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</row>
    <row r="57" spans="1:14" x14ac:dyDescent="0.3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</row>
    <row r="58" spans="1:14" x14ac:dyDescent="0.3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</row>
    <row r="59" spans="1:14" x14ac:dyDescent="0.3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x14ac:dyDescent="0.3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x14ac:dyDescent="0.3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</row>
    <row r="62" spans="1:14" x14ac:dyDescent="0.3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</row>
    <row r="63" spans="1:14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</row>
    <row r="64" spans="1:14" x14ac:dyDescent="0.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</row>
    <row r="65" spans="1:14" x14ac:dyDescent="0.3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</row>
    <row r="66" spans="1:14" x14ac:dyDescent="0.3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</row>
    <row r="67" spans="1:14" x14ac:dyDescent="0.3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</row>
    <row r="68" spans="1:14" x14ac:dyDescent="0.3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</row>
    <row r="69" spans="1:14" x14ac:dyDescent="0.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</row>
    <row r="70" spans="1:14" x14ac:dyDescent="0.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x14ac:dyDescent="0.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1:14" x14ac:dyDescent="0.3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</row>
    <row r="73" spans="1:14" x14ac:dyDescent="0.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</row>
    <row r="74" spans="1:14" x14ac:dyDescent="0.3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</row>
    <row r="75" spans="1:14" x14ac:dyDescent="0.3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</row>
    <row r="76" spans="1:14" x14ac:dyDescent="0.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</row>
    <row r="77" spans="1:14" x14ac:dyDescent="0.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</row>
    <row r="78" spans="1:14" x14ac:dyDescent="0.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</row>
    <row r="79" spans="1:14" x14ac:dyDescent="0.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</row>
    <row r="80" spans="1:14" x14ac:dyDescent="0.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</row>
    <row r="81" spans="1:14" x14ac:dyDescent="0.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</row>
    <row r="82" spans="1:14" x14ac:dyDescent="0.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</row>
    <row r="83" spans="1:14" x14ac:dyDescent="0.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</row>
    <row r="84" spans="1:14" x14ac:dyDescent="0.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</row>
    <row r="85" spans="1:14" x14ac:dyDescent="0.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</row>
    <row r="86" spans="1:14" x14ac:dyDescent="0.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</row>
    <row r="87" spans="1:14" x14ac:dyDescent="0.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</row>
    <row r="88" spans="1:14" x14ac:dyDescent="0.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</row>
    <row r="89" spans="1:14" x14ac:dyDescent="0.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</row>
    <row r="90" spans="1:14" x14ac:dyDescent="0.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</row>
    <row r="91" spans="1:14" x14ac:dyDescent="0.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</row>
    <row r="92" spans="1:14" x14ac:dyDescent="0.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</row>
    <row r="93" spans="1:14" x14ac:dyDescent="0.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</row>
    <row r="94" spans="1:14" x14ac:dyDescent="0.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</row>
    <row r="95" spans="1:14" x14ac:dyDescent="0.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</row>
    <row r="96" spans="1:14" x14ac:dyDescent="0.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</row>
    <row r="97" spans="1:14" x14ac:dyDescent="0.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</row>
    <row r="98" spans="1:14" x14ac:dyDescent="0.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</row>
    <row r="99" spans="1:14" x14ac:dyDescent="0.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</row>
    <row r="100" spans="1:14" x14ac:dyDescent="0.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</row>
    <row r="101" spans="1:14" x14ac:dyDescent="0.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</row>
    <row r="102" spans="1:14" x14ac:dyDescent="0.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</row>
    <row r="103" spans="1:14" x14ac:dyDescent="0.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</row>
    <row r="104" spans="1:14" x14ac:dyDescent="0.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</row>
    <row r="105" spans="1:14" x14ac:dyDescent="0.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</row>
    <row r="106" spans="1:14" x14ac:dyDescent="0.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</row>
    <row r="107" spans="1:14" x14ac:dyDescent="0.3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</row>
    <row r="108" spans="1:14" x14ac:dyDescent="0.3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</row>
    <row r="109" spans="1:14" x14ac:dyDescent="0.3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</row>
    <row r="110" spans="1:14" x14ac:dyDescent="0.3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</row>
    <row r="111" spans="1:14" x14ac:dyDescent="0.3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</row>
    <row r="112" spans="1:14" x14ac:dyDescent="0.3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</row>
    <row r="113" spans="1:14" x14ac:dyDescent="0.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</row>
    <row r="114" spans="1:14" x14ac:dyDescent="0.3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</row>
    <row r="115" spans="1:14" x14ac:dyDescent="0.3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</row>
    <row r="116" spans="1:14" x14ac:dyDescent="0.3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</row>
  </sheetData>
  <mergeCells count="7">
    <mergeCell ref="H3:Q3"/>
    <mergeCell ref="B4:C4"/>
    <mergeCell ref="D4:E4"/>
    <mergeCell ref="F4:G4"/>
    <mergeCell ref="H4:I4"/>
    <mergeCell ref="J4:K4"/>
    <mergeCell ref="B3:G3"/>
  </mergeCells>
  <dataValidations count="1">
    <dataValidation type="list" allowBlank="1" showInputMessage="1" showErrorMessage="1" sqref="C6:C15 E6:E15 G6:G15 I6:I15 O6:O15 K6:K15 M6:M15 Q6:Q15" xr:uid="{00000000-0002-0000-0500-000000000000}">
      <formula1>$A$33:$A$34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81"/>
  <sheetViews>
    <sheetView topLeftCell="E50" workbookViewId="0">
      <selection activeCell="G66" sqref="G66"/>
    </sheetView>
  </sheetViews>
  <sheetFormatPr defaultRowHeight="14.4" x14ac:dyDescent="0.3"/>
  <cols>
    <col min="2" max="2" width="48.33203125" customWidth="1"/>
    <col min="3" max="3" width="4.44140625" customWidth="1"/>
    <col min="4" max="4" width="26.6640625" customWidth="1"/>
    <col min="5" max="5" width="14.44140625" customWidth="1"/>
    <col min="6" max="6" width="4.33203125" customWidth="1"/>
    <col min="7" max="7" width="45.44140625" customWidth="1"/>
    <col min="8" max="8" width="4.88671875" customWidth="1"/>
    <col min="9" max="9" width="34.33203125" customWidth="1"/>
    <col min="10" max="10" width="5.33203125" customWidth="1"/>
    <col min="11" max="11" width="24.6640625" customWidth="1"/>
    <col min="12" max="12" width="4.109375" customWidth="1"/>
    <col min="13" max="13" width="31.44140625" customWidth="1"/>
    <col min="15" max="15" width="49.5546875" customWidth="1"/>
  </cols>
  <sheetData>
    <row r="1" spans="2:9" hidden="1" x14ac:dyDescent="0.3"/>
    <row r="2" spans="2:9" hidden="1" x14ac:dyDescent="0.3">
      <c r="B2" s="14" t="s">
        <v>155</v>
      </c>
      <c r="D2" t="s">
        <v>96</v>
      </c>
      <c r="E2" t="s">
        <v>156</v>
      </c>
      <c r="G2" t="s">
        <v>157</v>
      </c>
      <c r="I2" t="s">
        <v>158</v>
      </c>
    </row>
    <row r="3" spans="2:9" hidden="1" x14ac:dyDescent="0.3">
      <c r="B3" t="s">
        <v>159</v>
      </c>
      <c r="D3" t="s">
        <v>160</v>
      </c>
      <c r="E3" t="s">
        <v>161</v>
      </c>
      <c r="G3" t="s">
        <v>112</v>
      </c>
      <c r="I3" s="25" t="s">
        <v>162</v>
      </c>
    </row>
    <row r="4" spans="2:9" hidden="1" x14ac:dyDescent="0.3">
      <c r="B4" t="s">
        <v>163</v>
      </c>
      <c r="D4" t="s">
        <v>164</v>
      </c>
      <c r="E4" t="s">
        <v>165</v>
      </c>
      <c r="G4" t="s">
        <v>166</v>
      </c>
      <c r="I4" s="25" t="s">
        <v>167</v>
      </c>
    </row>
    <row r="5" spans="2:9" hidden="1" x14ac:dyDescent="0.3">
      <c r="B5" t="s">
        <v>168</v>
      </c>
      <c r="D5" t="s">
        <v>114</v>
      </c>
      <c r="E5" t="s">
        <v>161</v>
      </c>
      <c r="G5" s="108" t="s">
        <v>169</v>
      </c>
      <c r="I5" s="25" t="s">
        <v>170</v>
      </c>
    </row>
    <row r="6" spans="2:9" hidden="1" x14ac:dyDescent="0.3">
      <c r="B6" t="s">
        <v>171</v>
      </c>
      <c r="D6" t="s">
        <v>172</v>
      </c>
      <c r="E6" t="s">
        <v>173</v>
      </c>
      <c r="G6" s="106" t="s">
        <v>174</v>
      </c>
      <c r="I6" s="25" t="s">
        <v>175</v>
      </c>
    </row>
    <row r="7" spans="2:9" hidden="1" x14ac:dyDescent="0.3">
      <c r="B7" t="s">
        <v>176</v>
      </c>
      <c r="D7" t="s">
        <v>177</v>
      </c>
      <c r="E7" t="s">
        <v>173</v>
      </c>
      <c r="G7" s="108" t="s">
        <v>178</v>
      </c>
      <c r="I7" s="25" t="s">
        <v>179</v>
      </c>
    </row>
    <row r="8" spans="2:9" hidden="1" x14ac:dyDescent="0.3">
      <c r="B8" t="s">
        <v>180</v>
      </c>
      <c r="D8" t="s">
        <v>181</v>
      </c>
      <c r="E8" t="s">
        <v>165</v>
      </c>
      <c r="G8" s="106" t="s">
        <v>182</v>
      </c>
      <c r="I8" s="25" t="s">
        <v>183</v>
      </c>
    </row>
    <row r="9" spans="2:9" hidden="1" x14ac:dyDescent="0.3">
      <c r="B9" t="s">
        <v>184</v>
      </c>
      <c r="D9" t="s">
        <v>185</v>
      </c>
      <c r="E9" t="s">
        <v>186</v>
      </c>
      <c r="G9" s="108" t="s">
        <v>187</v>
      </c>
      <c r="I9" s="25" t="s">
        <v>183</v>
      </c>
    </row>
    <row r="10" spans="2:9" hidden="1" x14ac:dyDescent="0.3">
      <c r="B10" t="s">
        <v>188</v>
      </c>
      <c r="D10" t="s">
        <v>189</v>
      </c>
      <c r="E10" t="s">
        <v>161</v>
      </c>
      <c r="G10" s="107" t="s">
        <v>190</v>
      </c>
      <c r="I10" s="25" t="s">
        <v>191</v>
      </c>
    </row>
    <row r="11" spans="2:9" hidden="1" x14ac:dyDescent="0.3">
      <c r="B11" t="s">
        <v>192</v>
      </c>
      <c r="D11" t="s">
        <v>193</v>
      </c>
      <c r="E11" t="s">
        <v>165</v>
      </c>
      <c r="G11" s="108" t="s">
        <v>194</v>
      </c>
    </row>
    <row r="12" spans="2:9" hidden="1" x14ac:dyDescent="0.3">
      <c r="B12" t="s">
        <v>195</v>
      </c>
      <c r="D12" t="s">
        <v>196</v>
      </c>
      <c r="E12" t="s">
        <v>186</v>
      </c>
      <c r="G12" t="s">
        <v>197</v>
      </c>
    </row>
    <row r="13" spans="2:9" hidden="1" x14ac:dyDescent="0.3">
      <c r="B13" t="s">
        <v>198</v>
      </c>
      <c r="D13" t="s">
        <v>199</v>
      </c>
      <c r="E13" t="s">
        <v>161</v>
      </c>
      <c r="G13" t="s">
        <v>200</v>
      </c>
    </row>
    <row r="14" spans="2:9" hidden="1" x14ac:dyDescent="0.3">
      <c r="B14" t="s">
        <v>201</v>
      </c>
      <c r="D14" t="s">
        <v>202</v>
      </c>
      <c r="E14" t="s">
        <v>165</v>
      </c>
      <c r="G14" t="s">
        <v>203</v>
      </c>
    </row>
    <row r="15" spans="2:9" hidden="1" x14ac:dyDescent="0.3">
      <c r="B15" t="s">
        <v>204</v>
      </c>
      <c r="D15" t="s">
        <v>205</v>
      </c>
      <c r="E15" t="s">
        <v>186</v>
      </c>
    </row>
    <row r="16" spans="2:9" hidden="1" x14ac:dyDescent="0.3">
      <c r="B16" t="s">
        <v>206</v>
      </c>
    </row>
    <row r="17" spans="2:9" hidden="1" x14ac:dyDescent="0.3">
      <c r="B17" t="s">
        <v>207</v>
      </c>
    </row>
    <row r="18" spans="2:9" hidden="1" x14ac:dyDescent="0.3">
      <c r="B18" t="s">
        <v>208</v>
      </c>
    </row>
    <row r="19" spans="2:9" hidden="1" x14ac:dyDescent="0.3">
      <c r="B19" t="s">
        <v>209</v>
      </c>
    </row>
    <row r="20" spans="2:9" hidden="1" x14ac:dyDescent="0.3">
      <c r="B20" t="s">
        <v>210</v>
      </c>
      <c r="F20" t="s">
        <v>211</v>
      </c>
    </row>
    <row r="21" spans="2:9" hidden="1" x14ac:dyDescent="0.3">
      <c r="B21" t="s">
        <v>212</v>
      </c>
    </row>
    <row r="22" spans="2:9" hidden="1" x14ac:dyDescent="0.3">
      <c r="B22" t="s">
        <v>213</v>
      </c>
    </row>
    <row r="23" spans="2:9" hidden="1" x14ac:dyDescent="0.3">
      <c r="B23" t="s">
        <v>214</v>
      </c>
    </row>
    <row r="24" spans="2:9" hidden="1" x14ac:dyDescent="0.3">
      <c r="B24" t="s">
        <v>215</v>
      </c>
    </row>
    <row r="25" spans="2:9" hidden="1" x14ac:dyDescent="0.3">
      <c r="B25" t="s">
        <v>216</v>
      </c>
    </row>
    <row r="26" spans="2:9" hidden="1" x14ac:dyDescent="0.3"/>
    <row r="27" spans="2:9" hidden="1" x14ac:dyDescent="0.3"/>
    <row r="29" spans="2:9" ht="15.6" x14ac:dyDescent="0.3">
      <c r="B29" s="54" t="s">
        <v>217</v>
      </c>
      <c r="D29" s="198" t="s">
        <v>218</v>
      </c>
      <c r="E29" s="198"/>
    </row>
    <row r="30" spans="2:9" x14ac:dyDescent="0.3">
      <c r="B30" s="53" t="s">
        <v>188</v>
      </c>
      <c r="D30" t="s">
        <v>96</v>
      </c>
      <c r="E30" t="s">
        <v>156</v>
      </c>
    </row>
    <row r="31" spans="2:9" x14ac:dyDescent="0.3">
      <c r="B31" s="106" t="s">
        <v>192</v>
      </c>
      <c r="D31" t="s">
        <v>160</v>
      </c>
      <c r="E31" t="s">
        <v>161</v>
      </c>
      <c r="G31" t="s">
        <v>157</v>
      </c>
      <c r="I31" t="s">
        <v>158</v>
      </c>
    </row>
    <row r="32" spans="2:9" x14ac:dyDescent="0.3">
      <c r="B32" s="53" t="s">
        <v>195</v>
      </c>
      <c r="D32" t="s">
        <v>219</v>
      </c>
      <c r="E32" t="s">
        <v>165</v>
      </c>
      <c r="G32" t="s">
        <v>112</v>
      </c>
      <c r="I32" s="25" t="s">
        <v>162</v>
      </c>
    </row>
    <row r="33" spans="2:9" x14ac:dyDescent="0.3">
      <c r="B33" s="106" t="s">
        <v>198</v>
      </c>
      <c r="D33" t="s">
        <v>220</v>
      </c>
      <c r="E33" t="s">
        <v>165</v>
      </c>
      <c r="G33" t="s">
        <v>166</v>
      </c>
      <c r="I33" s="25" t="s">
        <v>167</v>
      </c>
    </row>
    <row r="34" spans="2:9" x14ac:dyDescent="0.3">
      <c r="B34" s="53" t="s">
        <v>201</v>
      </c>
      <c r="D34" t="s">
        <v>114</v>
      </c>
      <c r="E34" t="s">
        <v>161</v>
      </c>
      <c r="G34" s="108" t="s">
        <v>169</v>
      </c>
      <c r="I34" s="25" t="s">
        <v>170</v>
      </c>
    </row>
    <row r="35" spans="2:9" x14ac:dyDescent="0.3">
      <c r="B35" s="106" t="s">
        <v>204</v>
      </c>
      <c r="D35" t="s">
        <v>109</v>
      </c>
      <c r="E35" t="s">
        <v>221</v>
      </c>
      <c r="G35" s="106" t="s">
        <v>174</v>
      </c>
      <c r="I35" s="25" t="s">
        <v>175</v>
      </c>
    </row>
    <row r="36" spans="2:9" x14ac:dyDescent="0.3">
      <c r="B36" s="53" t="s">
        <v>206</v>
      </c>
      <c r="D36" t="s">
        <v>222</v>
      </c>
      <c r="E36" t="s">
        <v>165</v>
      </c>
      <c r="G36" s="108" t="s">
        <v>178</v>
      </c>
      <c r="I36" s="25" t="s">
        <v>179</v>
      </c>
    </row>
    <row r="37" spans="2:9" x14ac:dyDescent="0.3">
      <c r="B37" s="106" t="s">
        <v>207</v>
      </c>
      <c r="D37" t="s">
        <v>223</v>
      </c>
      <c r="E37" t="s">
        <v>165</v>
      </c>
      <c r="G37" s="106" t="s">
        <v>182</v>
      </c>
      <c r="I37" s="25" t="s">
        <v>183</v>
      </c>
    </row>
    <row r="38" spans="2:9" x14ac:dyDescent="0.3">
      <c r="B38" s="53" t="s">
        <v>209</v>
      </c>
      <c r="D38" t="s">
        <v>199</v>
      </c>
      <c r="E38" t="s">
        <v>161</v>
      </c>
      <c r="G38" s="108" t="s">
        <v>187</v>
      </c>
      <c r="I38" s="25" t="s">
        <v>183</v>
      </c>
    </row>
    <row r="39" spans="2:9" x14ac:dyDescent="0.3">
      <c r="B39" s="106" t="s">
        <v>210</v>
      </c>
      <c r="D39" t="s">
        <v>224</v>
      </c>
      <c r="E39" t="s">
        <v>221</v>
      </c>
      <c r="G39" s="107" t="s">
        <v>190</v>
      </c>
      <c r="I39" s="25" t="s">
        <v>191</v>
      </c>
    </row>
    <row r="40" spans="2:9" x14ac:dyDescent="0.3">
      <c r="B40" s="53" t="s">
        <v>212</v>
      </c>
      <c r="D40" t="s">
        <v>225</v>
      </c>
      <c r="E40" t="s">
        <v>165</v>
      </c>
      <c r="G40" s="108" t="s">
        <v>194</v>
      </c>
    </row>
    <row r="41" spans="2:9" x14ac:dyDescent="0.3">
      <c r="B41" s="106" t="s">
        <v>213</v>
      </c>
      <c r="D41" t="s">
        <v>226</v>
      </c>
      <c r="E41" t="s">
        <v>165</v>
      </c>
      <c r="G41" t="s">
        <v>197</v>
      </c>
    </row>
    <row r="42" spans="2:9" x14ac:dyDescent="0.3">
      <c r="B42" s="53" t="s">
        <v>227</v>
      </c>
      <c r="G42" t="s">
        <v>200</v>
      </c>
    </row>
    <row r="43" spans="2:9" x14ac:dyDescent="0.3">
      <c r="B43" s="106" t="s">
        <v>228</v>
      </c>
      <c r="G43" t="s">
        <v>203</v>
      </c>
    </row>
    <row r="44" spans="2:9" x14ac:dyDescent="0.3">
      <c r="B44" s="53" t="s">
        <v>229</v>
      </c>
    </row>
    <row r="45" spans="2:9" hidden="1" x14ac:dyDescent="0.3">
      <c r="B45" s="106" t="s">
        <v>104</v>
      </c>
    </row>
    <row r="46" spans="2:9" hidden="1" x14ac:dyDescent="0.3">
      <c r="B46" s="53" t="s">
        <v>230</v>
      </c>
    </row>
    <row r="47" spans="2:9" hidden="1" x14ac:dyDescent="0.3">
      <c r="B47" s="106" t="s">
        <v>215</v>
      </c>
    </row>
    <row r="48" spans="2:9" hidden="1" x14ac:dyDescent="0.3">
      <c r="B48" s="55" t="s">
        <v>216</v>
      </c>
    </row>
    <row r="49" spans="2:15" hidden="1" x14ac:dyDescent="0.3"/>
    <row r="52" spans="2:15" ht="15.6" x14ac:dyDescent="0.3">
      <c r="B52" s="54" t="s">
        <v>231</v>
      </c>
      <c r="D52" s="198" t="s">
        <v>232</v>
      </c>
      <c r="E52" s="198"/>
      <c r="G52" s="105" t="s">
        <v>231</v>
      </c>
      <c r="I52" s="105" t="s">
        <v>232</v>
      </c>
      <c r="K52" s="105" t="s">
        <v>232</v>
      </c>
      <c r="O52" s="105" t="s">
        <v>231</v>
      </c>
    </row>
    <row r="53" spans="2:15" x14ac:dyDescent="0.3">
      <c r="B53" s="14" t="s">
        <v>155</v>
      </c>
      <c r="D53" t="s">
        <v>96</v>
      </c>
      <c r="E53" t="s">
        <v>156</v>
      </c>
      <c r="G53" t="s">
        <v>157</v>
      </c>
      <c r="I53" t="s">
        <v>97</v>
      </c>
      <c r="K53" s="111" t="s">
        <v>233</v>
      </c>
      <c r="O53" t="s">
        <v>188</v>
      </c>
    </row>
    <row r="54" spans="2:15" x14ac:dyDescent="0.3">
      <c r="B54" t="s">
        <v>188</v>
      </c>
      <c r="D54" s="130" t="s">
        <v>114</v>
      </c>
      <c r="E54" s="130" t="s">
        <v>161</v>
      </c>
      <c r="G54" t="s">
        <v>112</v>
      </c>
      <c r="I54" s="109" t="s">
        <v>106</v>
      </c>
      <c r="K54" s="112" t="s">
        <v>107</v>
      </c>
      <c r="O54" s="25" t="s">
        <v>192</v>
      </c>
    </row>
    <row r="55" spans="2:15" x14ac:dyDescent="0.3">
      <c r="B55" t="s">
        <v>192</v>
      </c>
      <c r="D55" s="130" t="s">
        <v>234</v>
      </c>
      <c r="E55" s="130" t="s">
        <v>173</v>
      </c>
      <c r="G55" t="s">
        <v>166</v>
      </c>
      <c r="I55" s="110" t="s">
        <v>116</v>
      </c>
      <c r="O55" s="25" t="s">
        <v>195</v>
      </c>
    </row>
    <row r="56" spans="2:15" x14ac:dyDescent="0.3">
      <c r="B56" t="s">
        <v>195</v>
      </c>
      <c r="D56" s="130" t="s">
        <v>222</v>
      </c>
      <c r="E56" s="130" t="s">
        <v>165</v>
      </c>
      <c r="G56" s="108" t="s">
        <v>169</v>
      </c>
      <c r="O56" s="25" t="s">
        <v>198</v>
      </c>
    </row>
    <row r="57" spans="2:15" x14ac:dyDescent="0.3">
      <c r="B57" t="s">
        <v>198</v>
      </c>
      <c r="D57" s="130" t="s">
        <v>223</v>
      </c>
      <c r="E57" s="130" t="s">
        <v>165</v>
      </c>
      <c r="G57" s="106" t="s">
        <v>174</v>
      </c>
      <c r="O57" s="25" t="s">
        <v>201</v>
      </c>
    </row>
    <row r="58" spans="2:15" x14ac:dyDescent="0.3">
      <c r="B58" t="s">
        <v>201</v>
      </c>
      <c r="G58" s="108" t="s">
        <v>178</v>
      </c>
      <c r="O58" s="25" t="s">
        <v>204</v>
      </c>
    </row>
    <row r="59" spans="2:15" x14ac:dyDescent="0.3">
      <c r="B59" t="s">
        <v>235</v>
      </c>
      <c r="G59" s="106" t="s">
        <v>182</v>
      </c>
      <c r="O59" s="25" t="s">
        <v>206</v>
      </c>
    </row>
    <row r="60" spans="2:15" x14ac:dyDescent="0.3">
      <c r="B60" t="s">
        <v>204</v>
      </c>
      <c r="G60" s="108" t="s">
        <v>187</v>
      </c>
      <c r="O60" s="25" t="s">
        <v>207</v>
      </c>
    </row>
    <row r="61" spans="2:15" x14ac:dyDescent="0.3">
      <c r="B61" t="s">
        <v>206</v>
      </c>
      <c r="G61" s="107" t="s">
        <v>190</v>
      </c>
      <c r="O61" s="25" t="s">
        <v>209</v>
      </c>
    </row>
    <row r="62" spans="2:15" x14ac:dyDescent="0.3">
      <c r="B62" t="s">
        <v>207</v>
      </c>
      <c r="G62" s="108" t="s">
        <v>194</v>
      </c>
      <c r="O62" s="25" t="s">
        <v>210</v>
      </c>
    </row>
    <row r="63" spans="2:15" x14ac:dyDescent="0.3">
      <c r="B63" t="s">
        <v>209</v>
      </c>
      <c r="G63" t="s">
        <v>197</v>
      </c>
      <c r="O63" t="s">
        <v>212</v>
      </c>
    </row>
    <row r="64" spans="2:15" x14ac:dyDescent="0.3">
      <c r="B64" t="s">
        <v>210</v>
      </c>
      <c r="G64" t="s">
        <v>200</v>
      </c>
      <c r="O64" s="25" t="s">
        <v>213</v>
      </c>
    </row>
    <row r="65" spans="2:15" x14ac:dyDescent="0.3">
      <c r="B65" t="s">
        <v>212</v>
      </c>
      <c r="G65" t="s">
        <v>203</v>
      </c>
      <c r="O65" s="25" t="s">
        <v>227</v>
      </c>
    </row>
    <row r="66" spans="2:15" x14ac:dyDescent="0.3">
      <c r="B66" t="s">
        <v>213</v>
      </c>
      <c r="G66" t="s">
        <v>236</v>
      </c>
      <c r="O66" s="25" t="s">
        <v>228</v>
      </c>
    </row>
    <row r="67" spans="2:15" x14ac:dyDescent="0.3">
      <c r="B67" t="s">
        <v>237</v>
      </c>
      <c r="O67" s="25" t="s">
        <v>229</v>
      </c>
    </row>
    <row r="68" spans="2:15" x14ac:dyDescent="0.3">
      <c r="B68" t="s">
        <v>238</v>
      </c>
      <c r="O68" s="25" t="s">
        <v>104</v>
      </c>
    </row>
    <row r="69" spans="2:15" x14ac:dyDescent="0.3">
      <c r="B69" t="s">
        <v>227</v>
      </c>
      <c r="O69" s="25" t="s">
        <v>230</v>
      </c>
    </row>
    <row r="70" spans="2:15" x14ac:dyDescent="0.3">
      <c r="B70" t="s">
        <v>228</v>
      </c>
      <c r="O70" s="25" t="s">
        <v>215</v>
      </c>
    </row>
    <row r="71" spans="2:15" x14ac:dyDescent="0.3">
      <c r="B71" t="s">
        <v>229</v>
      </c>
      <c r="O71" s="25" t="s">
        <v>216</v>
      </c>
    </row>
    <row r="72" spans="2:15" x14ac:dyDescent="0.3">
      <c r="B72" t="s">
        <v>239</v>
      </c>
    </row>
    <row r="73" spans="2:15" x14ac:dyDescent="0.3">
      <c r="B73" t="s">
        <v>240</v>
      </c>
    </row>
    <row r="74" spans="2:15" x14ac:dyDescent="0.3">
      <c r="B74" t="s">
        <v>241</v>
      </c>
    </row>
    <row r="75" spans="2:15" x14ac:dyDescent="0.3">
      <c r="B75" t="s">
        <v>242</v>
      </c>
      <c r="I75" s="113"/>
    </row>
    <row r="76" spans="2:15" x14ac:dyDescent="0.3">
      <c r="B76" t="s">
        <v>243</v>
      </c>
    </row>
    <row r="77" spans="2:15" x14ac:dyDescent="0.3">
      <c r="B77" t="s">
        <v>244</v>
      </c>
    </row>
    <row r="78" spans="2:15" x14ac:dyDescent="0.3">
      <c r="B78" t="s">
        <v>245</v>
      </c>
    </row>
    <row r="79" spans="2:15" x14ac:dyDescent="0.3">
      <c r="B79" t="s">
        <v>246</v>
      </c>
    </row>
    <row r="80" spans="2:15" x14ac:dyDescent="0.3">
      <c r="B80" t="s">
        <v>215</v>
      </c>
    </row>
    <row r="81" spans="2:2" x14ac:dyDescent="0.3">
      <c r="B81" t="s">
        <v>216</v>
      </c>
    </row>
  </sheetData>
  <mergeCells count="2">
    <mergeCell ref="D29:E29"/>
    <mergeCell ref="D52:E52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5"/>
  <sheetViews>
    <sheetView workbookViewId="0">
      <selection activeCell="K9" sqref="K9"/>
    </sheetView>
  </sheetViews>
  <sheetFormatPr defaultRowHeight="14.4" x14ac:dyDescent="0.3"/>
  <cols>
    <col min="2" max="2" width="12.5546875" customWidth="1"/>
    <col min="4" max="4" width="36.6640625" customWidth="1"/>
    <col min="5" max="5" width="16.88671875" customWidth="1"/>
    <col min="6" max="6" width="14.109375" customWidth="1"/>
    <col min="7" max="7" width="17.33203125" customWidth="1"/>
    <col min="8" max="8" width="12.88671875" customWidth="1"/>
    <col min="9" max="9" width="19.6640625" customWidth="1"/>
    <col min="11" max="11" width="20.33203125" customWidth="1"/>
    <col min="12" max="12" width="19.33203125" customWidth="1"/>
    <col min="13" max="13" width="13.5546875" customWidth="1"/>
  </cols>
  <sheetData>
    <row r="1" spans="1:14" ht="15.6" x14ac:dyDescent="0.3">
      <c r="A1" s="26"/>
      <c r="B1" s="26"/>
      <c r="C1" s="26"/>
      <c r="D1" s="199" t="s">
        <v>247</v>
      </c>
      <c r="E1" s="200"/>
      <c r="F1" s="200"/>
      <c r="G1" s="200"/>
      <c r="H1" s="200"/>
      <c r="I1" s="201"/>
      <c r="K1" s="202" t="s">
        <v>248</v>
      </c>
      <c r="L1" s="203"/>
      <c r="M1" s="203"/>
      <c r="N1" s="204"/>
    </row>
    <row r="2" spans="1:14" x14ac:dyDescent="0.3">
      <c r="A2" s="56" t="s">
        <v>249</v>
      </c>
      <c r="B2" s="56" t="s">
        <v>250</v>
      </c>
      <c r="C2" s="56" t="s">
        <v>251</v>
      </c>
      <c r="D2" s="57" t="s">
        <v>252</v>
      </c>
      <c r="E2" s="58" t="s">
        <v>253</v>
      </c>
      <c r="F2" s="58" t="s">
        <v>254</v>
      </c>
      <c r="G2" s="58" t="s">
        <v>255</v>
      </c>
      <c r="H2" s="58" t="s">
        <v>156</v>
      </c>
      <c r="I2" s="59" t="s">
        <v>256</v>
      </c>
      <c r="K2" s="60" t="s">
        <v>252</v>
      </c>
      <c r="L2" s="56" t="s">
        <v>253</v>
      </c>
      <c r="M2" s="56" t="s">
        <v>254</v>
      </c>
      <c r="N2" s="61" t="s">
        <v>255</v>
      </c>
    </row>
    <row r="3" spans="1:14" x14ac:dyDescent="0.3">
      <c r="A3" s="27"/>
      <c r="B3" s="28"/>
      <c r="C3" s="28"/>
      <c r="D3" s="29" t="s">
        <v>257</v>
      </c>
      <c r="E3" s="30" t="s">
        <v>258</v>
      </c>
      <c r="F3" s="30" t="s">
        <v>259</v>
      </c>
      <c r="G3" s="30" t="s">
        <v>107</v>
      </c>
      <c r="H3" s="30" t="s">
        <v>260</v>
      </c>
      <c r="I3" s="31" t="s">
        <v>107</v>
      </c>
      <c r="K3" s="62" t="s">
        <v>257</v>
      </c>
      <c r="L3" s="28" t="s">
        <v>258</v>
      </c>
      <c r="M3" s="28" t="s">
        <v>259</v>
      </c>
      <c r="N3" s="63" t="s">
        <v>107</v>
      </c>
    </row>
    <row r="4" spans="1:14" x14ac:dyDescent="0.3">
      <c r="A4" s="27"/>
      <c r="B4" s="28"/>
      <c r="C4" s="28"/>
      <c r="D4" s="32" t="s">
        <v>261</v>
      </c>
      <c r="E4" s="28" t="s">
        <v>258</v>
      </c>
      <c r="F4" s="28" t="s">
        <v>262</v>
      </c>
      <c r="G4" s="28" t="s">
        <v>107</v>
      </c>
      <c r="H4" s="33" t="s">
        <v>263</v>
      </c>
      <c r="I4" s="34" t="s">
        <v>107</v>
      </c>
      <c r="K4" s="62" t="s">
        <v>261</v>
      </c>
      <c r="L4" s="28" t="s">
        <v>258</v>
      </c>
      <c r="M4" s="28" t="s">
        <v>259</v>
      </c>
      <c r="N4" s="63" t="s">
        <v>107</v>
      </c>
    </row>
    <row r="5" spans="1:14" x14ac:dyDescent="0.3">
      <c r="A5" s="27"/>
      <c r="B5" s="28"/>
      <c r="C5" s="28"/>
      <c r="D5" s="32" t="s">
        <v>264</v>
      </c>
      <c r="E5" s="28" t="s">
        <v>265</v>
      </c>
      <c r="F5" s="28" t="s">
        <v>259</v>
      </c>
      <c r="G5" s="28" t="s">
        <v>107</v>
      </c>
      <c r="H5" s="35" t="s">
        <v>173</v>
      </c>
      <c r="I5" s="34" t="s">
        <v>107</v>
      </c>
      <c r="K5" s="62" t="s">
        <v>264</v>
      </c>
      <c r="L5" s="28" t="s">
        <v>265</v>
      </c>
      <c r="M5" s="28" t="s">
        <v>259</v>
      </c>
      <c r="N5" s="63" t="s">
        <v>266</v>
      </c>
    </row>
    <row r="6" spans="1:14" x14ac:dyDescent="0.3">
      <c r="A6" s="27"/>
      <c r="B6" s="28"/>
      <c r="C6" s="28"/>
      <c r="D6" s="32" t="s">
        <v>267</v>
      </c>
      <c r="E6" s="28" t="s">
        <v>265</v>
      </c>
      <c r="F6" s="28" t="s">
        <v>259</v>
      </c>
      <c r="G6" s="28" t="s">
        <v>266</v>
      </c>
      <c r="H6" s="36" t="s">
        <v>268</v>
      </c>
      <c r="I6" s="37" t="s">
        <v>266</v>
      </c>
      <c r="K6" s="62" t="s">
        <v>264</v>
      </c>
      <c r="L6" s="28" t="s">
        <v>265</v>
      </c>
      <c r="M6" s="28" t="s">
        <v>259</v>
      </c>
      <c r="N6" s="63" t="s">
        <v>107</v>
      </c>
    </row>
    <row r="7" spans="1:14" x14ac:dyDescent="0.3">
      <c r="A7" s="27"/>
      <c r="B7" s="28"/>
      <c r="C7" s="28"/>
      <c r="D7" s="32" t="s">
        <v>269</v>
      </c>
      <c r="E7" s="28" t="s">
        <v>270</v>
      </c>
      <c r="F7" s="28" t="s">
        <v>259</v>
      </c>
      <c r="G7" s="28" t="s">
        <v>271</v>
      </c>
      <c r="H7" s="38" t="s">
        <v>260</v>
      </c>
      <c r="I7" s="34" t="s">
        <v>271</v>
      </c>
      <c r="K7" s="62" t="s">
        <v>269</v>
      </c>
      <c r="L7" s="28" t="s">
        <v>270</v>
      </c>
      <c r="M7" s="28" t="s">
        <v>259</v>
      </c>
      <c r="N7" s="63" t="s">
        <v>271</v>
      </c>
    </row>
    <row r="8" spans="1:14" x14ac:dyDescent="0.3">
      <c r="A8" s="27"/>
      <c r="B8" s="28"/>
      <c r="C8" s="28"/>
      <c r="D8" s="32" t="s">
        <v>269</v>
      </c>
      <c r="E8" s="28" t="s">
        <v>270</v>
      </c>
      <c r="F8" s="28" t="s">
        <v>259</v>
      </c>
      <c r="G8" s="28" t="s">
        <v>271</v>
      </c>
      <c r="H8" s="36" t="s">
        <v>272</v>
      </c>
      <c r="I8" s="34" t="s">
        <v>271</v>
      </c>
      <c r="K8" s="62" t="s">
        <v>269</v>
      </c>
      <c r="L8" s="28" t="s">
        <v>270</v>
      </c>
      <c r="M8" s="28" t="s">
        <v>259</v>
      </c>
      <c r="N8" s="63" t="s">
        <v>271</v>
      </c>
    </row>
    <row r="9" spans="1:14" x14ac:dyDescent="0.3">
      <c r="A9" s="27"/>
      <c r="B9" s="28"/>
      <c r="C9" s="28"/>
      <c r="D9" s="32" t="s">
        <v>269</v>
      </c>
      <c r="E9" s="28" t="s">
        <v>270</v>
      </c>
      <c r="F9" s="28" t="s">
        <v>259</v>
      </c>
      <c r="G9" s="28" t="s">
        <v>107</v>
      </c>
      <c r="H9" s="38" t="s">
        <v>260</v>
      </c>
      <c r="I9" s="34" t="s">
        <v>107</v>
      </c>
      <c r="K9" s="62" t="s">
        <v>269</v>
      </c>
      <c r="L9" s="28" t="s">
        <v>270</v>
      </c>
      <c r="M9" s="28" t="s">
        <v>259</v>
      </c>
      <c r="N9" s="63" t="s">
        <v>271</v>
      </c>
    </row>
    <row r="10" spans="1:14" x14ac:dyDescent="0.3">
      <c r="A10" s="27"/>
      <c r="B10" s="28"/>
      <c r="C10" s="28"/>
      <c r="D10" s="32" t="s">
        <v>269</v>
      </c>
      <c r="E10" s="28" t="s">
        <v>270</v>
      </c>
      <c r="F10" s="28" t="s">
        <v>262</v>
      </c>
      <c r="G10" s="28" t="s">
        <v>107</v>
      </c>
      <c r="H10" s="36" t="s">
        <v>268</v>
      </c>
      <c r="I10" s="34" t="s">
        <v>107</v>
      </c>
      <c r="K10" s="62" t="s">
        <v>269</v>
      </c>
      <c r="L10" s="28" t="s">
        <v>270</v>
      </c>
      <c r="M10" s="28" t="s">
        <v>259</v>
      </c>
      <c r="N10" s="63" t="s">
        <v>271</v>
      </c>
    </row>
    <row r="11" spans="1:14" x14ac:dyDescent="0.3">
      <c r="A11" s="27"/>
      <c r="B11" s="28" t="s">
        <v>273</v>
      </c>
      <c r="C11" s="28"/>
      <c r="D11" s="32" t="s">
        <v>269</v>
      </c>
      <c r="E11" s="28" t="s">
        <v>270</v>
      </c>
      <c r="F11" s="28" t="s">
        <v>259</v>
      </c>
      <c r="G11" s="28" t="s">
        <v>271</v>
      </c>
      <c r="H11" s="38" t="s">
        <v>260</v>
      </c>
      <c r="I11" s="34" t="s">
        <v>271</v>
      </c>
      <c r="K11" s="62" t="s">
        <v>269</v>
      </c>
      <c r="L11" s="28" t="s">
        <v>270</v>
      </c>
      <c r="M11" s="28" t="s">
        <v>259</v>
      </c>
      <c r="N11" s="63" t="s">
        <v>107</v>
      </c>
    </row>
    <row r="12" spans="1:14" x14ac:dyDescent="0.3">
      <c r="A12" s="27"/>
      <c r="B12" s="28" t="s">
        <v>51</v>
      </c>
      <c r="C12" s="28"/>
      <c r="D12" s="32" t="s">
        <v>269</v>
      </c>
      <c r="E12" s="28" t="s">
        <v>270</v>
      </c>
      <c r="F12" s="28" t="s">
        <v>259</v>
      </c>
      <c r="G12" s="28" t="s">
        <v>271</v>
      </c>
      <c r="H12" s="36" t="s">
        <v>272</v>
      </c>
      <c r="I12" s="34" t="s">
        <v>271</v>
      </c>
      <c r="K12" s="62" t="s">
        <v>269</v>
      </c>
      <c r="L12" s="28" t="s">
        <v>270</v>
      </c>
      <c r="M12" s="28" t="s">
        <v>259</v>
      </c>
      <c r="N12" s="63" t="s">
        <v>107</v>
      </c>
    </row>
    <row r="13" spans="1:14" x14ac:dyDescent="0.3">
      <c r="A13" s="27"/>
      <c r="B13" s="28" t="s">
        <v>51</v>
      </c>
      <c r="C13" s="28"/>
      <c r="D13" s="32" t="s">
        <v>269</v>
      </c>
      <c r="E13" s="28" t="s">
        <v>270</v>
      </c>
      <c r="F13" s="28" t="s">
        <v>259</v>
      </c>
      <c r="G13" s="28" t="s">
        <v>271</v>
      </c>
      <c r="H13" s="33" t="s">
        <v>263</v>
      </c>
      <c r="I13" s="34" t="s">
        <v>271</v>
      </c>
      <c r="K13" s="62" t="s">
        <v>269</v>
      </c>
      <c r="L13" s="28" t="s">
        <v>270</v>
      </c>
      <c r="M13" s="28" t="s">
        <v>259</v>
      </c>
      <c r="N13" s="63" t="s">
        <v>107</v>
      </c>
    </row>
    <row r="14" spans="1:14" x14ac:dyDescent="0.3">
      <c r="A14" s="27"/>
      <c r="B14" s="28" t="s">
        <v>51</v>
      </c>
      <c r="C14" s="28"/>
      <c r="D14" s="32" t="s">
        <v>274</v>
      </c>
      <c r="E14" s="28" t="s">
        <v>275</v>
      </c>
      <c r="F14" s="28" t="s">
        <v>259</v>
      </c>
      <c r="G14" s="28" t="s">
        <v>107</v>
      </c>
      <c r="H14" s="38" t="s">
        <v>260</v>
      </c>
      <c r="I14" s="34" t="s">
        <v>107</v>
      </c>
      <c r="K14" s="62" t="s">
        <v>274</v>
      </c>
      <c r="L14" s="28" t="s">
        <v>275</v>
      </c>
      <c r="M14" s="28" t="s">
        <v>259</v>
      </c>
      <c r="N14" s="63" t="s">
        <v>107</v>
      </c>
    </row>
    <row r="15" spans="1:14" x14ac:dyDescent="0.3">
      <c r="A15" s="27"/>
      <c r="B15" s="28"/>
      <c r="C15" s="28"/>
      <c r="D15" s="32" t="s">
        <v>276</v>
      </c>
      <c r="E15" s="28" t="s">
        <v>277</v>
      </c>
      <c r="F15" s="28" t="s">
        <v>259</v>
      </c>
      <c r="G15" s="28" t="s">
        <v>107</v>
      </c>
      <c r="H15" s="35" t="s">
        <v>173</v>
      </c>
      <c r="I15" s="34" t="s">
        <v>107</v>
      </c>
      <c r="K15" s="38" t="s">
        <v>278</v>
      </c>
      <c r="L15" s="28" t="s">
        <v>279</v>
      </c>
      <c r="M15" s="28" t="s">
        <v>259</v>
      </c>
      <c r="N15" s="63" t="s">
        <v>107</v>
      </c>
    </row>
    <row r="16" spans="1:14" x14ac:dyDescent="0.3">
      <c r="A16" s="27"/>
      <c r="B16" s="28"/>
      <c r="C16" s="28"/>
      <c r="D16" s="32" t="s">
        <v>278</v>
      </c>
      <c r="E16" s="28" t="s">
        <v>279</v>
      </c>
      <c r="F16" s="28" t="s">
        <v>262</v>
      </c>
      <c r="G16" s="28" t="s">
        <v>107</v>
      </c>
      <c r="H16" s="33" t="s">
        <v>280</v>
      </c>
      <c r="I16" s="34" t="s">
        <v>107</v>
      </c>
      <c r="K16" s="38" t="s">
        <v>276</v>
      </c>
      <c r="L16" s="28" t="s">
        <v>277</v>
      </c>
      <c r="M16" s="28" t="s">
        <v>259</v>
      </c>
      <c r="N16" s="63" t="s">
        <v>107</v>
      </c>
    </row>
    <row r="17" spans="1:14" x14ac:dyDescent="0.3">
      <c r="A17" s="27"/>
      <c r="B17" s="39"/>
      <c r="C17" s="39"/>
      <c r="D17" s="40" t="s">
        <v>281</v>
      </c>
      <c r="E17" s="39" t="s">
        <v>282</v>
      </c>
      <c r="F17" s="39" t="s">
        <v>259</v>
      </c>
      <c r="G17" s="39" t="s">
        <v>107</v>
      </c>
      <c r="H17" s="39" t="s">
        <v>260</v>
      </c>
      <c r="I17" s="41" t="s">
        <v>107</v>
      </c>
      <c r="K17" s="40" t="s">
        <v>283</v>
      </c>
      <c r="L17" s="39" t="s">
        <v>282</v>
      </c>
      <c r="M17" s="39" t="s">
        <v>259</v>
      </c>
      <c r="N17" s="64" t="s">
        <v>107</v>
      </c>
    </row>
    <row r="18" spans="1:14" x14ac:dyDescent="0.3">
      <c r="A18" s="27"/>
      <c r="B18" s="39"/>
      <c r="C18" s="39"/>
      <c r="D18" s="40" t="s">
        <v>283</v>
      </c>
      <c r="E18" s="39" t="s">
        <v>282</v>
      </c>
      <c r="F18" s="39" t="s">
        <v>259</v>
      </c>
      <c r="G18" s="39" t="s">
        <v>271</v>
      </c>
      <c r="H18" s="42" t="s">
        <v>268</v>
      </c>
      <c r="I18" s="41" t="s">
        <v>107</v>
      </c>
      <c r="K18" s="46" t="s">
        <v>281</v>
      </c>
      <c r="L18" s="39" t="s">
        <v>282</v>
      </c>
      <c r="M18" s="39" t="s">
        <v>259</v>
      </c>
      <c r="N18" s="64" t="s">
        <v>107</v>
      </c>
    </row>
    <row r="19" spans="1:14" x14ac:dyDescent="0.3">
      <c r="A19" s="27"/>
      <c r="B19" s="39" t="s">
        <v>51</v>
      </c>
      <c r="C19" s="39"/>
      <c r="D19" s="40" t="s">
        <v>284</v>
      </c>
      <c r="E19" s="39" t="s">
        <v>282</v>
      </c>
      <c r="F19" s="39" t="s">
        <v>259</v>
      </c>
      <c r="G19" s="39" t="s">
        <v>285</v>
      </c>
      <c r="H19" s="43" t="s">
        <v>263</v>
      </c>
      <c r="I19" s="39" t="s">
        <v>285</v>
      </c>
      <c r="K19" s="46" t="s">
        <v>284</v>
      </c>
      <c r="L19" s="39" t="s">
        <v>282</v>
      </c>
      <c r="M19" s="39" t="s">
        <v>259</v>
      </c>
      <c r="N19" s="64" t="s">
        <v>107</v>
      </c>
    </row>
    <row r="20" spans="1:14" x14ac:dyDescent="0.3">
      <c r="A20" s="27"/>
      <c r="B20" s="39" t="s">
        <v>273</v>
      </c>
      <c r="C20" s="39"/>
      <c r="D20" s="40" t="s">
        <v>284</v>
      </c>
      <c r="E20" s="39" t="s">
        <v>282</v>
      </c>
      <c r="F20" s="39" t="s">
        <v>259</v>
      </c>
      <c r="G20" s="39" t="s">
        <v>285</v>
      </c>
      <c r="H20" s="42" t="s">
        <v>272</v>
      </c>
      <c r="I20" s="39" t="s">
        <v>285</v>
      </c>
      <c r="K20" s="46" t="s">
        <v>284</v>
      </c>
      <c r="L20" s="39" t="s">
        <v>282</v>
      </c>
      <c r="M20" s="39" t="s">
        <v>259</v>
      </c>
      <c r="N20" s="64" t="s">
        <v>107</v>
      </c>
    </row>
    <row r="21" spans="1:14" x14ac:dyDescent="0.3">
      <c r="A21" s="27"/>
      <c r="B21" s="39" t="s">
        <v>51</v>
      </c>
      <c r="C21" s="39"/>
      <c r="D21" s="40" t="s">
        <v>286</v>
      </c>
      <c r="E21" s="39" t="s">
        <v>282</v>
      </c>
      <c r="F21" s="39" t="s">
        <v>259</v>
      </c>
      <c r="G21" s="39" t="s">
        <v>107</v>
      </c>
      <c r="H21" s="42" t="s">
        <v>268</v>
      </c>
      <c r="I21" s="41" t="s">
        <v>107</v>
      </c>
      <c r="K21" s="46" t="s">
        <v>286</v>
      </c>
      <c r="L21" s="39" t="s">
        <v>282</v>
      </c>
      <c r="M21" s="39" t="s">
        <v>259</v>
      </c>
      <c r="N21" s="64" t="s">
        <v>285</v>
      </c>
    </row>
    <row r="22" spans="1:14" x14ac:dyDescent="0.3">
      <c r="A22" s="27"/>
      <c r="B22" s="39"/>
      <c r="C22" s="39"/>
      <c r="D22" s="40" t="s">
        <v>287</v>
      </c>
      <c r="E22" s="39" t="s">
        <v>288</v>
      </c>
      <c r="F22" s="39" t="s">
        <v>262</v>
      </c>
      <c r="G22" s="39" t="s">
        <v>107</v>
      </c>
      <c r="H22" s="43" t="s">
        <v>263</v>
      </c>
      <c r="I22" s="41" t="s">
        <v>107</v>
      </c>
      <c r="K22" s="65" t="s">
        <v>287</v>
      </c>
      <c r="L22" s="39" t="s">
        <v>288</v>
      </c>
      <c r="M22" s="39" t="s">
        <v>259</v>
      </c>
      <c r="N22" s="64" t="s">
        <v>107</v>
      </c>
    </row>
    <row r="23" spans="1:14" x14ac:dyDescent="0.3">
      <c r="A23" s="27"/>
      <c r="B23" s="39"/>
      <c r="C23" s="39"/>
      <c r="D23" s="40" t="s">
        <v>289</v>
      </c>
      <c r="E23" s="39" t="s">
        <v>288</v>
      </c>
      <c r="F23" s="39" t="s">
        <v>259</v>
      </c>
      <c r="G23" s="39" t="s">
        <v>107</v>
      </c>
      <c r="H23" s="39" t="s">
        <v>260</v>
      </c>
      <c r="I23" s="41" t="s">
        <v>107</v>
      </c>
      <c r="K23" s="65" t="s">
        <v>289</v>
      </c>
      <c r="L23" s="39" t="s">
        <v>288</v>
      </c>
      <c r="M23" s="39" t="s">
        <v>259</v>
      </c>
      <c r="N23" s="64" t="s">
        <v>107</v>
      </c>
    </row>
    <row r="24" spans="1:14" x14ac:dyDescent="0.3">
      <c r="A24" s="27"/>
      <c r="B24" s="39" t="s">
        <v>273</v>
      </c>
      <c r="C24" s="39"/>
      <c r="D24" s="40" t="s">
        <v>290</v>
      </c>
      <c r="E24" s="39" t="s">
        <v>291</v>
      </c>
      <c r="F24" s="39" t="s">
        <v>259</v>
      </c>
      <c r="G24" s="39" t="s">
        <v>107</v>
      </c>
      <c r="H24" s="44" t="s">
        <v>173</v>
      </c>
      <c r="I24" s="41" t="s">
        <v>107</v>
      </c>
      <c r="K24" s="46" t="s">
        <v>290</v>
      </c>
      <c r="L24" s="39" t="s">
        <v>291</v>
      </c>
      <c r="M24" s="39" t="s">
        <v>259</v>
      </c>
      <c r="N24" s="64" t="s">
        <v>107</v>
      </c>
    </row>
    <row r="25" spans="1:14" x14ac:dyDescent="0.3">
      <c r="A25" s="27"/>
      <c r="B25" s="39"/>
      <c r="C25" s="39"/>
      <c r="D25" s="40" t="s">
        <v>292</v>
      </c>
      <c r="E25" s="39" t="s">
        <v>291</v>
      </c>
      <c r="F25" s="39" t="s">
        <v>259</v>
      </c>
      <c r="G25" s="39" t="s">
        <v>271</v>
      </c>
      <c r="H25" s="39" t="s">
        <v>260</v>
      </c>
      <c r="I25" s="41" t="s">
        <v>107</v>
      </c>
      <c r="K25" s="46" t="s">
        <v>292</v>
      </c>
      <c r="L25" s="39" t="s">
        <v>291</v>
      </c>
      <c r="M25" s="39" t="s">
        <v>259</v>
      </c>
      <c r="N25" s="64" t="s">
        <v>107</v>
      </c>
    </row>
    <row r="26" spans="1:14" x14ac:dyDescent="0.3">
      <c r="A26" s="27"/>
      <c r="B26" s="39"/>
      <c r="C26" s="39"/>
      <c r="D26" s="40" t="s">
        <v>293</v>
      </c>
      <c r="E26" s="39" t="s">
        <v>294</v>
      </c>
      <c r="F26" s="39" t="s">
        <v>259</v>
      </c>
      <c r="G26" s="39" t="s">
        <v>107</v>
      </c>
      <c r="H26" s="42" t="s">
        <v>272</v>
      </c>
      <c r="I26" s="41" t="s">
        <v>107</v>
      </c>
      <c r="K26" s="65" t="s">
        <v>293</v>
      </c>
      <c r="L26" s="39" t="s">
        <v>294</v>
      </c>
      <c r="M26" s="39" t="s">
        <v>259</v>
      </c>
      <c r="N26" s="64" t="s">
        <v>107</v>
      </c>
    </row>
    <row r="27" spans="1:14" x14ac:dyDescent="0.3">
      <c r="A27" s="27"/>
      <c r="B27" s="39"/>
      <c r="C27" s="39"/>
      <c r="D27" s="40" t="s">
        <v>295</v>
      </c>
      <c r="E27" s="39" t="s">
        <v>294</v>
      </c>
      <c r="F27" s="39" t="s">
        <v>259</v>
      </c>
      <c r="G27" s="39" t="s">
        <v>107</v>
      </c>
      <c r="H27" s="39" t="s">
        <v>260</v>
      </c>
      <c r="I27" s="41" t="s">
        <v>107</v>
      </c>
      <c r="K27" s="65" t="s">
        <v>295</v>
      </c>
      <c r="L27" s="39" t="s">
        <v>294</v>
      </c>
      <c r="M27" s="39" t="s">
        <v>259</v>
      </c>
      <c r="N27" s="64" t="s">
        <v>107</v>
      </c>
    </row>
    <row r="28" spans="1:14" x14ac:dyDescent="0.3">
      <c r="A28" s="27"/>
      <c r="B28" s="39"/>
      <c r="C28" s="39"/>
      <c r="D28" s="40" t="s">
        <v>296</v>
      </c>
      <c r="E28" s="39" t="s">
        <v>297</v>
      </c>
      <c r="F28" s="39" t="s">
        <v>259</v>
      </c>
      <c r="G28" s="39" t="s">
        <v>107</v>
      </c>
      <c r="H28" s="42" t="s">
        <v>268</v>
      </c>
      <c r="I28" s="41" t="s">
        <v>107</v>
      </c>
      <c r="K28" s="65" t="s">
        <v>298</v>
      </c>
      <c r="L28" s="39" t="s">
        <v>297</v>
      </c>
      <c r="M28" s="39" t="s">
        <v>259</v>
      </c>
      <c r="N28" s="64" t="s">
        <v>107</v>
      </c>
    </row>
    <row r="29" spans="1:14" x14ac:dyDescent="0.3">
      <c r="A29" s="27"/>
      <c r="B29" s="39"/>
      <c r="C29" s="39"/>
      <c r="D29" s="40" t="s">
        <v>299</v>
      </c>
      <c r="E29" s="39" t="s">
        <v>297</v>
      </c>
      <c r="F29" s="39" t="s">
        <v>262</v>
      </c>
      <c r="G29" s="39" t="s">
        <v>107</v>
      </c>
      <c r="H29" s="43" t="s">
        <v>263</v>
      </c>
      <c r="I29" s="41" t="s">
        <v>107</v>
      </c>
      <c r="K29" s="65" t="s">
        <v>296</v>
      </c>
      <c r="L29" s="39" t="s">
        <v>297</v>
      </c>
      <c r="M29" s="39" t="s">
        <v>259</v>
      </c>
      <c r="N29" s="64" t="s">
        <v>271</v>
      </c>
    </row>
    <row r="30" spans="1:14" x14ac:dyDescent="0.3">
      <c r="A30" s="27"/>
      <c r="B30" s="39"/>
      <c r="C30" s="39"/>
      <c r="D30" s="40" t="s">
        <v>298</v>
      </c>
      <c r="E30" s="39" t="s">
        <v>297</v>
      </c>
      <c r="F30" s="39" t="s">
        <v>259</v>
      </c>
      <c r="G30" s="39" t="s">
        <v>107</v>
      </c>
      <c r="H30" s="42" t="s">
        <v>272</v>
      </c>
      <c r="I30" s="41" t="s">
        <v>107</v>
      </c>
      <c r="K30" s="65" t="s">
        <v>298</v>
      </c>
      <c r="L30" s="39" t="s">
        <v>297</v>
      </c>
      <c r="M30" s="39" t="s">
        <v>259</v>
      </c>
      <c r="N30" s="64" t="s">
        <v>107</v>
      </c>
    </row>
    <row r="31" spans="1:14" x14ac:dyDescent="0.3">
      <c r="A31" s="27"/>
      <c r="B31" s="39"/>
      <c r="C31" s="39"/>
      <c r="D31" s="40" t="s">
        <v>300</v>
      </c>
      <c r="E31" s="39" t="s">
        <v>297</v>
      </c>
      <c r="F31" s="39" t="s">
        <v>259</v>
      </c>
      <c r="G31" s="39" t="s">
        <v>271</v>
      </c>
      <c r="H31" s="39" t="s">
        <v>260</v>
      </c>
      <c r="I31" s="41" t="s">
        <v>107</v>
      </c>
      <c r="K31" s="65" t="s">
        <v>300</v>
      </c>
      <c r="L31" s="39" t="s">
        <v>297</v>
      </c>
      <c r="M31" s="39" t="s">
        <v>259</v>
      </c>
      <c r="N31" s="64" t="s">
        <v>107</v>
      </c>
    </row>
    <row r="32" spans="1:14" x14ac:dyDescent="0.3">
      <c r="A32" s="27"/>
      <c r="B32" s="45"/>
      <c r="C32" s="45"/>
      <c r="D32" s="46" t="s">
        <v>301</v>
      </c>
      <c r="E32" s="39" t="s">
        <v>275</v>
      </c>
      <c r="F32" s="39" t="s">
        <v>259</v>
      </c>
      <c r="G32" s="39" t="s">
        <v>107</v>
      </c>
      <c r="H32" s="44" t="s">
        <v>173</v>
      </c>
      <c r="I32" s="41" t="s">
        <v>107</v>
      </c>
      <c r="K32" s="65" t="s">
        <v>301</v>
      </c>
      <c r="L32" s="39" t="s">
        <v>275</v>
      </c>
      <c r="M32" s="39" t="s">
        <v>259</v>
      </c>
      <c r="N32" s="64" t="s">
        <v>107</v>
      </c>
    </row>
    <row r="33" spans="1:14" x14ac:dyDescent="0.3">
      <c r="A33" s="27"/>
      <c r="B33" s="47"/>
      <c r="C33" s="47"/>
      <c r="D33" s="48" t="s">
        <v>302</v>
      </c>
      <c r="E33" s="47" t="s">
        <v>303</v>
      </c>
      <c r="F33" s="47" t="s">
        <v>259</v>
      </c>
      <c r="G33" s="47" t="s">
        <v>107</v>
      </c>
      <c r="H33" s="49" t="s">
        <v>268</v>
      </c>
      <c r="I33" s="50" t="s">
        <v>107</v>
      </c>
      <c r="K33" s="48" t="s">
        <v>302</v>
      </c>
      <c r="L33" s="47" t="s">
        <v>303</v>
      </c>
      <c r="M33" s="47" t="s">
        <v>259</v>
      </c>
      <c r="N33" s="66" t="s">
        <v>107</v>
      </c>
    </row>
    <row r="34" spans="1:14" x14ac:dyDescent="0.3">
      <c r="A34" s="27"/>
      <c r="B34" s="47"/>
      <c r="C34" s="47"/>
      <c r="D34" s="48" t="s">
        <v>304</v>
      </c>
      <c r="E34" s="47" t="s">
        <v>294</v>
      </c>
      <c r="F34" s="47" t="s">
        <v>259</v>
      </c>
      <c r="G34" s="47" t="s">
        <v>271</v>
      </c>
      <c r="H34" s="51" t="s">
        <v>260</v>
      </c>
      <c r="I34" s="50" t="s">
        <v>107</v>
      </c>
      <c r="K34" s="48" t="s">
        <v>304</v>
      </c>
      <c r="L34" s="47" t="s">
        <v>294</v>
      </c>
      <c r="M34" s="47" t="s">
        <v>259</v>
      </c>
      <c r="N34" s="66" t="s">
        <v>107</v>
      </c>
    </row>
    <row r="35" spans="1:14" x14ac:dyDescent="0.3">
      <c r="A35" s="27"/>
      <c r="B35" s="47"/>
      <c r="C35" s="47"/>
      <c r="D35" s="48" t="s">
        <v>305</v>
      </c>
      <c r="E35" s="47" t="s">
        <v>306</v>
      </c>
      <c r="F35" s="47" t="s">
        <v>259</v>
      </c>
      <c r="G35" s="47" t="s">
        <v>107</v>
      </c>
      <c r="H35" s="52" t="s">
        <v>173</v>
      </c>
      <c r="I35" s="50" t="s">
        <v>107</v>
      </c>
      <c r="K35" s="48" t="s">
        <v>305</v>
      </c>
      <c r="L35" s="47" t="s">
        <v>306</v>
      </c>
      <c r="M35" s="47" t="s">
        <v>259</v>
      </c>
      <c r="N35" s="66" t="s">
        <v>271</v>
      </c>
    </row>
    <row r="36" spans="1:14" x14ac:dyDescent="0.3">
      <c r="A36" s="27"/>
      <c r="B36" s="47"/>
      <c r="C36" s="47"/>
      <c r="D36" s="48" t="s">
        <v>307</v>
      </c>
      <c r="E36" s="47" t="s">
        <v>308</v>
      </c>
      <c r="F36" s="47" t="s">
        <v>259</v>
      </c>
      <c r="G36" s="47" t="s">
        <v>107</v>
      </c>
      <c r="H36" s="51" t="s">
        <v>260</v>
      </c>
      <c r="I36" s="50" t="s">
        <v>107</v>
      </c>
      <c r="K36" s="67" t="s">
        <v>307</v>
      </c>
      <c r="L36" s="47" t="s">
        <v>308</v>
      </c>
      <c r="M36" s="47" t="s">
        <v>259</v>
      </c>
      <c r="N36" s="66" t="s">
        <v>107</v>
      </c>
    </row>
    <row r="37" spans="1:14" x14ac:dyDescent="0.3">
      <c r="A37" s="27"/>
      <c r="B37" s="47"/>
      <c r="C37" s="47"/>
      <c r="D37" s="48" t="s">
        <v>309</v>
      </c>
      <c r="E37" s="47" t="s">
        <v>275</v>
      </c>
      <c r="F37" s="47" t="s">
        <v>262</v>
      </c>
      <c r="G37" s="47" t="s">
        <v>107</v>
      </c>
      <c r="H37" s="49" t="s">
        <v>272</v>
      </c>
      <c r="I37" s="50" t="s">
        <v>107</v>
      </c>
      <c r="K37" s="67" t="s">
        <v>309</v>
      </c>
      <c r="L37" s="47" t="s">
        <v>275</v>
      </c>
      <c r="M37" s="47" t="s">
        <v>259</v>
      </c>
      <c r="N37" s="66" t="s">
        <v>107</v>
      </c>
    </row>
    <row r="38" spans="1:14" ht="15.6" x14ac:dyDescent="0.3">
      <c r="K38" s="205"/>
      <c r="L38" s="206"/>
      <c r="M38" s="206"/>
      <c r="N38" s="207"/>
    </row>
    <row r="41" spans="1:14" x14ac:dyDescent="0.3">
      <c r="B41" s="68" t="s">
        <v>310</v>
      </c>
    </row>
    <row r="42" spans="1:14" x14ac:dyDescent="0.3">
      <c r="B42" s="31" t="s">
        <v>107</v>
      </c>
    </row>
    <row r="43" spans="1:14" x14ac:dyDescent="0.3">
      <c r="B43" s="69" t="s">
        <v>271</v>
      </c>
    </row>
    <row r="44" spans="1:14" x14ac:dyDescent="0.3">
      <c r="B44" s="39" t="s">
        <v>285</v>
      </c>
    </row>
    <row r="45" spans="1:14" x14ac:dyDescent="0.3">
      <c r="B45" s="70" t="s">
        <v>266</v>
      </c>
    </row>
  </sheetData>
  <mergeCells count="3">
    <mergeCell ref="D1:I1"/>
    <mergeCell ref="K1:N1"/>
    <mergeCell ref="K38:N38"/>
  </mergeCells>
  <conditionalFormatting sqref="A13">
    <cfRule type="cellIs" dxfId="110" priority="103" stopIfTrue="1" operator="equal">
      <formula>"Passed"</formula>
    </cfRule>
    <cfRule type="cellIs" dxfId="109" priority="104" stopIfTrue="1" operator="equal">
      <formula>"In Progress"</formula>
    </cfRule>
    <cfRule type="cellIs" dxfId="108" priority="105" stopIfTrue="1" operator="equal">
      <formula>"Failed"</formula>
    </cfRule>
  </conditionalFormatting>
  <conditionalFormatting sqref="A12">
    <cfRule type="cellIs" dxfId="107" priority="100" stopIfTrue="1" operator="equal">
      <formula>"Passed"</formula>
    </cfRule>
    <cfRule type="cellIs" dxfId="106" priority="101" stopIfTrue="1" operator="equal">
      <formula>"In Progress"</formula>
    </cfRule>
    <cfRule type="cellIs" dxfId="105" priority="102" stopIfTrue="1" operator="equal">
      <formula>"Failed"</formula>
    </cfRule>
  </conditionalFormatting>
  <conditionalFormatting sqref="A11">
    <cfRule type="cellIs" dxfId="104" priority="97" stopIfTrue="1" operator="equal">
      <formula>"Passed"</formula>
    </cfRule>
    <cfRule type="cellIs" dxfId="103" priority="98" stopIfTrue="1" operator="equal">
      <formula>"In Progress"</formula>
    </cfRule>
    <cfRule type="cellIs" dxfId="102" priority="99" stopIfTrue="1" operator="equal">
      <formula>"Failed"</formula>
    </cfRule>
  </conditionalFormatting>
  <conditionalFormatting sqref="A14">
    <cfRule type="cellIs" dxfId="101" priority="94" stopIfTrue="1" operator="equal">
      <formula>"Passed"</formula>
    </cfRule>
    <cfRule type="cellIs" dxfId="100" priority="95" stopIfTrue="1" operator="equal">
      <formula>"In Progress"</formula>
    </cfRule>
    <cfRule type="cellIs" dxfId="99" priority="96" stopIfTrue="1" operator="equal">
      <formula>"Failed"</formula>
    </cfRule>
  </conditionalFormatting>
  <conditionalFormatting sqref="A3">
    <cfRule type="cellIs" dxfId="98" priority="91" stopIfTrue="1" operator="equal">
      <formula>"Passed"</formula>
    </cfRule>
    <cfRule type="cellIs" dxfId="97" priority="92" stopIfTrue="1" operator="equal">
      <formula>"In Progress"</formula>
    </cfRule>
    <cfRule type="cellIs" dxfId="96" priority="93" stopIfTrue="1" operator="equal">
      <formula>"Failed"</formula>
    </cfRule>
  </conditionalFormatting>
  <conditionalFormatting sqref="A15">
    <cfRule type="cellIs" dxfId="95" priority="88" stopIfTrue="1" operator="equal">
      <formula>"Passed"</formula>
    </cfRule>
    <cfRule type="cellIs" dxfId="94" priority="89" stopIfTrue="1" operator="equal">
      <formula>"In Progress"</formula>
    </cfRule>
    <cfRule type="cellIs" dxfId="93" priority="90" stopIfTrue="1" operator="equal">
      <formula>"Failed"</formula>
    </cfRule>
  </conditionalFormatting>
  <conditionalFormatting sqref="A17">
    <cfRule type="cellIs" dxfId="92" priority="85" stopIfTrue="1" operator="equal">
      <formula>"Passed"</formula>
    </cfRule>
    <cfRule type="cellIs" dxfId="91" priority="86" stopIfTrue="1" operator="equal">
      <formula>"In Progress"</formula>
    </cfRule>
    <cfRule type="cellIs" dxfId="90" priority="87" stopIfTrue="1" operator="equal">
      <formula>"Failed"</formula>
    </cfRule>
  </conditionalFormatting>
  <conditionalFormatting sqref="A27">
    <cfRule type="cellIs" dxfId="89" priority="82" stopIfTrue="1" operator="equal">
      <formula>"Passed"</formula>
    </cfRule>
    <cfRule type="cellIs" dxfId="88" priority="83" stopIfTrue="1" operator="equal">
      <formula>"In Progress"</formula>
    </cfRule>
    <cfRule type="cellIs" dxfId="87" priority="84" stopIfTrue="1" operator="equal">
      <formula>"Failed"</formula>
    </cfRule>
  </conditionalFormatting>
  <conditionalFormatting sqref="A4">
    <cfRule type="cellIs" dxfId="86" priority="79" stopIfTrue="1" operator="equal">
      <formula>"Passed"</formula>
    </cfRule>
    <cfRule type="cellIs" dxfId="85" priority="80" stopIfTrue="1" operator="equal">
      <formula>"In Progress"</formula>
    </cfRule>
    <cfRule type="cellIs" dxfId="84" priority="81" stopIfTrue="1" operator="equal">
      <formula>"Failed"</formula>
    </cfRule>
  </conditionalFormatting>
  <conditionalFormatting sqref="A5">
    <cfRule type="cellIs" dxfId="83" priority="76" stopIfTrue="1" operator="equal">
      <formula>"Passed"</formula>
    </cfRule>
    <cfRule type="cellIs" dxfId="82" priority="77" stopIfTrue="1" operator="equal">
      <formula>"In Progress"</formula>
    </cfRule>
    <cfRule type="cellIs" dxfId="81" priority="78" stopIfTrue="1" operator="equal">
      <formula>"Failed"</formula>
    </cfRule>
  </conditionalFormatting>
  <conditionalFormatting sqref="A6">
    <cfRule type="cellIs" dxfId="80" priority="73" stopIfTrue="1" operator="equal">
      <formula>"Passed"</formula>
    </cfRule>
    <cfRule type="cellIs" dxfId="79" priority="74" stopIfTrue="1" operator="equal">
      <formula>"In Progress"</formula>
    </cfRule>
    <cfRule type="cellIs" dxfId="78" priority="75" stopIfTrue="1" operator="equal">
      <formula>"Failed"</formula>
    </cfRule>
  </conditionalFormatting>
  <conditionalFormatting sqref="A26">
    <cfRule type="cellIs" dxfId="77" priority="70" stopIfTrue="1" operator="equal">
      <formula>"Passed"</formula>
    </cfRule>
    <cfRule type="cellIs" dxfId="76" priority="71" stopIfTrue="1" operator="equal">
      <formula>"In Progress"</formula>
    </cfRule>
    <cfRule type="cellIs" dxfId="75" priority="72" stopIfTrue="1" operator="equal">
      <formula>"Failed"</formula>
    </cfRule>
  </conditionalFormatting>
  <conditionalFormatting sqref="A28">
    <cfRule type="cellIs" dxfId="74" priority="67" stopIfTrue="1" operator="equal">
      <formula>"Passed"</formula>
    </cfRule>
    <cfRule type="cellIs" dxfId="73" priority="68" stopIfTrue="1" operator="equal">
      <formula>"In Progress"</formula>
    </cfRule>
    <cfRule type="cellIs" dxfId="72" priority="69" stopIfTrue="1" operator="equal">
      <formula>"Failed"</formula>
    </cfRule>
  </conditionalFormatting>
  <conditionalFormatting sqref="A30">
    <cfRule type="cellIs" dxfId="71" priority="64" stopIfTrue="1" operator="equal">
      <formula>"Passed"</formula>
    </cfRule>
    <cfRule type="cellIs" dxfId="70" priority="65" stopIfTrue="1" operator="equal">
      <formula>"In Progress"</formula>
    </cfRule>
    <cfRule type="cellIs" dxfId="69" priority="66" stopIfTrue="1" operator="equal">
      <formula>"Failed"</formula>
    </cfRule>
  </conditionalFormatting>
  <conditionalFormatting sqref="A32">
    <cfRule type="cellIs" dxfId="68" priority="61" stopIfTrue="1" operator="equal">
      <formula>"Passed"</formula>
    </cfRule>
    <cfRule type="cellIs" dxfId="67" priority="62" stopIfTrue="1" operator="equal">
      <formula>"In Progress"</formula>
    </cfRule>
    <cfRule type="cellIs" dxfId="66" priority="63" stopIfTrue="1" operator="equal">
      <formula>"Failed"</formula>
    </cfRule>
  </conditionalFormatting>
  <conditionalFormatting sqref="A33">
    <cfRule type="cellIs" dxfId="65" priority="58" stopIfTrue="1" operator="equal">
      <formula>"Passed"</formula>
    </cfRule>
    <cfRule type="cellIs" dxfId="64" priority="59" stopIfTrue="1" operator="equal">
      <formula>"In Progress"</formula>
    </cfRule>
    <cfRule type="cellIs" dxfId="63" priority="60" stopIfTrue="1" operator="equal">
      <formula>"Failed"</formula>
    </cfRule>
  </conditionalFormatting>
  <conditionalFormatting sqref="A35">
    <cfRule type="cellIs" dxfId="62" priority="55" stopIfTrue="1" operator="equal">
      <formula>"Passed"</formula>
    </cfRule>
    <cfRule type="cellIs" dxfId="61" priority="56" stopIfTrue="1" operator="equal">
      <formula>"In Progress"</formula>
    </cfRule>
    <cfRule type="cellIs" dxfId="60" priority="57" stopIfTrue="1" operator="equal">
      <formula>"Failed"</formula>
    </cfRule>
  </conditionalFormatting>
  <conditionalFormatting sqref="A36">
    <cfRule type="cellIs" dxfId="59" priority="52" stopIfTrue="1" operator="equal">
      <formula>"Passed"</formula>
    </cfRule>
    <cfRule type="cellIs" dxfId="58" priority="53" stopIfTrue="1" operator="equal">
      <formula>"In Progress"</formula>
    </cfRule>
    <cfRule type="cellIs" dxfId="57" priority="54" stopIfTrue="1" operator="equal">
      <formula>"Failed"</formula>
    </cfRule>
  </conditionalFormatting>
  <conditionalFormatting sqref="A23">
    <cfRule type="cellIs" dxfId="56" priority="49" stopIfTrue="1" operator="equal">
      <formula>"Passed"</formula>
    </cfRule>
    <cfRule type="cellIs" dxfId="55" priority="50" stopIfTrue="1" operator="equal">
      <formula>"In Progress"</formula>
    </cfRule>
    <cfRule type="cellIs" dxfId="54" priority="51" stopIfTrue="1" operator="equal">
      <formula>"Failed"</formula>
    </cfRule>
  </conditionalFormatting>
  <conditionalFormatting sqref="A37">
    <cfRule type="cellIs" dxfId="53" priority="46" stopIfTrue="1" operator="equal">
      <formula>"Passed"</formula>
    </cfRule>
    <cfRule type="cellIs" dxfId="52" priority="47" stopIfTrue="1" operator="equal">
      <formula>"In Progress"</formula>
    </cfRule>
    <cfRule type="cellIs" dxfId="51" priority="48" stopIfTrue="1" operator="equal">
      <formula>"Failed"</formula>
    </cfRule>
  </conditionalFormatting>
  <conditionalFormatting sqref="A22">
    <cfRule type="cellIs" dxfId="50" priority="43" stopIfTrue="1" operator="equal">
      <formula>"Passed"</formula>
    </cfRule>
    <cfRule type="cellIs" dxfId="49" priority="44" stopIfTrue="1" operator="equal">
      <formula>"In Progress"</formula>
    </cfRule>
    <cfRule type="cellIs" dxfId="48" priority="45" stopIfTrue="1" operator="equal">
      <formula>"Failed"</formula>
    </cfRule>
  </conditionalFormatting>
  <conditionalFormatting sqref="A16">
    <cfRule type="cellIs" dxfId="47" priority="40" stopIfTrue="1" operator="equal">
      <formula>"Passed"</formula>
    </cfRule>
    <cfRule type="cellIs" dxfId="46" priority="41" stopIfTrue="1" operator="equal">
      <formula>"In Progress"</formula>
    </cfRule>
    <cfRule type="cellIs" dxfId="45" priority="42" stopIfTrue="1" operator="equal">
      <formula>"Failed"</formula>
    </cfRule>
  </conditionalFormatting>
  <conditionalFormatting sqref="A7">
    <cfRule type="cellIs" dxfId="44" priority="37" stopIfTrue="1" operator="equal">
      <formula>"Passed"</formula>
    </cfRule>
    <cfRule type="cellIs" dxfId="43" priority="38" stopIfTrue="1" operator="equal">
      <formula>"In Progress"</formula>
    </cfRule>
    <cfRule type="cellIs" dxfId="42" priority="39" stopIfTrue="1" operator="equal">
      <formula>"Failed"</formula>
    </cfRule>
  </conditionalFormatting>
  <conditionalFormatting sqref="A8">
    <cfRule type="cellIs" dxfId="41" priority="34" stopIfTrue="1" operator="equal">
      <formula>"Passed"</formula>
    </cfRule>
    <cfRule type="cellIs" dxfId="40" priority="35" stopIfTrue="1" operator="equal">
      <formula>"In Progress"</formula>
    </cfRule>
    <cfRule type="cellIs" dxfId="39" priority="36" stopIfTrue="1" operator="equal">
      <formula>"Failed"</formula>
    </cfRule>
  </conditionalFormatting>
  <conditionalFormatting sqref="A10">
    <cfRule type="cellIs" dxfId="38" priority="31" stopIfTrue="1" operator="equal">
      <formula>"Passed"</formula>
    </cfRule>
    <cfRule type="cellIs" dxfId="37" priority="32" stopIfTrue="1" operator="equal">
      <formula>"In Progress"</formula>
    </cfRule>
    <cfRule type="cellIs" dxfId="36" priority="33" stopIfTrue="1" operator="equal">
      <formula>"Failed"</formula>
    </cfRule>
  </conditionalFormatting>
  <conditionalFormatting sqref="A9">
    <cfRule type="cellIs" dxfId="35" priority="28" stopIfTrue="1" operator="equal">
      <formula>"Passed"</formula>
    </cfRule>
    <cfRule type="cellIs" dxfId="34" priority="29" stopIfTrue="1" operator="equal">
      <formula>"In Progress"</formula>
    </cfRule>
    <cfRule type="cellIs" dxfId="33" priority="30" stopIfTrue="1" operator="equal">
      <formula>"Failed"</formula>
    </cfRule>
  </conditionalFormatting>
  <conditionalFormatting sqref="A18">
    <cfRule type="cellIs" dxfId="32" priority="25" stopIfTrue="1" operator="equal">
      <formula>"Passed"</formula>
    </cfRule>
    <cfRule type="cellIs" dxfId="31" priority="26" stopIfTrue="1" operator="equal">
      <formula>"In Progress"</formula>
    </cfRule>
    <cfRule type="cellIs" dxfId="30" priority="27" stopIfTrue="1" operator="equal">
      <formula>"Failed"</formula>
    </cfRule>
  </conditionalFormatting>
  <conditionalFormatting sqref="A25">
    <cfRule type="cellIs" dxfId="29" priority="22" stopIfTrue="1" operator="equal">
      <formula>"Passed"</formula>
    </cfRule>
    <cfRule type="cellIs" dxfId="28" priority="23" stopIfTrue="1" operator="equal">
      <formula>"In Progress"</formula>
    </cfRule>
    <cfRule type="cellIs" dxfId="27" priority="24" stopIfTrue="1" operator="equal">
      <formula>"Failed"</formula>
    </cfRule>
  </conditionalFormatting>
  <conditionalFormatting sqref="A29">
    <cfRule type="cellIs" dxfId="26" priority="19" stopIfTrue="1" operator="equal">
      <formula>"Passed"</formula>
    </cfRule>
    <cfRule type="cellIs" dxfId="25" priority="20" stopIfTrue="1" operator="equal">
      <formula>"In Progress"</formula>
    </cfRule>
    <cfRule type="cellIs" dxfId="24" priority="21" stopIfTrue="1" operator="equal">
      <formula>"Failed"</formula>
    </cfRule>
  </conditionalFormatting>
  <conditionalFormatting sqref="A34">
    <cfRule type="cellIs" dxfId="23" priority="16" stopIfTrue="1" operator="equal">
      <formula>"Passed"</formula>
    </cfRule>
    <cfRule type="cellIs" dxfId="22" priority="17" stopIfTrue="1" operator="equal">
      <formula>"In Progress"</formula>
    </cfRule>
    <cfRule type="cellIs" dxfId="21" priority="18" stopIfTrue="1" operator="equal">
      <formula>"Failed"</formula>
    </cfRule>
  </conditionalFormatting>
  <conditionalFormatting sqref="A31">
    <cfRule type="cellIs" dxfId="20" priority="13" stopIfTrue="1" operator="equal">
      <formula>"Passed"</formula>
    </cfRule>
    <cfRule type="cellIs" dxfId="19" priority="14" stopIfTrue="1" operator="equal">
      <formula>"In Progress"</formula>
    </cfRule>
    <cfRule type="cellIs" dxfId="18" priority="15" stopIfTrue="1" operator="equal">
      <formula>"Failed"</formula>
    </cfRule>
  </conditionalFormatting>
  <conditionalFormatting sqref="A20">
    <cfRule type="cellIs" dxfId="17" priority="10" stopIfTrue="1" operator="equal">
      <formula>"Passed"</formula>
    </cfRule>
    <cfRule type="cellIs" dxfId="16" priority="11" stopIfTrue="1" operator="equal">
      <formula>"In Progress"</formula>
    </cfRule>
    <cfRule type="cellIs" dxfId="15" priority="12" stopIfTrue="1" operator="equal">
      <formula>"Failed"</formula>
    </cfRule>
  </conditionalFormatting>
  <conditionalFormatting sqref="A21">
    <cfRule type="cellIs" dxfId="14" priority="7" stopIfTrue="1" operator="equal">
      <formula>"Passed"</formula>
    </cfRule>
    <cfRule type="cellIs" dxfId="13" priority="8" stopIfTrue="1" operator="equal">
      <formula>"In Progress"</formula>
    </cfRule>
    <cfRule type="cellIs" dxfId="12" priority="9" stopIfTrue="1" operator="equal">
      <formula>"Failed"</formula>
    </cfRule>
  </conditionalFormatting>
  <conditionalFormatting sqref="A24">
    <cfRule type="cellIs" dxfId="11" priority="4" stopIfTrue="1" operator="equal">
      <formula>"Passed"</formula>
    </cfRule>
    <cfRule type="cellIs" dxfId="10" priority="5" stopIfTrue="1" operator="equal">
      <formula>"In Progress"</formula>
    </cfRule>
    <cfRule type="cellIs" dxfId="9" priority="6" stopIfTrue="1" operator="equal">
      <formula>"Failed"</formula>
    </cfRule>
  </conditionalFormatting>
  <conditionalFormatting sqref="A19">
    <cfRule type="cellIs" dxfId="8" priority="1" stopIfTrue="1" operator="equal">
      <formula>"Passed"</formula>
    </cfRule>
    <cfRule type="cellIs" dxfId="7" priority="2" stopIfTrue="1" operator="equal">
      <formula>"In Progress"</formula>
    </cfRule>
    <cfRule type="cellIs" dxfId="6" priority="3" stopIfTrue="1" operator="equal">
      <formula>"Failed"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D8"/>
  <sheetViews>
    <sheetView workbookViewId="0">
      <selection activeCell="C7" sqref="C7"/>
    </sheetView>
  </sheetViews>
  <sheetFormatPr defaultRowHeight="14.4" x14ac:dyDescent="0.3"/>
  <cols>
    <col min="2" max="2" width="28.109375" customWidth="1"/>
    <col min="3" max="3" width="30.109375" customWidth="1"/>
    <col min="4" max="4" width="37.33203125" customWidth="1"/>
  </cols>
  <sheetData>
    <row r="3" spans="2:4" x14ac:dyDescent="0.3">
      <c r="B3" s="93" t="s">
        <v>311</v>
      </c>
      <c r="C3" s="93" t="s">
        <v>312</v>
      </c>
      <c r="D3" s="93" t="s">
        <v>313</v>
      </c>
    </row>
    <row r="4" spans="2:4" x14ac:dyDescent="0.3">
      <c r="B4" s="94" t="s">
        <v>314</v>
      </c>
      <c r="C4" s="95" t="s">
        <v>315</v>
      </c>
      <c r="D4" s="96"/>
    </row>
    <row r="5" spans="2:4" x14ac:dyDescent="0.3">
      <c r="B5" s="97" t="s">
        <v>101</v>
      </c>
      <c r="C5" s="97"/>
      <c r="D5" s="98"/>
    </row>
    <row r="6" spans="2:4" x14ac:dyDescent="0.3">
      <c r="B6" s="99" t="s">
        <v>113</v>
      </c>
      <c r="C6" s="99"/>
      <c r="D6" s="100"/>
    </row>
    <row r="7" spans="2:4" x14ac:dyDescent="0.3">
      <c r="B7" s="147" t="s">
        <v>110</v>
      </c>
      <c r="C7" s="101" t="s">
        <v>316</v>
      </c>
      <c r="D7" s="102"/>
    </row>
    <row r="8" spans="2:4" ht="16.8" x14ac:dyDescent="0.4">
      <c r="B8" s="103"/>
      <c r="C8" s="103"/>
      <c r="D8" s="10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What's New</vt:lpstr>
      <vt:lpstr>TOC</vt:lpstr>
      <vt:lpstr>#211 VM Sample 12SP12</vt:lpstr>
      <vt:lpstr>#95 from Azure Devops</vt:lpstr>
      <vt:lpstr>Selenium</vt:lpstr>
      <vt:lpstr>TestPlatforms</vt:lpstr>
      <vt:lpstr>Time_Zones_Test_Matrix</vt:lpstr>
      <vt:lpstr>QA Team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Olga Shramenok</dc:creator>
  <cp:keywords/>
  <dc:description/>
  <cp:lastModifiedBy>Elena Zaporozhets</cp:lastModifiedBy>
  <cp:revision/>
  <dcterms:created xsi:type="dcterms:W3CDTF">2015-09-18T08:50:21Z</dcterms:created>
  <dcterms:modified xsi:type="dcterms:W3CDTF">2021-02-16T08:39:20Z</dcterms:modified>
  <cp:category/>
  <cp:contentStatus/>
</cp:coreProperties>
</file>