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7"/>
  </bookViews>
  <sheets>
    <sheet name="Summary" sheetId="32" r:id="rId1"/>
    <sheet name="Template" sheetId="21" state="hidden" r:id="rId2"/>
    <sheet name="Page_Load" sheetId="71" r:id="rId3"/>
    <sheet name="Submit_Click" sheetId="73" r:id="rId4"/>
    <sheet name="Page_Load_UserDetails" sheetId="75" r:id="rId5"/>
    <sheet name="Logout_Click" sheetId="76" r:id="rId6"/>
    <sheet name="Reset_Click" sheetId="74" r:id="rId7"/>
    <sheet name="Evidence" sheetId="72" r:id="rId8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1A02_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Logout_Click!$H$14:$AF$14</definedName>
    <definedName name="BugCount" localSheetId="2">Page_Load!$H$29:$AF$29</definedName>
    <definedName name="BugCount" localSheetId="4">Page_Load_UserDetails!$H$69:$AF$69</definedName>
    <definedName name="BugCount" localSheetId="6">Reset_Click!$H$21:$AF$21</definedName>
    <definedName name="BugCount" localSheetId="3">Submit_Click!$H$30:$AF$30</definedName>
    <definedName name="BugCount">Template!$H$29:$AF$29</definedName>
    <definedName name="BugSheetName" localSheetId="5">Logout_Click!$F$13</definedName>
    <definedName name="BugSheetName" localSheetId="2">Page_Load!$F$28</definedName>
    <definedName name="BugSheetName" localSheetId="4">Page_Load_UserDetails!$F$68</definedName>
    <definedName name="BugSheetName" localSheetId="6">Reset_Click!$F$20</definedName>
    <definedName name="BugSheetName" localSheetId="3">Submit_Click!$F$29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Summary!$15:$15</definedName>
    <definedName name="_xlnm.Print_Area" localSheetId="5">Logout_Click!$A$1:$AF$15</definedName>
    <definedName name="_xlnm.Print_Area" localSheetId="2">Page_Load!$A$1:$AF$30</definedName>
    <definedName name="_xlnm.Print_Area" localSheetId="4">Page_Load_UserDetails!$A$1:$AF$70</definedName>
    <definedName name="_xlnm.Print_Area" localSheetId="6">Reset_Click!$A$1:$AF$22</definedName>
    <definedName name="_xlnm.Print_Area" localSheetId="3">Submit_Click!$A$1:$AF$66</definedName>
    <definedName name="_xlnm.Print_Area" localSheetId="0">Summary!$A$5:$AM$35</definedName>
    <definedName name="_xlnm.Print_Area" localSheetId="1">Template!$A$1:$AF$30</definedName>
    <definedName name="_xlnm.Print_Titles" localSheetId="5">Logout_Click!$1:$3</definedName>
    <definedName name="_xlnm.Print_Titles" localSheetId="2">Page_Load!$1:$3</definedName>
    <definedName name="_xlnm.Print_Titles" localSheetId="4">Page_Load_UserDetails!$1:$3</definedName>
    <definedName name="_xlnm.Print_Titles" localSheetId="6">Reset_Click!$1:$3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Summary!$AI$16</definedName>
    <definedName name="SummaryTotal">Summary!$B$16:$AL$17</definedName>
    <definedName name="SummaryTRNA">Summary!$X$16</definedName>
    <definedName name="SummaryTRNG">Summary!$R$16</definedName>
    <definedName name="SummaryTROK">Summary!$O$16</definedName>
    <definedName name="SummaryTRPT">Summary!$U$16</definedName>
    <definedName name="SummaryTTC">Summary!$K$16</definedName>
    <definedName name="SummaryTTD">Summary!$AA$16</definedName>
    <definedName name="SummaryTTND">Summary!$AE$16</definedName>
    <definedName name="TestResult" localSheetId="5">Logout_Click!$G$12</definedName>
    <definedName name="TestResult" localSheetId="2">Page_Load!$G$27</definedName>
    <definedName name="TestResult" localSheetId="4">Page_Load_UserDetails!$G$67</definedName>
    <definedName name="TestResult" localSheetId="6">Reset_Click!$G$19</definedName>
    <definedName name="TestResult" localSheetId="3">Submit_Click!$G$28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H3" i="76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14"/>
  <c r="T14"/>
  <c r="U14"/>
  <c r="V14"/>
  <c r="W14"/>
  <c r="X14"/>
  <c r="Y14"/>
  <c r="Z14"/>
  <c r="AA14"/>
  <c r="AB14"/>
  <c r="AC14"/>
  <c r="AD14"/>
  <c r="AE14"/>
  <c r="AF14"/>
  <c r="H3" i="75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D3"/>
  <c r="AE3"/>
  <c r="AF3"/>
  <c r="S69"/>
  <c r="T69"/>
  <c r="U69"/>
  <c r="V69"/>
  <c r="W69"/>
  <c r="X69"/>
  <c r="Y69"/>
  <c r="Z69"/>
  <c r="AA69"/>
  <c r="AB69"/>
  <c r="AC69"/>
  <c r="AD69"/>
  <c r="AE69"/>
  <c r="AF69"/>
  <c r="AF21" i="74"/>
  <c r="AE21"/>
  <c r="AD21"/>
  <c r="AC21"/>
  <c r="AB21"/>
  <c r="AA21"/>
  <c r="Z21"/>
  <c r="Y21"/>
  <c r="X21"/>
  <c r="W21"/>
  <c r="V21"/>
  <c r="U21"/>
  <c r="T21"/>
  <c r="S21"/>
  <c r="U13" i="32"/>
  <c r="AI12"/>
  <c r="O12"/>
  <c r="U12"/>
  <c r="X12"/>
  <c r="X13"/>
  <c r="K13"/>
  <c r="R12"/>
  <c r="AI13"/>
  <c r="O13"/>
  <c r="R13"/>
  <c r="K12"/>
  <c r="U14"/>
  <c r="O14"/>
  <c r="R14"/>
  <c r="F13" i="76"/>
  <c r="AI14" i="32"/>
  <c r="X14"/>
  <c r="F20" i="74"/>
  <c r="F68" i="75"/>
  <c r="AA13" i="32" l="1"/>
  <c r="AE13" s="1"/>
  <c r="AA12"/>
  <c r="AE12" s="1"/>
  <c r="AA14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30" i="73"/>
  <c r="AE30"/>
  <c r="AD30"/>
  <c r="AC30"/>
  <c r="AB30"/>
  <c r="AA30"/>
  <c r="Z30"/>
  <c r="Y30"/>
  <c r="X30"/>
  <c r="W30"/>
  <c r="V30"/>
  <c r="U30"/>
  <c r="T30"/>
  <c r="S30"/>
  <c r="O11" i="32"/>
  <c r="X11"/>
  <c r="R11"/>
  <c r="K14"/>
  <c r="U11"/>
  <c r="AI11"/>
  <c r="AE14" l="1"/>
  <c r="AA1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H3" i="71"/>
  <c r="I3" s="1"/>
  <c r="J3" s="1"/>
  <c r="K3" s="1"/>
  <c r="L3" s="1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U10"/>
  <c r="O10"/>
  <c r="X10"/>
  <c r="K11"/>
  <c r="AI10"/>
  <c r="F28" i="21"/>
  <c r="K10" i="32"/>
  <c r="R10"/>
  <c r="AE11" l="1"/>
  <c r="AA3"/>
  <c r="AE3" s="1"/>
  <c r="K16"/>
  <c r="O16"/>
  <c r="AA10"/>
  <c r="AA16" s="1"/>
  <c r="R16"/>
  <c r="X16"/>
  <c r="U16"/>
  <c r="AI16"/>
  <c r="R17" l="1"/>
  <c r="AE10"/>
  <c r="AE16" s="1"/>
  <c r="AE17" s="1"/>
  <c r="X17"/>
  <c r="U17"/>
  <c r="O17"/>
  <c r="AA17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<sst xmlns="http://schemas.openxmlformats.org/spreadsheetml/2006/main" count="575" uniqueCount="205">
  <si>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</si>
  <si>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</si>
  <si>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</si>
  <si>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</si>
  <si>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</si>
  <si>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</si>
  <si>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</si>
  <si>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</si>
  <si>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</si>
  <si>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</si>
  <si>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</si>
  <si>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</si>
  <si>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</si>
  <si>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</si>
  <si>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</si>
  <si>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</si>
  <si>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</si>
  <si>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</si>
  <si>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</si>
  <si>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</si>
  <si>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</si>
  <si>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</si>
  <si>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</si>
  <si>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</si>
  <si>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</si>
  <si>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</si>
  <si>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</si>
  <si>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</si>
  <si>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</si>
  <si>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</si>
  <si>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</si>
  <si>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</si>
  <si>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</si>
  <si>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</si>
  <si>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</si>
  <si>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</si>
  <si>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</si>
  <si>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</si>
  <si>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</si>
  <si>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</si>
  <si>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</si>
  <si>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</si>
  <si>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</si>
  <si>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</si>
  <si>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</si>
  <si>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</si>
  <si>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</si>
  <si>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</si>
  <si>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</si>
  <si>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</si>
  <si>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</si>
  <si>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</si>
  <si>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</si>
  <si>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</si>
  <si>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</si>
  <si>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</si>
  <si>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</si>
  <si>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</si>
  <si>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</si>
  <si>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</si>
  <si>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</si>
  <si>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</si>
  <si>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</si>
  <si>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Page_Load</t>
    <phoneticPr fontId="4"/>
  </si>
  <si>
    <t>JVS</t>
    <phoneticPr fontId="4"/>
  </si>
  <si>
    <t>JSPServletSkillup</t>
    <phoneticPr fontId="4"/>
  </si>
  <si>
    <t>Jyoti Shirahatti</t>
    <phoneticPr fontId="4"/>
  </si>
  <si>
    <t>Assignment 5</t>
    <phoneticPr fontId="4"/>
  </si>
  <si>
    <t>Login</t>
    <phoneticPr fontId="4"/>
  </si>
  <si>
    <t>Login.jsp</t>
    <phoneticPr fontId="4"/>
  </si>
  <si>
    <t>Output</t>
    <phoneticPr fontId="4"/>
  </si>
  <si>
    <t>Page_Load</t>
    <phoneticPr fontId="4"/>
  </si>
  <si>
    <t>Error</t>
    <phoneticPr fontId="4"/>
  </si>
  <si>
    <t>Login Successful</t>
    <phoneticPr fontId="4"/>
  </si>
  <si>
    <t>①UserID</t>
    <phoneticPr fontId="4"/>
  </si>
  <si>
    <t>②Password</t>
    <phoneticPr fontId="4"/>
  </si>
  <si>
    <t>④Page Title</t>
    <phoneticPr fontId="4"/>
  </si>
  <si>
    <t>⑤Operation Button</t>
    <phoneticPr fontId="4"/>
  </si>
  <si>
    <t>Submit</t>
    <phoneticPr fontId="4"/>
  </si>
  <si>
    <t>Reset</t>
    <phoneticPr fontId="4"/>
  </si>
  <si>
    <t>Verification during program execution</t>
    <phoneticPr fontId="4"/>
  </si>
  <si>
    <t>Element</t>
    <phoneticPr fontId="4"/>
  </si>
  <si>
    <t>Blank</t>
    <phoneticPr fontId="4"/>
  </si>
  <si>
    <t>Editable</t>
    <phoneticPr fontId="4"/>
  </si>
  <si>
    <t>Clickable</t>
    <phoneticPr fontId="4"/>
  </si>
  <si>
    <t>Mandotory Field</t>
    <phoneticPr fontId="4"/>
  </si>
  <si>
    <t>Visible</t>
    <phoneticPr fontId="4"/>
  </si>
  <si>
    <t>True</t>
    <phoneticPr fontId="4"/>
  </si>
  <si>
    <t>Focus</t>
    <phoneticPr fontId="4"/>
  </si>
  <si>
    <t>UserID</t>
    <phoneticPr fontId="4"/>
  </si>
  <si>
    <t>Page Title</t>
    <phoneticPr fontId="4"/>
  </si>
  <si>
    <t>○</t>
    <phoneticPr fontId="4"/>
  </si>
  <si>
    <t>N</t>
  </si>
  <si>
    <t>Jyoti</t>
    <phoneticPr fontId="4"/>
  </si>
  <si>
    <t>OK</t>
  </si>
  <si>
    <t>=GetBugSheetName()</t>
  </si>
  <si>
    <t>Submit_Click</t>
  </si>
  <si>
    <t>Submit_Click</t>
    <phoneticPr fontId="4"/>
  </si>
  <si>
    <t>Prakash13</t>
    <phoneticPr fontId="4"/>
  </si>
  <si>
    <t>123</t>
    <phoneticPr fontId="4"/>
  </si>
  <si>
    <r>
      <t>④</t>
    </r>
    <r>
      <rPr>
        <sz val="9"/>
        <rFont val="Times New Roman"/>
        <family val="1"/>
      </rPr>
      <t>Submit Button Click</t>
    </r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</si>
  <si>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</si>
  <si>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</si>
  <si>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</si>
  <si>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○</t>
  </si>
  <si>
    <t>Verification of path flow during program execution</t>
    <phoneticPr fontId="4"/>
  </si>
  <si>
    <t>Below error message is diaplayed</t>
    <phoneticPr fontId="4"/>
  </si>
  <si>
    <t>Please enter UserID</t>
    <phoneticPr fontId="4"/>
  </si>
  <si>
    <t>Please enter Password</t>
    <phoneticPr fontId="4"/>
  </si>
  <si>
    <t>Either UserId or Password is invalid.</t>
    <phoneticPr fontId="4"/>
  </si>
  <si>
    <t>Error occurred while connecting to the database server. The driver class might be invalid or not found.</t>
    <phoneticPr fontId="4"/>
  </si>
  <si>
    <t>N</t>
    <phoneticPr fontId="4"/>
  </si>
  <si>
    <t>A</t>
    <phoneticPr fontId="4"/>
  </si>
  <si>
    <t>Reset_Click</t>
  </si>
  <si>
    <t>UserDetail displayed on browser (Refer Evidence)</t>
    <phoneticPr fontId="4"/>
  </si>
  <si>
    <t>UserDetails displayed</t>
    <phoneticPr fontId="4"/>
  </si>
  <si>
    <t>Reset_Click</t>
    <phoneticPr fontId="4"/>
  </si>
  <si>
    <t>admin12</t>
    <phoneticPr fontId="4"/>
  </si>
  <si>
    <t>①Reset Button Click</t>
    <phoneticPr fontId="4"/>
  </si>
  <si>
    <t>Error Occurred</t>
    <phoneticPr fontId="4"/>
  </si>
  <si>
    <t>Either UserId or Password is invalid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</si>
  <si>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</si>
  <si>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</si>
  <si>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t>Set focus on UserID</t>
    <phoneticPr fontId="4"/>
  </si>
  <si>
    <t>admin@123</t>
    <phoneticPr fontId="4"/>
  </si>
  <si>
    <t>Submit_Click_</t>
    <phoneticPr fontId="4"/>
  </si>
  <si>
    <t>Page_Load_</t>
    <phoneticPr fontId="4"/>
  </si>
  <si>
    <t>Logout_Click</t>
    <phoneticPr fontId="4"/>
  </si>
  <si>
    <t>Bug Count</t>
    <phoneticPr fontId="4"/>
  </si>
  <si>
    <t>Bug ID</t>
    <phoneticPr fontId="4"/>
  </si>
  <si>
    <t>Bug Details</t>
    <phoneticPr fontId="4"/>
  </si>
  <si>
    <t>Test Date</t>
    <phoneticPr fontId="4"/>
  </si>
  <si>
    <t>Jyoti</t>
    <phoneticPr fontId="4"/>
  </si>
  <si>
    <t>Tested By</t>
    <phoneticPr fontId="4"/>
  </si>
  <si>
    <t>B</t>
    <phoneticPr fontId="4"/>
  </si>
  <si>
    <t>B</t>
  </si>
  <si>
    <t>Condition Type</t>
    <phoneticPr fontId="4"/>
  </si>
  <si>
    <t>Test Status</t>
    <phoneticPr fontId="4"/>
  </si>
  <si>
    <t>Page Title</t>
    <phoneticPr fontId="4"/>
  </si>
  <si>
    <t>True</t>
    <phoneticPr fontId="4"/>
  </si>
  <si>
    <t>Visible</t>
    <phoneticPr fontId="4"/>
  </si>
  <si>
    <t>Read Only Field</t>
    <phoneticPr fontId="4"/>
  </si>
  <si>
    <t>Mandotory Field</t>
    <phoneticPr fontId="4"/>
  </si>
  <si>
    <t>Selectable</t>
    <phoneticPr fontId="4"/>
  </si>
  <si>
    <t>Element</t>
    <phoneticPr fontId="4"/>
  </si>
  <si>
    <t>Below error message is displayed</t>
    <phoneticPr fontId="4"/>
  </si>
  <si>
    <t>Check Items</t>
    <phoneticPr fontId="4"/>
  </si>
  <si>
    <r>
      <t>⑥</t>
    </r>
    <r>
      <rPr>
        <sz val="9"/>
        <rFont val="Times New Roman"/>
        <family val="1"/>
      </rPr>
      <t>Exception occurred</t>
    </r>
    <phoneticPr fontId="4"/>
  </si>
  <si>
    <t>Logout</t>
    <phoneticPr fontId="4"/>
  </si>
  <si>
    <t>UserDetails.OtherInterests</t>
    <phoneticPr fontId="4"/>
  </si>
  <si>
    <t>③Other Interests</t>
    <phoneticPr fontId="4"/>
  </si>
  <si>
    <t>UserDetails.AreaOfInterest</t>
    <phoneticPr fontId="4"/>
  </si>
  <si>
    <t>④Mobile Programming</t>
    <phoneticPr fontId="4"/>
  </si>
  <si>
    <t>③Swing Programming</t>
    <phoneticPr fontId="4"/>
  </si>
  <si>
    <t>②Database Programming</t>
    <phoneticPr fontId="4"/>
  </si>
  <si>
    <t>①Web Programming</t>
    <phoneticPr fontId="4"/>
  </si>
  <si>
    <t>②Areas of Interest *</t>
    <phoneticPr fontId="4"/>
  </si>
  <si>
    <t>UserDetails.Address</t>
    <phoneticPr fontId="4"/>
  </si>
  <si>
    <t>⑩Address</t>
    <phoneticPr fontId="4"/>
  </si>
  <si>
    <t>Year from UserDetails.Year</t>
    <phoneticPr fontId="4"/>
  </si>
  <si>
    <t>③Year</t>
    <phoneticPr fontId="4"/>
  </si>
  <si>
    <t>Month from UserDetails.BirthDate</t>
    <phoneticPr fontId="4"/>
  </si>
  <si>
    <t>②Month</t>
    <phoneticPr fontId="4"/>
  </si>
  <si>
    <t>Day from UserDetails.BirthDate</t>
    <phoneticPr fontId="4"/>
  </si>
  <si>
    <t>①Day</t>
    <phoneticPr fontId="4"/>
  </si>
  <si>
    <t>⑨Birth Date *</t>
    <phoneticPr fontId="4"/>
  </si>
  <si>
    <t>UserDetails.EmailId</t>
    <phoneticPr fontId="4"/>
  </si>
  <si>
    <r>
      <t>⑧</t>
    </r>
    <r>
      <rPr>
        <sz val="9"/>
        <rFont val="Times New Roman"/>
        <family val="1"/>
      </rPr>
      <t>Email Id</t>
    </r>
    <phoneticPr fontId="4"/>
  </si>
  <si>
    <t>UserDetails.Sex</t>
    <phoneticPr fontId="4"/>
  </si>
  <si>
    <t>⑦Sex *</t>
    <phoneticPr fontId="4"/>
  </si>
  <si>
    <t>UserDetails.LastName</t>
    <phoneticPr fontId="4"/>
  </si>
  <si>
    <t>⑥Last Name *</t>
    <phoneticPr fontId="4"/>
  </si>
  <si>
    <t>UserDetails.MiddleInitial</t>
    <phoneticPr fontId="4"/>
  </si>
  <si>
    <t>⑤Middle Initial</t>
    <phoneticPr fontId="4"/>
  </si>
  <si>
    <t>UserDetails.FirstName</t>
    <phoneticPr fontId="4"/>
  </si>
  <si>
    <t>④First Name *</t>
    <phoneticPr fontId="4"/>
  </si>
  <si>
    <t>UserDetails.Salutation</t>
    <phoneticPr fontId="4"/>
  </si>
  <si>
    <t>③Salutation</t>
    <phoneticPr fontId="4"/>
  </si>
  <si>
    <t>UserDetails.Password</t>
    <phoneticPr fontId="4"/>
  </si>
  <si>
    <t>②Password *</t>
    <phoneticPr fontId="4"/>
  </si>
  <si>
    <t>UserDetails.UserId</t>
    <phoneticPr fontId="4"/>
  </si>
  <si>
    <t>①UserID *</t>
    <phoneticPr fontId="4"/>
  </si>
  <si>
    <t>①Personal Details</t>
    <phoneticPr fontId="4"/>
  </si>
  <si>
    <t>Page_Load</t>
    <phoneticPr fontId="4"/>
  </si>
  <si>
    <t>Input 
Conditions</t>
    <phoneticPr fontId="4"/>
  </si>
  <si>
    <t xml:space="preserve">Test Case Number </t>
    <phoneticPr fontId="4"/>
  </si>
  <si>
    <t>Check Conditions / Verification Content</t>
    <phoneticPr fontId="4"/>
  </si>
  <si>
    <t>1</t>
    <phoneticPr fontId="4"/>
  </si>
  <si>
    <t>Page</t>
    <phoneticPr fontId="4"/>
  </si>
  <si>
    <t>Module Code</t>
    <phoneticPr fontId="4"/>
  </si>
  <si>
    <t>Date</t>
    <phoneticPr fontId="4"/>
  </si>
  <si>
    <t>Jyoti Shirahatti</t>
    <phoneticPr fontId="4"/>
  </si>
  <si>
    <t>JSPServletSkillup</t>
    <phoneticPr fontId="4"/>
  </si>
  <si>
    <t>JVS</t>
    <phoneticPr fontId="4"/>
  </si>
  <si>
    <t>Project Code</t>
    <phoneticPr fontId="4"/>
  </si>
  <si>
    <t>Redirect to the Login.jsp file</t>
    <phoneticPr fontId="4"/>
  </si>
  <si>
    <t>Verification of path flow during program execution</t>
    <phoneticPr fontId="4"/>
  </si>
  <si>
    <t>①Logout Button Click</t>
    <phoneticPr fontId="4"/>
  </si>
  <si>
    <t>UserDetails</t>
    <phoneticPr fontId="4"/>
  </si>
  <si>
    <t>UserDetails.jsp</t>
    <phoneticPr fontId="4"/>
  </si>
  <si>
    <t>Assignment 5</t>
    <phoneticPr fontId="4"/>
  </si>
  <si>
    <t>Userdetails</t>
    <phoneticPr fontId="4"/>
  </si>
  <si>
    <t>Page_Load_UserDetails</t>
    <phoneticPr fontId="4"/>
  </si>
  <si>
    <t>Logout_Click</t>
    <phoneticPr fontId="4"/>
  </si>
  <si>
    <t>Reset_Click</t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</si>
</sst>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4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name val="ＭＳ 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315">
    <xf numFmtId="0" fontId="0" fillId="0" borderId="0" xfId="0"/>
    <xf numFmtId="49" fontId="11" fillId="0" borderId="0" xfId="6" applyNumberFormat="1" applyFont="1" applyFill="1">
      <alignment vertical="center"/>
    </xf>
    <xf numFmtId="0" fontId="12" fillId="0" borderId="0" xfId="2" applyFont="1" applyAlignment="1">
      <alignment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/>
    </xf>
    <xf numFmtId="176" fontId="14" fillId="0" borderId="1" xfId="2" applyNumberFormat="1" applyFont="1" applyFill="1" applyBorder="1" applyAlignment="1">
      <alignment horizontal="center" vertical="center"/>
    </xf>
    <xf numFmtId="176" fontId="14" fillId="0" borderId="1" xfId="2" applyNumberFormat="1" applyFont="1" applyFill="1" applyBorder="1" applyAlignment="1">
      <alignment horizontal="left" vertical="center"/>
    </xf>
    <xf numFmtId="176" fontId="14" fillId="0" borderId="2" xfId="2" applyNumberFormat="1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49" fontId="11" fillId="0" borderId="0" xfId="6" applyNumberFormat="1" applyFont="1" applyFill="1" applyBorder="1">
      <alignment vertical="center"/>
    </xf>
    <xf numFmtId="49" fontId="11" fillId="0" borderId="3" xfId="6" applyNumberFormat="1" applyFont="1" applyFill="1" applyBorder="1" applyAlignment="1"/>
    <xf numFmtId="176" fontId="11" fillId="0" borderId="4" xfId="6" applyNumberFormat="1" applyFont="1" applyFill="1" applyBorder="1" applyAlignment="1">
      <alignment horizontal="center" vertical="center"/>
    </xf>
    <xf numFmtId="176" fontId="11" fillId="0" borderId="5" xfId="6" applyNumberFormat="1" applyFont="1" applyFill="1" applyBorder="1" applyAlignment="1">
      <alignment horizontal="center" vertical="center"/>
    </xf>
    <xf numFmtId="176" fontId="11" fillId="0" borderId="6" xfId="6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6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6" applyNumberFormat="1" applyFont="1" applyFill="1" applyBorder="1" applyAlignment="1">
      <alignment horizontal="center" vertical="center" wrapText="1"/>
    </xf>
    <xf numFmtId="49" fontId="11" fillId="0" borderId="7" xfId="6" applyNumberFormat="1" applyFont="1" applyFill="1" applyBorder="1" applyAlignment="1">
      <alignment horizontal="center" vertical="center" wrapText="1"/>
    </xf>
    <xf numFmtId="49" fontId="11" fillId="0" borderId="8" xfId="6" applyNumberFormat="1" applyFont="1" applyFill="1" applyBorder="1" applyAlignment="1">
      <alignment horizontal="center" vertical="center" wrapText="1"/>
    </xf>
    <xf numFmtId="49" fontId="11" fillId="0" borderId="9" xfId="6" applyNumberFormat="1" applyFont="1" applyFill="1" applyBorder="1" applyAlignment="1">
      <alignment horizontal="center" vertical="center" wrapText="1"/>
    </xf>
    <xf numFmtId="49" fontId="11" fillId="0" borderId="21" xfId="6" applyNumberFormat="1" applyFont="1" applyFill="1" applyBorder="1" applyAlignment="1">
      <alignment horizontal="center" vertical="center" wrapText="1"/>
    </xf>
    <xf numFmtId="49" fontId="11" fillId="0" borderId="10" xfId="6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49" fontId="11" fillId="0" borderId="12" xfId="6" applyNumberFormat="1" applyFont="1" applyFill="1" applyBorder="1" applyAlignment="1">
      <alignment horizontal="center" vertical="center" wrapText="1"/>
    </xf>
    <xf numFmtId="177" fontId="11" fillId="0" borderId="10" xfId="6" applyNumberFormat="1" applyFont="1" applyFill="1" applyBorder="1" applyAlignment="1">
      <alignment horizontal="center" vertical="center" wrapText="1"/>
    </xf>
    <xf numFmtId="177" fontId="11" fillId="0" borderId="11" xfId="6" applyNumberFormat="1" applyFont="1" applyFill="1" applyBorder="1" applyAlignment="1">
      <alignment horizontal="center" vertical="center" wrapText="1"/>
    </xf>
    <xf numFmtId="177" fontId="11" fillId="0" borderId="12" xfId="6" applyNumberFormat="1" applyFont="1" applyFill="1" applyBorder="1" applyAlignment="1">
      <alignment horizontal="center" vertical="center" wrapText="1"/>
    </xf>
    <xf numFmtId="49" fontId="11" fillId="0" borderId="22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Alignment="1">
      <alignment horizontal="center" vertical="center" wrapText="1"/>
    </xf>
    <xf numFmtId="49" fontId="11" fillId="0" borderId="23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Border="1" applyAlignment="1">
      <alignment vertical="center" wrapText="1"/>
    </xf>
    <xf numFmtId="49" fontId="11" fillId="0" borderId="0" xfId="6" applyNumberFormat="1" applyFont="1" applyFill="1" applyBorder="1" applyAlignment="1">
      <alignment horizontal="center" vertical="center"/>
    </xf>
    <xf numFmtId="176" fontId="14" fillId="0" borderId="2" xfId="2" applyNumberFormat="1" applyFont="1" applyFill="1" applyBorder="1" applyAlignment="1">
      <alignment horizontal="left" vertical="center"/>
    </xf>
    <xf numFmtId="49" fontId="11" fillId="0" borderId="15" xfId="6" applyNumberFormat="1" applyFont="1" applyFill="1" applyBorder="1" applyAlignment="1">
      <alignment horizontal="center" vertical="center" wrapText="1"/>
    </xf>
    <xf numFmtId="49" fontId="11" fillId="0" borderId="16" xfId="6" applyNumberFormat="1" applyFont="1" applyFill="1" applyBorder="1" applyAlignment="1">
      <alignment horizontal="center" vertical="center" wrapText="1"/>
    </xf>
    <xf numFmtId="0" fontId="11" fillId="0" borderId="18" xfId="6" applyNumberFormat="1" applyFont="1" applyFill="1" applyBorder="1" applyAlignment="1">
      <alignment horizontal="center" vertical="center" wrapText="1"/>
    </xf>
    <xf numFmtId="0" fontId="11" fillId="0" borderId="19" xfId="6" applyNumberFormat="1" applyFont="1" applyFill="1" applyBorder="1" applyAlignment="1">
      <alignment horizontal="center" vertical="center" wrapText="1"/>
    </xf>
    <xf numFmtId="176" fontId="12" fillId="0" borderId="0" xfId="2" applyNumberFormat="1" applyFont="1" applyFill="1" applyBorder="1" applyAlignment="1">
      <alignment horizontal="center" vertical="center"/>
    </xf>
    <xf numFmtId="176" fontId="12" fillId="0" borderId="0" xfId="2" applyNumberFormat="1" applyFont="1" applyFill="1" applyBorder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49" fontId="11" fillId="0" borderId="14" xfId="6" applyNumberFormat="1" applyFont="1" applyFill="1" applyBorder="1" applyAlignment="1">
      <alignment horizontal="center" vertical="center" wrapText="1"/>
    </xf>
    <xf numFmtId="0" fontId="11" fillId="0" borderId="17" xfId="6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6" applyNumberFormat="1" applyFont="1" applyFill="1" applyBorder="1" applyAlignment="1">
      <alignment vertical="center"/>
    </xf>
    <xf numFmtId="49" fontId="11" fillId="2" borderId="17" xfId="6" applyNumberFormat="1" applyFont="1" applyFill="1" applyBorder="1" applyAlignment="1">
      <alignment vertical="center"/>
    </xf>
    <xf numFmtId="49" fontId="16" fillId="0" borderId="24" xfId="6" applyNumberFormat="1" applyFont="1" applyFill="1" applyBorder="1" applyAlignment="1">
      <alignment horizontal="right" vertical="top" wrapText="1"/>
    </xf>
    <xf numFmtId="49" fontId="21" fillId="0" borderId="4" xfId="6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6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49" fontId="11" fillId="0" borderId="22" xfId="5" applyNumberFormat="1" applyFont="1" applyFill="1" applyBorder="1" applyAlignment="1">
      <alignment horizontal="left" wrapText="1"/>
    </xf>
    <xf numFmtId="0" fontId="1" fillId="0" borderId="0" xfId="0" applyFont="1"/>
    <xf numFmtId="49" fontId="11" fillId="0" borderId="46" xfId="0" applyNumberFormat="1" applyFont="1" applyFill="1" applyBorder="1" applyAlignment="1">
      <alignment horizontal="center" vertical="center" wrapText="1"/>
    </xf>
    <xf numFmtId="49" fontId="11" fillId="0" borderId="45" xfId="0" applyNumberFormat="1" applyFont="1" applyFill="1" applyBorder="1" applyAlignment="1">
      <alignment horizontal="center" vertical="center" wrapText="1"/>
    </xf>
    <xf numFmtId="49" fontId="11" fillId="0" borderId="47" xfId="0" applyNumberFormat="1" applyFont="1" applyFill="1" applyBorder="1" applyAlignment="1">
      <alignment horizontal="center" vertical="center" wrapText="1"/>
    </xf>
    <xf numFmtId="49" fontId="15" fillId="0" borderId="10" xfId="7" applyNumberFormat="1" applyFont="1" applyFill="1" applyBorder="1" applyAlignment="1">
      <alignment horizontal="center" vertical="top" wrapText="1"/>
    </xf>
    <xf numFmtId="49" fontId="15" fillId="0" borderId="11" xfId="7" applyNumberFormat="1" applyFont="1" applyFill="1" applyBorder="1" applyAlignment="1">
      <alignment horizontal="center" vertical="top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center" vertical="center" wrapText="1"/>
    </xf>
    <xf numFmtId="49" fontId="15" fillId="0" borderId="42" xfId="7" applyNumberFormat="1" applyFont="1" applyFill="1" applyBorder="1" applyAlignment="1">
      <alignment horizontal="center" vertical="center" wrapText="1"/>
    </xf>
    <xf numFmtId="49" fontId="15" fillId="0" borderId="10" xfId="7" applyNumberFormat="1" applyFont="1" applyFill="1" applyBorder="1" applyAlignment="1">
      <alignment horizontal="center" vertical="center" wrapText="1"/>
    </xf>
    <xf numFmtId="49" fontId="11" fillId="0" borderId="10" xfId="7" applyNumberFormat="1" applyFont="1" applyFill="1" applyBorder="1" applyAlignment="1">
      <alignment horizontal="center" vertical="center" wrapText="1"/>
    </xf>
    <xf numFmtId="49" fontId="11" fillId="0" borderId="14" xfId="7" applyNumberFormat="1" applyFont="1" applyFill="1" applyBorder="1" applyAlignment="1">
      <alignment horizontal="center" vertical="center" wrapText="1"/>
    </xf>
    <xf numFmtId="49" fontId="11" fillId="0" borderId="15" xfId="7" applyNumberFormat="1" applyFont="1" applyFill="1" applyBorder="1" applyAlignment="1">
      <alignment horizontal="center" vertical="center" wrapText="1"/>
    </xf>
    <xf numFmtId="49" fontId="15" fillId="0" borderId="18" xfId="6" applyNumberFormat="1" applyFont="1" applyFill="1" applyBorder="1" applyAlignment="1">
      <alignment vertical="center" wrapText="1"/>
    </xf>
    <xf numFmtId="49" fontId="15" fillId="0" borderId="18" xfId="7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top" wrapText="1"/>
    </xf>
    <xf numFmtId="49" fontId="15" fillId="0" borderId="11" xfId="0" applyNumberFormat="1" applyFont="1" applyFill="1" applyBorder="1" applyAlignment="1">
      <alignment horizontal="center" vertical="top" wrapText="1"/>
    </xf>
    <xf numFmtId="49" fontId="15" fillId="0" borderId="1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center" wrapText="1"/>
    </xf>
    <xf numFmtId="49" fontId="15" fillId="0" borderId="42" xfId="6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vertical="center" wrapText="1"/>
    </xf>
    <xf numFmtId="49" fontId="15" fillId="0" borderId="42" xfId="0" applyNumberFormat="1" applyFont="1" applyFill="1" applyBorder="1" applyAlignment="1">
      <alignment horizontal="center" vertical="center" wrapText="1"/>
    </xf>
    <xf numFmtId="49" fontId="5" fillId="0" borderId="46" xfId="7" applyNumberFormat="1" applyFont="1" applyFill="1" applyBorder="1" applyAlignment="1">
      <alignment horizontal="center" vertical="center" wrapText="1"/>
    </xf>
    <xf numFmtId="49" fontId="5" fillId="0" borderId="45" xfId="7" applyNumberFormat="1" applyFont="1" applyFill="1" applyBorder="1" applyAlignment="1">
      <alignment horizontal="center" vertical="center" wrapText="1"/>
    </xf>
    <xf numFmtId="49" fontId="5" fillId="0" borderId="10" xfId="7" applyNumberFormat="1" applyFont="1" applyFill="1" applyBorder="1" applyAlignment="1">
      <alignment horizontal="center" vertical="center" wrapText="1"/>
    </xf>
    <xf numFmtId="49" fontId="5" fillId="0" borderId="11" xfId="7" applyNumberFormat="1" applyFont="1" applyFill="1" applyBorder="1" applyAlignment="1">
      <alignment horizontal="center" vertical="center" wrapText="1"/>
    </xf>
    <xf numFmtId="49" fontId="15" fillId="0" borderId="45" xfId="0" applyNumberFormat="1" applyFont="1" applyFill="1" applyBorder="1" applyAlignment="1">
      <alignment horizontal="center" vertical="center" wrapText="1"/>
    </xf>
    <xf numFmtId="49" fontId="15" fillId="0" borderId="42" xfId="7" applyNumberFormat="1" applyFont="1" applyFill="1" applyBorder="1" applyAlignment="1">
      <alignment horizontal="center" vertical="top" wrapText="1"/>
    </xf>
    <xf numFmtId="49" fontId="11" fillId="0" borderId="1" xfId="0" applyNumberFormat="1" applyFont="1" applyFill="1" applyBorder="1" applyAlignment="1">
      <alignment horizontal="center" vertical="center" wrapText="1"/>
    </xf>
    <xf numFmtId="49" fontId="11" fillId="0" borderId="18" xfId="6" applyNumberFormat="1" applyFont="1" applyFill="1" applyBorder="1" applyAlignment="1">
      <alignment vertical="center" wrapText="1"/>
    </xf>
    <xf numFmtId="49" fontId="5" fillId="0" borderId="38" xfId="0" applyNumberFormat="1" applyFont="1" applyFill="1" applyBorder="1" applyAlignment="1">
      <alignment horizontal="left" vertical="top" wrapText="1"/>
    </xf>
    <xf numFmtId="49" fontId="15" fillId="0" borderId="15" xfId="5" applyNumberFormat="1" applyFont="1" applyFill="1" applyBorder="1" applyAlignment="1">
      <alignment horizont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15" fillId="0" borderId="28" xfId="7" applyNumberFormat="1" applyFont="1" applyFill="1" applyBorder="1" applyAlignment="1">
      <alignment horizontal="center" vertical="top" wrapText="1"/>
    </xf>
    <xf numFmtId="49" fontId="11" fillId="0" borderId="33" xfId="0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49" fontId="11" fillId="0" borderId="22" xfId="5" applyNumberFormat="1" applyFont="1" applyFill="1" applyBorder="1" applyAlignment="1">
      <alignment horizontal="left" wrapText="1"/>
    </xf>
    <xf numFmtId="49" fontId="15" fillId="0" borderId="45" xfId="7" applyNumberFormat="1" applyFont="1" applyFill="1" applyBorder="1" applyAlignment="1">
      <alignment horizontal="center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11" fillId="0" borderId="53" xfId="6" applyNumberFormat="1" applyFont="1" applyFill="1" applyBorder="1" applyAlignment="1">
      <alignment horizontal="center" vertical="center" wrapText="1"/>
    </xf>
    <xf numFmtId="49" fontId="11" fillId="0" borderId="34" xfId="6" applyNumberFormat="1" applyFont="1" applyFill="1" applyBorder="1" applyAlignment="1">
      <alignment horizontal="center" vertical="center" wrapText="1"/>
    </xf>
    <xf numFmtId="49" fontId="11" fillId="0" borderId="45" xfId="6" applyNumberFormat="1" applyFont="1" applyFill="1" applyBorder="1" applyAlignment="1">
      <alignment horizontal="center" vertical="center" wrapText="1"/>
    </xf>
    <xf numFmtId="49" fontId="15" fillId="0" borderId="15" xfId="7" applyNumberFormat="1" applyFont="1" applyFill="1" applyBorder="1" applyAlignment="1">
      <alignment horizontal="center" vertical="center" wrapText="1"/>
    </xf>
    <xf numFmtId="49" fontId="15" fillId="0" borderId="26" xfId="7" applyNumberFormat="1" applyFont="1" applyFill="1" applyBorder="1" applyAlignment="1">
      <alignment horizontal="center" vertical="center" wrapText="1"/>
    </xf>
    <xf numFmtId="49" fontId="15" fillId="0" borderId="11" xfId="6" applyNumberFormat="1" applyFont="1" applyFill="1" applyBorder="1" applyAlignment="1">
      <alignment vertical="center" wrapText="1"/>
    </xf>
    <xf numFmtId="49" fontId="15" fillId="0" borderId="22" xfId="7" applyNumberFormat="1" applyFont="1" applyFill="1" applyBorder="1" applyAlignment="1">
      <alignment horizontal="center" vertical="center" wrapText="1"/>
    </xf>
    <xf numFmtId="49" fontId="11" fillId="0" borderId="25" xfId="0" applyNumberFormat="1" applyFont="1" applyFill="1" applyBorder="1" applyAlignment="1">
      <alignment horizontal="center" vertical="center" wrapText="1"/>
    </xf>
    <xf numFmtId="49" fontId="15" fillId="0" borderId="25" xfId="0" applyNumberFormat="1" applyFont="1" applyFill="1" applyBorder="1" applyAlignment="1">
      <alignment horizontal="center" vertical="center" wrapText="1"/>
    </xf>
    <xf numFmtId="49" fontId="11" fillId="0" borderId="8" xfId="7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49" fontId="5" fillId="0" borderId="15" xfId="7" applyNumberFormat="1" applyFont="1" applyFill="1" applyBorder="1" applyAlignment="1">
      <alignment horizontal="center" vertical="center" wrapText="1"/>
    </xf>
    <xf numFmtId="49" fontId="5" fillId="0" borderId="25" xfId="7" applyNumberFormat="1" applyFont="1" applyFill="1" applyBorder="1" applyAlignment="1">
      <alignment horizontal="center" vertical="center" wrapText="1"/>
    </xf>
    <xf numFmtId="49" fontId="5" fillId="0" borderId="29" xfId="7" applyNumberFormat="1" applyFont="1" applyFill="1" applyBorder="1" applyAlignment="1">
      <alignment horizontal="center" vertical="center" wrapText="1"/>
    </xf>
    <xf numFmtId="49" fontId="11" fillId="0" borderId="13" xfId="7" applyNumberFormat="1" applyFont="1" applyFill="1" applyBorder="1" applyAlignment="1">
      <alignment horizontal="center" vertical="top" wrapText="1"/>
    </xf>
    <xf numFmtId="49" fontId="15" fillId="0" borderId="21" xfId="7" applyNumberFormat="1" applyFont="1" applyFill="1" applyBorder="1" applyAlignment="1">
      <alignment horizontal="center" vertical="top" wrapText="1"/>
    </xf>
    <xf numFmtId="49" fontId="11" fillId="0" borderId="25" xfId="7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left" vertical="top" wrapText="1"/>
    </xf>
    <xf numFmtId="49" fontId="15" fillId="0" borderId="25" xfId="7" applyNumberFormat="1" applyFont="1" applyFill="1" applyBorder="1" applyAlignment="1">
      <alignment horizontal="center" vertical="top" wrapText="1"/>
    </xf>
    <xf numFmtId="49" fontId="11" fillId="0" borderId="47" xfId="0" applyNumberFormat="1" applyFont="1" applyFill="1" applyBorder="1" applyAlignment="1">
      <alignment horizontal="center" vertical="top" wrapText="1"/>
    </xf>
    <xf numFmtId="49" fontId="11" fillId="0" borderId="45" xfId="0" applyNumberFormat="1" applyFont="1" applyFill="1" applyBorder="1" applyAlignment="1">
      <alignment horizontal="center" vertical="top" wrapText="1"/>
    </xf>
    <xf numFmtId="49" fontId="11" fillId="0" borderId="18" xfId="0" applyNumberFormat="1" applyFont="1" applyFill="1" applyBorder="1" applyAlignment="1">
      <alignment vertical="top" wrapText="1"/>
    </xf>
    <xf numFmtId="49" fontId="11" fillId="0" borderId="46" xfId="0" applyNumberFormat="1" applyFont="1" applyFill="1" applyBorder="1" applyAlignment="1">
      <alignment horizontal="center" vertical="top" wrapText="1"/>
    </xf>
    <xf numFmtId="176" fontId="12" fillId="0" borderId="22" xfId="2" applyNumberFormat="1" applyFont="1" applyBorder="1" applyAlignment="1">
      <alignment horizontal="center" vertical="center"/>
    </xf>
    <xf numFmtId="176" fontId="12" fillId="0" borderId="25" xfId="2" applyNumberFormat="1" applyFont="1" applyBorder="1" applyAlignment="1">
      <alignment horizontal="center" vertical="center"/>
    </xf>
    <xf numFmtId="176" fontId="12" fillId="0" borderId="22" xfId="2" applyNumberFormat="1" applyFont="1" applyBorder="1" applyAlignment="1" applyProtection="1">
      <alignment vertical="center" wrapText="1"/>
      <protection locked="0"/>
    </xf>
    <xf numFmtId="176" fontId="12" fillId="0" borderId="1" xfId="2" applyNumberFormat="1" applyFont="1" applyBorder="1" applyAlignment="1" applyProtection="1">
      <alignment vertical="center" wrapText="1"/>
      <protection locked="0"/>
    </xf>
    <xf numFmtId="176" fontId="12" fillId="0" borderId="25" xfId="2" applyNumberFormat="1" applyFont="1" applyBorder="1" applyAlignment="1" applyProtection="1">
      <alignment vertical="center" wrapText="1"/>
      <protection locked="0"/>
    </xf>
    <xf numFmtId="176" fontId="12" fillId="4" borderId="22" xfId="2" applyNumberFormat="1" applyFont="1" applyFill="1" applyBorder="1" applyAlignment="1">
      <alignment horizontal="center" vertical="center"/>
    </xf>
    <xf numFmtId="176" fontId="12" fillId="4" borderId="1" xfId="2" applyNumberFormat="1" applyFont="1" applyFill="1" applyBorder="1" applyAlignment="1">
      <alignment horizontal="center" vertical="center"/>
    </xf>
    <xf numFmtId="176" fontId="12" fillId="4" borderId="25" xfId="2" applyNumberFormat="1" applyFont="1" applyFill="1" applyBorder="1" applyAlignment="1">
      <alignment horizontal="center" vertical="center"/>
    </xf>
    <xf numFmtId="176" fontId="12" fillId="0" borderId="1" xfId="2" applyNumberFormat="1" applyFont="1" applyBorder="1" applyAlignment="1">
      <alignment horizontal="center" vertical="center"/>
    </xf>
    <xf numFmtId="0" fontId="22" fillId="7" borderId="0" xfId="2" applyFont="1" applyFill="1" applyAlignment="1">
      <alignment horizontal="center" vertical="center" wrapText="1"/>
    </xf>
    <xf numFmtId="9" fontId="12" fillId="3" borderId="22" xfId="3" applyNumberFormat="1" applyFont="1" applyFill="1" applyBorder="1" applyAlignment="1">
      <alignment horizontal="center" vertical="center"/>
    </xf>
    <xf numFmtId="9" fontId="12" fillId="3" borderId="1" xfId="3" applyNumberFormat="1" applyFont="1" applyFill="1" applyBorder="1" applyAlignment="1">
      <alignment horizontal="center" vertical="center"/>
    </xf>
    <xf numFmtId="9" fontId="12" fillId="3" borderId="25" xfId="3" applyNumberFormat="1" applyFont="1" applyFill="1" applyBorder="1" applyAlignment="1">
      <alignment horizontal="center" vertical="center"/>
    </xf>
    <xf numFmtId="176" fontId="12" fillId="2" borderId="22" xfId="2" applyNumberFormat="1" applyFont="1" applyFill="1" applyBorder="1" applyAlignment="1">
      <alignment horizontal="center" vertical="center"/>
    </xf>
    <xf numFmtId="176" fontId="12" fillId="2" borderId="1" xfId="2" applyNumberFormat="1" applyFont="1" applyFill="1" applyBorder="1" applyAlignment="1">
      <alignment horizontal="center" vertical="center"/>
    </xf>
    <xf numFmtId="176" fontId="12" fillId="2" borderId="25" xfId="2" applyNumberFormat="1" applyFont="1" applyFill="1" applyBorder="1" applyAlignment="1">
      <alignment horizontal="center" vertical="center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30" xfId="0" applyFont="1" applyFill="1" applyBorder="1" applyAlignment="1" applyProtection="1">
      <alignment horizontal="center" vertical="center" wrapText="1"/>
      <protection locked="0"/>
    </xf>
    <xf numFmtId="0" fontId="12" fillId="5" borderId="22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 wrapText="1"/>
    </xf>
    <xf numFmtId="0" fontId="12" fillId="4" borderId="28" xfId="0" applyFont="1" applyFill="1" applyBorder="1" applyAlignment="1">
      <alignment horizontal="center" vertical="center" wrapText="1"/>
    </xf>
    <xf numFmtId="0" fontId="12" fillId="4" borderId="29" xfId="0" applyFont="1" applyFill="1" applyBorder="1" applyAlignment="1">
      <alignment horizontal="center" vertical="center" wrapText="1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176" fontId="12" fillId="3" borderId="26" xfId="2" applyNumberFormat="1" applyFont="1" applyFill="1" applyBorder="1" applyAlignment="1">
      <alignment horizontal="center" vertical="center"/>
    </xf>
    <xf numFmtId="176" fontId="12" fillId="3" borderId="2" xfId="2" applyNumberFormat="1" applyFont="1" applyFill="1" applyBorder="1" applyAlignment="1">
      <alignment horizontal="center" vertical="center"/>
    </xf>
    <xf numFmtId="176" fontId="12" fillId="3" borderId="27" xfId="2" applyNumberFormat="1" applyFont="1" applyFill="1" applyBorder="1" applyAlignment="1">
      <alignment horizontal="center" vertical="center"/>
    </xf>
    <xf numFmtId="176" fontId="12" fillId="3" borderId="21" xfId="2" applyNumberFormat="1" applyFont="1" applyFill="1" applyBorder="1" applyAlignment="1">
      <alignment horizontal="center" vertical="center"/>
    </xf>
    <xf numFmtId="176" fontId="12" fillId="3" borderId="28" xfId="2" applyNumberFormat="1" applyFont="1" applyFill="1" applyBorder="1" applyAlignment="1">
      <alignment horizontal="center" vertical="center"/>
    </xf>
    <xf numFmtId="176" fontId="12" fillId="3" borderId="29" xfId="2" applyNumberFormat="1" applyFont="1" applyFill="1" applyBorder="1" applyAlignment="1">
      <alignment horizontal="center" vertical="center"/>
    </xf>
    <xf numFmtId="176" fontId="12" fillId="3" borderId="22" xfId="2" applyNumberFormat="1" applyFont="1" applyFill="1" applyBorder="1" applyAlignment="1">
      <alignment horizontal="center" vertical="center"/>
    </xf>
    <xf numFmtId="176" fontId="12" fillId="3" borderId="1" xfId="2" applyNumberFormat="1" applyFont="1" applyFill="1" applyBorder="1" applyAlignment="1">
      <alignment horizontal="center" vertical="center"/>
    </xf>
    <xf numFmtId="176" fontId="12" fillId="3" borderId="25" xfId="2" applyNumberFormat="1" applyFont="1" applyFill="1" applyBorder="1" applyAlignment="1">
      <alignment horizontal="center" vertical="center"/>
    </xf>
    <xf numFmtId="0" fontId="12" fillId="3" borderId="22" xfId="2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center" vertical="center"/>
    </xf>
    <xf numFmtId="0" fontId="12" fillId="3" borderId="25" xfId="2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27" xfId="0" applyFont="1" applyFill="1" applyBorder="1" applyAlignment="1">
      <alignment horizontal="center" vertical="center" wrapText="1"/>
    </xf>
    <xf numFmtId="0" fontId="12" fillId="4" borderId="26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27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5" borderId="25" xfId="0" applyFont="1" applyFill="1" applyBorder="1" applyAlignment="1">
      <alignment horizontal="center"/>
    </xf>
    <xf numFmtId="49" fontId="20" fillId="0" borderId="42" xfId="6" applyNumberFormat="1" applyFont="1" applyFill="1" applyBorder="1" applyAlignment="1">
      <alignment horizontal="center" vertical="center" wrapText="1"/>
    </xf>
    <xf numFmtId="49" fontId="20" fillId="0" borderId="43" xfId="6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0" fontId="11" fillId="0" borderId="22" xfId="6" applyNumberFormat="1" applyFont="1" applyFill="1" applyBorder="1" applyAlignment="1">
      <alignment horizontal="right" vertical="center" wrapText="1"/>
    </xf>
    <xf numFmtId="0" fontId="11" fillId="0" borderId="44" xfId="6" applyNumberFormat="1" applyFont="1" applyFill="1" applyBorder="1" applyAlignment="1">
      <alignment horizontal="right" vertical="center" wrapText="1"/>
    </xf>
    <xf numFmtId="49" fontId="11" fillId="0" borderId="38" xfId="6" applyNumberFormat="1" applyFont="1" applyFill="1" applyBorder="1" applyAlignment="1">
      <alignment horizontal="center" vertical="center" wrapText="1"/>
    </xf>
    <xf numFmtId="49" fontId="11" fillId="0" borderId="39" xfId="6" applyNumberFormat="1" applyFont="1" applyFill="1" applyBorder="1" applyAlignment="1">
      <alignment horizontal="center" vertical="center" wrapText="1"/>
    </xf>
    <xf numFmtId="49" fontId="11" fillId="0" borderId="40" xfId="6" applyNumberFormat="1" applyFont="1" applyFill="1" applyBorder="1" applyAlignment="1">
      <alignment horizontal="center" vertical="center" wrapText="1"/>
    </xf>
    <xf numFmtId="49" fontId="11" fillId="0" borderId="41" xfId="6" applyNumberFormat="1" applyFont="1" applyFill="1" applyBorder="1" applyAlignment="1">
      <alignment horizontal="center" vertical="center" wrapText="1"/>
    </xf>
    <xf numFmtId="49" fontId="11" fillId="0" borderId="20" xfId="6" applyNumberFormat="1" applyFont="1" applyFill="1" applyBorder="1" applyAlignment="1">
      <alignment horizontal="center" vertical="center"/>
    </xf>
    <xf numFmtId="49" fontId="11" fillId="0" borderId="33" xfId="6" applyNumberFormat="1" applyFont="1" applyFill="1" applyBorder="1" applyAlignment="1">
      <alignment horizontal="center" vertical="center"/>
    </xf>
    <xf numFmtId="49" fontId="11" fillId="0" borderId="34" xfId="6" applyNumberFormat="1" applyFont="1" applyFill="1" applyBorder="1" applyAlignment="1">
      <alignment horizontal="center" vertical="center"/>
    </xf>
    <xf numFmtId="49" fontId="11" fillId="2" borderId="8" xfId="6" applyNumberFormat="1" applyFont="1" applyFill="1" applyBorder="1" applyAlignment="1">
      <alignment horizontal="center" vertical="center"/>
    </xf>
    <xf numFmtId="177" fontId="11" fillId="0" borderId="8" xfId="6" applyNumberFormat="1" applyFont="1" applyFill="1" applyBorder="1" applyAlignment="1">
      <alignment horizontal="center" vertical="center"/>
    </xf>
    <xf numFmtId="177" fontId="11" fillId="0" borderId="9" xfId="6" applyNumberFormat="1" applyFont="1" applyFill="1" applyBorder="1" applyAlignment="1">
      <alignment horizontal="center" vertical="center"/>
    </xf>
    <xf numFmtId="49" fontId="11" fillId="0" borderId="38" xfId="6" applyNumberFormat="1" applyFont="1" applyFill="1" applyBorder="1" applyAlignment="1">
      <alignment horizontal="center" vertical="center"/>
    </xf>
    <xf numFmtId="49" fontId="11" fillId="0" borderId="39" xfId="6" applyNumberFormat="1" applyFont="1" applyFill="1" applyBorder="1" applyAlignment="1">
      <alignment horizontal="center" vertical="center"/>
    </xf>
    <xf numFmtId="49" fontId="11" fillId="0" borderId="40" xfId="6" applyNumberFormat="1" applyFont="1" applyFill="1" applyBorder="1" applyAlignment="1">
      <alignment horizontal="center" vertical="center"/>
    </xf>
    <xf numFmtId="49" fontId="11" fillId="2" borderId="38" xfId="6" applyNumberFormat="1" applyFont="1" applyFill="1" applyBorder="1" applyAlignment="1">
      <alignment horizontal="center" vertical="center"/>
    </xf>
    <xf numFmtId="49" fontId="11" fillId="2" borderId="39" xfId="6" applyNumberFormat="1" applyFont="1" applyFill="1" applyBorder="1" applyAlignment="1">
      <alignment horizontal="center" vertical="center"/>
    </xf>
    <xf numFmtId="49" fontId="11" fillId="2" borderId="20" xfId="6" applyNumberFormat="1" applyFont="1" applyFill="1" applyBorder="1" applyAlignment="1">
      <alignment horizontal="center" vertical="center"/>
    </xf>
    <xf numFmtId="49" fontId="11" fillId="2" borderId="33" xfId="6" applyNumberFormat="1" applyFont="1" applyFill="1" applyBorder="1" applyAlignment="1">
      <alignment horizontal="center" vertical="center"/>
    </xf>
    <xf numFmtId="49" fontId="11" fillId="2" borderId="34" xfId="6" applyNumberFormat="1" applyFont="1" applyFill="1" applyBorder="1" applyAlignment="1">
      <alignment horizontal="center" vertical="center"/>
    </xf>
    <xf numFmtId="49" fontId="11" fillId="0" borderId="41" xfId="6" applyNumberFormat="1" applyFont="1" applyFill="1" applyBorder="1" applyAlignment="1">
      <alignment horizontal="center" vertical="center"/>
    </xf>
    <xf numFmtId="49" fontId="18" fillId="0" borderId="31" xfId="6" applyNumberFormat="1" applyFont="1" applyFill="1" applyBorder="1" applyAlignment="1">
      <alignment horizontal="center" vertical="center" wrapText="1"/>
    </xf>
    <xf numFmtId="49" fontId="18" fillId="0" borderId="32" xfId="6" applyNumberFormat="1" applyFont="1" applyFill="1" applyBorder="1" applyAlignment="1">
      <alignment horizontal="center" vertical="center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6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11" fillId="0" borderId="37" xfId="0" applyNumberFormat="1" applyFont="1" applyFill="1" applyBorder="1" applyAlignment="1">
      <alignment horizontal="center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17" fillId="0" borderId="31" xfId="6" applyNumberFormat="1" applyFont="1" applyFill="1" applyBorder="1" applyAlignment="1">
      <alignment horizontal="center"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1" fillId="0" borderId="20" xfId="6" applyNumberFormat="1" applyFont="1" applyFill="1" applyBorder="1" applyAlignment="1">
      <alignment vertical="center" wrapText="1"/>
    </xf>
    <xf numFmtId="49" fontId="11" fillId="0" borderId="33" xfId="6" applyNumberFormat="1" applyFont="1" applyFill="1" applyBorder="1" applyAlignment="1">
      <alignment vertical="center" wrapText="1"/>
    </xf>
    <xf numFmtId="49" fontId="11" fillId="0" borderId="34" xfId="6" applyNumberFormat="1" applyFont="1" applyFill="1" applyBorder="1" applyAlignment="1">
      <alignment vertical="center" wrapText="1"/>
    </xf>
    <xf numFmtId="49" fontId="11" fillId="0" borderId="22" xfId="6" applyNumberFormat="1" applyFont="1" applyFill="1" applyBorder="1" applyAlignment="1">
      <alignment vertical="center" wrapText="1"/>
    </xf>
    <xf numFmtId="49" fontId="11" fillId="0" borderId="1" xfId="6" applyNumberFormat="1" applyFont="1" applyFill="1" applyBorder="1" applyAlignment="1">
      <alignment vertical="center" wrapText="1"/>
    </xf>
    <xf numFmtId="49" fontId="11" fillId="0" borderId="25" xfId="6" applyNumberFormat="1" applyFont="1" applyFill="1" applyBorder="1" applyAlignment="1">
      <alignment vertical="center" wrapText="1"/>
    </xf>
    <xf numFmtId="49" fontId="19" fillId="0" borderId="31" xfId="6" applyNumberFormat="1" applyFont="1" applyFill="1" applyBorder="1" applyAlignment="1">
      <alignment horizontal="center" vertical="center" wrapText="1"/>
    </xf>
    <xf numFmtId="49" fontId="19" fillId="0" borderId="32" xfId="6" applyNumberFormat="1" applyFont="1" applyFill="1" applyBorder="1" applyAlignment="1">
      <alignment horizontal="center" vertical="center" wrapText="1"/>
    </xf>
    <xf numFmtId="49" fontId="19" fillId="0" borderId="35" xfId="6" applyNumberFormat="1" applyFont="1" applyFill="1" applyBorder="1" applyAlignment="1">
      <alignment horizontal="center" vertical="center" wrapText="1"/>
    </xf>
    <xf numFmtId="49" fontId="11" fillId="0" borderId="36" xfId="0" applyNumberFormat="1" applyFont="1" applyFill="1" applyBorder="1" applyAlignment="1">
      <alignment horizontal="left" vertical="top" wrapText="1"/>
    </xf>
    <xf numFmtId="49" fontId="11" fillId="0" borderId="22" xfId="5" applyNumberFormat="1" applyFont="1" applyFill="1" applyBorder="1" applyAlignment="1">
      <alignment horizontal="left" wrapText="1"/>
    </xf>
    <xf numFmtId="49" fontId="11" fillId="0" borderId="1" xfId="5" applyNumberFormat="1" applyFont="1" applyFill="1" applyBorder="1" applyAlignment="1">
      <alignment horizontal="left" wrapText="1"/>
    </xf>
    <xf numFmtId="49" fontId="11" fillId="0" borderId="37" xfId="6" applyNumberFormat="1" applyFont="1" applyFill="1" applyBorder="1" applyAlignment="1">
      <alignment horizontal="center" vertical="center" wrapText="1"/>
    </xf>
    <xf numFmtId="49" fontId="11" fillId="0" borderId="26" xfId="5" applyNumberFormat="1" applyFont="1" applyFill="1" applyBorder="1" applyAlignment="1">
      <alignment horizontal="left" wrapText="1"/>
    </xf>
    <xf numFmtId="49" fontId="11" fillId="0" borderId="2" xfId="5" applyNumberFormat="1" applyFont="1" applyFill="1" applyBorder="1" applyAlignment="1">
      <alignment horizontal="left" wrapText="1"/>
    </xf>
    <xf numFmtId="49" fontId="11" fillId="0" borderId="22" xfId="7" applyNumberFormat="1" applyFont="1" applyFill="1" applyBorder="1" applyAlignment="1">
      <alignment horizontal="left" vertical="top" wrapText="1"/>
    </xf>
    <xf numFmtId="49" fontId="11" fillId="0" borderId="1" xfId="7" applyNumberFormat="1" applyFont="1" applyFill="1" applyBorder="1" applyAlignment="1">
      <alignment horizontal="left" vertical="top" wrapText="1"/>
    </xf>
    <xf numFmtId="49" fontId="11" fillId="0" borderId="44" xfId="7" applyNumberFormat="1" applyFont="1" applyFill="1" applyBorder="1" applyAlignment="1">
      <alignment horizontal="left" vertical="top" wrapText="1"/>
    </xf>
    <xf numFmtId="49" fontId="11" fillId="0" borderId="44" xfId="5" applyNumberFormat="1" applyFont="1" applyFill="1" applyBorder="1" applyAlignment="1">
      <alignment horizontal="left" wrapText="1"/>
    </xf>
    <xf numFmtId="49" fontId="11" fillId="0" borderId="15" xfId="7" applyNumberFormat="1" applyFont="1" applyFill="1" applyBorder="1" applyAlignment="1">
      <alignment horizontal="center" vertical="top" wrapText="1"/>
    </xf>
    <xf numFmtId="49" fontId="11" fillId="0" borderId="37" xfId="7" applyNumberFormat="1" applyFont="1" applyFill="1" applyBorder="1" applyAlignment="1">
      <alignment horizontal="center" vertical="top" wrapText="1"/>
    </xf>
    <xf numFmtId="49" fontId="5" fillId="0" borderId="22" xfId="7" applyNumberFormat="1" applyFont="1" applyFill="1" applyBorder="1" applyAlignment="1">
      <alignment horizontal="left" vertical="top" wrapText="1"/>
    </xf>
    <xf numFmtId="49" fontId="5" fillId="0" borderId="1" xfId="7" applyNumberFormat="1" applyFont="1" applyFill="1" applyBorder="1" applyAlignment="1">
      <alignment horizontal="left" vertical="top" wrapText="1"/>
    </xf>
    <xf numFmtId="49" fontId="5" fillId="0" borderId="44" xfId="7" applyNumberFormat="1" applyFont="1" applyFill="1" applyBorder="1" applyAlignment="1">
      <alignment horizontal="left" vertical="top" wrapText="1"/>
    </xf>
    <xf numFmtId="49" fontId="15" fillId="0" borderId="22" xfId="7" applyNumberFormat="1" applyFont="1" applyFill="1" applyBorder="1" applyAlignment="1">
      <alignment horizontal="left" vertical="top" wrapText="1"/>
    </xf>
    <xf numFmtId="49" fontId="15" fillId="0" borderId="1" xfId="7" applyNumberFormat="1" applyFont="1" applyFill="1" applyBorder="1" applyAlignment="1">
      <alignment horizontal="left" vertical="top" wrapText="1"/>
    </xf>
    <xf numFmtId="49" fontId="15" fillId="0" borderId="44" xfId="7" applyNumberFormat="1" applyFont="1" applyFill="1" applyBorder="1" applyAlignment="1">
      <alignment horizontal="left" vertical="top" wrapText="1"/>
    </xf>
    <xf numFmtId="49" fontId="15" fillId="0" borderId="15" xfId="7" applyNumberFormat="1" applyFont="1" applyFill="1" applyBorder="1" applyAlignment="1">
      <alignment horizontal="center" vertical="top" wrapText="1"/>
    </xf>
    <xf numFmtId="49" fontId="15" fillId="0" borderId="45" xfId="7" applyNumberFormat="1" applyFont="1" applyFill="1" applyBorder="1" applyAlignment="1">
      <alignment horizontal="center" vertical="top" wrapText="1"/>
    </xf>
    <xf numFmtId="49" fontId="11" fillId="0" borderId="13" xfId="6" applyNumberFormat="1" applyFont="1" applyFill="1" applyBorder="1" applyAlignment="1">
      <alignment horizontal="center" vertical="center" wrapText="1"/>
    </xf>
    <xf numFmtId="49" fontId="11" fillId="0" borderId="21" xfId="5" applyNumberFormat="1" applyFont="1" applyFill="1" applyBorder="1" applyAlignment="1">
      <alignment horizontal="left" wrapText="1"/>
    </xf>
    <xf numFmtId="49" fontId="11" fillId="0" borderId="28" xfId="5" applyNumberFormat="1" applyFont="1" applyFill="1" applyBorder="1" applyAlignment="1">
      <alignment horizontal="left" wrapText="1"/>
    </xf>
    <xf numFmtId="49" fontId="11" fillId="0" borderId="15" xfId="5" applyNumberFormat="1" applyFont="1" applyFill="1" applyBorder="1" applyAlignment="1">
      <alignment horizontal="center" wrapText="1"/>
    </xf>
    <xf numFmtId="49" fontId="11" fillId="0" borderId="37" xfId="5" applyNumberFormat="1" applyFont="1" applyFill="1" applyBorder="1" applyAlignment="1">
      <alignment horizontal="center" wrapText="1"/>
    </xf>
    <xf numFmtId="49" fontId="11" fillId="0" borderId="45" xfId="5" applyNumberFormat="1" applyFont="1" applyFill="1" applyBorder="1" applyAlignment="1">
      <alignment horizontal="center" wrapText="1"/>
    </xf>
    <xf numFmtId="49" fontId="11" fillId="0" borderId="20" xfId="7" applyNumberFormat="1" applyFont="1" applyFill="1" applyBorder="1" applyAlignment="1">
      <alignment horizontal="left" vertical="top" wrapText="1"/>
    </xf>
    <xf numFmtId="49" fontId="11" fillId="0" borderId="33" xfId="7" applyNumberFormat="1" applyFont="1" applyFill="1" applyBorder="1" applyAlignment="1">
      <alignment horizontal="left" vertical="top" wrapText="1"/>
    </xf>
    <xf numFmtId="49" fontId="11" fillId="0" borderId="48" xfId="7" applyNumberFormat="1" applyFont="1" applyFill="1" applyBorder="1" applyAlignment="1">
      <alignment horizontal="left" vertical="top" wrapText="1"/>
    </xf>
    <xf numFmtId="49" fontId="11" fillId="0" borderId="8" xfId="0" applyNumberFormat="1" applyFont="1" applyFill="1" applyBorder="1" applyAlignment="1">
      <alignment horizontal="left" vertical="top" wrapText="1"/>
    </xf>
    <xf numFmtId="49" fontId="11" fillId="0" borderId="9" xfId="0" applyNumberFormat="1" applyFont="1" applyFill="1" applyBorder="1" applyAlignment="1">
      <alignment horizontal="left" vertical="top" wrapText="1"/>
    </xf>
    <xf numFmtId="49" fontId="5" fillId="0" borderId="11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5" fillId="0" borderId="15" xfId="0" applyNumberFormat="1" applyFont="1" applyFill="1" applyBorder="1" applyAlignment="1">
      <alignment horizontal="center" vertical="top" wrapText="1"/>
    </xf>
    <xf numFmtId="49" fontId="5" fillId="0" borderId="37" xfId="0" applyNumberFormat="1" applyFont="1" applyFill="1" applyBorder="1" applyAlignment="1">
      <alignment horizontal="center" vertical="top" wrapText="1"/>
    </xf>
    <xf numFmtId="49" fontId="15" fillId="0" borderId="22" xfId="0" applyNumberFormat="1" applyFont="1" applyFill="1" applyBorder="1" applyAlignment="1">
      <alignment horizontal="left" vertical="top" wrapText="1"/>
    </xf>
    <xf numFmtId="0" fontId="0" fillId="0" borderId="1" xfId="0" applyBorder="1"/>
    <xf numFmtId="0" fontId="0" fillId="0" borderId="44" xfId="0" applyBorder="1"/>
    <xf numFmtId="49" fontId="15" fillId="0" borderId="21" xfId="0" applyNumberFormat="1" applyFont="1" applyFill="1" applyBorder="1" applyAlignment="1">
      <alignment horizontal="left" vertical="top" wrapText="1"/>
    </xf>
    <xf numFmtId="0" fontId="0" fillId="0" borderId="28" xfId="0" applyBorder="1"/>
    <xf numFmtId="0" fontId="0" fillId="0" borderId="49" xfId="0" applyBorder="1"/>
    <xf numFmtId="49" fontId="15" fillId="0" borderId="26" xfId="0" applyNumberFormat="1" applyFont="1" applyFill="1" applyBorder="1" applyAlignment="1">
      <alignment horizontal="left" vertical="top" wrapText="1"/>
    </xf>
    <xf numFmtId="49" fontId="11" fillId="0" borderId="2" xfId="0" applyNumberFormat="1" applyFont="1" applyFill="1" applyBorder="1" applyAlignment="1">
      <alignment horizontal="left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3" fillId="0" borderId="22" xfId="1" applyNumberFormat="1" applyFill="1" applyBorder="1" applyAlignment="1" applyProtection="1">
      <alignment horizontal="left" vertical="top" wrapText="1"/>
    </xf>
    <xf numFmtId="49" fontId="11" fillId="0" borderId="50" xfId="7" applyNumberFormat="1" applyFont="1" applyFill="1" applyBorder="1" applyAlignment="1">
      <alignment horizontal="center" vertical="top" wrapText="1"/>
    </xf>
    <xf numFmtId="49" fontId="11" fillId="0" borderId="26" xfId="0" applyNumberFormat="1" applyFont="1" applyFill="1" applyBorder="1" applyAlignment="1">
      <alignment horizontal="left" vertical="top" wrapText="1"/>
    </xf>
    <xf numFmtId="49" fontId="11" fillId="0" borderId="51" xfId="0" applyNumberFormat="1" applyFont="1" applyFill="1" applyBorder="1" applyAlignment="1">
      <alignment horizontal="left" vertical="top" wrapText="1"/>
    </xf>
    <xf numFmtId="49" fontId="11" fillId="0" borderId="38" xfId="5" applyNumberFormat="1" applyFont="1" applyFill="1" applyBorder="1" applyAlignment="1">
      <alignment horizontal="left" wrapText="1"/>
    </xf>
    <xf numFmtId="49" fontId="11" fillId="0" borderId="39" xfId="5" applyNumberFormat="1" applyFont="1" applyFill="1" applyBorder="1" applyAlignment="1">
      <alignment horizontal="left" wrapText="1"/>
    </xf>
    <xf numFmtId="49" fontId="11" fillId="0" borderId="41" xfId="5" applyNumberFormat="1" applyFont="1" applyFill="1" applyBorder="1" applyAlignment="1">
      <alignment horizontal="left" wrapText="1"/>
    </xf>
    <xf numFmtId="49" fontId="11" fillId="0" borderId="13" xfId="0" applyNumberFormat="1" applyFont="1" applyFill="1" applyBorder="1" applyAlignment="1">
      <alignment horizontal="center" vertical="top" wrapText="1"/>
    </xf>
    <xf numFmtId="49" fontId="11" fillId="0" borderId="26" xfId="7" applyNumberFormat="1" applyFont="1" applyFill="1" applyBorder="1" applyAlignment="1">
      <alignment horizontal="center" vertical="top" wrapText="1"/>
    </xf>
    <xf numFmtId="49" fontId="11" fillId="0" borderId="13" xfId="7" applyNumberFormat="1" applyFont="1" applyFill="1" applyBorder="1" applyAlignment="1">
      <alignment horizontal="center" vertical="top" wrapText="1"/>
    </xf>
    <xf numFmtId="49" fontId="11" fillId="0" borderId="52" xfId="7" applyNumberFormat="1" applyFont="1" applyFill="1" applyBorder="1" applyAlignment="1">
      <alignment horizontal="center" vertical="top" wrapText="1"/>
    </xf>
    <xf numFmtId="49" fontId="11" fillId="0" borderId="49" xfId="5" applyNumberFormat="1" applyFont="1" applyFill="1" applyBorder="1" applyAlignment="1">
      <alignment horizontal="left" wrapText="1"/>
    </xf>
    <xf numFmtId="49" fontId="11" fillId="0" borderId="11" xfId="7" applyNumberFormat="1" applyFont="1" applyFill="1" applyBorder="1" applyAlignment="1">
      <alignment horizontal="left" vertical="top" wrapText="1"/>
    </xf>
    <xf numFmtId="49" fontId="11" fillId="0" borderId="12" xfId="7" applyNumberFormat="1" applyFont="1" applyFill="1" applyBorder="1" applyAlignment="1">
      <alignment horizontal="left" vertical="top" wrapText="1"/>
    </xf>
    <xf numFmtId="49" fontId="11" fillId="0" borderId="45" xfId="7" applyNumberFormat="1" applyFont="1" applyFill="1" applyBorder="1" applyAlignment="1">
      <alignment horizontal="center" vertical="top" wrapText="1"/>
    </xf>
    <xf numFmtId="49" fontId="5" fillId="0" borderId="15" xfId="7" applyNumberFormat="1" applyFont="1" applyFill="1" applyBorder="1" applyAlignment="1">
      <alignment horizontal="center" vertical="top" wrapText="1"/>
    </xf>
    <xf numFmtId="49" fontId="5" fillId="0" borderId="37" xfId="7" applyNumberFormat="1" applyFont="1" applyFill="1" applyBorder="1" applyAlignment="1">
      <alignment horizontal="center" vertical="top" wrapText="1"/>
    </xf>
    <xf numFmtId="49" fontId="5" fillId="0" borderId="45" xfId="7" applyNumberFormat="1" applyFont="1" applyFill="1" applyBorder="1" applyAlignment="1">
      <alignment horizontal="center" vertical="top" wrapText="1"/>
    </xf>
    <xf numFmtId="49" fontId="15" fillId="0" borderId="11" xfId="7" applyNumberFormat="1" applyFont="1" applyFill="1" applyBorder="1" applyAlignment="1">
      <alignment horizontal="left" vertical="top" wrapText="1"/>
    </xf>
    <xf numFmtId="49" fontId="15" fillId="0" borderId="12" xfId="7" applyNumberFormat="1" applyFont="1" applyFill="1" applyBorder="1" applyAlignment="1">
      <alignment horizontal="left" vertical="top" wrapText="1"/>
    </xf>
    <xf numFmtId="49" fontId="15" fillId="0" borderId="26" xfId="7" applyNumberFormat="1" applyFont="1" applyFill="1" applyBorder="1" applyAlignment="1">
      <alignment horizontal="center" vertical="top" wrapText="1"/>
    </xf>
    <xf numFmtId="49" fontId="15" fillId="0" borderId="13" xfId="7" applyNumberFormat="1" applyFont="1" applyFill="1" applyBorder="1" applyAlignment="1">
      <alignment horizontal="center" vertical="top" wrapText="1"/>
    </xf>
    <xf numFmtId="49" fontId="15" fillId="0" borderId="21" xfId="7" applyNumberFormat="1" applyFont="1" applyFill="1" applyBorder="1" applyAlignment="1">
      <alignment horizontal="center" vertical="top" wrapText="1"/>
    </xf>
    <xf numFmtId="49" fontId="5" fillId="0" borderId="38" xfId="0" applyNumberFormat="1" applyFont="1" applyFill="1" applyBorder="1" applyAlignment="1">
      <alignment horizontal="left" vertical="top" wrapText="1"/>
    </xf>
    <xf numFmtId="49" fontId="11" fillId="0" borderId="39" xfId="0" applyNumberFormat="1" applyFont="1" applyFill="1" applyBorder="1" applyAlignment="1">
      <alignment horizontal="left" vertical="top" wrapText="1"/>
    </xf>
    <xf numFmtId="49" fontId="11" fillId="0" borderId="41" xfId="0" applyNumberFormat="1" applyFont="1" applyFill="1" applyBorder="1" applyAlignment="1">
      <alignment horizontal="left" vertical="top" wrapText="1"/>
    </xf>
    <xf numFmtId="49" fontId="11" fillId="0" borderId="45" xfId="0" applyNumberFormat="1" applyFont="1" applyFill="1" applyBorder="1" applyAlignment="1">
      <alignment horizontal="left" vertical="top" wrapText="1"/>
    </xf>
    <xf numFmtId="49" fontId="11" fillId="0" borderId="47" xfId="0" applyNumberFormat="1" applyFont="1" applyFill="1" applyBorder="1" applyAlignment="1">
      <alignment horizontal="left" vertical="top" wrapText="1"/>
    </xf>
    <xf numFmtId="49" fontId="15" fillId="0" borderId="21" xfId="5" applyNumberFormat="1" applyFont="1" applyFill="1" applyBorder="1" applyAlignment="1">
      <alignment horizontal="left" wrapText="1"/>
    </xf>
    <xf numFmtId="49" fontId="11" fillId="0" borderId="50" xfId="0" applyNumberFormat="1" applyFont="1" applyFill="1" applyBorder="1" applyAlignment="1">
      <alignment horizontal="center" vertical="top" wrapText="1"/>
    </xf>
    <xf numFmtId="49" fontId="11" fillId="0" borderId="44" xfId="0" applyNumberFormat="1" applyFont="1" applyFill="1" applyBorder="1" applyAlignment="1">
      <alignment horizontal="left" vertical="top" wrapText="1"/>
    </xf>
    <xf numFmtId="49" fontId="11" fillId="0" borderId="38" xfId="0" applyNumberFormat="1" applyFont="1" applyFill="1" applyBorder="1" applyAlignment="1">
      <alignment horizontal="left" vertical="top" wrapText="1"/>
    </xf>
    <xf numFmtId="49" fontId="11" fillId="0" borderId="26" xfId="0" applyNumberFormat="1" applyFont="1" applyFill="1" applyBorder="1" applyAlignment="1">
      <alignment horizontal="center" vertical="top" wrapText="1"/>
    </xf>
    <xf numFmtId="49" fontId="11" fillId="0" borderId="52" xfId="0" applyNumberFormat="1" applyFont="1" applyFill="1" applyBorder="1" applyAlignment="1">
      <alignment horizontal="center" vertical="top" wrapText="1"/>
    </xf>
    <xf numFmtId="49" fontId="15" fillId="0" borderId="15" xfId="5" applyNumberFormat="1" applyFont="1" applyFill="1" applyBorder="1" applyAlignment="1">
      <alignment horizontal="center" wrapText="1"/>
    </xf>
    <xf numFmtId="49" fontId="15" fillId="0" borderId="45" xfId="5" applyNumberFormat="1" applyFont="1" applyFill="1" applyBorder="1" applyAlignment="1">
      <alignment horizontal="center" wrapText="1"/>
    </xf>
    <xf numFmtId="49" fontId="15" fillId="0" borderId="22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90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0" y="371475"/>
          <a:ext cx="1933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371475"/>
          <a:ext cx="1933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13</xdr:col>
      <xdr:colOff>647700</xdr:colOff>
      <xdr:row>32</xdr:row>
      <xdr:rowOff>85725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857250"/>
          <a:ext cx="8877300" cy="4714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685799</xdr:colOff>
      <xdr:row>37</xdr:row>
      <xdr:rowOff>0</xdr:rowOff>
    </xdr:from>
    <xdr:to>
      <xdr:col>13</xdr:col>
      <xdr:colOff>676274</xdr:colOff>
      <xdr:row>69</xdr:row>
      <xdr:rowOff>161925</xdr:rowOff>
    </xdr:to>
    <xdr:pic>
      <xdr:nvPicPr>
        <xdr:cNvPr id="11571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799" y="6343650"/>
          <a:ext cx="8905875" cy="5648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676275</xdr:colOff>
      <xdr:row>73</xdr:row>
      <xdr:rowOff>0</xdr:rowOff>
    </xdr:from>
    <xdr:to>
      <xdr:col>14</xdr:col>
      <xdr:colOff>9525</xdr:colOff>
      <xdr:row>108</xdr:row>
      <xdr:rowOff>28575</xdr:rowOff>
    </xdr:to>
    <xdr:pic>
      <xdr:nvPicPr>
        <xdr:cNvPr id="115720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76275" y="12515850"/>
          <a:ext cx="8934450" cy="6029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14</xdr:col>
      <xdr:colOff>0</xdr:colOff>
      <xdr:row>141</xdr:row>
      <xdr:rowOff>28575</xdr:rowOff>
    </xdr:to>
    <xdr:pic>
      <xdr:nvPicPr>
        <xdr:cNvPr id="115721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9030950"/>
          <a:ext cx="8915400" cy="5172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14</xdr:col>
      <xdr:colOff>257175</xdr:colOff>
      <xdr:row>182</xdr:row>
      <xdr:rowOff>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25031700"/>
          <a:ext cx="9172575" cy="6172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14</xdr:col>
      <xdr:colOff>190500</xdr:colOff>
      <xdr:row>229</xdr:row>
      <xdr:rowOff>114300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32061150"/>
          <a:ext cx="910590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180975</xdr:colOff>
      <xdr:row>235</xdr:row>
      <xdr:rowOff>95250</xdr:rowOff>
    </xdr:from>
    <xdr:to>
      <xdr:col>14</xdr:col>
      <xdr:colOff>219075</xdr:colOff>
      <xdr:row>276</xdr:row>
      <xdr:rowOff>85725</xdr:rowOff>
    </xdr:to>
    <xdr:pic>
      <xdr:nvPicPr>
        <xdr:cNvPr id="11878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866775" y="40386000"/>
          <a:ext cx="8953500" cy="70199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15</xdr:col>
      <xdr:colOff>333375</xdr:colOff>
      <xdr:row>314</xdr:row>
      <xdr:rowOff>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685800" y="48006000"/>
          <a:ext cx="9934575" cy="5829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315</xdr:row>
      <xdr:rowOff>57150</xdr:rowOff>
    </xdr:from>
    <xdr:to>
      <xdr:col>15</xdr:col>
      <xdr:colOff>333375</xdr:colOff>
      <xdr:row>356</xdr:row>
      <xdr:rowOff>47625</xdr:rowOff>
    </xdr:to>
    <xdr:pic>
      <xdr:nvPicPr>
        <xdr:cNvPr id="12185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33425" y="54063900"/>
          <a:ext cx="9886950" cy="70199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dmin@123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4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P24" sqref="P24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34"/>
      <c r="C3" s="135"/>
      <c r="D3" s="136"/>
      <c r="E3" s="137"/>
      <c r="F3" s="137"/>
      <c r="G3" s="137"/>
      <c r="H3" s="137"/>
      <c r="I3" s="137"/>
      <c r="J3" s="138"/>
      <c r="K3" s="139">
        <f ca="1">IF($D3="",0,MAX(INDIRECT("'"&amp;$D3&amp;"'!$H3:$AZ3")))</f>
        <v>0</v>
      </c>
      <c r="L3" s="140"/>
      <c r="M3" s="140"/>
      <c r="N3" s="141"/>
      <c r="O3" s="134" t="str">
        <f ca="1">IF($D3="","",COUNTIF(INDIRECT("'"&amp;$D3&amp;"'!$H"&amp;ROW(INDIRECT("'"&amp;$D3&amp;"'!TestResult"))&amp;":$AZ"&amp;ROW(INDIRECT("'"&amp;$D3&amp;"'!TestResult"))),O$9))</f>
        <v/>
      </c>
      <c r="P3" s="142"/>
      <c r="Q3" s="135"/>
      <c r="R3" s="134" t="str">
        <f ca="1">IF($D3="","",COUNTIF(INDIRECT("'"&amp;$D3&amp;"'!$H"&amp;ROW(INDIRECT("'"&amp;$D3&amp;"'!TestResult"))&amp;":$AZ"&amp;ROW(INDIRECT("'"&amp;$D3&amp;"'!TestResult"))),R$9))</f>
        <v/>
      </c>
      <c r="S3" s="142"/>
      <c r="T3" s="135"/>
      <c r="U3" s="134" t="str">
        <f ca="1">IF($D3="","",COUNTIF(INDIRECT("'"&amp;$D3&amp;"'!$H"&amp;ROW(INDIRECT("'"&amp;$D3&amp;"'!TestResult"))&amp;":$AZ"&amp;ROW(INDIRECT("'"&amp;$D3&amp;"'!TestResult"))),U$9))</f>
        <v/>
      </c>
      <c r="V3" s="142"/>
      <c r="W3" s="135"/>
      <c r="X3" s="134" t="str">
        <f ca="1">IF($D3="","",COUNTIF(INDIRECT("'"&amp;$D3&amp;"'!$H"&amp;ROW(INDIRECT("'"&amp;$D3&amp;"'!TestResult"))&amp;":$AZ"&amp;ROW(INDIRECT("'"&amp;$D3&amp;"'!TestResult"))),X$9))</f>
        <v/>
      </c>
      <c r="Y3" s="142"/>
      <c r="Z3" s="135"/>
      <c r="AA3" s="139">
        <f ca="1">SUM(O3:Z3)</f>
        <v>0</v>
      </c>
      <c r="AB3" s="140"/>
      <c r="AC3" s="140"/>
      <c r="AD3" s="141"/>
      <c r="AE3" s="139">
        <f ca="1">K3-AA3</f>
        <v>0</v>
      </c>
      <c r="AF3" s="140"/>
      <c r="AG3" s="140"/>
      <c r="AH3" s="141"/>
      <c r="AI3" s="147" t="str">
        <f ca="1">IF($D3="","",SUM(INDIRECT("'"&amp;$D3&amp;"'!BugCount")))</f>
        <v/>
      </c>
      <c r="AJ3" s="148"/>
      <c r="AK3" s="148"/>
      <c r="AL3" s="149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0" t="s">
        <v>9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2"/>
    </row>
    <row r="8" spans="1:38" ht="13.5" customHeight="1">
      <c r="B8" s="159"/>
      <c r="C8" s="160"/>
      <c r="D8" s="159"/>
      <c r="E8" s="161"/>
      <c r="F8" s="161"/>
      <c r="G8" s="161"/>
      <c r="H8" s="161"/>
      <c r="I8" s="161"/>
      <c r="J8" s="160"/>
      <c r="K8" s="183" t="s">
        <v>2</v>
      </c>
      <c r="L8" s="184"/>
      <c r="M8" s="184"/>
      <c r="N8" s="185"/>
      <c r="O8" s="186" t="s">
        <v>1</v>
      </c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8"/>
      <c r="AA8" s="183" t="s">
        <v>34</v>
      </c>
      <c r="AB8" s="184"/>
      <c r="AC8" s="184"/>
      <c r="AD8" s="185"/>
      <c r="AE8" s="183" t="s">
        <v>34</v>
      </c>
      <c r="AF8" s="184"/>
      <c r="AG8" s="184"/>
      <c r="AH8" s="185"/>
      <c r="AI8" s="180"/>
      <c r="AJ8" s="181"/>
      <c r="AK8" s="181"/>
      <c r="AL8" s="182"/>
    </row>
    <row r="9" spans="1:38" s="4" customFormat="1">
      <c r="B9" s="177" t="s">
        <v>16</v>
      </c>
      <c r="C9" s="178"/>
      <c r="D9" s="177" t="s">
        <v>17</v>
      </c>
      <c r="E9" s="179"/>
      <c r="F9" s="179"/>
      <c r="G9" s="179"/>
      <c r="H9" s="179"/>
      <c r="I9" s="179"/>
      <c r="J9" s="178"/>
      <c r="K9" s="156" t="s">
        <v>32</v>
      </c>
      <c r="L9" s="157"/>
      <c r="M9" s="157"/>
      <c r="N9" s="158"/>
      <c r="O9" s="153" t="s">
        <v>18</v>
      </c>
      <c r="P9" s="154"/>
      <c r="Q9" s="155"/>
      <c r="R9" s="153" t="s">
        <v>19</v>
      </c>
      <c r="S9" s="154"/>
      <c r="T9" s="155"/>
      <c r="U9" s="153" t="s">
        <v>20</v>
      </c>
      <c r="V9" s="154"/>
      <c r="W9" s="155"/>
      <c r="X9" s="153" t="s">
        <v>21</v>
      </c>
      <c r="Y9" s="154"/>
      <c r="Z9" s="155"/>
      <c r="AA9" s="156" t="s">
        <v>33</v>
      </c>
      <c r="AB9" s="157"/>
      <c r="AC9" s="157"/>
      <c r="AD9" s="158"/>
      <c r="AE9" s="156" t="s">
        <v>35</v>
      </c>
      <c r="AF9" s="157"/>
      <c r="AG9" s="157"/>
      <c r="AH9" s="158"/>
      <c r="AI9" s="162" t="s">
        <v>36</v>
      </c>
      <c r="AJ9" s="163"/>
      <c r="AK9" s="163"/>
      <c r="AL9" s="164"/>
    </row>
    <row r="10" spans="1:38" s="4" customFormat="1">
      <c r="B10" s="134">
        <v>1</v>
      </c>
      <c r="C10" s="135"/>
      <c r="D10" s="136" t="s">
        <v>63</v>
      </c>
      <c r="E10" s="137"/>
      <c r="F10" s="137"/>
      <c r="G10" s="137"/>
      <c r="H10" s="137"/>
      <c r="I10" s="137"/>
      <c r="J10" s="138"/>
      <c r="K10" s="139">
        <f ca="1">IF($D10="",0,MAX(INDIRECT("'"&amp;$D10&amp;"'!$H3:$AZ3")))</f>
        <v>5</v>
      </c>
      <c r="L10" s="140"/>
      <c r="M10" s="140"/>
      <c r="N10" s="141"/>
      <c r="O10" s="134">
        <f ca="1">IF($D10="","",COUNTIF(INDIRECT("'"&amp;$D10&amp;"'!$H"&amp;ROW(INDIRECT("'"&amp;$D10&amp;"'!TestResult"))&amp;":$AZ"&amp;ROW(INDIRECT("'"&amp;$D10&amp;"'!TestResult"))),O$9))</f>
        <v>5</v>
      </c>
      <c r="P10" s="142"/>
      <c r="Q10" s="135"/>
      <c r="R10" s="134">
        <f ca="1">IF($D10="","",COUNTIF(INDIRECT("'"&amp;$D10&amp;"'!$H"&amp;ROW(INDIRECT("'"&amp;$D10&amp;"'!TestResult"))&amp;":$AZ"&amp;ROW(INDIRECT("'"&amp;$D10&amp;"'!TestResult"))),R$9))</f>
        <v>0</v>
      </c>
      <c r="S10" s="142"/>
      <c r="T10" s="135"/>
      <c r="U10" s="134">
        <f ca="1">IF($D10="","",COUNTIF(INDIRECT("'"&amp;$D10&amp;"'!$H"&amp;ROW(INDIRECT("'"&amp;$D10&amp;"'!TestResult"))&amp;":$AZ"&amp;ROW(INDIRECT("'"&amp;$D10&amp;"'!TestResult"))),U$9))</f>
        <v>0</v>
      </c>
      <c r="V10" s="142"/>
      <c r="W10" s="135"/>
      <c r="X10" s="134">
        <f ca="1">IF($D10="","",COUNTIF(INDIRECT("'"&amp;$D10&amp;"'!$H"&amp;ROW(INDIRECT("'"&amp;$D10&amp;"'!TestResult"))&amp;":$AZ"&amp;ROW(INDIRECT("'"&amp;$D10&amp;"'!TestResult"))),X$9))</f>
        <v>0</v>
      </c>
      <c r="Y10" s="142"/>
      <c r="Z10" s="135"/>
      <c r="AA10" s="139">
        <f ca="1">SUM(O10:Z10)</f>
        <v>5</v>
      </c>
      <c r="AB10" s="140"/>
      <c r="AC10" s="140"/>
      <c r="AD10" s="141"/>
      <c r="AE10" s="139">
        <f ca="1">K10-AA10</f>
        <v>0</v>
      </c>
      <c r="AF10" s="140"/>
      <c r="AG10" s="140"/>
      <c r="AH10" s="141"/>
      <c r="AI10" s="147">
        <f ca="1">IF($D10="","",SUM(INDIRECT("'"&amp;$D10&amp;"'!BugCount")))</f>
        <v>0</v>
      </c>
      <c r="AJ10" s="148"/>
      <c r="AK10" s="148"/>
      <c r="AL10" s="149"/>
    </row>
    <row r="11" spans="1:38" s="4" customFormat="1">
      <c r="B11" s="134">
        <v>2</v>
      </c>
      <c r="C11" s="135"/>
      <c r="D11" s="136" t="s">
        <v>96</v>
      </c>
      <c r="E11" s="137"/>
      <c r="F11" s="137"/>
      <c r="G11" s="137"/>
      <c r="H11" s="137"/>
      <c r="I11" s="137"/>
      <c r="J11" s="138"/>
      <c r="K11" s="139">
        <f ca="1">IF($D11="",0,MAX(INDIRECT("'"&amp;$D11&amp;"'!$H3:$AZ3")))</f>
        <v>6</v>
      </c>
      <c r="L11" s="140"/>
      <c r="M11" s="140"/>
      <c r="N11" s="141"/>
      <c r="O11" s="134">
        <f ca="1">IF($D11="","",COUNTIF(INDIRECT("'"&amp;$D11&amp;"'!$H"&amp;ROW(INDIRECT("'"&amp;$D11&amp;"'!TestResult"))&amp;":$AZ"&amp;ROW(INDIRECT("'"&amp;$D11&amp;"'!TestResult"))),O$9))</f>
        <v>6</v>
      </c>
      <c r="P11" s="142"/>
      <c r="Q11" s="135"/>
      <c r="R11" s="134">
        <f ca="1">IF($D11="","",COUNTIF(INDIRECT("'"&amp;$D11&amp;"'!$H"&amp;ROW(INDIRECT("'"&amp;$D11&amp;"'!TestResult"))&amp;":$AZ"&amp;ROW(INDIRECT("'"&amp;$D11&amp;"'!TestResult"))),R$9))</f>
        <v>0</v>
      </c>
      <c r="S11" s="142"/>
      <c r="T11" s="135"/>
      <c r="U11" s="134">
        <f ca="1">IF($D11="","",COUNTIF(INDIRECT("'"&amp;$D11&amp;"'!$H"&amp;ROW(INDIRECT("'"&amp;$D11&amp;"'!TestResult"))&amp;":$AZ"&amp;ROW(INDIRECT("'"&amp;$D11&amp;"'!TestResult"))),U$9))</f>
        <v>0</v>
      </c>
      <c r="V11" s="142"/>
      <c r="W11" s="135"/>
      <c r="X11" s="134">
        <f ca="1">IF($D11="","",COUNTIF(INDIRECT("'"&amp;$D11&amp;"'!$H"&amp;ROW(INDIRECT("'"&amp;$D11&amp;"'!TestResult"))&amp;":$AZ"&amp;ROW(INDIRECT("'"&amp;$D11&amp;"'!TestResult"))),X$9))</f>
        <v>0</v>
      </c>
      <c r="Y11" s="142"/>
      <c r="Z11" s="135"/>
      <c r="AA11" s="139">
        <f ca="1">SUM(O11:Z11)</f>
        <v>6</v>
      </c>
      <c r="AB11" s="140"/>
      <c r="AC11" s="140"/>
      <c r="AD11" s="141"/>
      <c r="AE11" s="139">
        <f ca="1">K11-AA11</f>
        <v>0</v>
      </c>
      <c r="AF11" s="140"/>
      <c r="AG11" s="140"/>
      <c r="AH11" s="141"/>
      <c r="AI11" s="147">
        <f ca="1">IF($D11="","",SUM(INDIRECT("'"&amp;$D11&amp;"'!BugCount")))</f>
        <v>0</v>
      </c>
      <c r="AJ11" s="148"/>
      <c r="AK11" s="148"/>
      <c r="AL11" s="149"/>
    </row>
    <row r="12" spans="1:38" s="4" customFormat="1">
      <c r="B12" s="134">
        <v>3</v>
      </c>
      <c r="C12" s="135"/>
      <c r="D12" s="136" t="s">
        <v>113</v>
      </c>
      <c r="E12" s="137"/>
      <c r="F12" s="137"/>
      <c r="G12" s="137"/>
      <c r="H12" s="137"/>
      <c r="I12" s="137"/>
      <c r="J12" s="138"/>
      <c r="K12" s="139">
        <f ca="1">IF($D12="",0,MAX(INDIRECT("'"&amp;$D12&amp;"'!$H3:$AZ3")))</f>
        <v>2</v>
      </c>
      <c r="L12" s="140"/>
      <c r="M12" s="140"/>
      <c r="N12" s="141"/>
      <c r="O12" s="134">
        <f ca="1">IF($D12="","",COUNTIF(INDIRECT("'"&amp;$D12&amp;"'!$H"&amp;ROW(INDIRECT("'"&amp;$D12&amp;"'!TestResult"))&amp;":$AZ"&amp;ROW(INDIRECT("'"&amp;$D12&amp;"'!TestResult"))),O$9))</f>
        <v>2</v>
      </c>
      <c r="P12" s="142"/>
      <c r="Q12" s="135"/>
      <c r="R12" s="134">
        <f ca="1">IF($D12="","",COUNTIF(INDIRECT("'"&amp;$D12&amp;"'!$H"&amp;ROW(INDIRECT("'"&amp;$D12&amp;"'!TestResult"))&amp;":$AZ"&amp;ROW(INDIRECT("'"&amp;$D12&amp;"'!TestResult"))),R$9))</f>
        <v>0</v>
      </c>
      <c r="S12" s="142"/>
      <c r="T12" s="135"/>
      <c r="U12" s="134">
        <f ca="1">IF($D12="","",COUNTIF(INDIRECT("'"&amp;$D12&amp;"'!$H"&amp;ROW(INDIRECT("'"&amp;$D12&amp;"'!TestResult"))&amp;":$AZ"&amp;ROW(INDIRECT("'"&amp;$D12&amp;"'!TestResult"))),U$9))</f>
        <v>0</v>
      </c>
      <c r="V12" s="142"/>
      <c r="W12" s="135"/>
      <c r="X12" s="134">
        <f ca="1">IF($D12="","",COUNTIF(INDIRECT("'"&amp;$D12&amp;"'!$H"&amp;ROW(INDIRECT("'"&amp;$D12&amp;"'!TestResult"))&amp;":$AZ"&amp;ROW(INDIRECT("'"&amp;$D12&amp;"'!TestResult"))),X$9))</f>
        <v>0</v>
      </c>
      <c r="Y12" s="142"/>
      <c r="Z12" s="135"/>
      <c r="AA12" s="139">
        <f ca="1">SUM(O12:Z12)</f>
        <v>2</v>
      </c>
      <c r="AB12" s="140"/>
      <c r="AC12" s="140"/>
      <c r="AD12" s="141"/>
      <c r="AE12" s="139">
        <f ca="1">K12-AA12</f>
        <v>0</v>
      </c>
      <c r="AF12" s="140"/>
      <c r="AG12" s="140"/>
      <c r="AH12" s="141"/>
      <c r="AI12" s="147">
        <f ca="1">IF($D12="","",SUM(INDIRECT("'"&amp;$D12&amp;"'!BugCount")))</f>
        <v>0</v>
      </c>
      <c r="AJ12" s="148"/>
      <c r="AK12" s="148"/>
      <c r="AL12" s="149"/>
    </row>
    <row r="13" spans="1:38" s="4" customFormat="1">
      <c r="B13" s="134">
        <v>3</v>
      </c>
      <c r="C13" s="135"/>
      <c r="D13" s="136" t="s">
        <v>202</v>
      </c>
      <c r="E13" s="137"/>
      <c r="F13" s="137"/>
      <c r="G13" s="137"/>
      <c r="H13" s="137"/>
      <c r="I13" s="137"/>
      <c r="J13" s="138"/>
      <c r="K13" s="139">
        <f ca="1">IF($D13="",0,MAX(INDIRECT("'"&amp;$D13&amp;"'!$H3:$AZ3")))</f>
        <v>21</v>
      </c>
      <c r="L13" s="140"/>
      <c r="M13" s="140"/>
      <c r="N13" s="141"/>
      <c r="O13" s="134">
        <f ca="1">IF($D13="","",COUNTIF(INDIRECT("'"&amp;$D13&amp;"'!$H"&amp;ROW(INDIRECT("'"&amp;$D13&amp;"'!TestResult"))&amp;":$AZ"&amp;ROW(INDIRECT("'"&amp;$D13&amp;"'!TestResult"))),O$9))</f>
        <v>21</v>
      </c>
      <c r="P13" s="142"/>
      <c r="Q13" s="135"/>
      <c r="R13" s="134">
        <f ca="1">IF($D13="","",COUNTIF(INDIRECT("'"&amp;$D13&amp;"'!$H"&amp;ROW(INDIRECT("'"&amp;$D13&amp;"'!TestResult"))&amp;":$AZ"&amp;ROW(INDIRECT("'"&amp;$D13&amp;"'!TestResult"))),R$9))</f>
        <v>0</v>
      </c>
      <c r="S13" s="142"/>
      <c r="T13" s="135"/>
      <c r="U13" s="134">
        <f ca="1">IF($D13="","",COUNTIF(INDIRECT("'"&amp;$D13&amp;"'!$H"&amp;ROW(INDIRECT("'"&amp;$D13&amp;"'!TestResult"))&amp;":$AZ"&amp;ROW(INDIRECT("'"&amp;$D13&amp;"'!TestResult"))),U$9))</f>
        <v>0</v>
      </c>
      <c r="V13" s="142"/>
      <c r="W13" s="135"/>
      <c r="X13" s="134">
        <f ca="1">IF($D13="","",COUNTIF(INDIRECT("'"&amp;$D13&amp;"'!$H"&amp;ROW(INDIRECT("'"&amp;$D13&amp;"'!TestResult"))&amp;":$AZ"&amp;ROW(INDIRECT("'"&amp;$D13&amp;"'!TestResult"))),X$9))</f>
        <v>0</v>
      </c>
      <c r="Y13" s="142"/>
      <c r="Z13" s="135"/>
      <c r="AA13" s="139">
        <f ca="1">SUM(O13:Z13)</f>
        <v>21</v>
      </c>
      <c r="AB13" s="140"/>
      <c r="AC13" s="140"/>
      <c r="AD13" s="141"/>
      <c r="AE13" s="139">
        <f ca="1">K13-AA13</f>
        <v>0</v>
      </c>
      <c r="AF13" s="140"/>
      <c r="AG13" s="140"/>
      <c r="AH13" s="141"/>
      <c r="AI13" s="147">
        <f ca="1">IF($D13="","",SUM(INDIRECT("'"&amp;$D13&amp;"'!BugCount")))</f>
        <v>0</v>
      </c>
      <c r="AJ13" s="148"/>
      <c r="AK13" s="148"/>
      <c r="AL13" s="149"/>
    </row>
    <row r="14" spans="1:38" s="4" customFormat="1">
      <c r="B14" s="134">
        <v>3</v>
      </c>
      <c r="C14" s="135"/>
      <c r="D14" s="136" t="s">
        <v>203</v>
      </c>
      <c r="E14" s="137"/>
      <c r="F14" s="137"/>
      <c r="G14" s="137"/>
      <c r="H14" s="137"/>
      <c r="I14" s="137"/>
      <c r="J14" s="138"/>
      <c r="K14" s="139">
        <f ca="1">IF($D14="",0,MAX(INDIRECT("'"&amp;$D14&amp;"'!$H3:$AZ3")))</f>
        <v>1</v>
      </c>
      <c r="L14" s="140"/>
      <c r="M14" s="140"/>
      <c r="N14" s="141"/>
      <c r="O14" s="134">
        <f ca="1">IF($D14="","",COUNTIF(INDIRECT("'"&amp;$D14&amp;"'!$H"&amp;ROW(INDIRECT("'"&amp;$D14&amp;"'!TestResult"))&amp;":$AZ"&amp;ROW(INDIRECT("'"&amp;$D14&amp;"'!TestResult"))),O$9))</f>
        <v>1</v>
      </c>
      <c r="P14" s="142"/>
      <c r="Q14" s="135"/>
      <c r="R14" s="134">
        <f ca="1">IF($D14="","",COUNTIF(INDIRECT("'"&amp;$D14&amp;"'!$H"&amp;ROW(INDIRECT("'"&amp;$D14&amp;"'!TestResult"))&amp;":$AZ"&amp;ROW(INDIRECT("'"&amp;$D14&amp;"'!TestResult"))),R$9))</f>
        <v>0</v>
      </c>
      <c r="S14" s="142"/>
      <c r="T14" s="135"/>
      <c r="U14" s="134">
        <f ca="1">IF($D14="","",COUNTIF(INDIRECT("'"&amp;$D14&amp;"'!$H"&amp;ROW(INDIRECT("'"&amp;$D14&amp;"'!TestResult"))&amp;":$AZ"&amp;ROW(INDIRECT("'"&amp;$D14&amp;"'!TestResult"))),U$9))</f>
        <v>0</v>
      </c>
      <c r="V14" s="142"/>
      <c r="W14" s="135"/>
      <c r="X14" s="134">
        <f ca="1">IF($D14="","",COUNTIF(INDIRECT("'"&amp;$D14&amp;"'!$H"&amp;ROW(INDIRECT("'"&amp;$D14&amp;"'!TestResult"))&amp;":$AZ"&amp;ROW(INDIRECT("'"&amp;$D14&amp;"'!TestResult"))),X$9))</f>
        <v>0</v>
      </c>
      <c r="Y14" s="142"/>
      <c r="Z14" s="135"/>
      <c r="AA14" s="139">
        <f ca="1">SUM(O14:Z14)</f>
        <v>1</v>
      </c>
      <c r="AB14" s="140"/>
      <c r="AC14" s="140"/>
      <c r="AD14" s="141"/>
      <c r="AE14" s="139">
        <f ca="1">K14-AA14</f>
        <v>0</v>
      </c>
      <c r="AF14" s="140"/>
      <c r="AG14" s="140"/>
      <c r="AH14" s="141"/>
      <c r="AI14" s="147">
        <f ca="1">IF($D14="","",SUM(INDIRECT("'"&amp;$D14&amp;"'!BugCount")))</f>
        <v>0</v>
      </c>
      <c r="AJ14" s="148"/>
      <c r="AK14" s="148"/>
      <c r="AL14" s="149"/>
    </row>
    <row r="15" spans="1:38" s="8" customFormat="1" ht="20.25">
      <c r="B15" s="5"/>
      <c r="C15" s="5"/>
      <c r="D15" s="6"/>
      <c r="E15" s="52"/>
      <c r="F15" s="52"/>
      <c r="G15" s="52"/>
      <c r="H15" s="52"/>
      <c r="I15" s="52"/>
      <c r="J15" s="52"/>
      <c r="K15" s="7"/>
      <c r="L15" s="7"/>
      <c r="M15" s="7"/>
      <c r="N15" s="7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"/>
      <c r="AG15" s="7"/>
      <c r="AH15" s="7"/>
      <c r="AI15" s="7"/>
      <c r="AJ15" s="7"/>
      <c r="AK15" s="7"/>
      <c r="AL15" s="7"/>
    </row>
    <row r="16" spans="1:38" s="4" customFormat="1">
      <c r="A16" s="4" t="s">
        <v>49</v>
      </c>
      <c r="B16" s="174" t="s">
        <v>2</v>
      </c>
      <c r="C16" s="175"/>
      <c r="D16" s="175"/>
      <c r="E16" s="175"/>
      <c r="F16" s="175"/>
      <c r="G16" s="175"/>
      <c r="H16" s="175"/>
      <c r="I16" s="175"/>
      <c r="J16" s="176"/>
      <c r="K16" s="165">
        <f ca="1">SUBTOTAL(9,K9:K15)</f>
        <v>35</v>
      </c>
      <c r="L16" s="166"/>
      <c r="M16" s="166"/>
      <c r="N16" s="167"/>
      <c r="O16" s="171">
        <f ca="1">SUBTOTAL(9,O9:O15)</f>
        <v>35</v>
      </c>
      <c r="P16" s="172"/>
      <c r="Q16" s="173"/>
      <c r="R16" s="171">
        <f ca="1">SUBTOTAL(9,R9:R15)</f>
        <v>0</v>
      </c>
      <c r="S16" s="172"/>
      <c r="T16" s="173"/>
      <c r="U16" s="171">
        <f ca="1">SUBTOTAL(9,U9:U15)</f>
        <v>0</v>
      </c>
      <c r="V16" s="172"/>
      <c r="W16" s="173"/>
      <c r="X16" s="171">
        <f ca="1">SUBTOTAL(9,X9:X15)</f>
        <v>0</v>
      </c>
      <c r="Y16" s="172"/>
      <c r="Z16" s="173"/>
      <c r="AA16" s="171">
        <f ca="1">SUBTOTAL(9,AA9:AA15)</f>
        <v>35</v>
      </c>
      <c r="AB16" s="172"/>
      <c r="AC16" s="172"/>
      <c r="AD16" s="173"/>
      <c r="AE16" s="171">
        <f ca="1">SUBTOTAL(9,AE9:AE15)</f>
        <v>0</v>
      </c>
      <c r="AF16" s="172"/>
      <c r="AG16" s="172"/>
      <c r="AH16" s="173"/>
      <c r="AI16" s="165">
        <f ca="1">SUBTOTAL(9,AI9:AI15)</f>
        <v>0</v>
      </c>
      <c r="AJ16" s="166"/>
      <c r="AK16" s="166"/>
      <c r="AL16" s="167"/>
    </row>
    <row r="17" spans="2:38" s="4" customFormat="1" ht="12.75" customHeight="1">
      <c r="B17" s="174" t="s">
        <v>3</v>
      </c>
      <c r="C17" s="175"/>
      <c r="D17" s="175"/>
      <c r="E17" s="175"/>
      <c r="F17" s="175"/>
      <c r="G17" s="175"/>
      <c r="H17" s="175"/>
      <c r="I17" s="175"/>
      <c r="J17" s="176"/>
      <c r="K17" s="168"/>
      <c r="L17" s="169"/>
      <c r="M17" s="169"/>
      <c r="N17" s="170"/>
      <c r="O17" s="144">
        <f ca="1">IF(ISERR(O16/$K$16),0,O16/$K$16)</f>
        <v>1</v>
      </c>
      <c r="P17" s="145"/>
      <c r="Q17" s="146"/>
      <c r="R17" s="144">
        <f ca="1">IF(ISERR(R16/$K$16),0,R16/$K$16)</f>
        <v>0</v>
      </c>
      <c r="S17" s="145"/>
      <c r="T17" s="146"/>
      <c r="U17" s="144">
        <f ca="1">IF(ISERR(U16/$K$16),0,U16/$K$16)</f>
        <v>0</v>
      </c>
      <c r="V17" s="145"/>
      <c r="W17" s="146"/>
      <c r="X17" s="144">
        <f ca="1">IF(ISERR(X16/$K$16),0,X16/$K$16)</f>
        <v>0</v>
      </c>
      <c r="Y17" s="145"/>
      <c r="Z17" s="146"/>
      <c r="AA17" s="144">
        <f ca="1">IF(ISERR(AA16/$K$16),0,AA16/$K$16)</f>
        <v>1</v>
      </c>
      <c r="AB17" s="145"/>
      <c r="AC17" s="145"/>
      <c r="AD17" s="146"/>
      <c r="AE17" s="144">
        <f ca="1">IF(ISERR(AE16/$K$16),0,AE16/$K$16)</f>
        <v>0</v>
      </c>
      <c r="AF17" s="145"/>
      <c r="AG17" s="145"/>
      <c r="AH17" s="146"/>
      <c r="AI17" s="168"/>
      <c r="AJ17" s="169"/>
      <c r="AK17" s="169"/>
      <c r="AL17" s="170"/>
    </row>
    <row r="33" spans="2:15" ht="15" customHeight="1">
      <c r="B33" s="143" t="s">
        <v>56</v>
      </c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</row>
    <row r="34" spans="2:15"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95">
    <mergeCell ref="AE11:AH11"/>
    <mergeCell ref="AI11:AL11"/>
    <mergeCell ref="U14:W14"/>
    <mergeCell ref="X14:Z14"/>
    <mergeCell ref="AA14:AD14"/>
    <mergeCell ref="AE14:AH14"/>
    <mergeCell ref="AI14:AL14"/>
    <mergeCell ref="AE12:AH12"/>
    <mergeCell ref="AI12:AL12"/>
    <mergeCell ref="AE13:AH13"/>
    <mergeCell ref="AI13:AL13"/>
    <mergeCell ref="X16:Z16"/>
    <mergeCell ref="U10:W10"/>
    <mergeCell ref="U16:W16"/>
    <mergeCell ref="AA10:AD10"/>
    <mergeCell ref="AA16:AD16"/>
    <mergeCell ref="U11:W11"/>
    <mergeCell ref="X11:Z11"/>
    <mergeCell ref="AA11:AD11"/>
    <mergeCell ref="U12:W12"/>
    <mergeCell ref="X12:Z12"/>
    <mergeCell ref="AA12:AD12"/>
    <mergeCell ref="U13:W13"/>
    <mergeCell ref="X13:Z13"/>
    <mergeCell ref="AA13:AD13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0:N10"/>
    <mergeCell ref="R10:T10"/>
    <mergeCell ref="R16:T16"/>
    <mergeCell ref="B16:J16"/>
    <mergeCell ref="B17:J17"/>
    <mergeCell ref="B10:C10"/>
    <mergeCell ref="B11:C11"/>
    <mergeCell ref="D11:J11"/>
    <mergeCell ref="K11:N11"/>
    <mergeCell ref="O11:Q11"/>
    <mergeCell ref="R11:T11"/>
    <mergeCell ref="B14:C14"/>
    <mergeCell ref="D14:J14"/>
    <mergeCell ref="K14:N14"/>
    <mergeCell ref="O14:Q14"/>
    <mergeCell ref="R14:T14"/>
    <mergeCell ref="D10:J10"/>
    <mergeCell ref="B8:C8"/>
    <mergeCell ref="D8:J8"/>
    <mergeCell ref="AI9:AL9"/>
    <mergeCell ref="AI16:AL17"/>
    <mergeCell ref="AE10:AH10"/>
    <mergeCell ref="AE16:AH16"/>
    <mergeCell ref="AE17:AH17"/>
    <mergeCell ref="R17:T17"/>
    <mergeCell ref="AA17:AD17"/>
    <mergeCell ref="X10:Z10"/>
    <mergeCell ref="X17:Z17"/>
    <mergeCell ref="K16:N17"/>
    <mergeCell ref="O10:Q10"/>
    <mergeCell ref="O16:Q16"/>
    <mergeCell ref="O17:Q17"/>
    <mergeCell ref="B33:O34"/>
    <mergeCell ref="U17:W17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12:C12"/>
    <mergeCell ref="D12:J12"/>
    <mergeCell ref="K12:N12"/>
    <mergeCell ref="O12:Q12"/>
    <mergeCell ref="R12:T12"/>
    <mergeCell ref="B13:C13"/>
    <mergeCell ref="D13:J13"/>
    <mergeCell ref="K13:N13"/>
    <mergeCell ref="O13:Q13"/>
    <mergeCell ref="R13:T13"/>
  </mergeCells>
  <phoneticPr fontId="4"/>
  <conditionalFormatting sqref="K15:AL15 K4:AL4 AI3:AL3 K3:AE3 AI10:AL14 K10:AE14">
    <cfRule type="cellIs" dxfId="89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8" t="s">
        <v>8</v>
      </c>
      <c r="C1" s="199"/>
      <c r="D1" s="199"/>
      <c r="E1" s="200"/>
      <c r="F1" s="198" t="s">
        <v>6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0</v>
      </c>
      <c r="Q1" s="210"/>
      <c r="R1" s="210"/>
      <c r="S1" s="211"/>
      <c r="T1" s="198" t="s">
        <v>10</v>
      </c>
      <c r="U1" s="199"/>
      <c r="V1" s="199"/>
      <c r="W1" s="199"/>
      <c r="X1" s="199"/>
      <c r="Y1" s="199"/>
      <c r="Z1" s="200"/>
      <c r="AA1" s="201" t="s">
        <v>11</v>
      </c>
      <c r="AB1" s="201"/>
      <c r="AC1" s="202"/>
      <c r="AD1" s="202"/>
      <c r="AE1" s="202"/>
      <c r="AF1" s="203"/>
    </row>
    <row r="2" spans="1:32" ht="20.100000000000001" customHeight="1" thickBot="1">
      <c r="A2" s="64" t="s">
        <v>4</v>
      </c>
      <c r="B2" s="204" t="s">
        <v>8</v>
      </c>
      <c r="C2" s="205"/>
      <c r="D2" s="205"/>
      <c r="E2" s="206"/>
      <c r="F2" s="204" t="s">
        <v>7</v>
      </c>
      <c r="G2" s="205"/>
      <c r="H2" s="206"/>
      <c r="I2" s="194" t="s">
        <v>12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13</v>
      </c>
      <c r="AB2" s="208"/>
      <c r="AC2" s="204" t="s">
        <v>14</v>
      </c>
      <c r="AD2" s="205"/>
      <c r="AE2" s="205"/>
      <c r="AF2" s="21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3" t="s">
        <v>52</v>
      </c>
      <c r="B4" s="215" t="s">
        <v>22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16" t="s">
        <v>23</v>
      </c>
      <c r="C5" s="217"/>
      <c r="D5" s="217"/>
      <c r="E5" s="217"/>
      <c r="F5" s="217"/>
      <c r="G5" s="21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4"/>
      <c r="B6" s="21"/>
      <c r="C6" s="218" t="s">
        <v>24</v>
      </c>
      <c r="D6" s="219"/>
      <c r="E6" s="219"/>
      <c r="F6" s="219"/>
      <c r="G6" s="21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4"/>
      <c r="B7" s="21"/>
      <c r="C7" s="220"/>
      <c r="D7" s="216"/>
      <c r="E7" s="219"/>
      <c r="F7" s="219"/>
      <c r="G7" s="21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4"/>
      <c r="B8" s="21"/>
      <c r="C8" s="220"/>
      <c r="D8" s="216"/>
      <c r="E8" s="219"/>
      <c r="F8" s="219"/>
      <c r="G8" s="21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4"/>
      <c r="B9" s="21"/>
      <c r="C9" s="221" t="s">
        <v>25</v>
      </c>
      <c r="D9" s="219"/>
      <c r="E9" s="219"/>
      <c r="F9" s="219"/>
      <c r="G9" s="21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4"/>
      <c r="B10" s="21"/>
      <c r="C10" s="220"/>
      <c r="D10" s="216"/>
      <c r="E10" s="219"/>
      <c r="F10" s="219"/>
      <c r="G10" s="21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4"/>
      <c r="B11" s="21"/>
      <c r="C11" s="220"/>
      <c r="D11" s="216"/>
      <c r="E11" s="219"/>
      <c r="F11" s="219"/>
      <c r="G11" s="21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4"/>
      <c r="B12" s="21"/>
      <c r="C12" s="216"/>
      <c r="D12" s="219"/>
      <c r="E12" s="219"/>
      <c r="F12" s="219"/>
      <c r="G12" s="21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4"/>
      <c r="B13" s="21"/>
      <c r="C13" s="220"/>
      <c r="D13" s="216"/>
      <c r="E13" s="219"/>
      <c r="F13" s="219"/>
      <c r="G13" s="21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4"/>
      <c r="B14" s="21"/>
      <c r="C14" s="220"/>
      <c r="D14" s="216"/>
      <c r="E14" s="219"/>
      <c r="F14" s="219"/>
      <c r="G14" s="21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30" t="s">
        <v>53</v>
      </c>
      <c r="B15" s="233" t="s">
        <v>26</v>
      </c>
      <c r="C15" s="215"/>
      <c r="D15" s="215"/>
      <c r="E15" s="215"/>
      <c r="F15" s="215"/>
      <c r="G15" s="215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31"/>
      <c r="B16" s="28"/>
      <c r="C16" s="234" t="s">
        <v>27</v>
      </c>
      <c r="D16" s="235"/>
      <c r="E16" s="235"/>
      <c r="F16" s="235"/>
      <c r="G16" s="23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31"/>
      <c r="B17" s="236"/>
      <c r="C17" s="234" t="s">
        <v>28</v>
      </c>
      <c r="D17" s="235"/>
      <c r="E17" s="235"/>
      <c r="F17" s="235"/>
      <c r="G17" s="23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31"/>
      <c r="B18" s="236"/>
      <c r="C18" s="234" t="s">
        <v>29</v>
      </c>
      <c r="D18" s="235"/>
      <c r="E18" s="235"/>
      <c r="F18" s="235"/>
      <c r="G18" s="23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31"/>
      <c r="B19" s="236"/>
      <c r="C19" s="234" t="s">
        <v>30</v>
      </c>
      <c r="D19" s="235"/>
      <c r="E19" s="235"/>
      <c r="F19" s="235"/>
      <c r="G19" s="23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31"/>
      <c r="B20" s="236"/>
      <c r="C20" s="234"/>
      <c r="D20" s="235"/>
      <c r="E20" s="235"/>
      <c r="F20" s="235"/>
      <c r="G20" s="23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31"/>
      <c r="B21" s="236"/>
      <c r="C21" s="234"/>
      <c r="D21" s="235"/>
      <c r="E21" s="235"/>
      <c r="F21" s="235"/>
      <c r="G21" s="23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31"/>
      <c r="B22" s="236"/>
      <c r="C22" s="234"/>
      <c r="D22" s="235"/>
      <c r="E22" s="235"/>
      <c r="F22" s="235"/>
      <c r="G22" s="23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32"/>
      <c r="B23" s="236"/>
      <c r="C23" s="237"/>
      <c r="D23" s="238"/>
      <c r="E23" s="238"/>
      <c r="F23" s="238"/>
      <c r="G23" s="23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22" t="s">
        <v>54</v>
      </c>
      <c r="B24" s="224"/>
      <c r="C24" s="225"/>
      <c r="D24" s="225"/>
      <c r="E24" s="225"/>
      <c r="F24" s="226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23"/>
      <c r="B25" s="227"/>
      <c r="C25" s="228"/>
      <c r="D25" s="228"/>
      <c r="E25" s="228"/>
      <c r="F25" s="229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23"/>
      <c r="B26" s="227"/>
      <c r="C26" s="228"/>
      <c r="D26" s="228"/>
      <c r="E26" s="228"/>
      <c r="F26" s="229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23"/>
      <c r="B27" s="227"/>
      <c r="C27" s="228"/>
      <c r="D27" s="228"/>
      <c r="E27" s="228"/>
      <c r="F27" s="229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9" t="s">
        <v>55</v>
      </c>
      <c r="B28" s="191" t="s">
        <v>47</v>
      </c>
      <c r="C28" s="191"/>
      <c r="D28" s="191"/>
      <c r="E28" s="191"/>
      <c r="F28" s="192" t="e">
        <f ca="1">GetBugSheetName()</f>
        <v>#NAME?</v>
      </c>
      <c r="G28" s="19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90"/>
      <c r="B29" s="194" t="s">
        <v>31</v>
      </c>
      <c r="C29" s="195"/>
      <c r="D29" s="195"/>
      <c r="E29" s="196"/>
      <c r="F29" s="194"/>
      <c r="G29" s="19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4"/>
  <conditionalFormatting sqref="H3:AF29">
    <cfRule type="expression" dxfId="88" priority="1" stopIfTrue="1">
      <formula>H$27="NA"</formula>
    </cfRule>
    <cfRule type="expression" dxfId="87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0"/>
  <sheetViews>
    <sheetView view="pageBreakPreview" zoomScale="85" zoomScaleNormal="70" workbookViewId="0">
      <pane xSplit="7" ySplit="3" topLeftCell="H13" activePane="bottomRight" state="frozen"/>
      <selection activeCell="A5" sqref="A5"/>
      <selection pane="topRight" activeCell="A5" sqref="A5"/>
      <selection pane="bottomLeft" activeCell="A5" sqref="A5"/>
      <selection pane="bottomRight" activeCell="J29" sqref="J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98" t="s">
        <v>64</v>
      </c>
      <c r="C1" s="199"/>
      <c r="D1" s="199"/>
      <c r="E1" s="200"/>
      <c r="F1" s="198" t="s">
        <v>65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38</v>
      </c>
      <c r="Q1" s="210"/>
      <c r="R1" s="210"/>
      <c r="S1" s="211"/>
      <c r="T1" s="198" t="s">
        <v>66</v>
      </c>
      <c r="U1" s="199"/>
      <c r="V1" s="199"/>
      <c r="W1" s="199"/>
      <c r="X1" s="199"/>
      <c r="Y1" s="199"/>
      <c r="Z1" s="200"/>
      <c r="AA1" s="201" t="s">
        <v>39</v>
      </c>
      <c r="AB1" s="201"/>
      <c r="AC1" s="202">
        <v>43701</v>
      </c>
      <c r="AD1" s="202"/>
      <c r="AE1" s="202"/>
      <c r="AF1" s="203"/>
    </row>
    <row r="2" spans="1:32" ht="20.100000000000001" customHeight="1" thickBot="1">
      <c r="A2" s="64" t="s">
        <v>40</v>
      </c>
      <c r="B2" s="204" t="s">
        <v>67</v>
      </c>
      <c r="C2" s="205"/>
      <c r="D2" s="205"/>
      <c r="E2" s="206"/>
      <c r="F2" s="204" t="s">
        <v>68</v>
      </c>
      <c r="G2" s="205"/>
      <c r="H2" s="206"/>
      <c r="I2" s="194" t="s">
        <v>68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41</v>
      </c>
      <c r="AB2" s="208"/>
      <c r="AC2" s="204" t="s">
        <v>42</v>
      </c>
      <c r="AD2" s="205"/>
      <c r="AE2" s="205"/>
      <c r="AF2" s="212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3" t="s">
        <v>59</v>
      </c>
      <c r="B4" s="215" t="s">
        <v>69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39" t="s">
        <v>63</v>
      </c>
      <c r="C5" s="240"/>
      <c r="D5" s="240"/>
      <c r="E5" s="240"/>
      <c r="F5" s="240"/>
      <c r="G5" s="241"/>
      <c r="H5" s="76" t="s">
        <v>91</v>
      </c>
      <c r="I5" s="77" t="s">
        <v>91</v>
      </c>
      <c r="J5" s="77" t="s">
        <v>91</v>
      </c>
      <c r="K5" s="77" t="s">
        <v>91</v>
      </c>
      <c r="L5" s="77" t="s">
        <v>91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4"/>
      <c r="B6" s="243"/>
      <c r="C6" s="245" t="s">
        <v>74</v>
      </c>
      <c r="D6" s="246"/>
      <c r="E6" s="246"/>
      <c r="F6" s="246"/>
      <c r="G6" s="247"/>
      <c r="H6" s="77" t="s">
        <v>91</v>
      </c>
      <c r="I6" s="78"/>
      <c r="J6" s="78"/>
      <c r="K6" s="78"/>
      <c r="L6" s="78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4"/>
      <c r="B7" s="244"/>
      <c r="C7" s="245" t="s">
        <v>75</v>
      </c>
      <c r="D7" s="246"/>
      <c r="E7" s="246"/>
      <c r="F7" s="246"/>
      <c r="G7" s="247"/>
      <c r="H7" s="78"/>
      <c r="I7" s="77" t="s">
        <v>91</v>
      </c>
      <c r="J7" s="79"/>
      <c r="K7" s="79"/>
      <c r="L7" s="7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14"/>
      <c r="B8" s="244"/>
      <c r="C8" s="248" t="s">
        <v>76</v>
      </c>
      <c r="D8" s="249"/>
      <c r="E8" s="249"/>
      <c r="F8" s="249"/>
      <c r="G8" s="250"/>
      <c r="H8" s="78"/>
      <c r="I8" s="78"/>
      <c r="J8" s="77" t="s">
        <v>91</v>
      </c>
      <c r="K8" s="79"/>
      <c r="L8" s="77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4"/>
      <c r="B9" s="244"/>
      <c r="C9" s="248" t="s">
        <v>77</v>
      </c>
      <c r="D9" s="249"/>
      <c r="E9" s="249"/>
      <c r="F9" s="249"/>
      <c r="G9" s="250"/>
      <c r="H9" s="78"/>
      <c r="I9" s="78"/>
      <c r="J9" s="79"/>
      <c r="K9" s="79"/>
      <c r="L9" s="7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14"/>
      <c r="B10" s="244"/>
      <c r="C10" s="251"/>
      <c r="D10" s="239" t="s">
        <v>78</v>
      </c>
      <c r="E10" s="240"/>
      <c r="F10" s="240"/>
      <c r="G10" s="241"/>
      <c r="H10" s="78"/>
      <c r="I10" s="78"/>
      <c r="J10" s="79"/>
      <c r="K10" s="77" t="s">
        <v>91</v>
      </c>
      <c r="L10" s="7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 thickBot="1">
      <c r="A11" s="214"/>
      <c r="B11" s="244"/>
      <c r="C11" s="252"/>
      <c r="D11" s="239" t="s">
        <v>79</v>
      </c>
      <c r="E11" s="240"/>
      <c r="F11" s="240"/>
      <c r="G11" s="241"/>
      <c r="H11" s="78"/>
      <c r="I11" s="78"/>
      <c r="J11" s="79"/>
      <c r="K11" s="79"/>
      <c r="L11" s="77" t="s">
        <v>91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30" t="s">
        <v>60</v>
      </c>
      <c r="B12" s="259" t="s">
        <v>80</v>
      </c>
      <c r="C12" s="260"/>
      <c r="D12" s="260"/>
      <c r="E12" s="260"/>
      <c r="F12" s="260"/>
      <c r="G12" s="261"/>
      <c r="H12" s="25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7"/>
    </row>
    <row r="13" spans="1:32" s="17" customFormat="1" ht="13.5" customHeight="1">
      <c r="A13" s="231"/>
      <c r="B13" s="236"/>
      <c r="C13" s="254" t="s">
        <v>81</v>
      </c>
      <c r="D13" s="255"/>
      <c r="E13" s="255"/>
      <c r="F13" s="255"/>
      <c r="G13" s="255"/>
      <c r="H13" s="73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5"/>
    </row>
    <row r="14" spans="1:32" s="17" customFormat="1" ht="13.5" customHeight="1">
      <c r="A14" s="231"/>
      <c r="B14" s="236"/>
      <c r="C14" s="256"/>
      <c r="D14" s="234" t="s">
        <v>82</v>
      </c>
      <c r="E14" s="235"/>
      <c r="F14" s="235"/>
      <c r="G14" s="242"/>
      <c r="H14" s="77" t="s">
        <v>91</v>
      </c>
      <c r="I14" s="77" t="s">
        <v>91</v>
      </c>
      <c r="J14" s="79"/>
      <c r="K14" s="79"/>
      <c r="L14" s="79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5"/>
    </row>
    <row r="15" spans="1:32" s="17" customFormat="1" ht="13.5" customHeight="1">
      <c r="A15" s="231"/>
      <c r="B15" s="236"/>
      <c r="C15" s="257"/>
      <c r="D15" s="234" t="s">
        <v>83</v>
      </c>
      <c r="E15" s="235"/>
      <c r="F15" s="235"/>
      <c r="G15" s="242"/>
      <c r="H15" s="77" t="s">
        <v>91</v>
      </c>
      <c r="I15" s="77" t="s">
        <v>91</v>
      </c>
      <c r="J15" s="79"/>
      <c r="K15" s="79"/>
      <c r="L15" s="79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5"/>
    </row>
    <row r="16" spans="1:32" s="17" customFormat="1" ht="13.5" customHeight="1">
      <c r="A16" s="231"/>
      <c r="B16" s="253"/>
      <c r="C16" s="257"/>
      <c r="D16" s="235" t="s">
        <v>84</v>
      </c>
      <c r="E16" s="235"/>
      <c r="F16" s="235"/>
      <c r="G16" s="242"/>
      <c r="H16" s="79"/>
      <c r="I16" s="79"/>
      <c r="J16" s="79"/>
      <c r="K16" s="77" t="s">
        <v>91</v>
      </c>
      <c r="L16" s="77" t="s">
        <v>91</v>
      </c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5"/>
    </row>
    <row r="17" spans="1:32" s="17" customFormat="1" ht="13.5" customHeight="1">
      <c r="A17" s="231"/>
      <c r="B17" s="253"/>
      <c r="C17" s="258"/>
      <c r="D17" s="235" t="s">
        <v>85</v>
      </c>
      <c r="E17" s="235"/>
      <c r="F17" s="235"/>
      <c r="G17" s="242"/>
      <c r="H17" s="77" t="s">
        <v>91</v>
      </c>
      <c r="I17" s="77" t="s">
        <v>91</v>
      </c>
      <c r="J17" s="79"/>
      <c r="K17" s="77"/>
      <c r="L17" s="77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5"/>
    </row>
    <row r="18" spans="1:32" s="17" customFormat="1" ht="13.5" customHeight="1">
      <c r="A18" s="231"/>
      <c r="B18" s="236"/>
      <c r="C18" s="234" t="s">
        <v>86</v>
      </c>
      <c r="D18" s="235"/>
      <c r="E18" s="235"/>
      <c r="F18" s="235"/>
      <c r="G18" s="242"/>
      <c r="H18" s="80"/>
      <c r="I18" s="79"/>
      <c r="J18" s="79"/>
      <c r="K18" s="79"/>
      <c r="L18" s="79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5"/>
    </row>
    <row r="19" spans="1:32" s="17" customFormat="1" ht="13.5" customHeight="1">
      <c r="A19" s="231"/>
      <c r="B19" s="236"/>
      <c r="C19" s="71"/>
      <c r="D19" s="234" t="s">
        <v>87</v>
      </c>
      <c r="E19" s="235"/>
      <c r="F19" s="235"/>
      <c r="G19" s="242"/>
      <c r="H19" s="77" t="s">
        <v>91</v>
      </c>
      <c r="I19" s="77" t="s">
        <v>91</v>
      </c>
      <c r="J19" s="77" t="s">
        <v>91</v>
      </c>
      <c r="K19" s="77" t="s">
        <v>91</v>
      </c>
      <c r="L19" s="77" t="s">
        <v>91</v>
      </c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5"/>
    </row>
    <row r="20" spans="1:32" s="17" customFormat="1" ht="13.5" customHeight="1">
      <c r="A20" s="231"/>
      <c r="B20" s="236"/>
      <c r="C20" s="234" t="s">
        <v>88</v>
      </c>
      <c r="D20" s="235"/>
      <c r="E20" s="235"/>
      <c r="F20" s="235"/>
      <c r="G20" s="235"/>
      <c r="H20" s="81"/>
      <c r="I20" s="78"/>
      <c r="J20" s="79"/>
      <c r="K20" s="79"/>
      <c r="L20" s="79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231"/>
      <c r="B21" s="236"/>
      <c r="C21" s="71"/>
      <c r="D21" s="234" t="s">
        <v>89</v>
      </c>
      <c r="E21" s="235"/>
      <c r="F21" s="235"/>
      <c r="G21" s="242"/>
      <c r="H21" s="79"/>
      <c r="I21" s="78"/>
      <c r="J21" s="79"/>
      <c r="K21" s="77" t="s">
        <v>91</v>
      </c>
      <c r="L21" s="79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231"/>
      <c r="B22" s="236"/>
      <c r="C22" s="234" t="s">
        <v>90</v>
      </c>
      <c r="D22" s="235"/>
      <c r="E22" s="235"/>
      <c r="F22" s="235"/>
      <c r="G22" s="235"/>
      <c r="H22" s="82"/>
      <c r="I22" s="78"/>
      <c r="J22" s="79"/>
      <c r="K22" s="79"/>
      <c r="L22" s="79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 thickBot="1">
      <c r="A23" s="231"/>
      <c r="B23" s="236"/>
      <c r="C23" s="71"/>
      <c r="D23" s="234" t="s">
        <v>68</v>
      </c>
      <c r="E23" s="235"/>
      <c r="F23" s="235"/>
      <c r="G23" s="242"/>
      <c r="H23" s="83"/>
      <c r="I23" s="84"/>
      <c r="J23" s="77" t="s">
        <v>91</v>
      </c>
      <c r="K23" s="85"/>
      <c r="L23" s="86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24" customHeight="1">
      <c r="A24" s="222" t="s">
        <v>61</v>
      </c>
      <c r="B24" s="224"/>
      <c r="C24" s="225"/>
      <c r="D24" s="225"/>
      <c r="E24" s="225"/>
      <c r="F24" s="226"/>
      <c r="G24" s="35" t="s">
        <v>43</v>
      </c>
      <c r="H24" s="36" t="s">
        <v>92</v>
      </c>
      <c r="I24" s="36" t="s">
        <v>92</v>
      </c>
      <c r="J24" s="36" t="s">
        <v>92</v>
      </c>
      <c r="K24" s="36" t="s">
        <v>92</v>
      </c>
      <c r="L24" s="36" t="s">
        <v>92</v>
      </c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23"/>
      <c r="B25" s="227"/>
      <c r="C25" s="228"/>
      <c r="D25" s="228"/>
      <c r="E25" s="228"/>
      <c r="F25" s="229"/>
      <c r="G25" s="39" t="s">
        <v>44</v>
      </c>
      <c r="H25" s="40" t="s">
        <v>93</v>
      </c>
      <c r="I25" s="40" t="s">
        <v>93</v>
      </c>
      <c r="J25" s="40" t="s">
        <v>93</v>
      </c>
      <c r="K25" s="40" t="s">
        <v>93</v>
      </c>
      <c r="L25" s="40" t="s">
        <v>93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23"/>
      <c r="B26" s="227"/>
      <c r="C26" s="228"/>
      <c r="D26" s="228"/>
      <c r="E26" s="228"/>
      <c r="F26" s="229"/>
      <c r="G26" s="39" t="s">
        <v>45</v>
      </c>
      <c r="H26" s="43">
        <v>43701</v>
      </c>
      <c r="I26" s="43">
        <v>43701</v>
      </c>
      <c r="J26" s="43">
        <v>43701</v>
      </c>
      <c r="K26" s="43">
        <v>43701</v>
      </c>
      <c r="L26" s="43">
        <v>43701</v>
      </c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23"/>
      <c r="B27" s="227"/>
      <c r="C27" s="228"/>
      <c r="D27" s="228"/>
      <c r="E27" s="228"/>
      <c r="F27" s="229"/>
      <c r="G27" s="46" t="s">
        <v>46</v>
      </c>
      <c r="H27" s="40" t="s">
        <v>94</v>
      </c>
      <c r="I27" s="40" t="s">
        <v>94</v>
      </c>
      <c r="J27" s="40" t="s">
        <v>94</v>
      </c>
      <c r="K27" s="40" t="s">
        <v>94</v>
      </c>
      <c r="L27" s="40" t="s">
        <v>94</v>
      </c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9" t="s">
        <v>62</v>
      </c>
      <c r="B28" s="191" t="s">
        <v>47</v>
      </c>
      <c r="C28" s="191"/>
      <c r="D28" s="191"/>
      <c r="E28" s="191"/>
      <c r="F28" s="192" t="s">
        <v>126</v>
      </c>
      <c r="G28" s="19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90"/>
      <c r="B29" s="194" t="s">
        <v>48</v>
      </c>
      <c r="C29" s="195"/>
      <c r="D29" s="195"/>
      <c r="E29" s="196"/>
      <c r="F29" s="194"/>
      <c r="G29" s="19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4" name="Range2_1"/>
    <protectedRange sqref="B1:O2 P2 T1 AC1:AF2" name="Range1_1"/>
    <protectedRange sqref="H4:AF4 I6:AF11 H12:AF13 M5:AF5 M14:AF23" name="Range2_1_1"/>
    <protectedRange sqref="B5:G11" name="Range2_1_1_2"/>
    <protectedRange sqref="B12:G23" name="Range2_1_3"/>
    <protectedRange sqref="H5:L11" name="Range2_1_1_3"/>
    <protectedRange sqref="J22:K22 H18:L18 J14:L15 J17 H16:J16 H20:I23 J20:J21 L20:L23 K20" name="Range2_1_3_1"/>
    <protectedRange sqref="K21 H14:I15 H17:I17 J23 K16:L17 H19:L19" name="Range2_1_1_4"/>
  </protectedRanges>
  <mergeCells count="48">
    <mergeCell ref="B12:G12"/>
    <mergeCell ref="A28:A29"/>
    <mergeCell ref="B28:E28"/>
    <mergeCell ref="F28:G28"/>
    <mergeCell ref="B29:E29"/>
    <mergeCell ref="F29:G29"/>
    <mergeCell ref="AA1:AB1"/>
    <mergeCell ref="AC1:AF1"/>
    <mergeCell ref="AC2:AF2"/>
    <mergeCell ref="B25:F25"/>
    <mergeCell ref="B26:F26"/>
    <mergeCell ref="T1:Z1"/>
    <mergeCell ref="F2:H2"/>
    <mergeCell ref="B24:F24"/>
    <mergeCell ref="B1:E1"/>
    <mergeCell ref="F1:O1"/>
    <mergeCell ref="B2:E2"/>
    <mergeCell ref="I2:O2"/>
    <mergeCell ref="P1:S1"/>
    <mergeCell ref="B13:B23"/>
    <mergeCell ref="C13:G13"/>
    <mergeCell ref="C14:C17"/>
    <mergeCell ref="P2:Z2"/>
    <mergeCell ref="AA2:AB2"/>
    <mergeCell ref="B6:B11"/>
    <mergeCell ref="C6:G6"/>
    <mergeCell ref="C7:G7"/>
    <mergeCell ref="C8:G8"/>
    <mergeCell ref="C9:G9"/>
    <mergeCell ref="C10:C11"/>
    <mergeCell ref="D10:G10"/>
    <mergeCell ref="D11:G11"/>
    <mergeCell ref="A4:A11"/>
    <mergeCell ref="B4:G4"/>
    <mergeCell ref="B5:G5"/>
    <mergeCell ref="A24:A27"/>
    <mergeCell ref="D14:G14"/>
    <mergeCell ref="D15:G15"/>
    <mergeCell ref="C22:G22"/>
    <mergeCell ref="D23:G23"/>
    <mergeCell ref="D16:G16"/>
    <mergeCell ref="D17:G17"/>
    <mergeCell ref="C18:G18"/>
    <mergeCell ref="D19:G19"/>
    <mergeCell ref="C20:G20"/>
    <mergeCell ref="D21:G21"/>
    <mergeCell ref="B27:F27"/>
    <mergeCell ref="A12:A23"/>
  </mergeCells>
  <phoneticPr fontId="4"/>
  <conditionalFormatting sqref="H3:AF29">
    <cfRule type="expression" dxfId="86" priority="209" stopIfTrue="1">
      <formula>H$27="NA"</formula>
    </cfRule>
    <cfRule type="expression" dxfId="85" priority="210" stopIfTrue="1">
      <formula>H$27="NG"</formula>
    </cfRule>
  </conditionalFormatting>
  <conditionalFormatting sqref="L8 I7 J8 K10 L11 H5:L6">
    <cfRule type="expression" dxfId="84" priority="10" stopIfTrue="1">
      <formula>#REF!="NG"</formula>
    </cfRule>
    <cfRule type="expression" dxfId="83" priority="11" stopIfTrue="1">
      <formula>H$27="NA"</formula>
    </cfRule>
    <cfRule type="expression" dxfId="82" priority="12" stopIfTrue="1">
      <formula>H$27="NG"</formula>
    </cfRule>
  </conditionalFormatting>
  <conditionalFormatting sqref="L9:L10 K11 J7:L7 H7:H11 I8:I11 J9:J11 K8:K9">
    <cfRule type="expression" dxfId="81" priority="7" stopIfTrue="1">
      <formula>#REF!="NG"</formula>
    </cfRule>
    <cfRule type="expression" dxfId="80" priority="8" stopIfTrue="1">
      <formula>I$27="NA"</formula>
    </cfRule>
    <cfRule type="expression" dxfId="79" priority="9" stopIfTrue="1">
      <formula>I$27="NG"</formula>
    </cfRule>
  </conditionalFormatting>
  <conditionalFormatting sqref="L20:L23 H22:H23 K20:K22 H14:I15 H17:I17 H19:H20 I19:I23 J19:L19 K16:L16 J20:J23">
    <cfRule type="expression" dxfId="78" priority="4" stopIfTrue="1">
      <formula>#REF!="NG"</formula>
    </cfRule>
    <cfRule type="expression" dxfId="77" priority="5" stopIfTrue="1">
      <formula>H$27="NA"</formula>
    </cfRule>
    <cfRule type="expression" dxfId="76" priority="6" stopIfTrue="1">
      <formula>H$27="NG"</formula>
    </cfRule>
  </conditionalFormatting>
  <conditionalFormatting sqref="H21 H18:I18 H16:I16 K17:L18 K14:L15 J14:J18">
    <cfRule type="expression" dxfId="75" priority="1" stopIfTrue="1">
      <formula>#REF!="NG"</formula>
    </cfRule>
    <cfRule type="expression" dxfId="74" priority="2" stopIfTrue="1">
      <formula>I$27="NA"</formula>
    </cfRule>
    <cfRule type="expression" dxfId="73" priority="3" stopIfTrue="1">
      <formula>I$27="NG"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  <dataValidation allowBlank="1" showInputMessage="1" showErrorMessage="1" promptTitle="Check points" prompt="that need / need not be executed" sqref="A12:A23"/>
    <dataValidation allowBlank="1" showInputMessage="1" showErrorMessage="1" promptTitle="Input conditions" prompt="that need to be checked." sqref="A4:A11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27" sqref="H27:M2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8" t="s">
        <v>64</v>
      </c>
      <c r="C1" s="199"/>
      <c r="D1" s="199"/>
      <c r="E1" s="200"/>
      <c r="F1" s="198" t="s">
        <v>65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0</v>
      </c>
      <c r="Q1" s="210"/>
      <c r="R1" s="210"/>
      <c r="S1" s="211"/>
      <c r="T1" s="198" t="s">
        <v>66</v>
      </c>
      <c r="U1" s="199"/>
      <c r="V1" s="199"/>
      <c r="W1" s="199"/>
      <c r="X1" s="199"/>
      <c r="Y1" s="199"/>
      <c r="Z1" s="200"/>
      <c r="AA1" s="201" t="s">
        <v>11</v>
      </c>
      <c r="AB1" s="201"/>
      <c r="AC1" s="202">
        <v>43701</v>
      </c>
      <c r="AD1" s="202"/>
      <c r="AE1" s="202"/>
      <c r="AF1" s="203"/>
    </row>
    <row r="2" spans="1:32" ht="20.100000000000001" customHeight="1" thickBot="1">
      <c r="A2" s="64" t="s">
        <v>4</v>
      </c>
      <c r="B2" s="204" t="s">
        <v>67</v>
      </c>
      <c r="C2" s="205"/>
      <c r="D2" s="205"/>
      <c r="E2" s="206"/>
      <c r="F2" s="204" t="s">
        <v>68</v>
      </c>
      <c r="G2" s="205"/>
      <c r="H2" s="206"/>
      <c r="I2" s="194" t="s">
        <v>68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13</v>
      </c>
      <c r="AB2" s="208"/>
      <c r="AC2" s="204" t="s">
        <v>14</v>
      </c>
      <c r="AD2" s="205"/>
      <c r="AE2" s="205"/>
      <c r="AF2" s="21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v>1</v>
      </c>
      <c r="I3" s="11">
        <v>2</v>
      </c>
      <c r="J3" s="11">
        <v>3</v>
      </c>
      <c r="K3" s="11">
        <v>4</v>
      </c>
      <c r="L3" s="11">
        <v>5</v>
      </c>
      <c r="M3" s="11">
        <v>6</v>
      </c>
      <c r="N3" s="12" t="str">
        <f t="shared" ref="N3:AF3" si="0">IF(COUNTA(N4:N25)&gt;0,IF(M3&gt;0,M3+1,""),"")</f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3" t="s">
        <v>52</v>
      </c>
      <c r="B4" s="215" t="s">
        <v>69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16" t="s">
        <v>97</v>
      </c>
      <c r="C5" s="217"/>
      <c r="D5" s="217"/>
      <c r="E5" s="217"/>
      <c r="F5" s="217"/>
      <c r="G5" s="217"/>
      <c r="H5" s="87" t="s">
        <v>104</v>
      </c>
      <c r="I5" s="88" t="s">
        <v>104</v>
      </c>
      <c r="J5" s="88" t="s">
        <v>104</v>
      </c>
      <c r="K5" s="62" t="s">
        <v>104</v>
      </c>
      <c r="L5" s="62" t="s">
        <v>104</v>
      </c>
      <c r="M5" s="62" t="s">
        <v>104</v>
      </c>
      <c r="N5" s="92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4"/>
      <c r="B6" s="21"/>
      <c r="C6" s="264" t="s">
        <v>74</v>
      </c>
      <c r="D6" s="265"/>
      <c r="E6" s="265"/>
      <c r="F6" s="265"/>
      <c r="G6" s="266"/>
      <c r="H6" s="89"/>
      <c r="I6" s="62"/>
      <c r="J6" s="62"/>
      <c r="K6" s="62"/>
      <c r="L6" s="23"/>
      <c r="M6" s="23"/>
      <c r="N6" s="92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4"/>
      <c r="B7" s="21"/>
      <c r="C7" s="267"/>
      <c r="D7" s="269" t="s">
        <v>82</v>
      </c>
      <c r="E7" s="270"/>
      <c r="F7" s="270"/>
      <c r="G7" s="271"/>
      <c r="H7" s="90" t="s">
        <v>104</v>
      </c>
      <c r="I7" s="62"/>
      <c r="J7" s="62"/>
      <c r="K7" s="62"/>
      <c r="L7" s="23"/>
      <c r="M7" s="23"/>
      <c r="N7" s="92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14"/>
      <c r="B8" s="21"/>
      <c r="C8" s="268"/>
      <c r="D8" s="272" t="s">
        <v>117</v>
      </c>
      <c r="E8" s="273"/>
      <c r="F8" s="273"/>
      <c r="G8" s="274"/>
      <c r="H8" s="90"/>
      <c r="I8" s="62" t="s">
        <v>104</v>
      </c>
      <c r="J8" s="62" t="s">
        <v>104</v>
      </c>
      <c r="K8" s="62" t="s">
        <v>104</v>
      </c>
      <c r="L8" s="23"/>
      <c r="M8" s="23"/>
      <c r="N8" s="9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4"/>
      <c r="B9" s="21"/>
      <c r="C9" s="221" t="s">
        <v>75</v>
      </c>
      <c r="D9" s="219"/>
      <c r="E9" s="219"/>
      <c r="F9" s="219"/>
      <c r="G9" s="219"/>
      <c r="H9" s="90"/>
      <c r="I9" s="62"/>
      <c r="J9" s="62"/>
      <c r="K9" s="62"/>
      <c r="L9" s="23"/>
      <c r="M9" s="23"/>
      <c r="N9" s="92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14"/>
      <c r="B10" s="21"/>
      <c r="C10" s="277"/>
      <c r="D10" s="269" t="s">
        <v>82</v>
      </c>
      <c r="E10" s="270"/>
      <c r="F10" s="270"/>
      <c r="G10" s="270"/>
      <c r="H10" s="91" t="s">
        <v>104</v>
      </c>
      <c r="I10" s="69" t="s">
        <v>104</v>
      </c>
      <c r="J10" s="69"/>
      <c r="K10" s="69"/>
      <c r="L10" s="92"/>
      <c r="M10" s="92"/>
      <c r="N10" s="92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4"/>
      <c r="B11" s="21"/>
      <c r="C11" s="220"/>
      <c r="D11" s="269" t="s">
        <v>99</v>
      </c>
      <c r="E11" s="270"/>
      <c r="F11" s="270"/>
      <c r="G11" s="270"/>
      <c r="H11" s="91"/>
      <c r="I11" s="69"/>
      <c r="J11" s="69" t="s">
        <v>104</v>
      </c>
      <c r="K11" s="69"/>
      <c r="L11" s="92"/>
      <c r="M11" s="92"/>
      <c r="N11" s="92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4"/>
      <c r="B12" s="21"/>
      <c r="C12" s="220"/>
      <c r="D12" s="278" t="s">
        <v>124</v>
      </c>
      <c r="E12" s="270"/>
      <c r="F12" s="270"/>
      <c r="G12" s="270"/>
      <c r="H12" s="93"/>
      <c r="I12" s="62"/>
      <c r="J12" s="62"/>
      <c r="K12" s="62" t="s">
        <v>104</v>
      </c>
      <c r="L12" s="23"/>
      <c r="M12" s="23"/>
      <c r="N12" s="92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14"/>
      <c r="B13" s="21"/>
      <c r="C13" s="275" t="s">
        <v>100</v>
      </c>
      <c r="D13" s="276"/>
      <c r="E13" s="276"/>
      <c r="F13" s="276"/>
      <c r="G13" s="276"/>
      <c r="H13" s="91" t="s">
        <v>104</v>
      </c>
      <c r="I13" s="69" t="s">
        <v>104</v>
      </c>
      <c r="J13" s="69" t="s">
        <v>104</v>
      </c>
      <c r="K13" s="77" t="s">
        <v>104</v>
      </c>
      <c r="L13" s="77"/>
      <c r="M13" s="77"/>
      <c r="N13" s="92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14"/>
      <c r="B14" s="21"/>
      <c r="C14" s="248" t="s">
        <v>101</v>
      </c>
      <c r="D14" s="240"/>
      <c r="E14" s="240"/>
      <c r="F14" s="240"/>
      <c r="G14" s="240"/>
      <c r="H14" s="94"/>
      <c r="I14" s="95"/>
      <c r="J14" s="95"/>
      <c r="K14" s="95"/>
      <c r="L14" s="95"/>
      <c r="M14" s="95"/>
      <c r="N14" s="92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14"/>
      <c r="B15" s="21"/>
      <c r="C15" s="243"/>
      <c r="D15" s="239" t="s">
        <v>102</v>
      </c>
      <c r="E15" s="240"/>
      <c r="F15" s="240"/>
      <c r="G15" s="240"/>
      <c r="H15" s="96"/>
      <c r="I15" s="97"/>
      <c r="J15" s="97"/>
      <c r="K15" s="97"/>
      <c r="L15" s="77" t="s">
        <v>104</v>
      </c>
      <c r="M15" s="97"/>
      <c r="N15" s="92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 thickBot="1">
      <c r="A16" s="214"/>
      <c r="B16" s="21"/>
      <c r="C16" s="279"/>
      <c r="D16" s="239" t="s">
        <v>103</v>
      </c>
      <c r="E16" s="240"/>
      <c r="F16" s="240"/>
      <c r="G16" s="240"/>
      <c r="H16" s="96"/>
      <c r="I16" s="97"/>
      <c r="J16" s="97"/>
      <c r="K16" s="97"/>
      <c r="L16" s="97"/>
      <c r="M16" s="77" t="s">
        <v>104</v>
      </c>
      <c r="N16" s="101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30" t="s">
        <v>53</v>
      </c>
      <c r="B17" s="262" t="s">
        <v>105</v>
      </c>
      <c r="C17" s="262"/>
      <c r="D17" s="262"/>
      <c r="E17" s="262"/>
      <c r="F17" s="262"/>
      <c r="G17" s="263"/>
      <c r="H17" s="25"/>
      <c r="I17" s="26"/>
      <c r="J17" s="26"/>
      <c r="K17" s="67"/>
      <c r="L17" s="26"/>
      <c r="M17" s="26"/>
      <c r="N17" s="7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31"/>
      <c r="B18" s="285"/>
      <c r="C18" s="254" t="s">
        <v>106</v>
      </c>
      <c r="D18" s="255"/>
      <c r="E18" s="255"/>
      <c r="F18" s="255"/>
      <c r="G18" s="255"/>
      <c r="H18" s="22"/>
      <c r="I18" s="23"/>
      <c r="J18" s="62"/>
      <c r="K18" s="23"/>
      <c r="L18" s="23"/>
      <c r="M18" s="23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5"/>
    </row>
    <row r="19" spans="1:32" s="17" customFormat="1" ht="13.5" customHeight="1">
      <c r="A19" s="231"/>
      <c r="B19" s="285"/>
      <c r="C19" s="256"/>
      <c r="D19" s="280" t="s">
        <v>107</v>
      </c>
      <c r="E19" s="276"/>
      <c r="F19" s="276"/>
      <c r="G19" s="281"/>
      <c r="H19" s="91" t="s">
        <v>104</v>
      </c>
      <c r="I19" s="77"/>
      <c r="J19" s="23"/>
      <c r="K19" s="23"/>
      <c r="L19" s="23"/>
      <c r="M19" s="23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5"/>
    </row>
    <row r="20" spans="1:32" s="17" customFormat="1" ht="13.5" customHeight="1">
      <c r="A20" s="231"/>
      <c r="B20" s="285"/>
      <c r="C20" s="257"/>
      <c r="D20" s="280" t="s">
        <v>108</v>
      </c>
      <c r="E20" s="276"/>
      <c r="F20" s="276"/>
      <c r="G20" s="281"/>
      <c r="H20" s="99"/>
      <c r="I20" s="77" t="s">
        <v>104</v>
      </c>
      <c r="J20" s="23"/>
      <c r="K20" s="23"/>
      <c r="L20" s="23"/>
      <c r="M20" s="23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231"/>
      <c r="B21" s="285"/>
      <c r="C21" s="257"/>
      <c r="D21" s="280" t="s">
        <v>109</v>
      </c>
      <c r="E21" s="276"/>
      <c r="F21" s="276"/>
      <c r="G21" s="281"/>
      <c r="H21" s="99"/>
      <c r="I21" s="77"/>
      <c r="J21" s="77" t="s">
        <v>104</v>
      </c>
      <c r="K21" s="77"/>
      <c r="L21" s="77"/>
      <c r="M21" s="23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231"/>
      <c r="B22" s="285"/>
      <c r="C22" s="257"/>
      <c r="D22" s="280" t="s">
        <v>110</v>
      </c>
      <c r="E22" s="276"/>
      <c r="F22" s="276"/>
      <c r="G22" s="281"/>
      <c r="H22" s="77"/>
      <c r="I22" s="77"/>
      <c r="J22" s="77"/>
      <c r="K22" s="62"/>
      <c r="L22" s="77" t="s">
        <v>104</v>
      </c>
      <c r="M22" s="77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231"/>
      <c r="B23" s="285"/>
      <c r="C23" s="258"/>
      <c r="D23" s="280" t="s">
        <v>103</v>
      </c>
      <c r="E23" s="276"/>
      <c r="F23" s="276"/>
      <c r="G23" s="281"/>
      <c r="H23" s="77"/>
      <c r="I23" s="77"/>
      <c r="J23" s="77"/>
      <c r="K23" s="62"/>
      <c r="L23" s="23"/>
      <c r="M23" s="77" t="s">
        <v>104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 thickBot="1">
      <c r="A24" s="231"/>
      <c r="B24" s="285"/>
      <c r="C24" s="282" t="s">
        <v>114</v>
      </c>
      <c r="D24" s="283"/>
      <c r="E24" s="283"/>
      <c r="F24" s="283"/>
      <c r="G24" s="284"/>
      <c r="H24" s="100"/>
      <c r="I24" s="23"/>
      <c r="J24" s="62"/>
      <c r="K24" s="77" t="s">
        <v>104</v>
      </c>
      <c r="L24" s="23"/>
      <c r="M24" s="62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24" customHeight="1">
      <c r="A25" s="222" t="s">
        <v>54</v>
      </c>
      <c r="B25" s="224"/>
      <c r="C25" s="225"/>
      <c r="D25" s="225"/>
      <c r="E25" s="225"/>
      <c r="F25" s="226"/>
      <c r="G25" s="35" t="s">
        <v>43</v>
      </c>
      <c r="H25" s="36" t="s">
        <v>111</v>
      </c>
      <c r="I25" s="37" t="s">
        <v>92</v>
      </c>
      <c r="J25" s="37" t="s">
        <v>111</v>
      </c>
      <c r="K25" s="37" t="s">
        <v>111</v>
      </c>
      <c r="L25" s="37" t="s">
        <v>112</v>
      </c>
      <c r="M25" s="37" t="s">
        <v>112</v>
      </c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223"/>
      <c r="B26" s="227"/>
      <c r="C26" s="228"/>
      <c r="D26" s="228"/>
      <c r="E26" s="228"/>
      <c r="F26" s="229"/>
      <c r="G26" s="39" t="s">
        <v>44</v>
      </c>
      <c r="H26" s="40" t="s">
        <v>93</v>
      </c>
      <c r="I26" s="40" t="s">
        <v>93</v>
      </c>
      <c r="J26" s="40" t="s">
        <v>93</v>
      </c>
      <c r="K26" s="40" t="s">
        <v>93</v>
      </c>
      <c r="L26" s="40" t="s">
        <v>93</v>
      </c>
      <c r="M26" s="40" t="s">
        <v>93</v>
      </c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7" customHeight="1">
      <c r="A27" s="223"/>
      <c r="B27" s="227"/>
      <c r="C27" s="228"/>
      <c r="D27" s="228"/>
      <c r="E27" s="228"/>
      <c r="F27" s="229"/>
      <c r="G27" s="39" t="s">
        <v>45</v>
      </c>
      <c r="H27" s="43">
        <v>43701</v>
      </c>
      <c r="I27" s="43">
        <v>43701</v>
      </c>
      <c r="J27" s="43">
        <v>43701</v>
      </c>
      <c r="K27" s="43">
        <v>43701</v>
      </c>
      <c r="L27" s="43">
        <v>43701</v>
      </c>
      <c r="M27" s="43">
        <v>43701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223"/>
      <c r="B28" s="227" t="s">
        <v>95</v>
      </c>
      <c r="C28" s="228"/>
      <c r="D28" s="228"/>
      <c r="E28" s="228"/>
      <c r="F28" s="229"/>
      <c r="G28" s="46" t="s">
        <v>1</v>
      </c>
      <c r="H28" s="40" t="s">
        <v>94</v>
      </c>
      <c r="I28" s="40" t="s">
        <v>94</v>
      </c>
      <c r="J28" s="40" t="s">
        <v>94</v>
      </c>
      <c r="K28" s="40" t="s">
        <v>94</v>
      </c>
      <c r="L28" s="40" t="s">
        <v>94</v>
      </c>
      <c r="M28" s="40" t="s">
        <v>94</v>
      </c>
      <c r="N28" s="69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2"/>
    </row>
    <row r="29" spans="1:32" s="17" customFormat="1" ht="24.75" customHeight="1">
      <c r="A29" s="189" t="s">
        <v>55</v>
      </c>
      <c r="B29" s="191" t="s">
        <v>47</v>
      </c>
      <c r="C29" s="191"/>
      <c r="D29" s="191"/>
      <c r="E29" s="191"/>
      <c r="F29" s="192" t="s">
        <v>125</v>
      </c>
      <c r="G29" s="193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190"/>
      <c r="B30" s="194" t="s">
        <v>31</v>
      </c>
      <c r="C30" s="195"/>
      <c r="D30" s="195"/>
      <c r="E30" s="196"/>
      <c r="F30" s="194"/>
      <c r="G30" s="197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1">IF(S29="","",(SUM(LEN(S29)-LEN(SUBSTITUTE(S29,",","")))/LEN(",")) + 1 )</f>
        <v/>
      </c>
      <c r="T30" s="55" t="str">
        <f t="shared" si="1"/>
        <v/>
      </c>
      <c r="U30" s="55" t="str">
        <f t="shared" si="1"/>
        <v/>
      </c>
      <c r="V30" s="55" t="str">
        <f t="shared" si="1"/>
        <v/>
      </c>
      <c r="W30" s="55" t="str">
        <f t="shared" si="1"/>
        <v/>
      </c>
      <c r="X30" s="55" t="str">
        <f t="shared" si="1"/>
        <v/>
      </c>
      <c r="Y30" s="55" t="str">
        <f t="shared" si="1"/>
        <v/>
      </c>
      <c r="Z30" s="55" t="str">
        <f t="shared" si="1"/>
        <v/>
      </c>
      <c r="AA30" s="55" t="str">
        <f t="shared" si="1"/>
        <v/>
      </c>
      <c r="AB30" s="55" t="str">
        <f t="shared" si="1"/>
        <v/>
      </c>
      <c r="AC30" s="55" t="str">
        <f t="shared" si="1"/>
        <v/>
      </c>
      <c r="AD30" s="55" t="str">
        <f t="shared" si="1"/>
        <v/>
      </c>
      <c r="AE30" s="55" t="str">
        <f t="shared" si="1"/>
        <v/>
      </c>
      <c r="AF30" s="56" t="str">
        <f t="shared" si="1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B4:G5 B6:B16" name="Range2_1"/>
    <protectedRange sqref="B1:O2 P2 T1 AC1:AF2" name="Range1_1"/>
    <protectedRange sqref="N25:AF25 H26:AF29" name="Range3_1_1"/>
    <protectedRange sqref="H4:AF4 H17:AF17 O5:AF16 N18:AF24" name="Range2_1_1"/>
    <protectedRange sqref="C6:G13" name="Range2_1_2"/>
    <protectedRange sqref="C13:G13" name="Range2_1_4"/>
    <protectedRange sqref="C14:G16" name="Range2_1_3"/>
    <protectedRange sqref="H5:M9 H12:M12" name="Range2_1_1_1"/>
    <protectedRange sqref="K13:M13 M16 L15" name="Range2_1_1_2"/>
    <protectedRange sqref="K13:M13 L15 M16" name="Range2_1_4_1"/>
    <protectedRange sqref="H14:K16 L16 L14 M14:M15" name="Range2_1_3_1"/>
    <protectedRange sqref="B17:G24" name="Range2_1_6"/>
    <protectedRange sqref="B17:G18" name="Range2_1_4_3"/>
    <protectedRange sqref="J18:M19 H18:I18 J20:L20 M20:M21 L23 K22:K23 H24:J24 L24:M24" name="Range2_1_1_3"/>
    <protectedRange sqref="K24 I19:I21 H22:I23 M22:M23 L22 J21:J23" name="Range2_1_1_2_1"/>
    <protectedRange sqref="K21:L21" name="Range2_1_1_5"/>
    <protectedRange sqref="H20:H21" name="Range2_1_1_14"/>
    <protectedRange sqref="I20 H18:M18 J21 L22 M23 K24" name="Range2_1_4_4"/>
    <protectedRange sqref="H25:M25" name="Range3_1_1_1"/>
  </protectedRanges>
  <mergeCells count="50">
    <mergeCell ref="B18:B24"/>
    <mergeCell ref="C18:G18"/>
    <mergeCell ref="C19:C23"/>
    <mergeCell ref="D19:G19"/>
    <mergeCell ref="D20:G20"/>
    <mergeCell ref="D21:G21"/>
    <mergeCell ref="D22:G22"/>
    <mergeCell ref="C15:C16"/>
    <mergeCell ref="D15:G15"/>
    <mergeCell ref="D16:G16"/>
    <mergeCell ref="D23:G23"/>
    <mergeCell ref="C24:G24"/>
    <mergeCell ref="A25:A28"/>
    <mergeCell ref="B25:F25"/>
    <mergeCell ref="B26:F26"/>
    <mergeCell ref="B27:F27"/>
    <mergeCell ref="B28:F28"/>
    <mergeCell ref="A17:A24"/>
    <mergeCell ref="B17:G17"/>
    <mergeCell ref="A4:A16"/>
    <mergeCell ref="B4:G4"/>
    <mergeCell ref="B5:G5"/>
    <mergeCell ref="C6:G6"/>
    <mergeCell ref="C7:C8"/>
    <mergeCell ref="D7:G7"/>
    <mergeCell ref="D8:G8"/>
    <mergeCell ref="C9:G9"/>
    <mergeCell ref="C13:G13"/>
    <mergeCell ref="C14:G14"/>
    <mergeCell ref="C10:C12"/>
    <mergeCell ref="D10:G10"/>
    <mergeCell ref="D11:G11"/>
    <mergeCell ref="D12:G12"/>
    <mergeCell ref="A29:A30"/>
    <mergeCell ref="B29:E29"/>
    <mergeCell ref="F29:G29"/>
    <mergeCell ref="B30:E30"/>
    <mergeCell ref="F30:G3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4"/>
  <conditionalFormatting sqref="H12:M12 H5:M9">
    <cfRule type="expression" dxfId="72" priority="17" stopIfTrue="1">
      <formula>I$27="NA"</formula>
    </cfRule>
    <cfRule type="expression" dxfId="71" priority="18" stopIfTrue="1">
      <formula>I$27="NG"</formula>
    </cfRule>
  </conditionalFormatting>
  <conditionalFormatting sqref="M16 K13:M13 L15">
    <cfRule type="expression" dxfId="70" priority="14" stopIfTrue="1">
      <formula>#REF!="NG"</formula>
    </cfRule>
    <cfRule type="expression" dxfId="69" priority="15" stopIfTrue="1">
      <formula>#REF!="NA"</formula>
    </cfRule>
    <cfRule type="expression" dxfId="68" priority="16" stopIfTrue="1">
      <formula>#REF!="NG"</formula>
    </cfRule>
  </conditionalFormatting>
  <conditionalFormatting sqref="H14:K16 L16 L14 M14:M15">
    <cfRule type="expression" dxfId="67" priority="11" stopIfTrue="1">
      <formula>#REF!="NG"</formula>
    </cfRule>
    <cfRule type="expression" dxfId="66" priority="12" stopIfTrue="1">
      <formula>#REF!="NA"</formula>
    </cfRule>
    <cfRule type="expression" dxfId="65" priority="13" stopIfTrue="1">
      <formula>#REF!="NG"</formula>
    </cfRule>
  </conditionalFormatting>
  <conditionalFormatting sqref="O3:AF30 H3:N4 H17:N30">
    <cfRule type="expression" dxfId="64" priority="567" stopIfTrue="1">
      <formula>H$28="NA"</formula>
    </cfRule>
    <cfRule type="expression" dxfId="63" priority="568" stopIfTrue="1">
      <formula>H$28="NG"</formula>
    </cfRule>
  </conditionalFormatting>
  <conditionalFormatting sqref="H5:M16">
    <cfRule type="expression" dxfId="62" priority="573" stopIfTrue="1">
      <formula>I$28="NA"</formula>
    </cfRule>
    <cfRule type="expression" dxfId="61" priority="574" stopIfTrue="1">
      <formula>I$28="NG"</formula>
    </cfRule>
  </conditionalFormatting>
  <conditionalFormatting sqref="H18:M18 K22:K23 M24 H24:J24 L23:L24 M19:M21 J19:L20">
    <cfRule type="expression" dxfId="60" priority="9" stopIfTrue="1">
      <formula>H$28="NA"</formula>
    </cfRule>
    <cfRule type="expression" dxfId="59" priority="10" stopIfTrue="1">
      <formula>H$28="NG"</formula>
    </cfRule>
  </conditionalFormatting>
  <conditionalFormatting sqref="H22:I23 J21:J23 L22:M22 M23 K24 I19:I21">
    <cfRule type="expression" dxfId="58" priority="6" stopIfTrue="1">
      <formula>#REF!="NG"</formula>
    </cfRule>
    <cfRule type="expression" dxfId="57" priority="7" stopIfTrue="1">
      <formula>#REF!="NA"</formula>
    </cfRule>
    <cfRule type="expression" dxfId="56" priority="8" stopIfTrue="1">
      <formula>#REF!="NG"</formula>
    </cfRule>
  </conditionalFormatting>
  <conditionalFormatting sqref="H20:H21 K21:L21">
    <cfRule type="expression" dxfId="55" priority="3" stopIfTrue="1">
      <formula>#REF!="NG"</formula>
    </cfRule>
    <cfRule type="expression" dxfId="54" priority="4" stopIfTrue="1">
      <formula>#REF!="NA"</formula>
    </cfRule>
    <cfRule type="expression" dxfId="53" priority="5" stopIfTrue="1">
      <formula>#REF!="NG"</formula>
    </cfRule>
  </conditionalFormatting>
  <conditionalFormatting sqref="H25:M25">
    <cfRule type="expression" dxfId="52" priority="1" stopIfTrue="1">
      <formula>H$28="NA"</formula>
    </cfRule>
    <cfRule type="expression" dxfId="51" priority="2" stopIfTrue="1">
      <formula>H$28="NG"</formula>
    </cfRule>
  </conditionalFormatting>
  <dataValidations count="10">
    <dataValidation allowBlank="1" showInputMessage="1" showErrorMessage="1" promptTitle="Condition Type" prompt="N : Normal _x000a_A : Abnormal _x000a_B : Boundary" sqref="G25"/>
    <dataValidation allowBlank="1" showInputMessage="1" showErrorMessage="1" promptTitle="Enter" prompt="Name of the person who performed the test" sqref="G26"/>
    <dataValidation allowBlank="1" showInputMessage="1" showErrorMessage="1" promptTitle="Testing Date" prompt="Date on which test was performed in yyyy/mm/dd format" sqref="G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PCL sheet name" prompt=" " sqref="F29:G29"/>
    <dataValidation type="list" allowBlank="1" showInputMessage="1" showErrorMessage="1" sqref="H28:AF28">
      <formula1>"OK, NG, NA, PT"</formula1>
    </dataValidation>
    <dataValidation type="list" allowBlank="1" showInputMessage="1" showErrorMessage="1" sqref="H25:AF25">
      <formula1>"N, A, B"</formula1>
    </dataValidation>
    <dataValidation allowBlank="1" showInputMessage="1" showErrorMessage="1" promptTitle="Check points" prompt="that need / need not be executed" sqref="A17:A24"/>
    <dataValidation allowBlank="1" showInputMessage="1" showErrorMessage="1" promptTitle="Input conditions" prompt="that need to be checked." sqref="A4:A16"/>
  </dataValidations>
  <hyperlinks>
    <hyperlink ref="D12" r:id="rId1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2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AF70"/>
  <sheetViews>
    <sheetView view="pageBreakPreview" zoomScale="85" zoomScaleNormal="70" workbookViewId="0">
      <pane xSplit="7" ySplit="3" topLeftCell="H31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AC1" sqref="AC1:AF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194</v>
      </c>
      <c r="B1" s="198" t="s">
        <v>193</v>
      </c>
      <c r="C1" s="199"/>
      <c r="D1" s="199"/>
      <c r="E1" s="200"/>
      <c r="F1" s="198" t="s">
        <v>192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0</v>
      </c>
      <c r="Q1" s="210"/>
      <c r="R1" s="210"/>
      <c r="S1" s="211"/>
      <c r="T1" s="198" t="s">
        <v>191</v>
      </c>
      <c r="U1" s="199"/>
      <c r="V1" s="199"/>
      <c r="W1" s="199"/>
      <c r="X1" s="199"/>
      <c r="Y1" s="199"/>
      <c r="Z1" s="200"/>
      <c r="AA1" s="201" t="s">
        <v>190</v>
      </c>
      <c r="AB1" s="201"/>
      <c r="AC1" s="202">
        <v>43705</v>
      </c>
      <c r="AD1" s="202"/>
      <c r="AE1" s="202"/>
      <c r="AF1" s="203"/>
    </row>
    <row r="2" spans="1:32" ht="20.100000000000001" customHeight="1" thickBot="1">
      <c r="A2" s="64" t="s">
        <v>189</v>
      </c>
      <c r="B2" s="204" t="s">
        <v>200</v>
      </c>
      <c r="C2" s="205"/>
      <c r="D2" s="205"/>
      <c r="E2" s="206"/>
      <c r="F2" s="204" t="s">
        <v>198</v>
      </c>
      <c r="G2" s="205"/>
      <c r="H2" s="206"/>
      <c r="I2" s="194" t="s">
        <v>198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188</v>
      </c>
      <c r="AB2" s="208"/>
      <c r="AC2" s="204" t="s">
        <v>187</v>
      </c>
      <c r="AD2" s="205"/>
      <c r="AE2" s="205"/>
      <c r="AF2" s="212"/>
    </row>
    <row r="3" spans="1:32" ht="37.5" customHeight="1" thickBot="1">
      <c r="A3" s="66" t="s">
        <v>186</v>
      </c>
      <c r="B3" s="10"/>
      <c r="C3" s="10"/>
      <c r="D3" s="10"/>
      <c r="E3" s="10"/>
      <c r="F3" s="10"/>
      <c r="G3" s="65" t="s">
        <v>185</v>
      </c>
      <c r="H3" s="11">
        <f>IF(COUNTA(H4:H64)&gt;0,1,"")</f>
        <v>1</v>
      </c>
      <c r="I3" s="12">
        <f t="shared" ref="I3:AB3" si="0">IF(COUNTA(I4:I64)&gt;0,IF(H3&gt;0,H3+1,""),"")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/>
      <c r="AD3" s="12" t="str">
        <f>IF(COUNTA(AD4:AD64)&gt;0,IF(AC3&gt;0,AC3+1,""),"")</f>
        <v/>
      </c>
      <c r="AE3" s="12" t="str">
        <f>IF(COUNTA(AE4:AE64)&gt;0,IF(AD3&gt;0,AD3+1,""),"")</f>
        <v/>
      </c>
      <c r="AF3" s="13" t="str">
        <f>IF(COUNTA(AF4:AF64)&gt;0,IF(AE3&gt;0,AE3+1,""),"")</f>
        <v/>
      </c>
    </row>
    <row r="4" spans="1:32" s="17" customFormat="1" ht="13.5" customHeight="1">
      <c r="A4" s="213" t="s">
        <v>184</v>
      </c>
      <c r="B4" s="215" t="s">
        <v>199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16" t="s">
        <v>183</v>
      </c>
      <c r="C5" s="217"/>
      <c r="D5" s="217"/>
      <c r="E5" s="217"/>
      <c r="F5" s="217"/>
      <c r="G5" s="217"/>
      <c r="H5" s="76" t="s">
        <v>91</v>
      </c>
      <c r="I5" s="77" t="s">
        <v>91</v>
      </c>
      <c r="J5" s="77" t="s">
        <v>104</v>
      </c>
      <c r="K5" s="77" t="s">
        <v>104</v>
      </c>
      <c r="L5" s="77" t="s">
        <v>104</v>
      </c>
      <c r="M5" s="77" t="s">
        <v>104</v>
      </c>
      <c r="N5" s="77" t="s">
        <v>104</v>
      </c>
      <c r="O5" s="77" t="s">
        <v>104</v>
      </c>
      <c r="P5" s="77" t="s">
        <v>104</v>
      </c>
      <c r="Q5" s="77" t="s">
        <v>104</v>
      </c>
      <c r="R5" s="77" t="s">
        <v>104</v>
      </c>
      <c r="S5" s="77" t="s">
        <v>104</v>
      </c>
      <c r="T5" s="77" t="s">
        <v>104</v>
      </c>
      <c r="U5" s="77" t="s">
        <v>104</v>
      </c>
      <c r="V5" s="77" t="s">
        <v>104</v>
      </c>
      <c r="W5" s="77" t="s">
        <v>104</v>
      </c>
      <c r="X5" s="77" t="s">
        <v>104</v>
      </c>
      <c r="Y5" s="77" t="s">
        <v>104</v>
      </c>
      <c r="Z5" s="77" t="s">
        <v>104</v>
      </c>
      <c r="AA5" s="77" t="s">
        <v>104</v>
      </c>
      <c r="AB5" s="77" t="s">
        <v>104</v>
      </c>
      <c r="AC5" s="77"/>
      <c r="AD5" s="19"/>
      <c r="AE5" s="19"/>
      <c r="AF5" s="20"/>
    </row>
    <row r="6" spans="1:32" s="17" customFormat="1" ht="13.5" customHeight="1">
      <c r="A6" s="214"/>
      <c r="B6" s="21"/>
      <c r="C6" s="245" t="s">
        <v>182</v>
      </c>
      <c r="D6" s="246"/>
      <c r="E6" s="246"/>
      <c r="F6" s="246"/>
      <c r="G6" s="247"/>
      <c r="H6" s="82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19"/>
      <c r="AE6" s="19"/>
      <c r="AF6" s="20"/>
    </row>
    <row r="7" spans="1:32" s="17" customFormat="1" ht="13.5" customHeight="1">
      <c r="A7" s="214"/>
      <c r="B7" s="21"/>
      <c r="C7" s="293"/>
      <c r="D7" s="248" t="s">
        <v>181</v>
      </c>
      <c r="E7" s="249"/>
      <c r="F7" s="249"/>
      <c r="G7" s="250"/>
      <c r="H7" s="77" t="s">
        <v>91</v>
      </c>
      <c r="I7" s="78"/>
      <c r="J7" s="78"/>
      <c r="K7" s="78"/>
      <c r="L7" s="78"/>
      <c r="M7" s="79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92"/>
      <c r="AB7" s="78"/>
      <c r="AC7" s="78"/>
      <c r="AD7" s="19"/>
      <c r="AE7" s="19"/>
      <c r="AF7" s="20"/>
    </row>
    <row r="8" spans="1:32" s="17" customFormat="1" ht="13.5" customHeight="1">
      <c r="A8" s="214"/>
      <c r="B8" s="21"/>
      <c r="C8" s="294"/>
      <c r="D8" s="128"/>
      <c r="E8" s="290" t="s">
        <v>180</v>
      </c>
      <c r="F8" s="290"/>
      <c r="G8" s="291"/>
      <c r="H8" s="77" t="s">
        <v>91</v>
      </c>
      <c r="I8" s="78"/>
      <c r="J8" s="78"/>
      <c r="K8" s="78"/>
      <c r="L8" s="78"/>
      <c r="M8" s="79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92"/>
      <c r="AB8" s="78"/>
      <c r="AC8" s="78"/>
      <c r="AD8" s="19"/>
      <c r="AE8" s="19"/>
      <c r="AF8" s="20"/>
    </row>
    <row r="9" spans="1:32" s="17" customFormat="1" ht="13.5" customHeight="1">
      <c r="A9" s="214"/>
      <c r="B9" s="21"/>
      <c r="C9" s="294"/>
      <c r="D9" s="248" t="s">
        <v>179</v>
      </c>
      <c r="E9" s="249"/>
      <c r="F9" s="249"/>
      <c r="G9" s="250"/>
      <c r="H9" s="78"/>
      <c r="I9" s="77" t="s">
        <v>91</v>
      </c>
      <c r="J9" s="78"/>
      <c r="K9" s="78"/>
      <c r="L9" s="78"/>
      <c r="M9" s="78"/>
      <c r="N9" s="79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92"/>
      <c r="AB9" s="78"/>
      <c r="AC9" s="78"/>
      <c r="AD9" s="19"/>
      <c r="AE9" s="19"/>
      <c r="AF9" s="20"/>
    </row>
    <row r="10" spans="1:32" s="17" customFormat="1" ht="13.5" customHeight="1">
      <c r="A10" s="214"/>
      <c r="B10" s="21"/>
      <c r="C10" s="294"/>
      <c r="D10" s="128"/>
      <c r="E10" s="290" t="s">
        <v>178</v>
      </c>
      <c r="F10" s="290"/>
      <c r="G10" s="291"/>
      <c r="H10" s="77"/>
      <c r="I10" s="77" t="s">
        <v>91</v>
      </c>
      <c r="J10" s="78"/>
      <c r="K10" s="78"/>
      <c r="L10" s="78"/>
      <c r="M10" s="79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92"/>
      <c r="AB10" s="78"/>
      <c r="AC10" s="78"/>
      <c r="AD10" s="19"/>
      <c r="AE10" s="19"/>
      <c r="AF10" s="20"/>
    </row>
    <row r="11" spans="1:32" s="17" customFormat="1" ht="13.5" customHeight="1">
      <c r="A11" s="214"/>
      <c r="B11" s="21"/>
      <c r="C11" s="294"/>
      <c r="D11" s="248" t="s">
        <v>177</v>
      </c>
      <c r="E11" s="249"/>
      <c r="F11" s="249"/>
      <c r="G11" s="250"/>
      <c r="H11" s="77"/>
      <c r="I11" s="78"/>
      <c r="J11" s="77" t="s">
        <v>91</v>
      </c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116"/>
      <c r="AB11" s="79"/>
      <c r="AC11" s="79"/>
      <c r="AD11" s="19"/>
      <c r="AE11" s="19"/>
      <c r="AF11" s="20"/>
    </row>
    <row r="12" spans="1:32" s="17" customFormat="1" ht="13.5" customHeight="1">
      <c r="A12" s="214"/>
      <c r="B12" s="21"/>
      <c r="C12" s="294"/>
      <c r="D12" s="128"/>
      <c r="E12" s="290" t="s">
        <v>176</v>
      </c>
      <c r="F12" s="290"/>
      <c r="G12" s="291"/>
      <c r="H12" s="77"/>
      <c r="I12" s="78"/>
      <c r="J12" s="77" t="s">
        <v>91</v>
      </c>
      <c r="K12" s="78"/>
      <c r="L12" s="78"/>
      <c r="M12" s="79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92"/>
      <c r="AB12" s="78"/>
      <c r="AC12" s="78"/>
      <c r="AD12" s="19"/>
      <c r="AE12" s="19"/>
      <c r="AF12" s="20"/>
    </row>
    <row r="13" spans="1:32" s="17" customFormat="1" ht="13.5" customHeight="1">
      <c r="A13" s="214"/>
      <c r="B13" s="21"/>
      <c r="C13" s="294"/>
      <c r="D13" s="248" t="s">
        <v>175</v>
      </c>
      <c r="E13" s="249"/>
      <c r="F13" s="249"/>
      <c r="G13" s="250"/>
      <c r="H13" s="78"/>
      <c r="I13" s="77"/>
      <c r="J13" s="79"/>
      <c r="K13" s="77" t="s">
        <v>91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116"/>
      <c r="AB13" s="79"/>
      <c r="AC13" s="79"/>
      <c r="AD13" s="19"/>
      <c r="AE13" s="19"/>
      <c r="AF13" s="20"/>
    </row>
    <row r="14" spans="1:32" s="17" customFormat="1" ht="13.5" customHeight="1">
      <c r="A14" s="214"/>
      <c r="B14" s="21"/>
      <c r="C14" s="294"/>
      <c r="D14" s="128"/>
      <c r="E14" s="290" t="s">
        <v>174</v>
      </c>
      <c r="F14" s="290"/>
      <c r="G14" s="291"/>
      <c r="H14" s="77"/>
      <c r="I14" s="78"/>
      <c r="J14" s="78"/>
      <c r="K14" s="77" t="s">
        <v>91</v>
      </c>
      <c r="L14" s="78"/>
      <c r="M14" s="79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92"/>
      <c r="AB14" s="78"/>
      <c r="AC14" s="78"/>
      <c r="AD14" s="19"/>
      <c r="AE14" s="19"/>
      <c r="AF14" s="20"/>
    </row>
    <row r="15" spans="1:32" s="17" customFormat="1" ht="13.5" customHeight="1">
      <c r="A15" s="214"/>
      <c r="B15" s="21"/>
      <c r="C15" s="294"/>
      <c r="D15" s="248" t="s">
        <v>173</v>
      </c>
      <c r="E15" s="249"/>
      <c r="F15" s="249"/>
      <c r="G15" s="250"/>
      <c r="H15" s="78"/>
      <c r="I15" s="78"/>
      <c r="J15" s="77"/>
      <c r="K15" s="79"/>
      <c r="L15" s="77" t="s">
        <v>91</v>
      </c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116"/>
      <c r="AB15" s="79"/>
      <c r="AC15" s="79"/>
      <c r="AD15" s="19"/>
      <c r="AE15" s="19"/>
      <c r="AF15" s="20"/>
    </row>
    <row r="16" spans="1:32" s="17" customFormat="1" ht="13.5" customHeight="1">
      <c r="A16" s="214"/>
      <c r="B16" s="21"/>
      <c r="C16" s="294"/>
      <c r="D16" s="128"/>
      <c r="E16" s="290" t="s">
        <v>172</v>
      </c>
      <c r="F16" s="290"/>
      <c r="G16" s="291"/>
      <c r="H16" s="77"/>
      <c r="I16" s="78"/>
      <c r="J16" s="78"/>
      <c r="K16" s="78"/>
      <c r="L16" s="77" t="s">
        <v>91</v>
      </c>
      <c r="M16" s="79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92"/>
      <c r="AB16" s="78"/>
      <c r="AC16" s="78"/>
      <c r="AD16" s="19"/>
      <c r="AE16" s="19"/>
      <c r="AF16" s="20"/>
    </row>
    <row r="17" spans="1:32" s="17" customFormat="1" ht="13.5" customHeight="1">
      <c r="A17" s="214"/>
      <c r="B17" s="21"/>
      <c r="C17" s="294"/>
      <c r="D17" s="248" t="s">
        <v>171</v>
      </c>
      <c r="E17" s="249"/>
      <c r="F17" s="249"/>
      <c r="G17" s="250"/>
      <c r="H17" s="78"/>
      <c r="I17" s="78"/>
      <c r="J17" s="79"/>
      <c r="K17" s="77"/>
      <c r="L17" s="79"/>
      <c r="M17" s="77" t="s">
        <v>91</v>
      </c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116"/>
      <c r="AB17" s="79"/>
      <c r="AC17" s="79"/>
      <c r="AD17" s="19"/>
      <c r="AE17" s="19"/>
      <c r="AF17" s="20"/>
    </row>
    <row r="18" spans="1:32" s="17" customFormat="1" ht="13.5" customHeight="1">
      <c r="A18" s="214"/>
      <c r="B18" s="21"/>
      <c r="C18" s="294"/>
      <c r="D18" s="128"/>
      <c r="E18" s="290" t="s">
        <v>170</v>
      </c>
      <c r="F18" s="290"/>
      <c r="G18" s="291"/>
      <c r="H18" s="77"/>
      <c r="I18" s="78"/>
      <c r="J18" s="78"/>
      <c r="K18" s="78"/>
      <c r="L18" s="78"/>
      <c r="M18" s="77" t="s">
        <v>91</v>
      </c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92"/>
      <c r="AB18" s="78"/>
      <c r="AC18" s="78"/>
      <c r="AD18" s="19"/>
      <c r="AE18" s="19"/>
      <c r="AF18" s="20"/>
    </row>
    <row r="19" spans="1:32" s="17" customFormat="1" ht="13.5" customHeight="1">
      <c r="A19" s="214"/>
      <c r="B19" s="21"/>
      <c r="C19" s="294"/>
      <c r="D19" s="248" t="s">
        <v>169</v>
      </c>
      <c r="E19" s="249"/>
      <c r="F19" s="249"/>
      <c r="G19" s="250"/>
      <c r="H19" s="78"/>
      <c r="I19" s="78"/>
      <c r="J19" s="79"/>
      <c r="K19" s="79"/>
      <c r="L19" s="77"/>
      <c r="M19" s="79"/>
      <c r="N19" s="77" t="s">
        <v>91</v>
      </c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116"/>
      <c r="AB19" s="79"/>
      <c r="AC19" s="79"/>
      <c r="AD19" s="19"/>
      <c r="AE19" s="19"/>
      <c r="AF19" s="20"/>
    </row>
    <row r="20" spans="1:32" s="17" customFormat="1" ht="13.5" customHeight="1">
      <c r="A20" s="214"/>
      <c r="B20" s="21"/>
      <c r="C20" s="294"/>
      <c r="D20" s="128"/>
      <c r="E20" s="290" t="s">
        <v>168</v>
      </c>
      <c r="F20" s="290"/>
      <c r="G20" s="291"/>
      <c r="H20" s="77"/>
      <c r="I20" s="78"/>
      <c r="J20" s="78"/>
      <c r="K20" s="78"/>
      <c r="L20" s="78"/>
      <c r="M20" s="79"/>
      <c r="N20" s="77" t="s">
        <v>91</v>
      </c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92"/>
      <c r="AB20" s="78"/>
      <c r="AC20" s="78"/>
      <c r="AD20" s="19"/>
      <c r="AE20" s="19"/>
      <c r="AF20" s="20"/>
    </row>
    <row r="21" spans="1:32" s="17" customFormat="1" ht="13.5" customHeight="1">
      <c r="A21" s="214"/>
      <c r="B21" s="21"/>
      <c r="C21" s="294"/>
      <c r="D21" s="248" t="s">
        <v>167</v>
      </c>
      <c r="E21" s="249"/>
      <c r="F21" s="249"/>
      <c r="G21" s="250"/>
      <c r="H21" s="78"/>
      <c r="I21" s="78"/>
      <c r="J21" s="79"/>
      <c r="K21" s="79"/>
      <c r="L21" s="79"/>
      <c r="M21" s="77"/>
      <c r="N21" s="79"/>
      <c r="O21" s="77" t="s">
        <v>91</v>
      </c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116"/>
      <c r="AB21" s="79"/>
      <c r="AC21" s="79"/>
      <c r="AD21" s="19"/>
      <c r="AE21" s="19"/>
      <c r="AF21" s="20"/>
    </row>
    <row r="22" spans="1:32" s="17" customFormat="1" ht="13.5" customHeight="1">
      <c r="A22" s="214"/>
      <c r="B22" s="21"/>
      <c r="C22" s="294"/>
      <c r="D22" s="128"/>
      <c r="E22" s="290" t="s">
        <v>166</v>
      </c>
      <c r="F22" s="290"/>
      <c r="G22" s="291"/>
      <c r="H22" s="77"/>
      <c r="I22" s="78"/>
      <c r="J22" s="78"/>
      <c r="K22" s="78"/>
      <c r="L22" s="78"/>
      <c r="M22" s="79"/>
      <c r="N22" s="78"/>
      <c r="O22" s="77" t="s">
        <v>91</v>
      </c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92"/>
      <c r="AB22" s="78"/>
      <c r="AC22" s="78"/>
      <c r="AD22" s="19"/>
      <c r="AE22" s="19"/>
      <c r="AF22" s="20"/>
    </row>
    <row r="23" spans="1:32" s="17" customFormat="1" ht="13.5" customHeight="1">
      <c r="A23" s="214"/>
      <c r="B23" s="21"/>
      <c r="C23" s="294"/>
      <c r="D23" s="248" t="s">
        <v>165</v>
      </c>
      <c r="E23" s="249"/>
      <c r="F23" s="249"/>
      <c r="G23" s="250"/>
      <c r="H23" s="78"/>
      <c r="I23" s="78"/>
      <c r="J23" s="79"/>
      <c r="K23" s="79"/>
      <c r="L23" s="79"/>
      <c r="M23" s="79"/>
      <c r="N23" s="77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116"/>
      <c r="AB23" s="79"/>
      <c r="AC23" s="79"/>
      <c r="AD23" s="19"/>
      <c r="AE23" s="19"/>
      <c r="AF23" s="20"/>
    </row>
    <row r="24" spans="1:32" s="17" customFormat="1" ht="13.5" customHeight="1">
      <c r="A24" s="214"/>
      <c r="B24" s="21"/>
      <c r="C24" s="294"/>
      <c r="D24" s="298"/>
      <c r="E24" s="296" t="s">
        <v>164</v>
      </c>
      <c r="F24" s="296"/>
      <c r="G24" s="297"/>
      <c r="H24" s="127"/>
      <c r="I24" s="78"/>
      <c r="J24" s="79"/>
      <c r="K24" s="79"/>
      <c r="L24" s="79"/>
      <c r="M24" s="77"/>
      <c r="N24" s="77"/>
      <c r="O24" s="79"/>
      <c r="P24" s="77" t="s">
        <v>91</v>
      </c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116"/>
      <c r="AB24" s="79"/>
      <c r="AC24" s="79"/>
      <c r="AD24" s="19"/>
      <c r="AE24" s="19"/>
      <c r="AF24" s="20"/>
    </row>
    <row r="25" spans="1:32" s="17" customFormat="1" ht="13.5" customHeight="1">
      <c r="A25" s="214"/>
      <c r="B25" s="21"/>
      <c r="C25" s="294"/>
      <c r="D25" s="299"/>
      <c r="E25" s="128"/>
      <c r="F25" s="239" t="s">
        <v>163</v>
      </c>
      <c r="G25" s="241"/>
      <c r="H25" s="129"/>
      <c r="I25" s="78"/>
      <c r="J25" s="78"/>
      <c r="K25" s="78"/>
      <c r="L25" s="78"/>
      <c r="M25" s="79"/>
      <c r="N25" s="78"/>
      <c r="O25" s="78"/>
      <c r="P25" s="77" t="s">
        <v>91</v>
      </c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92"/>
      <c r="AB25" s="78"/>
      <c r="AC25" s="78"/>
      <c r="AD25" s="19"/>
      <c r="AE25" s="19"/>
      <c r="AF25" s="20"/>
    </row>
    <row r="26" spans="1:32" s="17" customFormat="1" ht="13.5" customHeight="1">
      <c r="A26" s="214"/>
      <c r="B26" s="21"/>
      <c r="C26" s="294"/>
      <c r="D26" s="299"/>
      <c r="E26" s="296" t="s">
        <v>162</v>
      </c>
      <c r="F26" s="296"/>
      <c r="G26" s="297"/>
      <c r="H26" s="127"/>
      <c r="I26" s="78"/>
      <c r="J26" s="79"/>
      <c r="K26" s="79"/>
      <c r="L26" s="79"/>
      <c r="M26" s="77"/>
      <c r="N26" s="79"/>
      <c r="O26" s="77"/>
      <c r="P26" s="79"/>
      <c r="Q26" s="77" t="s">
        <v>91</v>
      </c>
      <c r="R26" s="79"/>
      <c r="S26" s="79"/>
      <c r="T26" s="79"/>
      <c r="U26" s="79"/>
      <c r="V26" s="79"/>
      <c r="W26" s="79"/>
      <c r="X26" s="79"/>
      <c r="Y26" s="79"/>
      <c r="Z26" s="79"/>
      <c r="AA26" s="116"/>
      <c r="AB26" s="79"/>
      <c r="AC26" s="79"/>
      <c r="AD26" s="19"/>
      <c r="AE26" s="19"/>
      <c r="AF26" s="20"/>
    </row>
    <row r="27" spans="1:32" s="17" customFormat="1" ht="13.5" customHeight="1">
      <c r="A27" s="214"/>
      <c r="B27" s="21"/>
      <c r="C27" s="294"/>
      <c r="D27" s="299"/>
      <c r="E27" s="128"/>
      <c r="F27" s="239" t="s">
        <v>161</v>
      </c>
      <c r="G27" s="241"/>
      <c r="H27" s="127"/>
      <c r="I27" s="78"/>
      <c r="J27" s="79"/>
      <c r="K27" s="79"/>
      <c r="L27" s="79"/>
      <c r="M27" s="77"/>
      <c r="N27" s="79"/>
      <c r="O27" s="77"/>
      <c r="P27" s="79"/>
      <c r="Q27" s="77" t="s">
        <v>91</v>
      </c>
      <c r="R27" s="79"/>
      <c r="S27" s="79"/>
      <c r="T27" s="79"/>
      <c r="U27" s="79"/>
      <c r="V27" s="79"/>
      <c r="W27" s="79"/>
      <c r="X27" s="79"/>
      <c r="Y27" s="79"/>
      <c r="Z27" s="79"/>
      <c r="AA27" s="116"/>
      <c r="AB27" s="79"/>
      <c r="AC27" s="79"/>
      <c r="AD27" s="19"/>
      <c r="AE27" s="19"/>
      <c r="AF27" s="20"/>
    </row>
    <row r="28" spans="1:32" s="17" customFormat="1" ht="13.5" customHeight="1">
      <c r="A28" s="214"/>
      <c r="B28" s="21"/>
      <c r="C28" s="294"/>
      <c r="D28" s="299"/>
      <c r="E28" s="296" t="s">
        <v>160</v>
      </c>
      <c r="F28" s="296"/>
      <c r="G28" s="297"/>
      <c r="H28" s="127"/>
      <c r="I28" s="78"/>
      <c r="J28" s="79"/>
      <c r="K28" s="79"/>
      <c r="L28" s="79"/>
      <c r="M28" s="77"/>
      <c r="N28" s="79"/>
      <c r="O28" s="79"/>
      <c r="P28" s="77"/>
      <c r="Q28" s="79"/>
      <c r="R28" s="77" t="s">
        <v>91</v>
      </c>
      <c r="S28" s="79"/>
      <c r="T28" s="79"/>
      <c r="U28" s="79"/>
      <c r="V28" s="79"/>
      <c r="W28" s="79"/>
      <c r="X28" s="79"/>
      <c r="Y28" s="79"/>
      <c r="Z28" s="79"/>
      <c r="AA28" s="116"/>
      <c r="AB28" s="79"/>
      <c r="AC28" s="79"/>
      <c r="AD28" s="19"/>
      <c r="AE28" s="19"/>
      <c r="AF28" s="20"/>
    </row>
    <row r="29" spans="1:32" s="17" customFormat="1" ht="13.5" customHeight="1">
      <c r="A29" s="214"/>
      <c r="B29" s="21"/>
      <c r="C29" s="294"/>
      <c r="D29" s="300"/>
      <c r="E29" s="128"/>
      <c r="F29" s="290" t="s">
        <v>159</v>
      </c>
      <c r="G29" s="291"/>
      <c r="H29" s="127"/>
      <c r="I29" s="78"/>
      <c r="J29" s="79"/>
      <c r="K29" s="79"/>
      <c r="L29" s="79"/>
      <c r="M29" s="77"/>
      <c r="N29" s="79"/>
      <c r="O29" s="79"/>
      <c r="P29" s="77"/>
      <c r="Q29" s="79"/>
      <c r="R29" s="77" t="s">
        <v>91</v>
      </c>
      <c r="S29" s="79"/>
      <c r="T29" s="79"/>
      <c r="U29" s="79"/>
      <c r="V29" s="79"/>
      <c r="W29" s="79"/>
      <c r="X29" s="79"/>
      <c r="Y29" s="79"/>
      <c r="Z29" s="79"/>
      <c r="AA29" s="116"/>
      <c r="AB29" s="79"/>
      <c r="AC29" s="79"/>
      <c r="AD29" s="19"/>
      <c r="AE29" s="19"/>
      <c r="AF29" s="20"/>
    </row>
    <row r="30" spans="1:32" s="17" customFormat="1" ht="13.5" customHeight="1">
      <c r="A30" s="214"/>
      <c r="B30" s="21"/>
      <c r="C30" s="294"/>
      <c r="D30" s="248" t="s">
        <v>158</v>
      </c>
      <c r="E30" s="249"/>
      <c r="F30" s="249"/>
      <c r="G30" s="250"/>
      <c r="H30" s="78"/>
      <c r="I30" s="78"/>
      <c r="J30" s="79"/>
      <c r="K30" s="79"/>
      <c r="L30" s="79"/>
      <c r="M30" s="79"/>
      <c r="N30" s="79"/>
      <c r="O30" s="77"/>
      <c r="P30" s="79"/>
      <c r="Q30" s="77"/>
      <c r="R30" s="79"/>
      <c r="S30" s="77" t="s">
        <v>91</v>
      </c>
      <c r="T30" s="79"/>
      <c r="U30" s="79"/>
      <c r="V30" s="79"/>
      <c r="W30" s="79"/>
      <c r="X30" s="79"/>
      <c r="Y30" s="79"/>
      <c r="Z30" s="79"/>
      <c r="AA30" s="116"/>
      <c r="AB30" s="79"/>
      <c r="AC30" s="79"/>
      <c r="AD30" s="19"/>
      <c r="AE30" s="19"/>
      <c r="AF30" s="20"/>
    </row>
    <row r="31" spans="1:32" s="17" customFormat="1" ht="13.5" customHeight="1">
      <c r="A31" s="214"/>
      <c r="B31" s="21"/>
      <c r="C31" s="295"/>
      <c r="D31" s="126"/>
      <c r="E31" s="290" t="s">
        <v>157</v>
      </c>
      <c r="F31" s="290"/>
      <c r="G31" s="291"/>
      <c r="H31" s="77"/>
      <c r="I31" s="78"/>
      <c r="J31" s="78"/>
      <c r="K31" s="78"/>
      <c r="L31" s="78"/>
      <c r="M31" s="79"/>
      <c r="N31" s="78"/>
      <c r="O31" s="78"/>
      <c r="P31" s="78"/>
      <c r="Q31" s="78"/>
      <c r="R31" s="78"/>
      <c r="S31" s="77" t="s">
        <v>91</v>
      </c>
      <c r="T31" s="78"/>
      <c r="U31" s="78"/>
      <c r="V31" s="78"/>
      <c r="W31" s="78"/>
      <c r="X31" s="78"/>
      <c r="Y31" s="78"/>
      <c r="Z31" s="78"/>
      <c r="AA31" s="92"/>
      <c r="AB31" s="78"/>
      <c r="AC31" s="78"/>
      <c r="AD31" s="19"/>
      <c r="AE31" s="19"/>
      <c r="AF31" s="20"/>
    </row>
    <row r="32" spans="1:32" s="17" customFormat="1" ht="13.5" customHeight="1">
      <c r="A32" s="214"/>
      <c r="B32" s="21"/>
      <c r="C32" s="245" t="s">
        <v>156</v>
      </c>
      <c r="D32" s="246"/>
      <c r="E32" s="246"/>
      <c r="F32" s="246"/>
      <c r="G32" s="247"/>
      <c r="H32" s="78"/>
      <c r="I32" s="78"/>
      <c r="J32" s="79"/>
      <c r="K32" s="79"/>
      <c r="L32" s="79"/>
      <c r="M32" s="79"/>
      <c r="N32" s="79"/>
      <c r="O32" s="79"/>
      <c r="P32" s="79"/>
      <c r="Q32" s="79"/>
      <c r="R32" s="77"/>
      <c r="S32" s="79"/>
      <c r="T32" s="79"/>
      <c r="U32" s="79"/>
      <c r="V32" s="79"/>
      <c r="W32" s="79"/>
      <c r="X32" s="79"/>
      <c r="Y32" s="79"/>
      <c r="Z32" s="79"/>
      <c r="AA32" s="116"/>
      <c r="AB32" s="79"/>
      <c r="AC32" s="79"/>
      <c r="AD32" s="19"/>
      <c r="AE32" s="19"/>
      <c r="AF32" s="20"/>
    </row>
    <row r="33" spans="1:32" s="17" customFormat="1" ht="13.5" customHeight="1">
      <c r="A33" s="214"/>
      <c r="B33" s="21"/>
      <c r="C33" s="243"/>
      <c r="D33" s="248" t="s">
        <v>155</v>
      </c>
      <c r="E33" s="249"/>
      <c r="F33" s="249"/>
      <c r="G33" s="250"/>
      <c r="H33" s="78"/>
      <c r="I33" s="78"/>
      <c r="J33" s="79"/>
      <c r="K33" s="79"/>
      <c r="L33" s="79"/>
      <c r="M33" s="79"/>
      <c r="N33" s="79"/>
      <c r="O33" s="79"/>
      <c r="P33" s="77"/>
      <c r="Q33" s="79"/>
      <c r="R33" s="77"/>
      <c r="S33" s="77"/>
      <c r="T33" s="77" t="s">
        <v>91</v>
      </c>
      <c r="U33" s="79"/>
      <c r="V33" s="79"/>
      <c r="W33" s="79"/>
      <c r="X33" s="79"/>
      <c r="Y33" s="79"/>
      <c r="Z33" s="79"/>
      <c r="AA33" s="79"/>
      <c r="AB33" s="79"/>
      <c r="AC33" s="79"/>
      <c r="AD33" s="19"/>
      <c r="AE33" s="19"/>
      <c r="AF33" s="20"/>
    </row>
    <row r="34" spans="1:32" s="17" customFormat="1" ht="13.5" customHeight="1">
      <c r="A34" s="214"/>
      <c r="B34" s="21"/>
      <c r="C34" s="244"/>
      <c r="D34" s="126"/>
      <c r="E34" s="290" t="s">
        <v>151</v>
      </c>
      <c r="F34" s="290"/>
      <c r="G34" s="291"/>
      <c r="H34" s="77"/>
      <c r="I34" s="78"/>
      <c r="J34" s="78"/>
      <c r="K34" s="78"/>
      <c r="L34" s="78"/>
      <c r="M34" s="79"/>
      <c r="N34" s="78"/>
      <c r="O34" s="78"/>
      <c r="P34" s="78"/>
      <c r="Q34" s="78"/>
      <c r="R34" s="78"/>
      <c r="S34" s="78"/>
      <c r="T34" s="77" t="s">
        <v>91</v>
      </c>
      <c r="U34" s="78"/>
      <c r="V34" s="78"/>
      <c r="W34" s="78"/>
      <c r="X34" s="78"/>
      <c r="Y34" s="78"/>
      <c r="Z34" s="78"/>
      <c r="AA34" s="92"/>
      <c r="AB34" s="78"/>
      <c r="AC34" s="78"/>
      <c r="AD34" s="19"/>
      <c r="AE34" s="19"/>
      <c r="AF34" s="20"/>
    </row>
    <row r="35" spans="1:32" s="17" customFormat="1" ht="13.5" customHeight="1">
      <c r="A35" s="214"/>
      <c r="B35" s="21"/>
      <c r="C35" s="244"/>
      <c r="D35" s="248" t="s">
        <v>154</v>
      </c>
      <c r="E35" s="249"/>
      <c r="F35" s="249"/>
      <c r="G35" s="250"/>
      <c r="H35" s="78"/>
      <c r="I35" s="78"/>
      <c r="J35" s="79"/>
      <c r="K35" s="79"/>
      <c r="L35" s="79"/>
      <c r="M35" s="79"/>
      <c r="N35" s="79"/>
      <c r="O35" s="79"/>
      <c r="P35" s="79"/>
      <c r="Q35" s="77"/>
      <c r="R35" s="79"/>
      <c r="S35" s="79"/>
      <c r="T35" s="77"/>
      <c r="U35" s="77" t="s">
        <v>91</v>
      </c>
      <c r="V35" s="79"/>
      <c r="W35" s="79"/>
      <c r="X35" s="79"/>
      <c r="Y35" s="79"/>
      <c r="Z35" s="79"/>
      <c r="AA35" s="77"/>
      <c r="AB35" s="79"/>
      <c r="AC35" s="79"/>
      <c r="AD35" s="19"/>
      <c r="AE35" s="19"/>
      <c r="AF35" s="20"/>
    </row>
    <row r="36" spans="1:32" s="17" customFormat="1" ht="13.5" customHeight="1">
      <c r="A36" s="214"/>
      <c r="B36" s="21"/>
      <c r="C36" s="244"/>
      <c r="D36" s="126"/>
      <c r="E36" s="290" t="s">
        <v>151</v>
      </c>
      <c r="F36" s="290"/>
      <c r="G36" s="291"/>
      <c r="H36" s="77"/>
      <c r="I36" s="78"/>
      <c r="J36" s="78"/>
      <c r="K36" s="78"/>
      <c r="L36" s="78"/>
      <c r="M36" s="79"/>
      <c r="N36" s="78"/>
      <c r="O36" s="78"/>
      <c r="P36" s="78"/>
      <c r="Q36" s="78"/>
      <c r="R36" s="78"/>
      <c r="S36" s="78"/>
      <c r="T36" s="78"/>
      <c r="U36" s="77" t="s">
        <v>91</v>
      </c>
      <c r="V36" s="78"/>
      <c r="W36" s="78"/>
      <c r="X36" s="78"/>
      <c r="Y36" s="78"/>
      <c r="Z36" s="78"/>
      <c r="AA36" s="92"/>
      <c r="AB36" s="78"/>
      <c r="AC36" s="78"/>
      <c r="AD36" s="19"/>
      <c r="AE36" s="19"/>
      <c r="AF36" s="20"/>
    </row>
    <row r="37" spans="1:32" s="17" customFormat="1" ht="13.5" customHeight="1">
      <c r="A37" s="214"/>
      <c r="B37" s="21"/>
      <c r="C37" s="244"/>
      <c r="D37" s="248" t="s">
        <v>153</v>
      </c>
      <c r="E37" s="249"/>
      <c r="F37" s="249"/>
      <c r="G37" s="250"/>
      <c r="H37" s="78"/>
      <c r="I37" s="78"/>
      <c r="J37" s="79"/>
      <c r="K37" s="79"/>
      <c r="L37" s="79"/>
      <c r="M37" s="79"/>
      <c r="N37" s="79"/>
      <c r="O37" s="79"/>
      <c r="P37" s="79"/>
      <c r="Q37" s="79"/>
      <c r="R37" s="77"/>
      <c r="S37" s="77"/>
      <c r="T37" s="79"/>
      <c r="U37" s="77"/>
      <c r="V37" s="77" t="s">
        <v>91</v>
      </c>
      <c r="W37" s="79"/>
      <c r="X37" s="79"/>
      <c r="Y37" s="79"/>
      <c r="Z37" s="79"/>
      <c r="AA37" s="79"/>
      <c r="AB37" s="77"/>
      <c r="AC37" s="79"/>
      <c r="AD37" s="19"/>
      <c r="AE37" s="19"/>
      <c r="AF37" s="20"/>
    </row>
    <row r="38" spans="1:32" s="17" customFormat="1" ht="13.5" customHeight="1">
      <c r="A38" s="214"/>
      <c r="B38" s="21"/>
      <c r="C38" s="244"/>
      <c r="D38" s="126"/>
      <c r="E38" s="290" t="s">
        <v>151</v>
      </c>
      <c r="F38" s="290"/>
      <c r="G38" s="291"/>
      <c r="H38" s="77"/>
      <c r="I38" s="78"/>
      <c r="J38" s="78"/>
      <c r="K38" s="78"/>
      <c r="L38" s="78"/>
      <c r="M38" s="79"/>
      <c r="N38" s="78"/>
      <c r="O38" s="78"/>
      <c r="P38" s="78"/>
      <c r="Q38" s="78"/>
      <c r="R38" s="78"/>
      <c r="S38" s="78"/>
      <c r="T38" s="78"/>
      <c r="U38" s="78"/>
      <c r="V38" s="77" t="s">
        <v>91</v>
      </c>
      <c r="W38" s="78"/>
      <c r="X38" s="78"/>
      <c r="Y38" s="78"/>
      <c r="Z38" s="78"/>
      <c r="AA38" s="92"/>
      <c r="AB38" s="78"/>
      <c r="AC38" s="78"/>
      <c r="AD38" s="19"/>
      <c r="AE38" s="19"/>
      <c r="AF38" s="20"/>
    </row>
    <row r="39" spans="1:32" s="17" customFormat="1" ht="13.5" customHeight="1">
      <c r="A39" s="214"/>
      <c r="B39" s="21"/>
      <c r="C39" s="244"/>
      <c r="D39" s="248" t="s">
        <v>152</v>
      </c>
      <c r="E39" s="249"/>
      <c r="F39" s="249"/>
      <c r="G39" s="250"/>
      <c r="H39" s="78"/>
      <c r="I39" s="78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7"/>
      <c r="U39" s="79"/>
      <c r="V39" s="77"/>
      <c r="W39" s="77" t="s">
        <v>91</v>
      </c>
      <c r="X39" s="79"/>
      <c r="Y39" s="79"/>
      <c r="Z39" s="79"/>
      <c r="AA39" s="77"/>
      <c r="AB39" s="79"/>
      <c r="AC39" s="77"/>
      <c r="AD39" s="19"/>
      <c r="AE39" s="19"/>
      <c r="AF39" s="20"/>
    </row>
    <row r="40" spans="1:32" s="17" customFormat="1" ht="13.5" customHeight="1">
      <c r="A40" s="214"/>
      <c r="B40" s="21"/>
      <c r="C40" s="292"/>
      <c r="D40" s="126"/>
      <c r="E40" s="290" t="s">
        <v>151</v>
      </c>
      <c r="F40" s="290"/>
      <c r="G40" s="291"/>
      <c r="H40" s="77"/>
      <c r="I40" s="78"/>
      <c r="J40" s="78"/>
      <c r="K40" s="78"/>
      <c r="L40" s="78"/>
      <c r="M40" s="79"/>
      <c r="N40" s="78"/>
      <c r="O40" s="78"/>
      <c r="P40" s="78"/>
      <c r="Q40" s="78"/>
      <c r="R40" s="78"/>
      <c r="S40" s="78"/>
      <c r="T40" s="78"/>
      <c r="U40" s="78"/>
      <c r="V40" s="78"/>
      <c r="W40" s="77" t="s">
        <v>91</v>
      </c>
      <c r="X40" s="78"/>
      <c r="Y40" s="78"/>
      <c r="Z40" s="78"/>
      <c r="AA40" s="92"/>
      <c r="AB40" s="78"/>
      <c r="AC40" s="78"/>
      <c r="AD40" s="19"/>
      <c r="AE40" s="19"/>
      <c r="AF40" s="20"/>
    </row>
    <row r="41" spans="1:32" s="17" customFormat="1" ht="13.5" customHeight="1">
      <c r="A41" s="214"/>
      <c r="B41" s="21"/>
      <c r="C41" s="248" t="s">
        <v>150</v>
      </c>
      <c r="D41" s="249"/>
      <c r="E41" s="249"/>
      <c r="F41" s="249"/>
      <c r="G41" s="250"/>
      <c r="H41" s="78"/>
      <c r="I41" s="78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7"/>
      <c r="V41" s="79"/>
      <c r="W41" s="77"/>
      <c r="X41" s="77" t="s">
        <v>91</v>
      </c>
      <c r="Y41" s="79"/>
      <c r="Z41" s="79"/>
      <c r="AA41" s="79"/>
      <c r="AB41" s="77"/>
      <c r="AC41" s="79"/>
      <c r="AD41" s="19"/>
      <c r="AE41" s="19"/>
      <c r="AF41" s="20"/>
    </row>
    <row r="42" spans="1:32" s="17" customFormat="1" ht="13.5" customHeight="1">
      <c r="A42" s="214"/>
      <c r="B42" s="21"/>
      <c r="C42" s="125"/>
      <c r="D42" s="239" t="s">
        <v>149</v>
      </c>
      <c r="E42" s="240"/>
      <c r="F42" s="240"/>
      <c r="G42" s="241"/>
      <c r="H42" s="77"/>
      <c r="I42" s="78"/>
      <c r="J42" s="78"/>
      <c r="K42" s="78"/>
      <c r="L42" s="78"/>
      <c r="M42" s="79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7" t="s">
        <v>91</v>
      </c>
      <c r="Y42" s="78"/>
      <c r="Z42" s="78"/>
      <c r="AA42" s="92"/>
      <c r="AB42" s="78"/>
      <c r="AC42" s="78"/>
      <c r="AD42" s="19"/>
      <c r="AE42" s="19"/>
      <c r="AF42" s="20"/>
    </row>
    <row r="43" spans="1:32" s="17" customFormat="1" ht="13.5" customHeight="1">
      <c r="A43" s="214"/>
      <c r="B43" s="21"/>
      <c r="C43" s="248" t="s">
        <v>76</v>
      </c>
      <c r="D43" s="249"/>
      <c r="E43" s="249"/>
      <c r="F43" s="249"/>
      <c r="G43" s="250"/>
      <c r="H43" s="78"/>
      <c r="I43" s="78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7"/>
      <c r="X43" s="77"/>
      <c r="Y43" s="77" t="s">
        <v>91</v>
      </c>
      <c r="Z43" s="79"/>
      <c r="AA43" s="79"/>
      <c r="AB43" s="79"/>
      <c r="AC43" s="79"/>
      <c r="AD43" s="19"/>
      <c r="AE43" s="19"/>
      <c r="AF43" s="20"/>
    </row>
    <row r="44" spans="1:32" s="17" customFormat="1" ht="13.5" customHeight="1">
      <c r="A44" s="214"/>
      <c r="B44" s="21"/>
      <c r="C44" s="248" t="s">
        <v>77</v>
      </c>
      <c r="D44" s="249"/>
      <c r="E44" s="249"/>
      <c r="F44" s="249"/>
      <c r="G44" s="250"/>
      <c r="H44" s="78"/>
      <c r="I44" s="78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7"/>
      <c r="X44" s="79"/>
      <c r="Y44" s="79"/>
      <c r="Z44" s="77"/>
      <c r="AA44" s="79"/>
      <c r="AB44" s="79"/>
      <c r="AC44" s="79"/>
      <c r="AD44" s="19"/>
      <c r="AE44" s="19"/>
      <c r="AF44" s="20"/>
    </row>
    <row r="45" spans="1:32" s="17" customFormat="1" ht="13.5" customHeight="1">
      <c r="A45" s="214"/>
      <c r="B45" s="21"/>
      <c r="C45" s="109"/>
      <c r="D45" s="239" t="s">
        <v>148</v>
      </c>
      <c r="E45" s="240"/>
      <c r="F45" s="240"/>
      <c r="G45" s="241"/>
      <c r="H45" s="78"/>
      <c r="I45" s="78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7"/>
      <c r="Z45" s="77" t="s">
        <v>91</v>
      </c>
      <c r="AB45" s="79"/>
      <c r="AC45" s="79"/>
      <c r="AD45" s="19"/>
      <c r="AE45" s="19"/>
      <c r="AF45" s="20"/>
    </row>
    <row r="46" spans="1:32" s="17" customFormat="1" ht="13.5" customHeight="1">
      <c r="A46" s="214"/>
      <c r="B46" s="21"/>
      <c r="C46" s="248" t="s">
        <v>147</v>
      </c>
      <c r="D46" s="240"/>
      <c r="E46" s="240"/>
      <c r="F46" s="240"/>
      <c r="G46" s="241"/>
      <c r="H46" s="124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19"/>
      <c r="AE46" s="19"/>
      <c r="AF46" s="20"/>
    </row>
    <row r="47" spans="1:32" s="17" customFormat="1" ht="13.5" customHeight="1">
      <c r="A47" s="214"/>
      <c r="B47" s="21"/>
      <c r="C47" s="243"/>
      <c r="D47" s="239" t="s">
        <v>102</v>
      </c>
      <c r="E47" s="240"/>
      <c r="F47" s="240"/>
      <c r="G47" s="241"/>
      <c r="H47" s="123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77" t="s">
        <v>91</v>
      </c>
      <c r="AC47" s="98"/>
      <c r="AD47" s="19"/>
      <c r="AE47" s="19"/>
      <c r="AF47" s="20"/>
    </row>
    <row r="48" spans="1:32" s="17" customFormat="1" ht="13.5" customHeight="1" thickBot="1">
      <c r="A48" s="214"/>
      <c r="B48" s="21"/>
      <c r="C48" s="279"/>
      <c r="D48" s="239" t="s">
        <v>103</v>
      </c>
      <c r="E48" s="240"/>
      <c r="F48" s="240"/>
      <c r="G48" s="241"/>
      <c r="H48" s="123"/>
      <c r="I48" s="97"/>
      <c r="J48" s="97"/>
      <c r="K48" s="97"/>
      <c r="L48" s="97"/>
      <c r="M48" s="97"/>
      <c r="N48" s="97"/>
      <c r="O48" s="122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77" t="s">
        <v>91</v>
      </c>
      <c r="AD48" s="23"/>
      <c r="AE48" s="23"/>
      <c r="AF48" s="24"/>
    </row>
    <row r="49" spans="1:32" s="17" customFormat="1" ht="13.5" customHeight="1">
      <c r="A49" s="230" t="s">
        <v>146</v>
      </c>
      <c r="B49" s="259" t="s">
        <v>80</v>
      </c>
      <c r="C49" s="260"/>
      <c r="D49" s="260"/>
      <c r="E49" s="260"/>
      <c r="F49" s="260"/>
      <c r="G49" s="261"/>
      <c r="H49" s="121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26"/>
      <c r="AE49" s="26"/>
      <c r="AF49" s="27"/>
    </row>
    <row r="50" spans="1:32" s="17" customFormat="1" ht="13.5" customHeight="1">
      <c r="A50" s="231"/>
      <c r="B50" s="286"/>
      <c r="C50" s="254" t="s">
        <v>145</v>
      </c>
      <c r="D50" s="255"/>
      <c r="E50" s="255"/>
      <c r="F50" s="255"/>
      <c r="G50" s="289"/>
      <c r="H50" s="118"/>
      <c r="I50" s="62"/>
      <c r="J50" s="23"/>
      <c r="K50" s="23"/>
      <c r="L50" s="23"/>
      <c r="M50" s="23"/>
      <c r="N50" s="23"/>
      <c r="O50" s="92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74"/>
      <c r="AE50" s="74"/>
      <c r="AF50" s="75"/>
    </row>
    <row r="51" spans="1:32" s="17" customFormat="1" ht="13.5" customHeight="1">
      <c r="A51" s="231"/>
      <c r="B51" s="287"/>
      <c r="C51" s="243"/>
      <c r="D51" s="280" t="s">
        <v>110</v>
      </c>
      <c r="E51" s="276"/>
      <c r="F51" s="276"/>
      <c r="G51" s="281"/>
      <c r="H51" s="119"/>
      <c r="I51" s="23"/>
      <c r="J51" s="23"/>
      <c r="K51" s="23"/>
      <c r="L51" s="23"/>
      <c r="M51" s="23"/>
      <c r="N51" s="23"/>
      <c r="O51" s="92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77" t="s">
        <v>91</v>
      </c>
      <c r="AC51" s="23"/>
      <c r="AD51" s="74"/>
      <c r="AE51" s="74"/>
      <c r="AF51" s="75"/>
    </row>
    <row r="52" spans="1:32" s="17" customFormat="1" ht="13.5" customHeight="1">
      <c r="A52" s="231"/>
      <c r="B52" s="287"/>
      <c r="C52" s="244"/>
      <c r="D52" s="280" t="s">
        <v>103</v>
      </c>
      <c r="E52" s="276"/>
      <c r="F52" s="276"/>
      <c r="G52" s="281"/>
      <c r="H52" s="118"/>
      <c r="I52" s="77"/>
      <c r="J52" s="77"/>
      <c r="K52" s="77"/>
      <c r="L52" s="23"/>
      <c r="M52" s="23"/>
      <c r="N52" s="23"/>
      <c r="O52" s="92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77" t="s">
        <v>91</v>
      </c>
      <c r="AD52" s="74"/>
      <c r="AE52" s="74"/>
      <c r="AF52" s="75"/>
    </row>
    <row r="53" spans="1:32" s="17" customFormat="1" ht="13.5" customHeight="1">
      <c r="A53" s="231"/>
      <c r="B53" s="287"/>
      <c r="C53" s="234" t="s">
        <v>144</v>
      </c>
      <c r="D53" s="235"/>
      <c r="E53" s="235"/>
      <c r="F53" s="235"/>
      <c r="G53" s="242"/>
      <c r="H53" s="81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8"/>
      <c r="Y53" s="78"/>
      <c r="Z53" s="78"/>
      <c r="AA53" s="78"/>
      <c r="AB53" s="78"/>
      <c r="AC53" s="78"/>
      <c r="AD53" s="74"/>
      <c r="AE53" s="74"/>
      <c r="AF53" s="75"/>
    </row>
    <row r="54" spans="1:32" s="17" customFormat="1" ht="13.5" customHeight="1">
      <c r="A54" s="231"/>
      <c r="B54" s="287"/>
      <c r="C54" s="256"/>
      <c r="D54" s="234" t="s">
        <v>82</v>
      </c>
      <c r="E54" s="235"/>
      <c r="F54" s="235"/>
      <c r="G54" s="242"/>
      <c r="H54" s="77"/>
      <c r="I54" s="77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116"/>
      <c r="AA54" s="79"/>
      <c r="AB54" s="79"/>
      <c r="AC54" s="78"/>
      <c r="AD54" s="74"/>
      <c r="AE54" s="74"/>
      <c r="AF54" s="75"/>
    </row>
    <row r="55" spans="1:32" s="17" customFormat="1" ht="13.5" customHeight="1">
      <c r="A55" s="231"/>
      <c r="B55" s="287"/>
      <c r="C55" s="257"/>
      <c r="D55" s="234" t="s">
        <v>83</v>
      </c>
      <c r="E55" s="235"/>
      <c r="F55" s="235"/>
      <c r="G55" s="242"/>
      <c r="H55" s="77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116"/>
      <c r="AA55" s="79"/>
      <c r="AB55" s="79"/>
      <c r="AC55" s="78"/>
      <c r="AD55" s="74"/>
      <c r="AE55" s="74"/>
      <c r="AF55" s="75"/>
    </row>
    <row r="56" spans="1:32" s="17" customFormat="1" ht="13.5" customHeight="1">
      <c r="A56" s="231"/>
      <c r="B56" s="287"/>
      <c r="C56" s="257"/>
      <c r="D56" s="235" t="s">
        <v>143</v>
      </c>
      <c r="E56" s="235"/>
      <c r="F56" s="235"/>
      <c r="G56" s="242"/>
      <c r="H56" s="79"/>
      <c r="I56" s="79"/>
      <c r="J56" s="79"/>
      <c r="K56" s="79"/>
      <c r="L56" s="77"/>
      <c r="M56" s="79"/>
      <c r="N56" s="79"/>
      <c r="O56" s="79"/>
      <c r="P56" s="79"/>
      <c r="Q56" s="77"/>
      <c r="R56" s="79"/>
      <c r="S56" s="79"/>
      <c r="T56" s="79"/>
      <c r="U56" s="79"/>
      <c r="V56" s="79"/>
      <c r="W56" s="79"/>
      <c r="X56" s="79"/>
      <c r="Y56" s="79"/>
      <c r="Z56" s="116"/>
      <c r="AA56" s="79"/>
      <c r="AB56" s="79"/>
      <c r="AC56" s="78"/>
      <c r="AD56" s="74"/>
      <c r="AE56" s="74"/>
      <c r="AF56" s="75"/>
    </row>
    <row r="57" spans="1:32" s="17" customFormat="1" ht="13.5" customHeight="1">
      <c r="A57" s="231"/>
      <c r="B57" s="287"/>
      <c r="C57" s="257"/>
      <c r="D57" s="235" t="s">
        <v>84</v>
      </c>
      <c r="E57" s="235"/>
      <c r="F57" s="235"/>
      <c r="G57" s="242"/>
      <c r="H57" s="79"/>
      <c r="I57" s="79"/>
      <c r="J57" s="79"/>
      <c r="K57" s="79"/>
      <c r="L57" s="77"/>
      <c r="M57" s="79"/>
      <c r="N57" s="77"/>
      <c r="O57" s="79"/>
      <c r="P57" s="77"/>
      <c r="Q57" s="77"/>
      <c r="R57" s="77"/>
      <c r="S57" s="77"/>
      <c r="T57" s="77"/>
      <c r="U57" s="79"/>
      <c r="V57" s="79"/>
      <c r="W57" s="79"/>
      <c r="X57" s="77"/>
      <c r="Y57" s="77"/>
      <c r="Z57" s="77" t="s">
        <v>91</v>
      </c>
      <c r="AB57" s="79"/>
      <c r="AC57" s="78"/>
      <c r="AD57" s="74"/>
      <c r="AE57" s="74"/>
      <c r="AF57" s="75"/>
    </row>
    <row r="58" spans="1:32" s="17" customFormat="1" ht="13.5" customHeight="1">
      <c r="A58" s="231"/>
      <c r="B58" s="287"/>
      <c r="C58" s="257"/>
      <c r="D58" s="235" t="s">
        <v>142</v>
      </c>
      <c r="E58" s="235"/>
      <c r="F58" s="235"/>
      <c r="G58" s="242"/>
      <c r="H58" s="79"/>
      <c r="I58" s="79"/>
      <c r="J58" s="79"/>
      <c r="K58" s="77"/>
      <c r="L58" s="77"/>
      <c r="M58" s="77"/>
      <c r="N58" s="79"/>
      <c r="O58" s="79"/>
      <c r="P58" s="79"/>
      <c r="Q58" s="77"/>
      <c r="R58" s="79"/>
      <c r="S58" s="77"/>
      <c r="T58" s="77"/>
      <c r="U58" s="79"/>
      <c r="V58" s="79"/>
      <c r="W58" s="79"/>
      <c r="X58" s="77"/>
      <c r="Y58" s="77"/>
      <c r="Z58" s="116"/>
      <c r="AA58" s="79"/>
      <c r="AB58" s="79"/>
      <c r="AC58" s="78"/>
      <c r="AD58" s="74"/>
      <c r="AE58" s="74"/>
      <c r="AF58" s="75"/>
    </row>
    <row r="59" spans="1:32" s="17" customFormat="1" ht="13.5" customHeight="1">
      <c r="A59" s="231"/>
      <c r="B59" s="287"/>
      <c r="C59" s="258"/>
      <c r="D59" s="235" t="s">
        <v>141</v>
      </c>
      <c r="E59" s="235"/>
      <c r="F59" s="235"/>
      <c r="G59" s="242"/>
      <c r="H59" s="77" t="s">
        <v>91</v>
      </c>
      <c r="I59" s="77" t="s">
        <v>91</v>
      </c>
      <c r="J59" s="77" t="s">
        <v>91</v>
      </c>
      <c r="K59" s="77" t="s">
        <v>91</v>
      </c>
      <c r="L59" s="77" t="s">
        <v>91</v>
      </c>
      <c r="M59" s="77" t="s">
        <v>91</v>
      </c>
      <c r="N59" s="77" t="s">
        <v>91</v>
      </c>
      <c r="O59" s="77" t="s">
        <v>91</v>
      </c>
      <c r="P59" s="77" t="s">
        <v>91</v>
      </c>
      <c r="Q59" s="77" t="s">
        <v>91</v>
      </c>
      <c r="R59" s="77" t="s">
        <v>91</v>
      </c>
      <c r="S59" s="77" t="s">
        <v>91</v>
      </c>
      <c r="T59" s="77" t="s">
        <v>91</v>
      </c>
      <c r="U59" s="77" t="s">
        <v>91</v>
      </c>
      <c r="V59" s="77" t="s">
        <v>91</v>
      </c>
      <c r="W59" s="77" t="s">
        <v>91</v>
      </c>
      <c r="X59" s="77" t="s">
        <v>91</v>
      </c>
      <c r="Y59" s="77" t="s">
        <v>91</v>
      </c>
      <c r="Z59" s="116"/>
      <c r="AA59" s="79"/>
      <c r="AB59" s="79"/>
      <c r="AC59" s="78"/>
      <c r="AD59" s="74"/>
      <c r="AE59" s="74"/>
      <c r="AF59" s="75"/>
    </row>
    <row r="60" spans="1:32" s="17" customFormat="1" ht="13.5" customHeight="1">
      <c r="A60" s="231"/>
      <c r="B60" s="287"/>
      <c r="C60" s="234" t="s">
        <v>140</v>
      </c>
      <c r="D60" s="235"/>
      <c r="E60" s="235"/>
      <c r="F60" s="235"/>
      <c r="G60" s="242"/>
      <c r="H60" s="80"/>
      <c r="I60" s="79"/>
      <c r="J60" s="79"/>
      <c r="K60" s="79"/>
      <c r="L60" s="79"/>
      <c r="M60" s="79"/>
      <c r="N60" s="79"/>
      <c r="O60" s="117"/>
      <c r="P60" s="116"/>
      <c r="Q60" s="116"/>
      <c r="R60" s="116"/>
      <c r="S60" s="116"/>
      <c r="T60" s="116"/>
      <c r="U60" s="79"/>
      <c r="V60" s="79"/>
      <c r="W60" s="79"/>
      <c r="X60" s="79"/>
      <c r="Y60" s="79"/>
      <c r="Z60" s="116"/>
      <c r="AA60" s="79"/>
      <c r="AB60" s="79"/>
      <c r="AC60" s="78"/>
      <c r="AD60" s="74"/>
      <c r="AE60" s="74"/>
      <c r="AF60" s="75"/>
    </row>
    <row r="61" spans="1:32" s="17" customFormat="1" ht="13.5" customHeight="1">
      <c r="A61" s="231"/>
      <c r="B61" s="287"/>
      <c r="C61" s="108"/>
      <c r="D61" s="234" t="s">
        <v>139</v>
      </c>
      <c r="E61" s="235"/>
      <c r="F61" s="235"/>
      <c r="G61" s="242"/>
      <c r="H61" s="79" t="s">
        <v>104</v>
      </c>
      <c r="I61" s="79" t="s">
        <v>104</v>
      </c>
      <c r="J61" s="79" t="s">
        <v>104</v>
      </c>
      <c r="K61" s="79" t="s">
        <v>104</v>
      </c>
      <c r="L61" s="79" t="s">
        <v>104</v>
      </c>
      <c r="M61" s="79" t="s">
        <v>104</v>
      </c>
      <c r="N61" s="79" t="s">
        <v>104</v>
      </c>
      <c r="O61" s="79" t="s">
        <v>104</v>
      </c>
      <c r="P61" s="79" t="s">
        <v>104</v>
      </c>
      <c r="Q61" s="79" t="s">
        <v>104</v>
      </c>
      <c r="R61" s="79" t="s">
        <v>104</v>
      </c>
      <c r="S61" s="79" t="s">
        <v>104</v>
      </c>
      <c r="T61" s="79" t="s">
        <v>104</v>
      </c>
      <c r="U61" s="79" t="s">
        <v>104</v>
      </c>
      <c r="V61" s="79" t="s">
        <v>104</v>
      </c>
      <c r="W61" s="79" t="s">
        <v>104</v>
      </c>
      <c r="X61" s="79" t="s">
        <v>104</v>
      </c>
      <c r="Y61" s="79" t="s">
        <v>104</v>
      </c>
      <c r="Z61" s="79" t="s">
        <v>104</v>
      </c>
      <c r="AA61" s="79"/>
      <c r="AB61" s="79"/>
      <c r="AC61" s="78"/>
      <c r="AD61" s="74"/>
      <c r="AE61" s="74"/>
      <c r="AF61" s="75"/>
    </row>
    <row r="62" spans="1:32" s="17" customFormat="1" ht="13.5" customHeight="1">
      <c r="A62" s="231"/>
      <c r="B62" s="287"/>
      <c r="C62" s="234" t="s">
        <v>138</v>
      </c>
      <c r="D62" s="235"/>
      <c r="E62" s="235"/>
      <c r="F62" s="235"/>
      <c r="G62" s="235"/>
      <c r="H62" s="82"/>
      <c r="I62" s="78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8"/>
      <c r="AD62" s="74"/>
      <c r="AE62" s="74"/>
      <c r="AF62" s="75"/>
    </row>
    <row r="63" spans="1:32" s="17" customFormat="1" ht="13.5" customHeight="1" thickBot="1">
      <c r="A63" s="231"/>
      <c r="B63" s="288"/>
      <c r="C63" s="108"/>
      <c r="D63" s="234" t="s">
        <v>198</v>
      </c>
      <c r="E63" s="235"/>
      <c r="F63" s="235"/>
      <c r="G63" s="242"/>
      <c r="H63" s="83"/>
      <c r="I63" s="84"/>
      <c r="J63" s="115"/>
      <c r="K63" s="85"/>
      <c r="L63" s="86"/>
      <c r="M63" s="86"/>
      <c r="N63" s="86"/>
      <c r="O63" s="86"/>
      <c r="P63" s="114"/>
      <c r="Q63" s="114"/>
      <c r="R63" s="114"/>
      <c r="S63" s="114"/>
      <c r="T63" s="114"/>
      <c r="U63" s="114"/>
      <c r="V63" s="79"/>
      <c r="W63" s="114"/>
      <c r="X63" s="114"/>
      <c r="Y63" s="79" t="s">
        <v>104</v>
      </c>
      <c r="Z63" s="114"/>
      <c r="AA63" s="114"/>
      <c r="AB63" s="114"/>
      <c r="AC63" s="84"/>
      <c r="AD63" s="74"/>
      <c r="AE63" s="74"/>
      <c r="AF63" s="75"/>
    </row>
    <row r="64" spans="1:32" s="17" customFormat="1" ht="24" customHeight="1">
      <c r="A64" s="222" t="s">
        <v>137</v>
      </c>
      <c r="B64" s="224"/>
      <c r="C64" s="225"/>
      <c r="D64" s="225"/>
      <c r="E64" s="225"/>
      <c r="F64" s="226"/>
      <c r="G64" s="35" t="s">
        <v>136</v>
      </c>
      <c r="H64" s="36" t="s">
        <v>111</v>
      </c>
      <c r="I64" s="37" t="s">
        <v>111</v>
      </c>
      <c r="J64" s="37" t="s">
        <v>135</v>
      </c>
      <c r="K64" s="113" t="s">
        <v>92</v>
      </c>
      <c r="L64" s="113" t="s">
        <v>92</v>
      </c>
      <c r="M64" s="113" t="s">
        <v>111</v>
      </c>
      <c r="N64" s="39" t="s">
        <v>134</v>
      </c>
      <c r="O64" s="113" t="s">
        <v>111</v>
      </c>
      <c r="P64" s="112" t="s">
        <v>134</v>
      </c>
      <c r="Q64" s="37" t="s">
        <v>134</v>
      </c>
      <c r="R64" s="37" t="s">
        <v>134</v>
      </c>
      <c r="S64" s="37" t="s">
        <v>111</v>
      </c>
      <c r="T64" s="37" t="s">
        <v>134</v>
      </c>
      <c r="U64" s="37" t="s">
        <v>134</v>
      </c>
      <c r="V64" s="37" t="s">
        <v>134</v>
      </c>
      <c r="W64" s="37" t="s">
        <v>134</v>
      </c>
      <c r="X64" s="37" t="s">
        <v>111</v>
      </c>
      <c r="Y64" s="37" t="s">
        <v>111</v>
      </c>
      <c r="Z64" s="37" t="s">
        <v>111</v>
      </c>
      <c r="AA64" s="37" t="s">
        <v>111</v>
      </c>
      <c r="AB64" s="111" t="s">
        <v>112</v>
      </c>
      <c r="AC64" s="111"/>
      <c r="AD64" s="37"/>
      <c r="AE64" s="37"/>
      <c r="AF64" s="38"/>
    </row>
    <row r="65" spans="1:32" s="17" customFormat="1" ht="27" customHeight="1">
      <c r="A65" s="223"/>
      <c r="B65" s="227"/>
      <c r="C65" s="228"/>
      <c r="D65" s="228"/>
      <c r="E65" s="228"/>
      <c r="F65" s="229"/>
      <c r="G65" s="39" t="s">
        <v>133</v>
      </c>
      <c r="H65" s="40" t="s">
        <v>132</v>
      </c>
      <c r="I65" s="40" t="s">
        <v>132</v>
      </c>
      <c r="J65" s="40" t="s">
        <v>132</v>
      </c>
      <c r="K65" s="40" t="s">
        <v>132</v>
      </c>
      <c r="L65" s="40" t="s">
        <v>132</v>
      </c>
      <c r="M65" s="40" t="s">
        <v>132</v>
      </c>
      <c r="N65" s="40" t="s">
        <v>132</v>
      </c>
      <c r="O65" s="40" t="s">
        <v>132</v>
      </c>
      <c r="P65" s="40" t="s">
        <v>132</v>
      </c>
      <c r="Q65" s="40" t="s">
        <v>132</v>
      </c>
      <c r="R65" s="40" t="s">
        <v>132</v>
      </c>
      <c r="S65" s="40" t="s">
        <v>132</v>
      </c>
      <c r="T65" s="40" t="s">
        <v>132</v>
      </c>
      <c r="U65" s="40" t="s">
        <v>132</v>
      </c>
      <c r="V65" s="40" t="s">
        <v>132</v>
      </c>
      <c r="W65" s="40" t="s">
        <v>132</v>
      </c>
      <c r="X65" s="40" t="s">
        <v>132</v>
      </c>
      <c r="Y65" s="40" t="s">
        <v>132</v>
      </c>
      <c r="Z65" s="40" t="s">
        <v>132</v>
      </c>
      <c r="AA65" s="40" t="s">
        <v>132</v>
      </c>
      <c r="AB65" s="40" t="s">
        <v>132</v>
      </c>
      <c r="AC65" s="40"/>
      <c r="AD65" s="107"/>
      <c r="AE65" s="107"/>
      <c r="AF65" s="42"/>
    </row>
    <row r="66" spans="1:32" s="17" customFormat="1" ht="27" customHeight="1">
      <c r="A66" s="223"/>
      <c r="B66" s="227"/>
      <c r="C66" s="228"/>
      <c r="D66" s="228"/>
      <c r="E66" s="228"/>
      <c r="F66" s="229"/>
      <c r="G66" s="39" t="s">
        <v>131</v>
      </c>
      <c r="H66" s="43">
        <v>43705</v>
      </c>
      <c r="I66" s="43">
        <v>43705</v>
      </c>
      <c r="J66" s="43">
        <v>43705</v>
      </c>
      <c r="K66" s="43">
        <v>43705</v>
      </c>
      <c r="L66" s="43">
        <v>43705</v>
      </c>
      <c r="M66" s="43">
        <v>43705</v>
      </c>
      <c r="N66" s="43">
        <v>43705</v>
      </c>
      <c r="O66" s="43">
        <v>43705</v>
      </c>
      <c r="P66" s="43">
        <v>43705</v>
      </c>
      <c r="Q66" s="43">
        <v>43705</v>
      </c>
      <c r="R66" s="43">
        <v>43705</v>
      </c>
      <c r="S66" s="43">
        <v>43705</v>
      </c>
      <c r="T66" s="43">
        <v>43705</v>
      </c>
      <c r="U66" s="43">
        <v>43705</v>
      </c>
      <c r="V66" s="43">
        <v>43705</v>
      </c>
      <c r="W66" s="43">
        <v>43705</v>
      </c>
      <c r="X66" s="43">
        <v>43705</v>
      </c>
      <c r="Y66" s="43">
        <v>43705</v>
      </c>
      <c r="Z66" s="43">
        <v>43705</v>
      </c>
      <c r="AA66" s="43">
        <v>43705</v>
      </c>
      <c r="AB66" s="43">
        <v>43705</v>
      </c>
      <c r="AC66" s="43"/>
      <c r="AD66" s="44"/>
      <c r="AE66" s="44"/>
      <c r="AF66" s="45"/>
    </row>
    <row r="67" spans="1:32" s="17" customFormat="1" ht="24.75" customHeight="1">
      <c r="A67" s="223"/>
      <c r="B67" s="227"/>
      <c r="C67" s="228"/>
      <c r="D67" s="228"/>
      <c r="E67" s="228"/>
      <c r="F67" s="229"/>
      <c r="G67" s="46" t="s">
        <v>1</v>
      </c>
      <c r="H67" s="40" t="s">
        <v>94</v>
      </c>
      <c r="I67" s="40" t="s">
        <v>94</v>
      </c>
      <c r="J67" s="40" t="s">
        <v>94</v>
      </c>
      <c r="K67" s="40" t="s">
        <v>94</v>
      </c>
      <c r="L67" s="40" t="s">
        <v>94</v>
      </c>
      <c r="M67" s="40" t="s">
        <v>94</v>
      </c>
      <c r="N67" s="40" t="s">
        <v>94</v>
      </c>
      <c r="O67" s="40" t="s">
        <v>94</v>
      </c>
      <c r="P67" s="40" t="s">
        <v>94</v>
      </c>
      <c r="Q67" s="40" t="s">
        <v>94</v>
      </c>
      <c r="R67" s="40" t="s">
        <v>94</v>
      </c>
      <c r="S67" s="40" t="s">
        <v>94</v>
      </c>
      <c r="T67" s="40" t="s">
        <v>94</v>
      </c>
      <c r="U67" s="40" t="s">
        <v>94</v>
      </c>
      <c r="V67" s="40" t="s">
        <v>94</v>
      </c>
      <c r="W67" s="40" t="s">
        <v>94</v>
      </c>
      <c r="X67" s="40" t="s">
        <v>94</v>
      </c>
      <c r="Y67" s="40" t="s">
        <v>94</v>
      </c>
      <c r="Z67" s="40" t="s">
        <v>94</v>
      </c>
      <c r="AA67" s="40" t="s">
        <v>94</v>
      </c>
      <c r="AB67" s="40" t="s">
        <v>94</v>
      </c>
      <c r="AC67" s="40"/>
      <c r="AD67" s="107"/>
      <c r="AE67" s="107"/>
      <c r="AF67" s="42"/>
    </row>
    <row r="68" spans="1:32" s="17" customFormat="1" ht="24.75" customHeight="1">
      <c r="A68" s="189" t="s">
        <v>130</v>
      </c>
      <c r="B68" s="191" t="s">
        <v>129</v>
      </c>
      <c r="C68" s="191"/>
      <c r="D68" s="191"/>
      <c r="E68" s="191"/>
      <c r="F68" s="192" t="e">
        <f ca="1">GetBugSheetName()</f>
        <v>#NAME?</v>
      </c>
      <c r="G68" s="193"/>
      <c r="H68" s="60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4"/>
    </row>
    <row r="69" spans="1:32" s="17" customFormat="1" ht="36" customHeight="1" thickBot="1">
      <c r="A69" s="190"/>
      <c r="B69" s="194" t="s">
        <v>128</v>
      </c>
      <c r="C69" s="195"/>
      <c r="D69" s="195"/>
      <c r="E69" s="196"/>
      <c r="F69" s="194"/>
      <c r="G69" s="197"/>
      <c r="H69" s="61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 t="str">
        <f t="shared" ref="S69:AF69" si="1">IF(S68="","",(SUM(LEN(S68)-LEN(SUBSTITUTE(S68,",","")))/LEN(",")) + 1 )</f>
        <v/>
      </c>
      <c r="T69" s="55" t="str">
        <f t="shared" si="1"/>
        <v/>
      </c>
      <c r="U69" s="55" t="str">
        <f t="shared" si="1"/>
        <v/>
      </c>
      <c r="V69" s="55" t="str">
        <f t="shared" si="1"/>
        <v/>
      </c>
      <c r="W69" s="55" t="str">
        <f t="shared" si="1"/>
        <v/>
      </c>
      <c r="X69" s="55" t="str">
        <f t="shared" si="1"/>
        <v/>
      </c>
      <c r="Y69" s="55" t="str">
        <f t="shared" si="1"/>
        <v/>
      </c>
      <c r="Z69" s="55" t="str">
        <f t="shared" si="1"/>
        <v/>
      </c>
      <c r="AA69" s="55" t="str">
        <f t="shared" si="1"/>
        <v/>
      </c>
      <c r="AB69" s="55" t="str">
        <f t="shared" si="1"/>
        <v/>
      </c>
      <c r="AC69" s="55" t="str">
        <f t="shared" si="1"/>
        <v/>
      </c>
      <c r="AD69" s="55" t="str">
        <f t="shared" si="1"/>
        <v/>
      </c>
      <c r="AE69" s="55" t="str">
        <f t="shared" si="1"/>
        <v/>
      </c>
      <c r="AF69" s="56" t="str">
        <f t="shared" si="1"/>
        <v/>
      </c>
    </row>
    <row r="70" spans="1:32" s="17" customFormat="1">
      <c r="H70" s="47"/>
      <c r="I70" s="47"/>
      <c r="J70" s="47"/>
      <c r="K70" s="47"/>
      <c r="L70" s="47"/>
      <c r="M70" s="47"/>
      <c r="N70" s="48"/>
      <c r="O70" s="49"/>
      <c r="P70" s="47"/>
      <c r="Q70" s="47"/>
      <c r="R70" s="47"/>
      <c r="S70" s="47"/>
      <c r="T70" s="47"/>
      <c r="U70" s="47"/>
      <c r="V70" s="47"/>
    </row>
  </sheetData>
  <sheetProtection insertRows="0"/>
  <protectedRanges>
    <protectedRange sqref="B4:G5 B6:B48" name="Range2_1"/>
    <protectedRange sqref="B1:O2 P2 T1 AC1:AF2" name="Range1_1"/>
    <protectedRange sqref="AD64:AF64 H65:AF68" name="Range3_1_1"/>
    <protectedRange sqref="H4:AF4 AD5:AF63" name="Range2_1_1"/>
    <protectedRange sqref="C6:G41 C42:D42 F42:G42 C43:G45" name="Range2_1_1_1"/>
    <protectedRange sqref="C46:G48" name="Range2_1_3_1"/>
    <protectedRange sqref="B49:G49 B53:G63" name="Range2_1_3"/>
    <protectedRange sqref="B50:G52" name="Range2_1_2"/>
    <protectedRange sqref="B50:G50" name="Range2_1_4_1"/>
    <protectedRange sqref="AA6 H40:Z40 AB6:AB9 AA5:AB5 S32:Z32 AA33:AC33 H32:R33 AB34:AC34 T33 H35:R35 AA35:AC35 AB36:AC36 U35 H37:R37 AA37:AC37 AB38:AC38 V37 AA39:AC39 H39:R39 AB40:AC40 W39 H41:R41 AA41:AC41 X41 AB10:AC32 H5:Z31 H34:Z34 H36:Z36 H38:Z38 Y43 H42:Z42 AA47 AB48 AC5:AC9 H43:R45 Z44:Z45 AB42:AC45 AA43:AA44" name="Range2_1_1_2"/>
    <protectedRange sqref="Y41:Z41 U33:Z33 V35:Z35 W37:Z37 X39:Z39 S33 S35:T35 S37:U37 S39:V39 S41:W41 Y44:Y45 Z43 S43:X45" name="Range2_1_1_1_1"/>
    <protectedRange sqref="AC47" name="Range2_1_1_2_1"/>
    <protectedRange sqref="AC47" name="Range2_1_4"/>
    <protectedRange sqref="H46:Z48 AA46:AC46 AA48" name="Range2_1_3_1_1"/>
    <protectedRange sqref="R56 H62:J63 H56:K57 K62 H53:Z53 AB53:AC61 M54:M57 N54:N56 H60:O60 R58 P54:R55 J54:L55 P56 I55 S54:Y56 AA53:AA56 O54:O57 U60:Y60 N58:P58 H58:J58 U57:W58 AA58:AA61 L62:AC63 H61:Z61 H49:AC49" name="Range2_1_3_2"/>
    <protectedRange sqref="N57 H59:J59 P57 X57:Y59 H54:H55 AB52 Z57 L56:L57 R57 N59:P59 U59:W59 R59 I54 K58:M59 Q56:Q59 S57:T59 AA51" name="Range2_1_1_3"/>
    <protectedRange sqref="H51:H52 I51:K51 H50:N50 L51:N52 AC50:AC51 P50:Z52 AA50:AB50 AA52" name="Range2_1_1_3_1"/>
    <protectedRange sqref="I52:K52" name="Range2_1_1_5"/>
    <protectedRange sqref="H50:AC50" name="Range2_1_4_1_1"/>
  </protectedRanges>
  <mergeCells count="91">
    <mergeCell ref="AA1:AB1"/>
    <mergeCell ref="AC1:AF1"/>
    <mergeCell ref="AC2:AF2"/>
    <mergeCell ref="A4:A48"/>
    <mergeCell ref="B4:G4"/>
    <mergeCell ref="B5:G5"/>
    <mergeCell ref="P2:Z2"/>
    <mergeCell ref="AA2:AB2"/>
    <mergeCell ref="F1:O1"/>
    <mergeCell ref="B2:E2"/>
    <mergeCell ref="E24:G24"/>
    <mergeCell ref="F25:G25"/>
    <mergeCell ref="E26:G26"/>
    <mergeCell ref="F27:G27"/>
    <mergeCell ref="E28:G28"/>
    <mergeCell ref="F29:G29"/>
    <mergeCell ref="I2:O2"/>
    <mergeCell ref="P1:S1"/>
    <mergeCell ref="D13:G13"/>
    <mergeCell ref="E14:G14"/>
    <mergeCell ref="T1:Z1"/>
    <mergeCell ref="F2:H2"/>
    <mergeCell ref="D7:G7"/>
    <mergeCell ref="E8:G8"/>
    <mergeCell ref="D9:G9"/>
    <mergeCell ref="E10:G10"/>
    <mergeCell ref="B1:E1"/>
    <mergeCell ref="B65:F65"/>
    <mergeCell ref="B66:F66"/>
    <mergeCell ref="C6:G6"/>
    <mergeCell ref="C7:C31"/>
    <mergeCell ref="B49:G49"/>
    <mergeCell ref="D15:G15"/>
    <mergeCell ref="E16:G16"/>
    <mergeCell ref="B64:F64"/>
    <mergeCell ref="E22:G22"/>
    <mergeCell ref="D23:G23"/>
    <mergeCell ref="D24:D29"/>
    <mergeCell ref="E20:G20"/>
    <mergeCell ref="A68:A69"/>
    <mergeCell ref="B68:E68"/>
    <mergeCell ref="F68:G68"/>
    <mergeCell ref="B69:E69"/>
    <mergeCell ref="F69:G69"/>
    <mergeCell ref="B67:F67"/>
    <mergeCell ref="A49:A63"/>
    <mergeCell ref="A64:A67"/>
    <mergeCell ref="D11:G11"/>
    <mergeCell ref="E12:G12"/>
    <mergeCell ref="D17:G17"/>
    <mergeCell ref="E18:G18"/>
    <mergeCell ref="D19:G19"/>
    <mergeCell ref="C43:G43"/>
    <mergeCell ref="D21:G21"/>
    <mergeCell ref="D30:G30"/>
    <mergeCell ref="E31:G31"/>
    <mergeCell ref="C32:G32"/>
    <mergeCell ref="C33:C40"/>
    <mergeCell ref="D33:G33"/>
    <mergeCell ref="E34:G34"/>
    <mergeCell ref="D35:G35"/>
    <mergeCell ref="E36:G36"/>
    <mergeCell ref="D37:G37"/>
    <mergeCell ref="E38:G38"/>
    <mergeCell ref="D39:G39"/>
    <mergeCell ref="E40:G40"/>
    <mergeCell ref="C41:G41"/>
    <mergeCell ref="D42:G42"/>
    <mergeCell ref="C44:G44"/>
    <mergeCell ref="D45:G45"/>
    <mergeCell ref="C46:G46"/>
    <mergeCell ref="C47:C48"/>
    <mergeCell ref="D47:G47"/>
    <mergeCell ref="D48:G48"/>
    <mergeCell ref="B50:B63"/>
    <mergeCell ref="C50:G50"/>
    <mergeCell ref="C51:C52"/>
    <mergeCell ref="D51:G51"/>
    <mergeCell ref="D52:G52"/>
    <mergeCell ref="C53:G53"/>
    <mergeCell ref="C54:C59"/>
    <mergeCell ref="D54:G54"/>
    <mergeCell ref="D55:G55"/>
    <mergeCell ref="D56:G56"/>
    <mergeCell ref="D63:G63"/>
    <mergeCell ref="D57:G57"/>
    <mergeCell ref="D58:G58"/>
    <mergeCell ref="D59:G59"/>
    <mergeCell ref="C60:G60"/>
    <mergeCell ref="D61:G61"/>
    <mergeCell ref="C62:G62"/>
  </mergeCells>
  <phoneticPr fontId="4"/>
  <conditionalFormatting sqref="AB34:AC34 AB36:AC36 AB38:AC38 AB40:AC40 AB42:AC42 AB7:AC32 I9:I10 J11:J12 K13:K14 L15:L16 M17:M18 N19:N20 O21:O22 P24:P25 Q26:Q27 R28:R29 S30:S31 T33:T34 U35:U36 V37:V38 W39:W40 X41:X42 Y43 Z44 H5:AC6">
    <cfRule type="expression" dxfId="50" priority="30" stopIfTrue="1">
      <formula>#REF!="NG"</formula>
    </cfRule>
    <cfRule type="expression" dxfId="49" priority="31" stopIfTrue="1">
      <formula>H$67="NA"</formula>
    </cfRule>
    <cfRule type="expression" dxfId="48" priority="32" stopIfTrue="1">
      <formula>H$67="NG"</formula>
    </cfRule>
  </conditionalFormatting>
  <conditionalFormatting sqref="I7:I8 H7:H44 I11:I44 J13:J44 K15:K44 J7:J10 L17:L44 K7:K12 M19:M44 L7:L14 N21:N44 M7:M16 O23:O44 N7:N18 P26:P44 O7:O20 Q28:Q44 P7:P23 R30:R44 Q7:Q25 S32:S44 R7:R27 T35:T44 S7:S29 U37:U44 T7:T32 V39:V44 U7:U34 W41:W44 V7:V36 X43:X44 W7:W38 Y44 X7:X40 Y7:Y42 Z7:Z43 J54:Y58 I60:O61 I55:I58 P61:Z61 Y63 H54:H61 H45:Z45 AA47 AB48">
    <cfRule type="expression" dxfId="47" priority="27" stopIfTrue="1">
      <formula>#REF!="NG"</formula>
    </cfRule>
    <cfRule type="expression" dxfId="46" priority="28" stopIfTrue="1">
      <formula>I$67="NA"</formula>
    </cfRule>
    <cfRule type="expression" dxfId="45" priority="29" stopIfTrue="1">
      <formula>I$67="NG"</formula>
    </cfRule>
  </conditionalFormatting>
  <conditionalFormatting sqref="AA33:AC33 AA35:AC35 AA37:AC37 AA39:AC39 AA41:AC41 AA43:AA44 AB43:AC45">
    <cfRule type="expression" dxfId="44" priority="24" stopIfTrue="1">
      <formula>#REF!="NG"</formula>
    </cfRule>
    <cfRule type="expression" dxfId="43" priority="25" stopIfTrue="1">
      <formula>T$67="NA"</formula>
    </cfRule>
    <cfRule type="expression" dxfId="42" priority="26" stopIfTrue="1">
      <formula>T$67="NG"</formula>
    </cfRule>
  </conditionalFormatting>
  <conditionalFormatting sqref="AC47">
    <cfRule type="expression" dxfId="41" priority="22" stopIfTrue="1">
      <formula>AC$116="NA"</formula>
    </cfRule>
    <cfRule type="expression" dxfId="40" priority="23" stopIfTrue="1">
      <formula>AC$116="NG"</formula>
    </cfRule>
  </conditionalFormatting>
  <conditionalFormatting sqref="H46:Z48 AA46:AC46 AA48">
    <cfRule type="expression" dxfId="39" priority="19" stopIfTrue="1">
      <formula>#REF!="NG"</formula>
    </cfRule>
    <cfRule type="expression" dxfId="38" priority="20" stopIfTrue="1">
      <formula>H$110="NA"</formula>
    </cfRule>
    <cfRule type="expression" dxfId="37" priority="21" stopIfTrue="1">
      <formula>H$110="NG"</formula>
    </cfRule>
  </conditionalFormatting>
  <conditionalFormatting sqref="I54 I59:Y59 Y62 L62:U63 V62 K62 H62:J63 W62:X63 Z62:Z63 H49:AC49 H53:Z53 AB53:AC63 AA53:AA56 AA58:AA63">
    <cfRule type="expression" dxfId="36" priority="16" stopIfTrue="1">
      <formula>#REF!="NG"</formula>
    </cfRule>
    <cfRule type="expression" dxfId="35" priority="17" stopIfTrue="1">
      <formula>H$67="NA"</formula>
    </cfRule>
    <cfRule type="expression" dxfId="34" priority="18" stopIfTrue="1">
      <formula>H$67="NG"</formula>
    </cfRule>
  </conditionalFormatting>
  <conditionalFormatting sqref="U60:Y60">
    <cfRule type="expression" dxfId="33" priority="13" stopIfTrue="1">
      <formula>#REF!="NG"</formula>
    </cfRule>
    <cfRule type="expression" dxfId="32" priority="14" stopIfTrue="1">
      <formula>V$67="NA"</formula>
    </cfRule>
    <cfRule type="expression" dxfId="31" priority="15" stopIfTrue="1">
      <formula>V$67="NG"</formula>
    </cfRule>
  </conditionalFormatting>
  <conditionalFormatting sqref="V63">
    <cfRule type="expression" dxfId="30" priority="10" stopIfTrue="1">
      <formula>#REF!="NG"</formula>
    </cfRule>
    <cfRule type="expression" dxfId="29" priority="11" stopIfTrue="1">
      <formula>K$67="NA"</formula>
    </cfRule>
    <cfRule type="expression" dxfId="28" priority="12" stopIfTrue="1">
      <formula>K$67="NG"</formula>
    </cfRule>
  </conditionalFormatting>
  <conditionalFormatting sqref="H50:N50 L51:N52 H51:H52 I51:K51 AC50:AC51 Y50:Z52 AA50:AB50 AA52">
    <cfRule type="expression" dxfId="27" priority="8" stopIfTrue="1">
      <formula>H$113="NA"</formula>
    </cfRule>
    <cfRule type="expression" dxfId="26" priority="9" stopIfTrue="1">
      <formula>H$113="NG"</formula>
    </cfRule>
  </conditionalFormatting>
  <conditionalFormatting sqref="P50:X52">
    <cfRule type="expression" dxfId="25" priority="6" stopIfTrue="1">
      <formula>O$113="NA"</formula>
    </cfRule>
    <cfRule type="expression" dxfId="24" priority="7" stopIfTrue="1">
      <formula>O$113="NG"</formula>
    </cfRule>
  </conditionalFormatting>
  <conditionalFormatting sqref="I52:K52">
    <cfRule type="expression" dxfId="23" priority="3" stopIfTrue="1">
      <formula>#REF!="NG"</formula>
    </cfRule>
    <cfRule type="expression" dxfId="22" priority="4" stopIfTrue="1">
      <formula>J$49="NA"</formula>
    </cfRule>
    <cfRule type="expression" dxfId="21" priority="5" stopIfTrue="1">
      <formula>J$49="NG"</formula>
    </cfRule>
  </conditionalFormatting>
  <conditionalFormatting sqref="H3:Y69 Z3:AA44 Z58:AA69 Z46:Z56 AA46 AB3:AB46 AD3:AF69 AC3:AC47 AA48:AA50 AA52:AA56 AB49:AB50 AC49:AC51 AB53:AC69 I66:AB66">
    <cfRule type="expression" dxfId="20" priority="1" stopIfTrue="1">
      <formula>H$67="NA"</formula>
    </cfRule>
    <cfRule type="expression" dxfId="19" priority="2" stopIfTrue="1">
      <formula>H$67="NG"</formula>
    </cfRule>
  </conditionalFormatting>
  <conditionalFormatting sqref="Z45 Z57 AA47 AB48 AA51 AB52">
    <cfRule type="expression" dxfId="18" priority="38" stopIfTrue="1">
      <formula>AA$67="NA"</formula>
    </cfRule>
    <cfRule type="expression" dxfId="17" priority="39" stopIfTrue="1">
      <formula>AA$67="NG"</formula>
    </cfRule>
  </conditionalFormatting>
  <conditionalFormatting sqref="Z57 AA51 AB52">
    <cfRule type="expression" dxfId="16" priority="43" stopIfTrue="1">
      <formula>#REF!="NG"</formula>
    </cfRule>
    <cfRule type="expression" dxfId="15" priority="44" stopIfTrue="1">
      <formula>AA$67="NA"</formula>
    </cfRule>
    <cfRule type="expression" dxfId="14" priority="45" stopIfTrue="1">
      <formula>AA$67="NG"</formula>
    </cfRule>
  </conditionalFormatting>
  <dataValidations count="10">
    <dataValidation allowBlank="1" showInputMessage="1" showErrorMessage="1" promptTitle="Check points" prompt="that need / need not be executed" sqref="A49:A63"/>
    <dataValidation allowBlank="1" showInputMessage="1" showErrorMessage="1" promptTitle="Condition Type" prompt="N : Normal _x000a_A : Abnormal _x000a_B : Boundary" sqref="G64"/>
    <dataValidation allowBlank="1" showInputMessage="1" showErrorMessage="1" promptTitle="Enter" prompt="Name of the person who performed the test" sqref="G65"/>
    <dataValidation allowBlank="1" showInputMessage="1" showErrorMessage="1" promptTitle="Testing Date" prompt="Date on which test was performed in yyyy/mm/dd format" sqref="G6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7"/>
    <dataValidation allowBlank="1" showInputMessage="1" showErrorMessage="1" promptTitle="Bug ID" prompt="Unique ID throughout the project._x000a_For every Bug found during Test as well as Re-Test, a new Bug ID needs to be entered here (as a comma seperated value)" sqref="B68:E68"/>
    <dataValidation allowBlank="1" showInputMessage="1" showErrorMessage="1" promptTitle="PCL sheet name" prompt=" " sqref="F68:G68"/>
    <dataValidation type="list" allowBlank="1" showInputMessage="1" showErrorMessage="1" sqref="H67:AF67">
      <formula1>"OK, NG, NA, PT"</formula1>
    </dataValidation>
    <dataValidation type="list" allowBlank="1" showInputMessage="1" showErrorMessage="1" sqref="H64:AF64">
      <formula1>"N, A, B"</formula1>
    </dataValidation>
    <dataValidation allowBlank="1" showInputMessage="1" showErrorMessage="1" promptTitle="Input conditions" prompt="that need to be checked." sqref="A4:A48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F15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194</v>
      </c>
      <c r="B1" s="198" t="s">
        <v>193</v>
      </c>
      <c r="C1" s="199"/>
      <c r="D1" s="199"/>
      <c r="E1" s="200"/>
      <c r="F1" s="198" t="s">
        <v>192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0</v>
      </c>
      <c r="Q1" s="210"/>
      <c r="R1" s="210"/>
      <c r="S1" s="211"/>
      <c r="T1" s="198" t="s">
        <v>191</v>
      </c>
      <c r="U1" s="199"/>
      <c r="V1" s="199"/>
      <c r="W1" s="199"/>
      <c r="X1" s="199"/>
      <c r="Y1" s="199"/>
      <c r="Z1" s="200"/>
      <c r="AA1" s="201" t="s">
        <v>190</v>
      </c>
      <c r="AB1" s="201"/>
      <c r="AC1" s="202">
        <v>43705</v>
      </c>
      <c r="AD1" s="202"/>
      <c r="AE1" s="202"/>
      <c r="AF1" s="203"/>
    </row>
    <row r="2" spans="1:32" ht="20.100000000000001" customHeight="1" thickBot="1">
      <c r="A2" s="64" t="s">
        <v>189</v>
      </c>
      <c r="B2" s="204" t="s">
        <v>200</v>
      </c>
      <c r="C2" s="205"/>
      <c r="D2" s="205"/>
      <c r="E2" s="206"/>
      <c r="F2" s="204" t="s">
        <v>201</v>
      </c>
      <c r="G2" s="205"/>
      <c r="H2" s="206"/>
      <c r="I2" s="194" t="s">
        <v>198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188</v>
      </c>
      <c r="AB2" s="208"/>
      <c r="AC2" s="204" t="s">
        <v>187</v>
      </c>
      <c r="AD2" s="205"/>
      <c r="AE2" s="205"/>
      <c r="AF2" s="212"/>
    </row>
    <row r="3" spans="1:32" ht="37.5" customHeight="1" thickBot="1">
      <c r="A3" s="66" t="s">
        <v>186</v>
      </c>
      <c r="B3" s="10"/>
      <c r="C3" s="10"/>
      <c r="D3" s="10"/>
      <c r="E3" s="10"/>
      <c r="F3" s="10"/>
      <c r="G3" s="65" t="s">
        <v>185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3" t="s">
        <v>184</v>
      </c>
      <c r="B4" s="259" t="s">
        <v>199</v>
      </c>
      <c r="C4" s="260"/>
      <c r="D4" s="260"/>
      <c r="E4" s="260"/>
      <c r="F4" s="260"/>
      <c r="G4" s="26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16" t="s">
        <v>127</v>
      </c>
      <c r="C5" s="217"/>
      <c r="D5" s="217"/>
      <c r="E5" s="217"/>
      <c r="F5" s="217"/>
      <c r="G5" s="217"/>
      <c r="H5" s="133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0"/>
    </row>
    <row r="6" spans="1:32" s="17" customFormat="1" ht="13.5" customHeight="1" thickBot="1">
      <c r="A6" s="214"/>
      <c r="B6" s="132"/>
      <c r="C6" s="301" t="s">
        <v>197</v>
      </c>
      <c r="D6" s="302"/>
      <c r="E6" s="302"/>
      <c r="F6" s="302"/>
      <c r="G6" s="303"/>
      <c r="H6" s="76" t="s">
        <v>91</v>
      </c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0"/>
    </row>
    <row r="7" spans="1:32" s="17" customFormat="1" ht="13.5" customHeight="1">
      <c r="A7" s="230" t="s">
        <v>146</v>
      </c>
      <c r="B7" s="304" t="s">
        <v>196</v>
      </c>
      <c r="C7" s="304"/>
      <c r="D7" s="304"/>
      <c r="E7" s="304"/>
      <c r="F7" s="304"/>
      <c r="G7" s="305"/>
      <c r="H7" s="106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31"/>
      <c r="B8" s="110"/>
      <c r="C8" s="306" t="s">
        <v>195</v>
      </c>
      <c r="D8" s="255"/>
      <c r="E8" s="255"/>
      <c r="F8" s="255"/>
      <c r="G8" s="255"/>
      <c r="H8" s="76" t="s">
        <v>91</v>
      </c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24" customHeight="1">
      <c r="A9" s="222" t="s">
        <v>137</v>
      </c>
      <c r="B9" s="224"/>
      <c r="C9" s="225"/>
      <c r="D9" s="225"/>
      <c r="E9" s="225"/>
      <c r="F9" s="226"/>
      <c r="G9" s="35" t="s">
        <v>136</v>
      </c>
      <c r="H9" s="36" t="s">
        <v>92</v>
      </c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8"/>
    </row>
    <row r="10" spans="1:32" s="17" customFormat="1" ht="27" customHeight="1">
      <c r="A10" s="223"/>
      <c r="B10" s="227"/>
      <c r="C10" s="228"/>
      <c r="D10" s="228"/>
      <c r="E10" s="228"/>
      <c r="F10" s="229"/>
      <c r="G10" s="39" t="s">
        <v>133</v>
      </c>
      <c r="H10" s="40" t="s">
        <v>132</v>
      </c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42"/>
    </row>
    <row r="11" spans="1:32" s="17" customFormat="1" ht="27" customHeight="1">
      <c r="A11" s="223"/>
      <c r="B11" s="227"/>
      <c r="C11" s="228"/>
      <c r="D11" s="228"/>
      <c r="E11" s="228"/>
      <c r="F11" s="229"/>
      <c r="G11" s="39" t="s">
        <v>131</v>
      </c>
      <c r="H11" s="43">
        <v>43705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5"/>
    </row>
    <row r="12" spans="1:32" s="17" customFormat="1" ht="24.75" customHeight="1">
      <c r="A12" s="223"/>
      <c r="B12" s="227" t="s">
        <v>95</v>
      </c>
      <c r="C12" s="228"/>
      <c r="D12" s="228"/>
      <c r="E12" s="228"/>
      <c r="F12" s="229"/>
      <c r="G12" s="46" t="s">
        <v>1</v>
      </c>
      <c r="H12" s="40" t="s">
        <v>94</v>
      </c>
      <c r="I12" s="107"/>
      <c r="J12" s="107"/>
      <c r="K12" s="107"/>
      <c r="L12" s="107"/>
      <c r="M12" s="107"/>
      <c r="N12" s="69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42"/>
    </row>
    <row r="13" spans="1:32" s="17" customFormat="1" ht="24.75" customHeight="1">
      <c r="A13" s="189" t="s">
        <v>130</v>
      </c>
      <c r="B13" s="191" t="s">
        <v>129</v>
      </c>
      <c r="C13" s="191"/>
      <c r="D13" s="191"/>
      <c r="E13" s="191"/>
      <c r="F13" s="192" t="e">
        <f ca="1">GetBugSheetName()</f>
        <v>#NAME?</v>
      </c>
      <c r="G13" s="193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4"/>
    </row>
    <row r="14" spans="1:32" s="17" customFormat="1" ht="36" customHeight="1" thickBot="1">
      <c r="A14" s="190"/>
      <c r="B14" s="194" t="s">
        <v>128</v>
      </c>
      <c r="C14" s="195"/>
      <c r="D14" s="195"/>
      <c r="E14" s="196"/>
      <c r="F14" s="194"/>
      <c r="G14" s="197"/>
      <c r="H14" s="61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 t="str">
        <f t="shared" ref="S14:AF14" si="1">IF(S13="","",(SUM(LEN(S13)-LEN(SUBSTITUTE(S13,",","")))/LEN(",")) + 1 )</f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6" t="str">
        <f t="shared" si="1"/>
        <v/>
      </c>
    </row>
    <row r="15" spans="1:32" s="17" customFormat="1">
      <c r="H15" s="47"/>
      <c r="I15" s="47"/>
      <c r="J15" s="47"/>
      <c r="K15" s="47"/>
      <c r="L15" s="47"/>
      <c r="M15" s="47"/>
      <c r="N15" s="48"/>
      <c r="O15" s="49"/>
      <c r="P15" s="47"/>
      <c r="Q15" s="47"/>
      <c r="R15" s="47"/>
      <c r="S15" s="47"/>
      <c r="T15" s="47"/>
      <c r="U15" s="47"/>
      <c r="V15" s="47"/>
    </row>
  </sheetData>
  <sheetProtection insertRows="0"/>
  <protectedRanges>
    <protectedRange sqref="B1:O2 P2 T1 AC1:AF2" name="Range1_1"/>
    <protectedRange sqref="H10:AF13 I9:AF9" name="Range3_1_1"/>
    <protectedRange sqref="H4:AF5 I6:AF8" name="Range2_1_1"/>
    <protectedRange sqref="B5:G6" name="Range2_1_2"/>
    <protectedRange sqref="B4:G4" name="Range2_1_1_2"/>
    <protectedRange sqref="B7:G8" name="Range2_1_3"/>
    <protectedRange sqref="H9" name="Range3_1_1_1"/>
    <protectedRange sqref="H7" name="Range2_1_1_1"/>
    <protectedRange sqref="H6 H8" name="Range2_1_1_1_1"/>
  </protectedRanges>
  <mergeCells count="29">
    <mergeCell ref="A4:A6"/>
    <mergeCell ref="B4:G4"/>
    <mergeCell ref="B5:G5"/>
    <mergeCell ref="A13:A14"/>
    <mergeCell ref="B13:E13"/>
    <mergeCell ref="F13:G13"/>
    <mergeCell ref="B14:E14"/>
    <mergeCell ref="F14:G14"/>
    <mergeCell ref="C6:G6"/>
    <mergeCell ref="A9:A12"/>
    <mergeCell ref="B9:F9"/>
    <mergeCell ref="B10:F10"/>
    <mergeCell ref="B11:F11"/>
    <mergeCell ref="B12:F12"/>
    <mergeCell ref="A7:A8"/>
    <mergeCell ref="B7:G7"/>
    <mergeCell ref="C8:G8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</mergeCells>
  <phoneticPr fontId="4"/>
  <conditionalFormatting sqref="H3:AF14">
    <cfRule type="expression" dxfId="13" priority="6" stopIfTrue="1">
      <formula>H$12="NA"</formula>
    </cfRule>
    <cfRule type="expression" dxfId="12" priority="7" stopIfTrue="1">
      <formula>H$12="NG"</formula>
    </cfRule>
  </conditionalFormatting>
  <conditionalFormatting sqref="H7 H9">
    <cfRule type="expression" dxfId="11" priority="4" stopIfTrue="1">
      <formula>H$12="NA"</formula>
    </cfRule>
    <cfRule type="expression" dxfId="10" priority="5" stopIfTrue="1">
      <formula>H$12="NG"</formula>
    </cfRule>
  </conditionalFormatting>
  <conditionalFormatting sqref="H6 H8">
    <cfRule type="expression" dxfId="9" priority="1" stopIfTrue="1">
      <formula>#REF!="NG"</formula>
    </cfRule>
    <cfRule type="expression" dxfId="8" priority="2" stopIfTrue="1">
      <formula>H$33="NA"</formula>
    </cfRule>
    <cfRule type="expression" dxfId="7" priority="3" stopIfTrue="1">
      <formula>H$33="NG"</formula>
    </cfRule>
  </conditionalFormatting>
  <dataValidations count="10">
    <dataValidation allowBlank="1" showInputMessage="1" showErrorMessage="1" promptTitle="Input conditions" prompt="that need to be checked." sqref="A4:A6"/>
    <dataValidation allowBlank="1" showInputMessage="1" showErrorMessage="1" promptTitle="Check points" prompt="that need / need not be executed" sqref="A7:A8"/>
    <dataValidation type="list" allowBlank="1" showInputMessage="1" showErrorMessage="1" sqref="H9:AF9">
      <formula1>"N, A, B"</formula1>
    </dataValidation>
    <dataValidation type="list" allowBlank="1" showInputMessage="1" showErrorMessage="1" sqref="H12:AF12">
      <formula1>"OK, NG, NA, PT"</formula1>
    </dataValidation>
    <dataValidation allowBlank="1" showInputMessage="1" showErrorMessage="1" promptTitle="PCL sheet name" prompt=" " sqref="F13:G13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Testing Date" prompt="Date on which test was performed in yyyy/mm/dd format" sqref="G11"/>
    <dataValidation allowBlank="1" showInputMessage="1" showErrorMessage="1" promptTitle="Enter" prompt="Name of the person who performed the test" sqref="G10"/>
    <dataValidation allowBlank="1" showInputMessage="1" showErrorMessage="1" promptTitle="Condition Type" prompt="N : Normal _x000a_A : Abnormal _x000a_B : Boundary" sqref="G9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F22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19" sqref="I1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8" t="s">
        <v>64</v>
      </c>
      <c r="C1" s="199"/>
      <c r="D1" s="199"/>
      <c r="E1" s="200"/>
      <c r="F1" s="198" t="s">
        <v>65</v>
      </c>
      <c r="G1" s="199"/>
      <c r="H1" s="199"/>
      <c r="I1" s="199"/>
      <c r="J1" s="199"/>
      <c r="K1" s="199"/>
      <c r="L1" s="199"/>
      <c r="M1" s="199"/>
      <c r="N1" s="199"/>
      <c r="O1" s="200"/>
      <c r="P1" s="209" t="s">
        <v>0</v>
      </c>
      <c r="Q1" s="210"/>
      <c r="R1" s="210"/>
      <c r="S1" s="211"/>
      <c r="T1" s="198" t="s">
        <v>66</v>
      </c>
      <c r="U1" s="199"/>
      <c r="V1" s="199"/>
      <c r="W1" s="199"/>
      <c r="X1" s="199"/>
      <c r="Y1" s="199"/>
      <c r="Z1" s="200"/>
      <c r="AA1" s="201" t="s">
        <v>11</v>
      </c>
      <c r="AB1" s="201"/>
      <c r="AC1" s="202">
        <v>43701</v>
      </c>
      <c r="AD1" s="202"/>
      <c r="AE1" s="202"/>
      <c r="AF1" s="203"/>
    </row>
    <row r="2" spans="1:32" ht="20.100000000000001" customHeight="1" thickBot="1">
      <c r="A2" s="64" t="s">
        <v>4</v>
      </c>
      <c r="B2" s="204" t="s">
        <v>67</v>
      </c>
      <c r="C2" s="205"/>
      <c r="D2" s="205"/>
      <c r="E2" s="206"/>
      <c r="F2" s="204" t="s">
        <v>68</v>
      </c>
      <c r="G2" s="205"/>
      <c r="H2" s="206"/>
      <c r="I2" s="194" t="s">
        <v>68</v>
      </c>
      <c r="J2" s="195"/>
      <c r="K2" s="195"/>
      <c r="L2" s="195"/>
      <c r="M2" s="195"/>
      <c r="N2" s="195"/>
      <c r="O2" s="196"/>
      <c r="P2" s="204"/>
      <c r="Q2" s="205"/>
      <c r="R2" s="205"/>
      <c r="S2" s="205"/>
      <c r="T2" s="205"/>
      <c r="U2" s="205"/>
      <c r="V2" s="205"/>
      <c r="W2" s="205"/>
      <c r="X2" s="205"/>
      <c r="Y2" s="205"/>
      <c r="Z2" s="206"/>
      <c r="AA2" s="207" t="s">
        <v>13</v>
      </c>
      <c r="AB2" s="208"/>
      <c r="AC2" s="204" t="s">
        <v>14</v>
      </c>
      <c r="AD2" s="205"/>
      <c r="AE2" s="205"/>
      <c r="AF2" s="21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IF(COUNTA(H4:H16)&gt;0,1,"")</f>
        <v>1</v>
      </c>
      <c r="I3" s="12">
        <f t="shared" ref="I3:AF3" si="0">IF(COUNTA(I4:I16)&gt;0,IF(H3&gt;0,H3+1,""),"")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3" t="s">
        <v>52</v>
      </c>
      <c r="B4" s="215" t="s">
        <v>69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4"/>
      <c r="B5" s="216" t="s">
        <v>116</v>
      </c>
      <c r="C5" s="217"/>
      <c r="D5" s="217"/>
      <c r="E5" s="217"/>
      <c r="F5" s="217"/>
      <c r="G5" s="21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4"/>
      <c r="B6" s="277"/>
      <c r="C6" s="221" t="s">
        <v>118</v>
      </c>
      <c r="D6" s="219"/>
      <c r="E6" s="219"/>
      <c r="F6" s="219"/>
      <c r="G6" s="308"/>
      <c r="H6" s="76" t="s">
        <v>91</v>
      </c>
      <c r="I6" s="104" t="s">
        <v>104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4"/>
      <c r="B7" s="220"/>
      <c r="C7" s="216" t="s">
        <v>119</v>
      </c>
      <c r="D7" s="219"/>
      <c r="E7" s="219"/>
      <c r="F7" s="219"/>
      <c r="G7" s="308"/>
      <c r="H7" s="76"/>
      <c r="I7" s="23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 thickBot="1">
      <c r="A8" s="214"/>
      <c r="B8" s="307"/>
      <c r="C8" s="102"/>
      <c r="D8" s="309" t="s">
        <v>120</v>
      </c>
      <c r="E8" s="302"/>
      <c r="F8" s="302"/>
      <c r="G8" s="303"/>
      <c r="H8" s="105"/>
      <c r="I8" s="104" t="s">
        <v>104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30" t="s">
        <v>53</v>
      </c>
      <c r="B9" s="304" t="s">
        <v>105</v>
      </c>
      <c r="C9" s="304"/>
      <c r="D9" s="304"/>
      <c r="E9" s="304"/>
      <c r="F9" s="304"/>
      <c r="G9" s="305"/>
      <c r="H9" s="106"/>
      <c r="I9" s="26"/>
      <c r="J9" s="26"/>
      <c r="K9" s="67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7"/>
    </row>
    <row r="10" spans="1:32" s="17" customFormat="1" ht="13.5" customHeight="1">
      <c r="A10" s="231"/>
      <c r="B10" s="310"/>
      <c r="C10" s="306" t="s">
        <v>121</v>
      </c>
      <c r="D10" s="255"/>
      <c r="E10" s="255"/>
      <c r="F10" s="255"/>
      <c r="G10" s="255"/>
      <c r="H10" s="22"/>
      <c r="I10" s="23"/>
      <c r="J10" s="74"/>
      <c r="K10" s="98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5"/>
    </row>
    <row r="11" spans="1:32" s="17" customFormat="1" ht="13.5" customHeight="1">
      <c r="A11" s="231"/>
      <c r="B11" s="285"/>
      <c r="C11" s="312"/>
      <c r="D11" s="216" t="s">
        <v>82</v>
      </c>
      <c r="E11" s="219"/>
      <c r="F11" s="219"/>
      <c r="G11" s="308"/>
      <c r="H11" s="76" t="s">
        <v>91</v>
      </c>
      <c r="I11" s="23"/>
      <c r="J11" s="74"/>
      <c r="K11" s="98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5"/>
    </row>
    <row r="12" spans="1:32" s="17" customFormat="1" ht="13.5" customHeight="1">
      <c r="A12" s="231"/>
      <c r="B12" s="285"/>
      <c r="C12" s="313"/>
      <c r="D12" s="216" t="s">
        <v>98</v>
      </c>
      <c r="E12" s="219"/>
      <c r="F12" s="219"/>
      <c r="G12" s="308"/>
      <c r="H12" s="76"/>
      <c r="I12" s="104" t="s">
        <v>104</v>
      </c>
      <c r="J12" s="74"/>
      <c r="K12" s="98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5"/>
    </row>
    <row r="13" spans="1:32" s="17" customFormat="1" ht="13.5" customHeight="1">
      <c r="A13" s="231"/>
      <c r="B13" s="285"/>
      <c r="C13" s="314" t="s">
        <v>122</v>
      </c>
      <c r="D13" s="235"/>
      <c r="E13" s="235"/>
      <c r="F13" s="235"/>
      <c r="G13" s="235"/>
      <c r="H13" s="22"/>
      <c r="I13" s="23"/>
      <c r="J13" s="74"/>
      <c r="K13" s="98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5"/>
    </row>
    <row r="14" spans="1:32" s="17" customFormat="1" ht="13.5" customHeight="1">
      <c r="A14" s="231"/>
      <c r="B14" s="285"/>
      <c r="C14" s="103"/>
      <c r="D14" s="216" t="s">
        <v>82</v>
      </c>
      <c r="E14" s="219"/>
      <c r="F14" s="219"/>
      <c r="G14" s="308"/>
      <c r="H14" s="76" t="s">
        <v>91</v>
      </c>
      <c r="I14" s="104" t="s">
        <v>104</v>
      </c>
      <c r="J14" s="74"/>
      <c r="K14" s="98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5"/>
    </row>
    <row r="15" spans="1:32" s="17" customFormat="1" ht="13.5" customHeight="1" thickBot="1">
      <c r="A15" s="231"/>
      <c r="B15" s="311"/>
      <c r="C15" s="282" t="s">
        <v>123</v>
      </c>
      <c r="D15" s="283"/>
      <c r="E15" s="283"/>
      <c r="F15" s="283"/>
      <c r="G15" s="284"/>
      <c r="H15" s="76" t="s">
        <v>91</v>
      </c>
      <c r="I15" s="104" t="s">
        <v>104</v>
      </c>
      <c r="J15" s="74"/>
      <c r="K15" s="98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5"/>
    </row>
    <row r="16" spans="1:32" s="17" customFormat="1" ht="24" customHeight="1">
      <c r="A16" s="222" t="s">
        <v>54</v>
      </c>
      <c r="B16" s="224"/>
      <c r="C16" s="225"/>
      <c r="D16" s="225"/>
      <c r="E16" s="225"/>
      <c r="F16" s="226"/>
      <c r="G16" s="35" t="s">
        <v>43</v>
      </c>
      <c r="H16" s="36" t="s">
        <v>92</v>
      </c>
      <c r="I16" s="37" t="s">
        <v>111</v>
      </c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8"/>
    </row>
    <row r="17" spans="1:32" s="17" customFormat="1" ht="27" customHeight="1">
      <c r="A17" s="223"/>
      <c r="B17" s="227"/>
      <c r="C17" s="228"/>
      <c r="D17" s="228"/>
      <c r="E17" s="228"/>
      <c r="F17" s="229"/>
      <c r="G17" s="39" t="s">
        <v>44</v>
      </c>
      <c r="H17" s="40" t="s">
        <v>93</v>
      </c>
      <c r="I17" s="41" t="s">
        <v>93</v>
      </c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2"/>
    </row>
    <row r="18" spans="1:32" s="17" customFormat="1" ht="27" customHeight="1">
      <c r="A18" s="223"/>
      <c r="B18" s="227"/>
      <c r="C18" s="228"/>
      <c r="D18" s="228"/>
      <c r="E18" s="228"/>
      <c r="F18" s="229"/>
      <c r="G18" s="39" t="s">
        <v>45</v>
      </c>
      <c r="H18" s="43">
        <v>43701</v>
      </c>
      <c r="I18" s="44">
        <v>43701</v>
      </c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5"/>
    </row>
    <row r="19" spans="1:32" s="17" customFormat="1" ht="24.75" customHeight="1">
      <c r="A19" s="223"/>
      <c r="B19" s="227" t="s">
        <v>95</v>
      </c>
      <c r="C19" s="228"/>
      <c r="D19" s="228"/>
      <c r="E19" s="228"/>
      <c r="F19" s="229"/>
      <c r="G19" s="46" t="s">
        <v>1</v>
      </c>
      <c r="H19" s="40" t="s">
        <v>94</v>
      </c>
      <c r="I19" s="41" t="s">
        <v>94</v>
      </c>
      <c r="J19" s="41"/>
      <c r="K19" s="41"/>
      <c r="L19" s="41"/>
      <c r="M19" s="41"/>
      <c r="N19" s="69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2"/>
    </row>
    <row r="20" spans="1:32" s="17" customFormat="1" ht="24.75" customHeight="1">
      <c r="A20" s="189" t="s">
        <v>55</v>
      </c>
      <c r="B20" s="191" t="s">
        <v>47</v>
      </c>
      <c r="C20" s="191"/>
      <c r="D20" s="191"/>
      <c r="E20" s="191"/>
      <c r="F20" s="192" t="e">
        <f ca="1">GetBugSheetName()</f>
        <v>#NAME?</v>
      </c>
      <c r="G20" s="193"/>
      <c r="H20" s="60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4"/>
    </row>
    <row r="21" spans="1:32" s="17" customFormat="1" ht="36" customHeight="1" thickBot="1">
      <c r="A21" s="190"/>
      <c r="B21" s="194" t="s">
        <v>31</v>
      </c>
      <c r="C21" s="195"/>
      <c r="D21" s="195"/>
      <c r="E21" s="196"/>
      <c r="F21" s="194"/>
      <c r="G21" s="197"/>
      <c r="H21" s="61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 t="str">
        <f t="shared" ref="S21:AF21" si="1">IF(S20="","",(SUM(LEN(S20)-LEN(SUBSTITUTE(S20,",","")))/LEN(",")) + 1 )</f>
        <v/>
      </c>
      <c r="T21" s="55" t="str">
        <f t="shared" si="1"/>
        <v/>
      </c>
      <c r="U21" s="55" t="str">
        <f t="shared" si="1"/>
        <v/>
      </c>
      <c r="V21" s="55" t="str">
        <f t="shared" si="1"/>
        <v/>
      </c>
      <c r="W21" s="55" t="str">
        <f t="shared" si="1"/>
        <v/>
      </c>
      <c r="X21" s="55" t="str">
        <f t="shared" si="1"/>
        <v/>
      </c>
      <c r="Y21" s="55" t="str">
        <f t="shared" si="1"/>
        <v/>
      </c>
      <c r="Z21" s="55" t="str">
        <f t="shared" si="1"/>
        <v/>
      </c>
      <c r="AA21" s="55" t="str">
        <f t="shared" si="1"/>
        <v/>
      </c>
      <c r="AB21" s="55" t="str">
        <f t="shared" si="1"/>
        <v/>
      </c>
      <c r="AC21" s="55" t="str">
        <f t="shared" si="1"/>
        <v/>
      </c>
      <c r="AD21" s="55" t="str">
        <f t="shared" si="1"/>
        <v/>
      </c>
      <c r="AE21" s="55" t="str">
        <f t="shared" si="1"/>
        <v/>
      </c>
      <c r="AF21" s="56" t="str">
        <f t="shared" si="1"/>
        <v/>
      </c>
    </row>
    <row r="22" spans="1:32" s="17" customFormat="1">
      <c r="H22" s="47"/>
      <c r="I22" s="47"/>
      <c r="J22" s="47"/>
      <c r="K22" s="47"/>
      <c r="L22" s="47"/>
      <c r="M22" s="47"/>
      <c r="N22" s="48"/>
      <c r="O22" s="49"/>
      <c r="P22" s="47"/>
      <c r="Q22" s="47"/>
      <c r="R22" s="47"/>
      <c r="S22" s="47"/>
      <c r="T22" s="47"/>
      <c r="U22" s="47"/>
      <c r="V22" s="47"/>
    </row>
  </sheetData>
  <sheetProtection insertRows="0"/>
  <protectedRanges>
    <protectedRange sqref="B4:G5" name="Range2_1"/>
    <protectedRange sqref="B1:O2 P2 T1 AC1:AF2" name="Range1_1"/>
    <protectedRange sqref="B6:G8" name="Range2_1_5"/>
    <protectedRange sqref="B9:G15" name="Range2_1_6"/>
    <protectedRange sqref="H16:I16" name="Range3_1_1_2"/>
    <protectedRange sqref="H9 I6:I9 H10:I10 H13 I11:I15" name="Range2_1_1_2"/>
    <protectedRange sqref="H6:H8 H11:H12 H14:H15" name="Range2_1_1_1_1_1"/>
  </protectedRanges>
  <mergeCells count="39">
    <mergeCell ref="C15:G15"/>
    <mergeCell ref="A16:A19"/>
    <mergeCell ref="B16:F16"/>
    <mergeCell ref="B17:F17"/>
    <mergeCell ref="B18:F18"/>
    <mergeCell ref="B19:F19"/>
    <mergeCell ref="A9:A15"/>
    <mergeCell ref="B9:G9"/>
    <mergeCell ref="B10:B15"/>
    <mergeCell ref="C10:G10"/>
    <mergeCell ref="C11:C12"/>
    <mergeCell ref="D11:G11"/>
    <mergeCell ref="D12:G12"/>
    <mergeCell ref="C13:G13"/>
    <mergeCell ref="D14:G14"/>
    <mergeCell ref="A20:A21"/>
    <mergeCell ref="B20:E20"/>
    <mergeCell ref="F20:G20"/>
    <mergeCell ref="B21:E21"/>
    <mergeCell ref="F21:G21"/>
    <mergeCell ref="A4:A8"/>
    <mergeCell ref="B4:G4"/>
    <mergeCell ref="B5:G5"/>
    <mergeCell ref="B6:B8"/>
    <mergeCell ref="C7:G7"/>
    <mergeCell ref="C6:G6"/>
    <mergeCell ref="D8:G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4"/>
  <conditionalFormatting sqref="H3:AF21">
    <cfRule type="expression" dxfId="6" priority="72" stopIfTrue="1">
      <formula>H$19="NA"</formula>
    </cfRule>
    <cfRule type="expression" dxfId="5" priority="73" stopIfTrue="1">
      <formula>H$19="NG"</formula>
    </cfRule>
  </conditionalFormatting>
  <conditionalFormatting sqref="H16:I16 I6:I8 H9:I10 H13 I11:I15">
    <cfRule type="expression" dxfId="4" priority="4" stopIfTrue="1">
      <formula>H$19="NA"</formula>
    </cfRule>
    <cfRule type="expression" dxfId="3" priority="5" stopIfTrue="1">
      <formula>H$19="NG"</formula>
    </cfRule>
  </conditionalFormatting>
  <conditionalFormatting sqref="H6:H8 H11:H12 H14:H15">
    <cfRule type="expression" dxfId="2" priority="1" stopIfTrue="1">
      <formula>#REF!="NG"</formula>
    </cfRule>
    <cfRule type="expression" dxfId="1" priority="2" stopIfTrue="1">
      <formula>H$40="NA"</formula>
    </cfRule>
    <cfRule type="expression" dxfId="0" priority="3" stopIfTrue="1">
      <formula>H$40="NG"</formula>
    </cfRule>
  </conditionalFormatting>
  <dataValidations count="10">
    <dataValidation allowBlank="1" showInputMessage="1" showErrorMessage="1" promptTitle="Condition Type" prompt="N : Normal _x000a_A : Abnormal _x000a_B : Boundary" sqref="G16"/>
    <dataValidation allowBlank="1" showInputMessage="1" showErrorMessage="1" promptTitle="Enter" prompt="Name of the person who performed the test" sqref="G17"/>
    <dataValidation allowBlank="1" showInputMessage="1" showErrorMessage="1" promptTitle="Testing Date" prompt="Date on which test was performed in yyyy/mm/dd format" sqref="G1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0:E20"/>
    <dataValidation allowBlank="1" showInputMessage="1" showErrorMessage="1" promptTitle="PCL sheet name" prompt=" " sqref="F20:G20"/>
    <dataValidation type="list" allowBlank="1" showInputMessage="1" showErrorMessage="1" sqref="H19:AF19">
      <formula1>"OK, NG, NA, PT"</formula1>
    </dataValidation>
    <dataValidation type="list" allowBlank="1" showInputMessage="1" showErrorMessage="1" sqref="H16:AF16">
      <formula1>"N, A, B"</formula1>
    </dataValidation>
    <dataValidation allowBlank="1" showInputMessage="1" showErrorMessage="1" promptTitle="Check points" prompt="that need / need not be executed" sqref="A9:A15"/>
    <dataValidation allowBlank="1" showInputMessage="1" showErrorMessage="1" promptTitle="Input conditions" prompt="that need to be checked." sqref="A4:A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dimension ref="A2:B279"/>
  <sheetViews>
    <sheetView tabSelected="1" topLeftCell="A334" workbookViewId="0">
      <selection activeCell="B317" sqref="B317"/>
    </sheetView>
  </sheetViews>
  <sheetFormatPr defaultRowHeight="13.5"/>
  <sheetData>
    <row r="2" spans="1:1">
      <c r="A2" s="72" t="s">
        <v>70</v>
      </c>
    </row>
    <row r="4" spans="1:1">
      <c r="A4" s="72" t="s">
        <v>71</v>
      </c>
    </row>
    <row r="36" spans="1:1">
      <c r="A36" s="72" t="s">
        <v>72</v>
      </c>
    </row>
    <row r="112" spans="1:1">
      <c r="A112" s="72"/>
    </row>
    <row r="145" spans="1:1">
      <c r="A145" s="72" t="s">
        <v>73</v>
      </c>
    </row>
    <row r="186" spans="2:2">
      <c r="B186" s="72" t="s">
        <v>115</v>
      </c>
    </row>
    <row r="233" spans="1:1">
      <c r="A233" s="72" t="s">
        <v>127</v>
      </c>
    </row>
    <row r="279" spans="1:1">
      <c r="A279" s="72" t="s">
        <v>204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Summary</vt:lpstr>
      <vt:lpstr>Template</vt:lpstr>
      <vt:lpstr>Page_Load</vt:lpstr>
      <vt:lpstr>Submit_Click</vt:lpstr>
      <vt:lpstr>Page_Load_UserDetails</vt:lpstr>
      <vt:lpstr>Logout_Click</vt:lpstr>
      <vt:lpstr>Reset_Click</vt:lpstr>
      <vt:lpstr>Evidence</vt:lpstr>
      <vt:lpstr>Logout_Click!BugCount</vt:lpstr>
      <vt:lpstr>Page_Load!BugCount</vt:lpstr>
      <vt:lpstr>Page_Load_UserDetails!BugCount</vt:lpstr>
      <vt:lpstr>Reset_Click!BugCount</vt:lpstr>
      <vt:lpstr>Submit_Click!BugCount</vt:lpstr>
      <vt:lpstr>BugCount</vt:lpstr>
      <vt:lpstr>Logout_Click!BugSheetName</vt:lpstr>
      <vt:lpstr>Page_Load!BugSheetName</vt:lpstr>
      <vt:lpstr>Page_Load_UserDetails!BugSheetName</vt:lpstr>
      <vt:lpstr>Reset_Click!BugSheetName</vt:lpstr>
      <vt:lpstr>Submit_Click!BugSheetName</vt:lpstr>
      <vt:lpstr>BugSheetName</vt:lpstr>
      <vt:lpstr>NewPCL</vt:lpstr>
      <vt:lpstr>NewPCL_Row</vt:lpstr>
      <vt:lpstr>Logout_Click!Print_Area</vt:lpstr>
      <vt:lpstr>Page_Load!Print_Area</vt:lpstr>
      <vt:lpstr>Page_Load_UserDetails!Print_Area</vt:lpstr>
      <vt:lpstr>Reset_Click!Print_Area</vt:lpstr>
      <vt:lpstr>Submit_Click!Print_Area</vt:lpstr>
      <vt:lpstr>Summary!Print_Area</vt:lpstr>
      <vt:lpstr>Template!Print_Area</vt:lpstr>
      <vt:lpstr>Logout_Click!Print_Titles</vt:lpstr>
      <vt:lpstr>Page_Load!Print_Titles</vt:lpstr>
      <vt:lpstr>Page_Load_UserDetails!Print_Titles</vt:lpstr>
      <vt:lpstr>Reset_Click!Print_Titles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Logout_Click!TestResult</vt:lpstr>
      <vt:lpstr>Page_Load!TestResult</vt:lpstr>
      <vt:lpstr>Page_Load_UserDetails!TestResult</vt:lpstr>
      <vt:lpstr>Reset_Click!TestResult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2019-08-29T14:02:45Z</dcterms:modified>
</cp:coreProperties>
</file>