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6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Reset_Click" sheetId="75" r:id="rId5"/>
    <sheet name="Logout_Click" sheetId="73" r:id="rId6"/>
    <sheet name="Evidence" sheetId="74" r:id="rId7"/>
  </sheets>
  <functionGroups/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5">Logout_Click!$H$14:$AF$14</definedName>
    <definedName name="BugCount" localSheetId="2">Page_Load!$H$34:$AF$34</definedName>
    <definedName name="BugCount" localSheetId="4">Reset_Click!$H$16:$AF$16</definedName>
    <definedName name="BugCount" localSheetId="3">Submit_Click!$H$23:$AF$23</definedName>
    <definedName name="BugCount">Template!$H$29:$AF$29</definedName>
    <definedName name="BugSheetName" localSheetId="5">Logout_Click!$F$13</definedName>
    <definedName name="BugSheetName" localSheetId="2">Page_Load!$F$33</definedName>
    <definedName name="BugSheetName" localSheetId="4">Reset_Click!$F$15</definedName>
    <definedName name="BugSheetName" localSheetId="3">Submit_Click!$F$22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5">Logout_Click!$A$1:$AF$15</definedName>
    <definedName name="_xlnm.Print_Area" localSheetId="2">Page_Load!$A$1:$AF$44</definedName>
    <definedName name="_xlnm.Print_Area" localSheetId="4">Reset_Click!$A$1:$AF$17</definedName>
    <definedName name="_xlnm.Print_Area" localSheetId="3">Submit_Click!$A$1:$AF$24</definedName>
    <definedName name="_xlnm.Print_Area" localSheetId="0">Summary!$A$5:$AM$34</definedName>
    <definedName name="_xlnm.Print_Area" localSheetId="1">Template!$A$1:$AF$30</definedName>
    <definedName name="_xlnm.Print_Titles" localSheetId="5">Logout_Click!$1:$3</definedName>
    <definedName name="_xlnm.Print_Titles" localSheetId="2">Page_Load!$1:$3</definedName>
    <definedName name="_xlnm.Print_Titles" localSheetId="4">Reset_Click!$1:$3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5">Logout_Click!$G$12</definedName>
    <definedName name="TestResult" localSheetId="2">Page_Load!$G$32</definedName>
    <definedName name="TestResult" localSheetId="4">Reset_Click!$G$14</definedName>
    <definedName name="TestResult" localSheetId="3">Submit_Click!$G$21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6" i="75"/>
  <c r="AE16"/>
  <c r="AD16"/>
  <c r="AC16"/>
  <c r="AB16"/>
  <c r="AA16"/>
  <c r="Z16"/>
  <c r="Y16"/>
  <c r="X16"/>
  <c r="W16"/>
  <c r="V16"/>
  <c r="U16"/>
  <c r="T16"/>
  <c r="S16"/>
  <c r="R13" i="32"/>
  <c r="AI13"/>
  <c r="O13"/>
  <c r="U13"/>
  <c r="X13"/>
  <c r="F15" i="75"/>
  <c r="AA13" i="32" l="1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3" i="32"/>
  <c r="AE13" l="1"/>
  <c r="AF14" i="73"/>
  <c r="AE14"/>
  <c r="AD14"/>
  <c r="AC14"/>
  <c r="AB14"/>
  <c r="AA14"/>
  <c r="Z14"/>
  <c r="Y14"/>
  <c r="X14"/>
  <c r="W14"/>
  <c r="V14"/>
  <c r="U14"/>
  <c r="T14"/>
  <c r="S14"/>
  <c r="F13"/>
  <c r="F33" i="71"/>
  <c r="X12" i="32"/>
  <c r="O12"/>
  <c r="R12"/>
  <c r="AI12"/>
  <c r="U12"/>
  <c r="AA12" l="1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2" i="32"/>
  <c r="AE12" l="1"/>
  <c r="AF23" i="72"/>
  <c r="AE23"/>
  <c r="AD23"/>
  <c r="AC23"/>
  <c r="AB23"/>
  <c r="AA23"/>
  <c r="Z23"/>
  <c r="Y23"/>
  <c r="X23"/>
  <c r="W23"/>
  <c r="V23"/>
  <c r="U23"/>
  <c r="T23"/>
  <c r="S23"/>
  <c r="F22"/>
  <c r="R11" i="32"/>
  <c r="O11"/>
  <c r="U11"/>
  <c r="X11"/>
  <c r="AI11"/>
  <c r="AA11" l="1"/>
  <c r="AF3" i="72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H3"/>
  <c r="I3" s="1"/>
  <c r="J3" s="1"/>
  <c r="K3" s="1"/>
  <c r="K11" i="32"/>
  <c r="AE11" l="1"/>
  <c r="H3" i="71"/>
  <c r="I3" s="1"/>
  <c r="J3" s="1"/>
  <c r="K3" s="1"/>
  <c r="L3" s="1"/>
  <c r="M3" s="1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34"/>
  <c r="T34"/>
  <c r="U34"/>
  <c r="V34"/>
  <c r="W34"/>
  <c r="X34"/>
  <c r="Y34"/>
  <c r="Z34"/>
  <c r="AA34"/>
  <c r="AB34"/>
  <c r="AC34"/>
  <c r="AD34"/>
  <c r="AE34"/>
  <c r="AF34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R10" i="32"/>
  <c r="AI10"/>
  <c r="U10"/>
  <c r="O10"/>
  <c r="K10"/>
  <c r="X10"/>
  <c r="AA3" l="1"/>
  <c r="AE3" s="1"/>
  <c r="U15"/>
  <c r="K15"/>
  <c r="R15"/>
  <c r="X15"/>
  <c r="O15"/>
  <c r="AA10"/>
  <c r="AA15" s="1"/>
  <c r="AI15"/>
  <c r="O16" l="1"/>
  <c r="AA16"/>
  <c r="AE10"/>
  <c r="AE15" s="1"/>
  <c r="AE16" s="1"/>
  <c r="X16"/>
  <c r="U16"/>
  <c r="R16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<sst xmlns="http://schemas.openxmlformats.org/spreadsheetml/2006/main" count="290" uniqueCount="145">
  <si>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</si>
  <si>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</si>
  <si>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</si>
  <si>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</si>
  <si>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</si>
  <si>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</si>
  <si>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</si>
  <si>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</si>
  <si>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</si>
  <si>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</si>
  <si>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</si>
  <si>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</si>
  <si>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</si>
  <si>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</si>
  <si>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</si>
  <si>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</si>
  <si>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</si>
  <si>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</si>
  <si>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</si>
  <si>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</si>
  <si>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</si>
  <si>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</si>
  <si>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</si>
  <si>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</si>
  <si>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</si>
  <si>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</si>
  <si>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</si>
  <si>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</si>
  <si>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</si>
  <si>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</si>
  <si>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</si>
  <si>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</si>
  <si>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</si>
  <si>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</si>
  <si>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</si>
  <si>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</si>
  <si>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</si>
  <si>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</si>
  <si>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</si>
  <si>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</si>
  <si>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</si>
  <si>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</si>
  <si>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</si>
  <si>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Verification of path flow during program execution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</si>
  <si>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</si>
  <si>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</si>
  <si>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</si>
  <si>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</si>
  <si>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</si>
  <si>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</si>
  <si>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</si>
  <si>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</si>
  <si>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</si>
  <si>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</si>
  <si>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</si>
  <si>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</si>
  <si>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</si>
  <si>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</si>
  <si>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</si>
  <si>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</si>
  <si>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</si>
  <si>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</si>
  <si>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</si>
  <si>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</si>
  <si>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</si>
  <si>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JVS</t>
    <phoneticPr fontId="3"/>
  </si>
  <si>
    <t>Assignment No1</t>
    <phoneticPr fontId="3"/>
  </si>
  <si>
    <t>Struts &amp; Hibernate Skillup</t>
    <phoneticPr fontId="3"/>
  </si>
  <si>
    <t>Jyoti Shirahatti</t>
    <phoneticPr fontId="3"/>
  </si>
  <si>
    <t>Day 1</t>
    <phoneticPr fontId="3"/>
  </si>
  <si>
    <t>Assignment No 1</t>
    <phoneticPr fontId="3"/>
  </si>
  <si>
    <t>index.jsp</t>
    <phoneticPr fontId="3"/>
  </si>
  <si>
    <t>1) Header Text</t>
    <phoneticPr fontId="3"/>
  </si>
  <si>
    <t>2) UserName</t>
    <phoneticPr fontId="3"/>
  </si>
  <si>
    <t>3)  Page Title</t>
    <phoneticPr fontId="3"/>
  </si>
  <si>
    <t>4) Operation Button</t>
    <phoneticPr fontId="3"/>
  </si>
  <si>
    <t>1) Submit</t>
    <phoneticPr fontId="3"/>
  </si>
  <si>
    <t>5) Exception</t>
    <phoneticPr fontId="3"/>
  </si>
  <si>
    <t>Element</t>
    <phoneticPr fontId="3"/>
  </si>
  <si>
    <t>Blank</t>
    <phoneticPr fontId="3"/>
  </si>
  <si>
    <t>Editable</t>
    <phoneticPr fontId="3"/>
  </si>
  <si>
    <t>Visible</t>
    <phoneticPr fontId="3"/>
  </si>
  <si>
    <t>True</t>
    <phoneticPr fontId="3"/>
  </si>
  <si>
    <t>Focus</t>
    <phoneticPr fontId="3"/>
  </si>
  <si>
    <t>Username</t>
    <phoneticPr fontId="3"/>
  </si>
  <si>
    <t>Header Text</t>
    <phoneticPr fontId="3"/>
  </si>
  <si>
    <t>Page Title</t>
    <phoneticPr fontId="22"/>
  </si>
  <si>
    <t>Fonts</t>
    <phoneticPr fontId="22"/>
  </si>
  <si>
    <t>Style = Times New Roman</t>
    <phoneticPr fontId="22"/>
  </si>
  <si>
    <t>Size = 14pts</t>
    <phoneticPr fontId="22"/>
  </si>
  <si>
    <t>Page will be redirect to ERROR page</t>
    <phoneticPr fontId="3"/>
  </si>
  <si>
    <t xml:space="preserve">Welcome </t>
    <phoneticPr fontId="3"/>
  </si>
  <si>
    <t>&lt;Home : Loging Page : Hello&gt;</t>
    <phoneticPr fontId="3"/>
  </si>
  <si>
    <t>○</t>
    <phoneticPr fontId="3"/>
  </si>
  <si>
    <t>○</t>
    <phoneticPr fontId="3"/>
  </si>
  <si>
    <t>○</t>
  </si>
  <si>
    <t>N</t>
  </si>
  <si>
    <t>A</t>
  </si>
  <si>
    <t>Jyoti</t>
    <phoneticPr fontId="3"/>
  </si>
  <si>
    <t>Jyoti</t>
    <phoneticPr fontId="3"/>
  </si>
  <si>
    <t>OK</t>
  </si>
  <si>
    <t>=GetBugSheetName()</t>
  </si>
  <si>
    <t>Submit_Click</t>
  </si>
  <si>
    <t>Assignment no 1</t>
    <phoneticPr fontId="3"/>
  </si>
  <si>
    <t>Struts &amp; hibernate Skillup</t>
    <phoneticPr fontId="3"/>
  </si>
  <si>
    <t>Jyoti Shirhatti</t>
    <phoneticPr fontId="3"/>
  </si>
  <si>
    <t>Welcome.jsp</t>
    <phoneticPr fontId="3"/>
  </si>
  <si>
    <t>Submit_Click</t>
    <phoneticPr fontId="3"/>
  </si>
  <si>
    <t>Exception</t>
    <phoneticPr fontId="3"/>
  </si>
  <si>
    <t>1) Username</t>
    <phoneticPr fontId="3"/>
  </si>
  <si>
    <t>1)Blank</t>
    <phoneticPr fontId="3"/>
  </si>
  <si>
    <t>2)Jyoti</t>
    <phoneticPr fontId="3"/>
  </si>
  <si>
    <t>2) Submit button click</t>
    <phoneticPr fontId="3"/>
  </si>
  <si>
    <t>3)Exception occurred</t>
    <phoneticPr fontId="3"/>
  </si>
  <si>
    <t>Below error message is displayed</t>
    <phoneticPr fontId="3"/>
  </si>
  <si>
    <t>Please enter "User Name"</t>
    <phoneticPr fontId="3"/>
  </si>
  <si>
    <t>jyoti</t>
    <phoneticPr fontId="3"/>
  </si>
  <si>
    <t>Logout_Click</t>
  </si>
  <si>
    <t>JVS</t>
    <phoneticPr fontId="3"/>
  </si>
  <si>
    <t>Struts &amp; hibernate</t>
    <phoneticPr fontId="3"/>
  </si>
  <si>
    <t>Jyoti Shirahatti</t>
    <phoneticPr fontId="3"/>
  </si>
  <si>
    <t>Logout_Click</t>
    <phoneticPr fontId="3"/>
  </si>
  <si>
    <t>①Logout Href  Click</t>
    <phoneticPr fontId="3"/>
  </si>
  <si>
    <t>Redirect to the index.jsp file</t>
    <phoneticPr fontId="3"/>
  </si>
  <si>
    <t>Page_Load</t>
    <phoneticPr fontId="3"/>
  </si>
  <si>
    <t>Submit_Click without entering username</t>
    <phoneticPr fontId="3"/>
  </si>
  <si>
    <t>Submit_Click Success</t>
    <phoneticPr fontId="3"/>
  </si>
  <si>
    <t>Logout</t>
    <phoneticPr fontId="3"/>
  </si>
  <si>
    <t>○</t>
    <phoneticPr fontId="3"/>
  </si>
  <si>
    <t>2) Reset</t>
    <phoneticPr fontId="3"/>
  </si>
  <si>
    <t>Page redirected to</t>
    <phoneticPr fontId="3"/>
  </si>
  <si>
    <t>Welcome.jsp</t>
    <phoneticPr fontId="3"/>
  </si>
  <si>
    <t>Exception ocurred</t>
    <phoneticPr fontId="3"/>
  </si>
  <si>
    <t>Reset_Click</t>
  </si>
  <si>
    <t>Struts &amp; Hibernate skillup</t>
    <phoneticPr fontId="3"/>
  </si>
  <si>
    <t>Assignment 1</t>
    <phoneticPr fontId="3"/>
  </si>
  <si>
    <t>Day 1</t>
    <phoneticPr fontId="3"/>
  </si>
  <si>
    <t>Reset_Click</t>
    <phoneticPr fontId="3"/>
  </si>
  <si>
    <t>index.jsp</t>
    <phoneticPr fontId="3"/>
  </si>
  <si>
    <t>①Reset Button Click</t>
    <phoneticPr fontId="3"/>
  </si>
  <si>
    <r>
      <t>①</t>
    </r>
    <r>
      <rPr>
        <sz val="9"/>
        <rFont val="Times New Roman"/>
        <family val="1"/>
      </rPr>
      <t>UserID</t>
    </r>
    <phoneticPr fontId="3"/>
  </si>
  <si>
    <t>Blank</t>
    <phoneticPr fontId="3"/>
  </si>
  <si>
    <t>Set focus on UserID</t>
    <phoneticPr fontId="3"/>
  </si>
  <si>
    <t>Jyoti</t>
    <phoneticPr fontId="3"/>
  </si>
  <si>
    <t>Reset_Click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</si>
</sst>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3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</cellStyleXfs>
  <cellXfs count="217">
    <xf numFmtId="0" fontId="0" fillId="0" borderId="0" xfId="0"/>
    <xf numFmtId="49" fontId="10" fillId="0" borderId="0" xfId="5" applyNumberFormat="1" applyFont="1" applyFill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/>
    </xf>
    <xf numFmtId="176" fontId="13" fillId="0" borderId="1" xfId="1" applyNumberFormat="1" applyFont="1" applyFill="1" applyBorder="1" applyAlignment="1">
      <alignment horizontal="center" vertical="center"/>
    </xf>
    <xf numFmtId="176" fontId="13" fillId="0" borderId="1" xfId="1" applyNumberFormat="1" applyFont="1" applyFill="1" applyBorder="1" applyAlignment="1">
      <alignment horizontal="left" vertical="center"/>
    </xf>
    <xf numFmtId="176" fontId="13" fillId="0" borderId="2" xfId="1" applyNumberFormat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49" fontId="10" fillId="0" borderId="0" xfId="5" applyNumberFormat="1" applyFont="1" applyFill="1" applyBorder="1">
      <alignment vertical="center"/>
    </xf>
    <xf numFmtId="49" fontId="10" fillId="0" borderId="3" xfId="5" applyNumberFormat="1" applyFont="1" applyFill="1" applyBorder="1" applyAlignment="1"/>
    <xf numFmtId="176" fontId="10" fillId="0" borderId="4" xfId="5" applyNumberFormat="1" applyFont="1" applyFill="1" applyBorder="1" applyAlignment="1">
      <alignment horizontal="center" vertical="center"/>
    </xf>
    <xf numFmtId="176" fontId="10" fillId="0" borderId="5" xfId="5" applyNumberFormat="1" applyFont="1" applyFill="1" applyBorder="1" applyAlignment="1">
      <alignment horizontal="center" vertical="center"/>
    </xf>
    <xf numFmtId="176" fontId="10" fillId="0" borderId="6" xfId="5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5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 wrapText="1"/>
    </xf>
    <xf numFmtId="49" fontId="10" fillId="0" borderId="7" xfId="5" applyNumberFormat="1" applyFont="1" applyFill="1" applyBorder="1" applyAlignment="1">
      <alignment horizontal="center" vertical="center" wrapText="1"/>
    </xf>
    <xf numFmtId="49" fontId="10" fillId="0" borderId="8" xfId="5" applyNumberFormat="1" applyFont="1" applyFill="1" applyBorder="1" applyAlignment="1">
      <alignment horizontal="center" vertical="center" wrapText="1"/>
    </xf>
    <xf numFmtId="49" fontId="10" fillId="0" borderId="9" xfId="5" applyNumberFormat="1" applyFont="1" applyFill="1" applyBorder="1" applyAlignment="1">
      <alignment horizontal="center" vertical="center" wrapText="1"/>
    </xf>
    <xf numFmtId="49" fontId="10" fillId="0" borderId="21" xfId="5" applyNumberFormat="1" applyFont="1" applyFill="1" applyBorder="1" applyAlignment="1">
      <alignment horizontal="center" vertical="center" wrapText="1"/>
    </xf>
    <xf numFmtId="49" fontId="10" fillId="0" borderId="10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10" fillId="0" borderId="12" xfId="5" applyNumberFormat="1" applyFont="1" applyFill="1" applyBorder="1" applyAlignment="1">
      <alignment horizontal="center" vertical="center" wrapText="1"/>
    </xf>
    <xf numFmtId="177" fontId="10" fillId="0" borderId="10" xfId="5" applyNumberFormat="1" applyFont="1" applyFill="1" applyBorder="1" applyAlignment="1">
      <alignment horizontal="center" vertical="center" wrapText="1"/>
    </xf>
    <xf numFmtId="177" fontId="10" fillId="0" borderId="11" xfId="5" applyNumberFormat="1" applyFont="1" applyFill="1" applyBorder="1" applyAlignment="1">
      <alignment horizontal="center" vertical="center" wrapText="1"/>
    </xf>
    <xf numFmtId="177" fontId="10" fillId="0" borderId="12" xfId="5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Alignment="1">
      <alignment horizontal="center" vertical="center" wrapText="1"/>
    </xf>
    <xf numFmtId="49" fontId="10" fillId="0" borderId="23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vertical="center" wrapText="1"/>
    </xf>
    <xf numFmtId="49" fontId="10" fillId="0" borderId="0" xfId="5" applyNumberFormat="1" applyFont="1" applyFill="1" applyBorder="1" applyAlignment="1">
      <alignment horizontal="center" vertical="center"/>
    </xf>
    <xf numFmtId="176" fontId="13" fillId="0" borderId="2" xfId="1" applyNumberFormat="1" applyFont="1" applyFill="1" applyBorder="1" applyAlignment="1">
      <alignment horizontal="left" vertical="center"/>
    </xf>
    <xf numFmtId="49" fontId="10" fillId="0" borderId="15" xfId="5" applyNumberFormat="1" applyFont="1" applyFill="1" applyBorder="1" applyAlignment="1">
      <alignment horizontal="center" vertical="center" wrapText="1"/>
    </xf>
    <xf numFmtId="49" fontId="10" fillId="0" borderId="16" xfId="5" applyNumberFormat="1" applyFont="1" applyFill="1" applyBorder="1" applyAlignment="1">
      <alignment horizontal="center" vertical="center" wrapText="1"/>
    </xf>
    <xf numFmtId="0" fontId="10" fillId="0" borderId="18" xfId="5" applyNumberFormat="1" applyFont="1" applyFill="1" applyBorder="1" applyAlignment="1">
      <alignment horizontal="center" vertical="center" wrapText="1"/>
    </xf>
    <xf numFmtId="0" fontId="10" fillId="0" borderId="19" xfId="5" applyNumberFormat="1" applyFont="1" applyFill="1" applyBorder="1" applyAlignment="1">
      <alignment horizontal="center" vertical="center" wrapText="1"/>
    </xf>
    <xf numFmtId="176" fontId="11" fillId="0" borderId="0" xfId="1" applyNumberFormat="1" applyFont="1" applyFill="1" applyBorder="1" applyAlignment="1">
      <alignment horizontal="center" vertical="center"/>
    </xf>
    <xf numFmtId="176" fontId="11" fillId="0" borderId="0" xfId="1" applyNumberFormat="1" applyFont="1" applyFill="1" applyBorder="1" applyAlignment="1">
      <alignment horizontal="left" vertical="center"/>
    </xf>
    <xf numFmtId="0" fontId="11" fillId="0" borderId="0" xfId="1" applyFont="1" applyFill="1" applyAlignment="1">
      <alignment horizontal="center" vertical="center"/>
    </xf>
    <xf numFmtId="49" fontId="10" fillId="0" borderId="14" xfId="5" applyNumberFormat="1" applyFont="1" applyFill="1" applyBorder="1" applyAlignment="1">
      <alignment horizontal="center" vertical="center" wrapText="1"/>
    </xf>
    <xf numFmtId="0" fontId="10" fillId="0" borderId="17" xfId="5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5" applyNumberFormat="1" applyFont="1" applyFill="1" applyBorder="1" applyAlignment="1">
      <alignment vertical="center"/>
    </xf>
    <xf numFmtId="49" fontId="10" fillId="2" borderId="17" xfId="5" applyNumberFormat="1" applyFont="1" applyFill="1" applyBorder="1" applyAlignment="1">
      <alignment vertical="center"/>
    </xf>
    <xf numFmtId="49" fontId="15" fillId="0" borderId="24" xfId="5" applyNumberFormat="1" applyFont="1" applyFill="1" applyBorder="1" applyAlignment="1">
      <alignment horizontal="right" vertical="top" wrapText="1"/>
    </xf>
    <xf numFmtId="49" fontId="20" fillId="0" borderId="4" xfId="5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5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10" fillId="0" borderId="11" xfId="5" applyNumberFormat="1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top" wrapText="1"/>
    </xf>
    <xf numFmtId="49" fontId="10" fillId="0" borderId="45" xfId="0" applyNumberFormat="1" applyFont="1" applyFill="1" applyBorder="1" applyAlignment="1">
      <alignment horizontal="center" vertical="center" wrapText="1"/>
    </xf>
    <xf numFmtId="49" fontId="10" fillId="0" borderId="46" xfId="0" applyNumberFormat="1" applyFont="1" applyFill="1" applyBorder="1" applyAlignment="1">
      <alignment horizontal="center" vertical="center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0" fillId="0" borderId="15" xfId="4" applyNumberFormat="1" applyFont="1" applyFill="1" applyBorder="1" applyAlignment="1">
      <alignment wrapText="1"/>
    </xf>
    <xf numFmtId="49" fontId="10" fillId="0" borderId="46" xfId="4" applyNumberFormat="1" applyFont="1" applyFill="1" applyBorder="1" applyAlignment="1">
      <alignment wrapText="1"/>
    </xf>
    <xf numFmtId="49" fontId="14" fillId="0" borderId="10" xfId="6" applyNumberFormat="1" applyFont="1" applyFill="1" applyBorder="1" applyAlignment="1">
      <alignment horizontal="center" vertical="top" wrapText="1"/>
    </xf>
    <xf numFmtId="49" fontId="14" fillId="0" borderId="46" xfId="0" applyNumberFormat="1" applyFont="1" applyFill="1" applyBorder="1" applyAlignment="1">
      <alignment horizontal="center" vertical="center" wrapText="1"/>
    </xf>
    <xf numFmtId="49" fontId="14" fillId="0" borderId="45" xfId="0" applyNumberFormat="1" applyFont="1" applyFill="1" applyBorder="1" applyAlignment="1">
      <alignment horizontal="center" vertical="center" wrapText="1"/>
    </xf>
    <xf numFmtId="49" fontId="10" fillId="0" borderId="48" xfId="0" applyNumberFormat="1" applyFont="1" applyFill="1" applyBorder="1" applyAlignment="1">
      <alignment horizontal="center" vertical="center" wrapText="1"/>
    </xf>
    <xf numFmtId="49" fontId="10" fillId="0" borderId="37" xfId="0" applyNumberFormat="1" applyFont="1" applyFill="1" applyBorder="1" applyAlignment="1">
      <alignment horizontal="center" vertical="center" wrapText="1"/>
    </xf>
    <xf numFmtId="49" fontId="14" fillId="0" borderId="37" xfId="0" applyNumberFormat="1" applyFont="1" applyFill="1" applyBorder="1" applyAlignment="1">
      <alignment horizontal="center" vertical="center" wrapText="1"/>
    </xf>
    <xf numFmtId="49" fontId="10" fillId="0" borderId="49" xfId="0" applyNumberFormat="1" applyFont="1" applyFill="1" applyBorder="1" applyAlignment="1">
      <alignment horizontal="center" vertical="center" wrapText="1"/>
    </xf>
    <xf numFmtId="49" fontId="10" fillId="0" borderId="15" xfId="5" applyNumberFormat="1" applyFont="1" applyFill="1" applyBorder="1" applyAlignment="1">
      <alignment vertical="center" wrapText="1"/>
    </xf>
    <xf numFmtId="0" fontId="1" fillId="0" borderId="0" xfId="0" applyFont="1"/>
    <xf numFmtId="49" fontId="10" fillId="0" borderId="26" xfId="4" applyNumberFormat="1" applyFont="1" applyFill="1" applyBorder="1" applyAlignment="1">
      <alignment horizontal="left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14" fillId="0" borderId="10" xfId="0" applyNumberFormat="1" applyFont="1" applyFill="1" applyBorder="1" applyAlignment="1">
      <alignment horizontal="center" vertical="top" wrapText="1"/>
    </xf>
    <xf numFmtId="49" fontId="4" fillId="0" borderId="2" xfId="0" applyNumberFormat="1" applyFont="1" applyFill="1" applyBorder="1" applyAlignment="1">
      <alignment horizontal="left" vertical="top" wrapText="1"/>
    </xf>
    <xf numFmtId="0" fontId="21" fillId="7" borderId="0" xfId="1" applyFont="1" applyFill="1" applyAlignment="1">
      <alignment horizontal="center" vertical="center" wrapText="1"/>
    </xf>
    <xf numFmtId="9" fontId="11" fillId="3" borderId="22" xfId="2" applyNumberFormat="1" applyFont="1" applyFill="1" applyBorder="1" applyAlignment="1">
      <alignment horizontal="center" vertical="center"/>
    </xf>
    <xf numFmtId="9" fontId="11" fillId="3" borderId="1" xfId="2" applyNumberFormat="1" applyFont="1" applyFill="1" applyBorder="1" applyAlignment="1">
      <alignment horizontal="center" vertical="center"/>
    </xf>
    <xf numFmtId="9" fontId="11" fillId="3" borderId="25" xfId="2" applyNumberFormat="1" applyFont="1" applyFill="1" applyBorder="1" applyAlignment="1">
      <alignment horizontal="center" vertical="center"/>
    </xf>
    <xf numFmtId="176" fontId="11" fillId="4" borderId="22" xfId="1" applyNumberFormat="1" applyFont="1" applyFill="1" applyBorder="1" applyAlignment="1">
      <alignment horizontal="center" vertical="center"/>
    </xf>
    <xf numFmtId="176" fontId="11" fillId="4" borderId="1" xfId="1" applyNumberFormat="1" applyFont="1" applyFill="1" applyBorder="1" applyAlignment="1">
      <alignment horizontal="center" vertical="center"/>
    </xf>
    <xf numFmtId="176" fontId="11" fillId="4" borderId="25" xfId="1" applyNumberFormat="1" applyFont="1" applyFill="1" applyBorder="1" applyAlignment="1">
      <alignment horizontal="center" vertical="center"/>
    </xf>
    <xf numFmtId="176" fontId="11" fillId="2" borderId="22" xfId="1" applyNumberFormat="1" applyFont="1" applyFill="1" applyBorder="1" applyAlignment="1">
      <alignment horizontal="center" vertical="center"/>
    </xf>
    <xf numFmtId="176" fontId="11" fillId="2" borderId="1" xfId="1" applyNumberFormat="1" applyFont="1" applyFill="1" applyBorder="1" applyAlignment="1">
      <alignment horizontal="center" vertical="center"/>
    </xf>
    <xf numFmtId="176" fontId="11" fillId="2" borderId="25" xfId="1" applyNumberFormat="1" applyFont="1" applyFill="1" applyBorder="1" applyAlignment="1">
      <alignment horizontal="center" vertical="center"/>
    </xf>
    <xf numFmtId="176" fontId="11" fillId="0" borderId="22" xfId="1" applyNumberFormat="1" applyFont="1" applyBorder="1" applyAlignment="1">
      <alignment horizontal="center" vertical="center"/>
    </xf>
    <xf numFmtId="176" fontId="11" fillId="0" borderId="25" xfId="1" applyNumberFormat="1" applyFont="1" applyBorder="1" applyAlignment="1">
      <alignment horizontal="center" vertical="center"/>
    </xf>
    <xf numFmtId="176" fontId="11" fillId="0" borderId="22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 applyProtection="1">
      <alignment vertical="center" wrapText="1"/>
      <protection locked="0"/>
    </xf>
    <xf numFmtId="176" fontId="11" fillId="0" borderId="25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30" xfId="0" applyFont="1" applyFill="1" applyBorder="1" applyAlignment="1" applyProtection="1">
      <alignment horizontal="center" vertical="center" wrapText="1"/>
      <protection locked="0"/>
    </xf>
    <xf numFmtId="0" fontId="11" fillId="5" borderId="22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176" fontId="11" fillId="3" borderId="26" xfId="1" applyNumberFormat="1" applyFont="1" applyFill="1" applyBorder="1" applyAlignment="1">
      <alignment horizontal="center" vertical="center"/>
    </xf>
    <xf numFmtId="176" fontId="11" fillId="3" borderId="2" xfId="1" applyNumberFormat="1" applyFont="1" applyFill="1" applyBorder="1" applyAlignment="1">
      <alignment horizontal="center" vertical="center"/>
    </xf>
    <xf numFmtId="176" fontId="11" fillId="3" borderId="27" xfId="1" applyNumberFormat="1" applyFont="1" applyFill="1" applyBorder="1" applyAlignment="1">
      <alignment horizontal="center" vertical="center"/>
    </xf>
    <xf numFmtId="176" fontId="11" fillId="3" borderId="21" xfId="1" applyNumberFormat="1" applyFont="1" applyFill="1" applyBorder="1" applyAlignment="1">
      <alignment horizontal="center" vertical="center"/>
    </xf>
    <xf numFmtId="176" fontId="11" fillId="3" borderId="28" xfId="1" applyNumberFormat="1" applyFont="1" applyFill="1" applyBorder="1" applyAlignment="1">
      <alignment horizontal="center" vertical="center"/>
    </xf>
    <xf numFmtId="176" fontId="11" fillId="3" borderId="29" xfId="1" applyNumberFormat="1" applyFont="1" applyFill="1" applyBorder="1" applyAlignment="1">
      <alignment horizontal="center" vertical="center"/>
    </xf>
    <xf numFmtId="176" fontId="11" fillId="3" borderId="22" xfId="1" applyNumberFormat="1" applyFont="1" applyFill="1" applyBorder="1" applyAlignment="1">
      <alignment horizontal="center" vertical="center"/>
    </xf>
    <xf numFmtId="176" fontId="11" fillId="3" borderId="1" xfId="1" applyNumberFormat="1" applyFont="1" applyFill="1" applyBorder="1" applyAlignment="1">
      <alignment horizontal="center" vertical="center"/>
    </xf>
    <xf numFmtId="176" fontId="11" fillId="3" borderId="25" xfId="1" applyNumberFormat="1" applyFont="1" applyFill="1" applyBorder="1" applyAlignment="1">
      <alignment horizontal="center" vertical="center"/>
    </xf>
    <xf numFmtId="0" fontId="11" fillId="3" borderId="22" xfId="1" applyFon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/>
    </xf>
    <xf numFmtId="0" fontId="11" fillId="3" borderId="25" xfId="1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5" borderId="2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49" fontId="19" fillId="0" borderId="42" xfId="5" applyNumberFormat="1" applyFont="1" applyFill="1" applyBorder="1" applyAlignment="1">
      <alignment horizontal="center" vertical="center" wrapText="1"/>
    </xf>
    <xf numFmtId="49" fontId="19" fillId="0" borderId="43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0" fontId="10" fillId="0" borderId="22" xfId="5" applyNumberFormat="1" applyFont="1" applyFill="1" applyBorder="1" applyAlignment="1">
      <alignment horizontal="right" vertical="center" wrapText="1"/>
    </xf>
    <xf numFmtId="0" fontId="10" fillId="0" borderId="44" xfId="5" applyNumberFormat="1" applyFont="1" applyFill="1" applyBorder="1" applyAlignment="1">
      <alignment horizontal="right" vertical="center" wrapText="1"/>
    </xf>
    <xf numFmtId="49" fontId="10" fillId="0" borderId="38" xfId="5" applyNumberFormat="1" applyFont="1" applyFill="1" applyBorder="1" applyAlignment="1">
      <alignment horizontal="center" vertical="center" wrapText="1"/>
    </xf>
    <xf numFmtId="49" fontId="10" fillId="0" borderId="39" xfId="5" applyNumberFormat="1" applyFont="1" applyFill="1" applyBorder="1" applyAlignment="1">
      <alignment horizontal="center" vertical="center" wrapText="1"/>
    </xf>
    <xf numFmtId="49" fontId="10" fillId="0" borderId="40" xfId="5" applyNumberFormat="1" applyFont="1" applyFill="1" applyBorder="1" applyAlignment="1">
      <alignment horizontal="center" vertical="center" wrapText="1"/>
    </xf>
    <xf numFmtId="49" fontId="10" fillId="0" borderId="41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/>
    </xf>
    <xf numFmtId="49" fontId="10" fillId="0" borderId="33" xfId="5" applyNumberFormat="1" applyFont="1" applyFill="1" applyBorder="1" applyAlignment="1">
      <alignment horizontal="center" vertical="center"/>
    </xf>
    <xf numFmtId="49" fontId="10" fillId="0" borderId="34" xfId="5" applyNumberFormat="1" applyFont="1" applyFill="1" applyBorder="1" applyAlignment="1">
      <alignment horizontal="center" vertical="center"/>
    </xf>
    <xf numFmtId="49" fontId="10" fillId="2" borderId="8" xfId="5" applyNumberFormat="1" applyFont="1" applyFill="1" applyBorder="1" applyAlignment="1">
      <alignment horizontal="center" vertical="center"/>
    </xf>
    <xf numFmtId="177" fontId="10" fillId="0" borderId="8" xfId="5" applyNumberFormat="1" applyFont="1" applyFill="1" applyBorder="1" applyAlignment="1">
      <alignment horizontal="center" vertical="center"/>
    </xf>
    <xf numFmtId="177" fontId="10" fillId="0" borderId="9" xfId="5" applyNumberFormat="1" applyFont="1" applyFill="1" applyBorder="1" applyAlignment="1">
      <alignment horizontal="center" vertical="center"/>
    </xf>
    <xf numFmtId="49" fontId="10" fillId="0" borderId="38" xfId="5" applyNumberFormat="1" applyFont="1" applyFill="1" applyBorder="1" applyAlignment="1">
      <alignment horizontal="center" vertical="center"/>
    </xf>
    <xf numFmtId="49" fontId="10" fillId="0" borderId="39" xfId="5" applyNumberFormat="1" applyFont="1" applyFill="1" applyBorder="1" applyAlignment="1">
      <alignment horizontal="center" vertical="center"/>
    </xf>
    <xf numFmtId="49" fontId="10" fillId="0" borderId="40" xfId="5" applyNumberFormat="1" applyFont="1" applyFill="1" applyBorder="1" applyAlignment="1">
      <alignment horizontal="center" vertical="center"/>
    </xf>
    <xf numFmtId="49" fontId="10" fillId="2" borderId="38" xfId="5" applyNumberFormat="1" applyFont="1" applyFill="1" applyBorder="1" applyAlignment="1">
      <alignment horizontal="center" vertical="center"/>
    </xf>
    <xf numFmtId="49" fontId="10" fillId="2" borderId="39" xfId="5" applyNumberFormat="1" applyFont="1" applyFill="1" applyBorder="1" applyAlignment="1">
      <alignment horizontal="center" vertical="center"/>
    </xf>
    <xf numFmtId="49" fontId="10" fillId="2" borderId="20" xfId="5" applyNumberFormat="1" applyFont="1" applyFill="1" applyBorder="1" applyAlignment="1">
      <alignment horizontal="center" vertical="center"/>
    </xf>
    <xf numFmtId="49" fontId="10" fillId="2" borderId="33" xfId="5" applyNumberFormat="1" applyFont="1" applyFill="1" applyBorder="1" applyAlignment="1">
      <alignment horizontal="center" vertical="center"/>
    </xf>
    <xf numFmtId="49" fontId="10" fillId="2" borderId="34" xfId="5" applyNumberFormat="1" applyFont="1" applyFill="1" applyBorder="1" applyAlignment="1">
      <alignment horizontal="center" vertical="center"/>
    </xf>
    <xf numFmtId="49" fontId="10" fillId="0" borderId="41" xfId="5" applyNumberFormat="1" applyFont="1" applyFill="1" applyBorder="1" applyAlignment="1">
      <alignment horizontal="center" vertical="center"/>
    </xf>
    <xf numFmtId="49" fontId="17" fillId="0" borderId="31" xfId="5" applyNumberFormat="1" applyFont="1" applyFill="1" applyBorder="1" applyAlignment="1">
      <alignment horizontal="center" vertical="center" wrapText="1"/>
    </xf>
    <xf numFmtId="49" fontId="17" fillId="0" borderId="32" xfId="5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6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16" fillId="0" borderId="31" xfId="5" applyNumberFormat="1" applyFont="1" applyFill="1" applyBorder="1" applyAlignment="1">
      <alignment horizontal="center" vertical="center" wrapText="1"/>
    </xf>
    <xf numFmtId="49" fontId="16" fillId="0" borderId="32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vertical="center" wrapText="1"/>
    </xf>
    <xf numFmtId="49" fontId="10" fillId="0" borderId="33" xfId="5" applyNumberFormat="1" applyFont="1" applyFill="1" applyBorder="1" applyAlignment="1">
      <alignment vertical="center" wrapText="1"/>
    </xf>
    <xf numFmtId="49" fontId="10" fillId="0" borderId="34" xfId="5" applyNumberFormat="1" applyFont="1" applyFill="1" applyBorder="1" applyAlignment="1">
      <alignment vertical="center" wrapText="1"/>
    </xf>
    <xf numFmtId="49" fontId="10" fillId="0" borderId="22" xfId="5" applyNumberFormat="1" applyFont="1" applyFill="1" applyBorder="1" applyAlignment="1">
      <alignment vertical="center" wrapText="1"/>
    </xf>
    <xf numFmtId="49" fontId="10" fillId="0" borderId="1" xfId="5" applyNumberFormat="1" applyFont="1" applyFill="1" applyBorder="1" applyAlignment="1">
      <alignment vertical="center" wrapText="1"/>
    </xf>
    <xf numFmtId="49" fontId="10" fillId="0" borderId="25" xfId="5" applyNumberFormat="1" applyFont="1" applyFill="1" applyBorder="1" applyAlignment="1">
      <alignment vertical="center" wrapText="1"/>
    </xf>
    <xf numFmtId="49" fontId="18" fillId="0" borderId="31" xfId="5" applyNumberFormat="1" applyFont="1" applyFill="1" applyBorder="1" applyAlignment="1">
      <alignment horizontal="center" vertical="center" wrapText="1"/>
    </xf>
    <xf numFmtId="49" fontId="18" fillId="0" borderId="32" xfId="5" applyNumberFormat="1" applyFont="1" applyFill="1" applyBorder="1" applyAlignment="1">
      <alignment horizontal="center" vertical="center" wrapText="1"/>
    </xf>
    <xf numFmtId="49" fontId="18" fillId="0" borderId="35" xfId="5" applyNumberFormat="1" applyFont="1" applyFill="1" applyBorder="1" applyAlignment="1">
      <alignment horizontal="center" vertical="center" wrapText="1"/>
    </xf>
    <xf numFmtId="49" fontId="10" fillId="0" borderId="36" xfId="0" applyNumberFormat="1" applyFont="1" applyFill="1" applyBorder="1" applyAlignment="1">
      <alignment horizontal="left" vertical="top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1" xfId="4" applyNumberFormat="1" applyFont="1" applyFill="1" applyBorder="1" applyAlignment="1">
      <alignment horizontal="left" wrapText="1"/>
    </xf>
    <xf numFmtId="49" fontId="10" fillId="0" borderId="37" xfId="5" applyNumberFormat="1" applyFont="1" applyFill="1" applyBorder="1" applyAlignment="1">
      <alignment horizontal="center" vertical="center" wrapText="1"/>
    </xf>
    <xf numFmtId="49" fontId="10" fillId="0" borderId="26" xfId="4" applyNumberFormat="1" applyFont="1" applyFill="1" applyBorder="1" applyAlignment="1">
      <alignment horizontal="left" wrapText="1"/>
    </xf>
    <xf numFmtId="49" fontId="10" fillId="0" borderId="2" xfId="4" applyNumberFormat="1" applyFont="1" applyFill="1" applyBorder="1" applyAlignment="1">
      <alignment horizontal="left" wrapText="1"/>
    </xf>
    <xf numFmtId="49" fontId="10" fillId="0" borderId="44" xfId="4" applyNumberFormat="1" applyFont="1" applyFill="1" applyBorder="1" applyAlignment="1">
      <alignment horizontal="left" wrapText="1"/>
    </xf>
    <xf numFmtId="49" fontId="10" fillId="0" borderId="22" xfId="5" applyNumberFormat="1" applyFont="1" applyFill="1" applyBorder="1" applyAlignment="1">
      <alignment horizontal="left" vertical="center" wrapText="1"/>
    </xf>
    <xf numFmtId="49" fontId="10" fillId="0" borderId="1" xfId="5" applyNumberFormat="1" applyFont="1" applyFill="1" applyBorder="1" applyAlignment="1">
      <alignment horizontal="left" vertical="center" wrapText="1"/>
    </xf>
    <xf numFmtId="49" fontId="10" fillId="0" borderId="44" xfId="5" applyNumberFormat="1" applyFont="1" applyFill="1" applyBorder="1" applyAlignment="1">
      <alignment horizontal="left" vertical="center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4" fillId="0" borderId="1" xfId="6" applyNumberFormat="1" applyFont="1" applyFill="1" applyBorder="1" applyAlignment="1">
      <alignment horizontal="left" vertical="top" wrapText="1"/>
    </xf>
    <xf numFmtId="49" fontId="4" fillId="0" borderId="44" xfId="6" applyNumberFormat="1" applyFont="1" applyFill="1" applyBorder="1" applyAlignment="1">
      <alignment horizontal="left" vertical="top" wrapText="1"/>
    </xf>
    <xf numFmtId="49" fontId="4" fillId="0" borderId="38" xfId="0" applyNumberFormat="1" applyFont="1" applyFill="1" applyBorder="1" applyAlignment="1">
      <alignment horizontal="left" vertical="top" wrapText="1"/>
    </xf>
    <xf numFmtId="49" fontId="10" fillId="0" borderId="39" xfId="0" applyNumberFormat="1" applyFont="1" applyFill="1" applyBorder="1" applyAlignment="1">
      <alignment horizontal="left" vertical="top" wrapText="1"/>
    </xf>
    <xf numFmtId="49" fontId="10" fillId="0" borderId="41" xfId="0" applyNumberFormat="1" applyFont="1" applyFill="1" applyBorder="1" applyAlignment="1">
      <alignment horizontal="left" vertical="top" wrapText="1"/>
    </xf>
    <xf numFmtId="49" fontId="14" fillId="0" borderId="21" xfId="4" applyNumberFormat="1" applyFont="1" applyFill="1" applyBorder="1" applyAlignment="1">
      <alignment horizontal="left" wrapText="1"/>
    </xf>
    <xf numFmtId="49" fontId="10" fillId="0" borderId="28" xfId="4" applyNumberFormat="1" applyFont="1" applyFill="1" applyBorder="1" applyAlignment="1">
      <alignment horizontal="left" wrapText="1"/>
    </xf>
    <xf numFmtId="49" fontId="10" fillId="0" borderId="0" xfId="0" applyNumberFormat="1" applyFont="1" applyFill="1" applyBorder="1" applyAlignment="1">
      <alignment horizontal="center" vertical="center" wrapText="1"/>
    </xf>
    <xf numFmtId="49" fontId="14" fillId="0" borderId="0" xfId="0" applyNumberFormat="1" applyFont="1" applyFill="1" applyBorder="1" applyAlignment="1">
      <alignment horizontal="center" vertical="center" wrapText="1"/>
    </xf>
    <xf numFmtId="49" fontId="10" fillId="0" borderId="44" xfId="0" applyNumberFormat="1" applyFont="1" applyFill="1" applyBorder="1" applyAlignment="1">
      <alignment horizontal="left" vertical="top" wrapText="1"/>
    </xf>
    <xf numFmtId="49" fontId="14" fillId="0" borderId="15" xfId="4" applyNumberFormat="1" applyFont="1" applyFill="1" applyBorder="1" applyAlignment="1">
      <alignment horizontal="center" wrapText="1"/>
    </xf>
    <xf numFmtId="49" fontId="10" fillId="0" borderId="38" xfId="4" applyNumberFormat="1" applyFont="1" applyFill="1" applyBorder="1" applyAlignment="1">
      <alignment horizontal="left" wrapText="1"/>
    </xf>
    <xf numFmtId="49" fontId="10" fillId="0" borderId="39" xfId="4" applyNumberFormat="1" applyFont="1" applyFill="1" applyBorder="1" applyAlignment="1">
      <alignment horizontal="left" wrapText="1"/>
    </xf>
    <xf numFmtId="49" fontId="10" fillId="0" borderId="41" xfId="4" applyNumberFormat="1" applyFont="1" applyFill="1" applyBorder="1" applyAlignment="1">
      <alignment horizontal="left" wrapText="1"/>
    </xf>
  </cellXfs>
  <cellStyles count="7">
    <cellStyle name="Normal" xfId="0" builtinId="0"/>
    <cellStyle name="Normal_Program Check List1" xfId="6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114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3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14</xdr:col>
      <xdr:colOff>0</xdr:colOff>
      <xdr:row>31</xdr:row>
      <xdr:rowOff>28575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514350"/>
          <a:ext cx="8915400" cy="4829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15</xdr:col>
      <xdr:colOff>371475</xdr:colOff>
      <xdr:row>67</xdr:row>
      <xdr:rowOff>95250</xdr:rowOff>
    </xdr:to>
    <xdr:pic>
      <xdr:nvPicPr>
        <xdr:cNvPr id="11878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6515100"/>
          <a:ext cx="9972675" cy="5067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19050</xdr:colOff>
      <xdr:row>234</xdr:row>
      <xdr:rowOff>152400</xdr:rowOff>
    </xdr:from>
    <xdr:to>
      <xdr:col>14</xdr:col>
      <xdr:colOff>409575</xdr:colOff>
      <xdr:row>277</xdr:row>
      <xdr:rowOff>95250</xdr:rowOff>
    </xdr:to>
    <xdr:pic>
      <xdr:nvPicPr>
        <xdr:cNvPr id="11878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04850" y="40271700"/>
          <a:ext cx="930592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280</xdr:row>
      <xdr:rowOff>0</xdr:rowOff>
    </xdr:from>
    <xdr:to>
      <xdr:col>15</xdr:col>
      <xdr:colOff>257175</xdr:colOff>
      <xdr:row>319</xdr:row>
      <xdr:rowOff>28575</xdr:rowOff>
    </xdr:to>
    <xdr:pic>
      <xdr:nvPicPr>
        <xdr:cNvPr id="11878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48006000"/>
          <a:ext cx="9858375" cy="67151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15</xdr:col>
      <xdr:colOff>323850</xdr:colOff>
      <xdr:row>105</xdr:row>
      <xdr:rowOff>47625</xdr:rowOff>
    </xdr:to>
    <xdr:pic>
      <xdr:nvPicPr>
        <xdr:cNvPr id="11878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12687300"/>
          <a:ext cx="9925050" cy="5362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13</xdr:col>
      <xdr:colOff>609600</xdr:colOff>
      <xdr:row>144</xdr:row>
      <xdr:rowOff>152400</xdr:rowOff>
    </xdr:to>
    <xdr:pic>
      <xdr:nvPicPr>
        <xdr:cNvPr id="11879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18345150"/>
          <a:ext cx="8839200" cy="6496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155</xdr:row>
      <xdr:rowOff>0</xdr:rowOff>
    </xdr:from>
    <xdr:to>
      <xdr:col>13</xdr:col>
      <xdr:colOff>561975</xdr:colOff>
      <xdr:row>184</xdr:row>
      <xdr:rowOff>38100</xdr:rowOff>
    </xdr:to>
    <xdr:pic>
      <xdr:nvPicPr>
        <xdr:cNvPr id="118791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26574750"/>
          <a:ext cx="8791575" cy="5010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186</xdr:row>
      <xdr:rowOff>0</xdr:rowOff>
    </xdr:from>
    <xdr:to>
      <xdr:col>14</xdr:col>
      <xdr:colOff>133350</xdr:colOff>
      <xdr:row>228</xdr:row>
      <xdr:rowOff>114300</xdr:rowOff>
    </xdr:to>
    <xdr:pic>
      <xdr:nvPicPr>
        <xdr:cNvPr id="11879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0" y="31889700"/>
          <a:ext cx="90487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3" sqref="B13:C13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03"/>
      <c r="C3" s="104"/>
      <c r="D3" s="105"/>
      <c r="E3" s="106"/>
      <c r="F3" s="106"/>
      <c r="G3" s="106"/>
      <c r="H3" s="106"/>
      <c r="I3" s="106"/>
      <c r="J3" s="107"/>
      <c r="K3" s="97">
        <f ca="1">IF($D3="",0,MAX(INDIRECT("'"&amp;$D3&amp;"'!$H3:$AZ3")))</f>
        <v>0</v>
      </c>
      <c r="L3" s="98"/>
      <c r="M3" s="98"/>
      <c r="N3" s="99"/>
      <c r="O3" s="103" t="str">
        <f ca="1">IF($D3="","",COUNTIF(INDIRECT("'"&amp;$D3&amp;"'!$H"&amp;ROW(INDIRECT("'"&amp;$D3&amp;"'!TestResult"))&amp;":$AZ"&amp;ROW(INDIRECT("'"&amp;$D3&amp;"'!TestResult"))),O$9))</f>
        <v/>
      </c>
      <c r="P3" s="108"/>
      <c r="Q3" s="104"/>
      <c r="R3" s="103" t="str">
        <f ca="1">IF($D3="","",COUNTIF(INDIRECT("'"&amp;$D3&amp;"'!$H"&amp;ROW(INDIRECT("'"&amp;$D3&amp;"'!TestResult"))&amp;":$AZ"&amp;ROW(INDIRECT("'"&amp;$D3&amp;"'!TestResult"))),R$9))</f>
        <v/>
      </c>
      <c r="S3" s="108"/>
      <c r="T3" s="104"/>
      <c r="U3" s="103" t="str">
        <f ca="1">IF($D3="","",COUNTIF(INDIRECT("'"&amp;$D3&amp;"'!$H"&amp;ROW(INDIRECT("'"&amp;$D3&amp;"'!TestResult"))&amp;":$AZ"&amp;ROW(INDIRECT("'"&amp;$D3&amp;"'!TestResult"))),U$9))</f>
        <v/>
      </c>
      <c r="V3" s="108"/>
      <c r="W3" s="104"/>
      <c r="X3" s="103" t="str">
        <f ca="1">IF($D3="","",COUNTIF(INDIRECT("'"&amp;$D3&amp;"'!$H"&amp;ROW(INDIRECT("'"&amp;$D3&amp;"'!TestResult"))&amp;":$AZ"&amp;ROW(INDIRECT("'"&amp;$D3&amp;"'!TestResult"))),X$9))</f>
        <v/>
      </c>
      <c r="Y3" s="108"/>
      <c r="Z3" s="104"/>
      <c r="AA3" s="97">
        <f ca="1">SUM(O3:Z3)</f>
        <v>0</v>
      </c>
      <c r="AB3" s="98"/>
      <c r="AC3" s="98"/>
      <c r="AD3" s="99"/>
      <c r="AE3" s="97">
        <f ca="1">K3-AA3</f>
        <v>0</v>
      </c>
      <c r="AF3" s="98"/>
      <c r="AG3" s="98"/>
      <c r="AH3" s="99"/>
      <c r="AI3" s="100" t="str">
        <f ca="1">IF($D3="","",SUM(INDIRECT("'"&amp;$D3&amp;"'!BugCount")))</f>
        <v/>
      </c>
      <c r="AJ3" s="101"/>
      <c r="AK3" s="101"/>
      <c r="AL3" s="102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09" t="s">
        <v>9</v>
      </c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1"/>
    </row>
    <row r="8" spans="1:38" ht="13.5" customHeight="1">
      <c r="B8" s="118"/>
      <c r="C8" s="119"/>
      <c r="D8" s="118"/>
      <c r="E8" s="120"/>
      <c r="F8" s="120"/>
      <c r="G8" s="120"/>
      <c r="H8" s="120"/>
      <c r="I8" s="120"/>
      <c r="J8" s="119"/>
      <c r="K8" s="142" t="s">
        <v>2</v>
      </c>
      <c r="L8" s="143"/>
      <c r="M8" s="143"/>
      <c r="N8" s="144"/>
      <c r="O8" s="145" t="s">
        <v>1</v>
      </c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7"/>
      <c r="AA8" s="142" t="s">
        <v>34</v>
      </c>
      <c r="AB8" s="143"/>
      <c r="AC8" s="143"/>
      <c r="AD8" s="144"/>
      <c r="AE8" s="142" t="s">
        <v>34</v>
      </c>
      <c r="AF8" s="143"/>
      <c r="AG8" s="143"/>
      <c r="AH8" s="144"/>
      <c r="AI8" s="139"/>
      <c r="AJ8" s="140"/>
      <c r="AK8" s="140"/>
      <c r="AL8" s="141"/>
    </row>
    <row r="9" spans="1:38" s="4" customFormat="1">
      <c r="B9" s="136" t="s">
        <v>16</v>
      </c>
      <c r="C9" s="137"/>
      <c r="D9" s="136" t="s">
        <v>17</v>
      </c>
      <c r="E9" s="138"/>
      <c r="F9" s="138"/>
      <c r="G9" s="138"/>
      <c r="H9" s="138"/>
      <c r="I9" s="138"/>
      <c r="J9" s="137"/>
      <c r="K9" s="115" t="s">
        <v>32</v>
      </c>
      <c r="L9" s="116"/>
      <c r="M9" s="116"/>
      <c r="N9" s="117"/>
      <c r="O9" s="112" t="s">
        <v>18</v>
      </c>
      <c r="P9" s="113"/>
      <c r="Q9" s="114"/>
      <c r="R9" s="112" t="s">
        <v>19</v>
      </c>
      <c r="S9" s="113"/>
      <c r="T9" s="114"/>
      <c r="U9" s="112" t="s">
        <v>20</v>
      </c>
      <c r="V9" s="113"/>
      <c r="W9" s="114"/>
      <c r="X9" s="112" t="s">
        <v>21</v>
      </c>
      <c r="Y9" s="113"/>
      <c r="Z9" s="114"/>
      <c r="AA9" s="115" t="s">
        <v>33</v>
      </c>
      <c r="AB9" s="116"/>
      <c r="AC9" s="116"/>
      <c r="AD9" s="117"/>
      <c r="AE9" s="115" t="s">
        <v>35</v>
      </c>
      <c r="AF9" s="116"/>
      <c r="AG9" s="116"/>
      <c r="AH9" s="117"/>
      <c r="AI9" s="121" t="s">
        <v>36</v>
      </c>
      <c r="AJ9" s="122"/>
      <c r="AK9" s="122"/>
      <c r="AL9" s="123"/>
    </row>
    <row r="10" spans="1:38" s="4" customFormat="1">
      <c r="B10" s="103">
        <v>1</v>
      </c>
      <c r="C10" s="104"/>
      <c r="D10" s="105" t="s">
        <v>64</v>
      </c>
      <c r="E10" s="106"/>
      <c r="F10" s="106"/>
      <c r="G10" s="106"/>
      <c r="H10" s="106"/>
      <c r="I10" s="106"/>
      <c r="J10" s="107"/>
      <c r="K10" s="97">
        <f ca="1">IF($D10="",0,MAX(INDIRECT("'"&amp;$D10&amp;"'!$H3:$AZ3")))</f>
        <v>6</v>
      </c>
      <c r="L10" s="98"/>
      <c r="M10" s="98"/>
      <c r="N10" s="99"/>
      <c r="O10" s="103">
        <f ca="1">IF($D10="","",COUNTIF(INDIRECT("'"&amp;$D10&amp;"'!$H"&amp;ROW(INDIRECT("'"&amp;$D10&amp;"'!TestResult"))&amp;":$AZ"&amp;ROW(INDIRECT("'"&amp;$D10&amp;"'!TestResult"))),O$9))</f>
        <v>6</v>
      </c>
      <c r="P10" s="108"/>
      <c r="Q10" s="104"/>
      <c r="R10" s="103">
        <f ca="1">IF($D10="","",COUNTIF(INDIRECT("'"&amp;$D10&amp;"'!$H"&amp;ROW(INDIRECT("'"&amp;$D10&amp;"'!TestResult"))&amp;":$AZ"&amp;ROW(INDIRECT("'"&amp;$D10&amp;"'!TestResult"))),R$9))</f>
        <v>0</v>
      </c>
      <c r="S10" s="108"/>
      <c r="T10" s="104"/>
      <c r="U10" s="103">
        <f ca="1">IF($D10="","",COUNTIF(INDIRECT("'"&amp;$D10&amp;"'!$H"&amp;ROW(INDIRECT("'"&amp;$D10&amp;"'!TestResult"))&amp;":$AZ"&amp;ROW(INDIRECT("'"&amp;$D10&amp;"'!TestResult"))),U$9))</f>
        <v>0</v>
      </c>
      <c r="V10" s="108"/>
      <c r="W10" s="104"/>
      <c r="X10" s="103">
        <f ca="1">IF($D10="","",COUNTIF(INDIRECT("'"&amp;$D10&amp;"'!$H"&amp;ROW(INDIRECT("'"&amp;$D10&amp;"'!TestResult"))&amp;":$AZ"&amp;ROW(INDIRECT("'"&amp;$D10&amp;"'!TestResult"))),X$9))</f>
        <v>0</v>
      </c>
      <c r="Y10" s="108"/>
      <c r="Z10" s="104"/>
      <c r="AA10" s="97">
        <f ca="1">SUM(O10:Z10)</f>
        <v>6</v>
      </c>
      <c r="AB10" s="98"/>
      <c r="AC10" s="98"/>
      <c r="AD10" s="99"/>
      <c r="AE10" s="97">
        <f ca="1">K10-AA10</f>
        <v>0</v>
      </c>
      <c r="AF10" s="98"/>
      <c r="AG10" s="98"/>
      <c r="AH10" s="99"/>
      <c r="AI10" s="100">
        <f ca="1">IF($D10="","",SUM(INDIRECT("'"&amp;$D10&amp;"'!BugCount")))</f>
        <v>0</v>
      </c>
      <c r="AJ10" s="101"/>
      <c r="AK10" s="101"/>
      <c r="AL10" s="102"/>
    </row>
    <row r="11" spans="1:38" s="4" customFormat="1">
      <c r="B11" s="103">
        <v>2</v>
      </c>
      <c r="C11" s="104"/>
      <c r="D11" s="105" t="s">
        <v>102</v>
      </c>
      <c r="E11" s="106"/>
      <c r="F11" s="106"/>
      <c r="G11" s="106"/>
      <c r="H11" s="106"/>
      <c r="I11" s="106"/>
      <c r="J11" s="107"/>
      <c r="K11" s="97">
        <f ca="1">IF($D11="",0,MAX(INDIRECT("'"&amp;$D11&amp;"'!$H3:$AZ3")))</f>
        <v>4</v>
      </c>
      <c r="L11" s="98"/>
      <c r="M11" s="98"/>
      <c r="N11" s="99"/>
      <c r="O11" s="103">
        <f ca="1">IF($D11="","",COUNTIF(INDIRECT("'"&amp;$D11&amp;"'!$H"&amp;ROW(INDIRECT("'"&amp;$D11&amp;"'!TestResult"))&amp;":$AZ"&amp;ROW(INDIRECT("'"&amp;$D11&amp;"'!TestResult"))),O$9))</f>
        <v>4</v>
      </c>
      <c r="P11" s="108"/>
      <c r="Q11" s="104"/>
      <c r="R11" s="103">
        <f ca="1">IF($D11="","",COUNTIF(INDIRECT("'"&amp;$D11&amp;"'!$H"&amp;ROW(INDIRECT("'"&amp;$D11&amp;"'!TestResult"))&amp;":$AZ"&amp;ROW(INDIRECT("'"&amp;$D11&amp;"'!TestResult"))),R$9))</f>
        <v>0</v>
      </c>
      <c r="S11" s="108"/>
      <c r="T11" s="104"/>
      <c r="U11" s="103">
        <f ca="1">IF($D11="","",COUNTIF(INDIRECT("'"&amp;$D11&amp;"'!$H"&amp;ROW(INDIRECT("'"&amp;$D11&amp;"'!TestResult"))&amp;":$AZ"&amp;ROW(INDIRECT("'"&amp;$D11&amp;"'!TestResult"))),U$9))</f>
        <v>0</v>
      </c>
      <c r="V11" s="108"/>
      <c r="W11" s="104"/>
      <c r="X11" s="103">
        <f ca="1">IF($D11="","",COUNTIF(INDIRECT("'"&amp;$D11&amp;"'!$H"&amp;ROW(INDIRECT("'"&amp;$D11&amp;"'!TestResult"))&amp;":$AZ"&amp;ROW(INDIRECT("'"&amp;$D11&amp;"'!TestResult"))),X$9))</f>
        <v>0</v>
      </c>
      <c r="Y11" s="108"/>
      <c r="Z11" s="104"/>
      <c r="AA11" s="97">
        <f ca="1">SUM(O11:Z11)</f>
        <v>4</v>
      </c>
      <c r="AB11" s="98"/>
      <c r="AC11" s="98"/>
      <c r="AD11" s="99"/>
      <c r="AE11" s="97">
        <f ca="1">K11-AA11</f>
        <v>0</v>
      </c>
      <c r="AF11" s="98"/>
      <c r="AG11" s="98"/>
      <c r="AH11" s="99"/>
      <c r="AI11" s="100">
        <f ca="1">IF($D11="","",SUM(INDIRECT("'"&amp;$D11&amp;"'!BugCount")))</f>
        <v>0</v>
      </c>
      <c r="AJ11" s="101"/>
      <c r="AK11" s="101"/>
      <c r="AL11" s="102"/>
    </row>
    <row r="12" spans="1:38" s="4" customFormat="1">
      <c r="B12" s="103">
        <v>3</v>
      </c>
      <c r="C12" s="104"/>
      <c r="D12" s="105" t="s">
        <v>117</v>
      </c>
      <c r="E12" s="106"/>
      <c r="F12" s="106"/>
      <c r="G12" s="106"/>
      <c r="H12" s="106"/>
      <c r="I12" s="106"/>
      <c r="J12" s="107"/>
      <c r="K12" s="97">
        <f ca="1">IF($D12="",0,MAX(INDIRECT("'"&amp;$D12&amp;"'!$H3:$AZ3")))</f>
        <v>1</v>
      </c>
      <c r="L12" s="98"/>
      <c r="M12" s="98"/>
      <c r="N12" s="99"/>
      <c r="O12" s="103">
        <f ca="1">IF($D12="","",COUNTIF(INDIRECT("'"&amp;$D12&amp;"'!$H"&amp;ROW(INDIRECT("'"&amp;$D12&amp;"'!TestResult"))&amp;":$AZ"&amp;ROW(INDIRECT("'"&amp;$D12&amp;"'!TestResult"))),O$9))</f>
        <v>1</v>
      </c>
      <c r="P12" s="108"/>
      <c r="Q12" s="104"/>
      <c r="R12" s="103">
        <f ca="1">IF($D12="","",COUNTIF(INDIRECT("'"&amp;$D12&amp;"'!$H"&amp;ROW(INDIRECT("'"&amp;$D12&amp;"'!TestResult"))&amp;":$AZ"&amp;ROW(INDIRECT("'"&amp;$D12&amp;"'!TestResult"))),R$9))</f>
        <v>0</v>
      </c>
      <c r="S12" s="108"/>
      <c r="T12" s="104"/>
      <c r="U12" s="103">
        <f ca="1">IF($D12="","",COUNTIF(INDIRECT("'"&amp;$D12&amp;"'!$H"&amp;ROW(INDIRECT("'"&amp;$D12&amp;"'!TestResult"))&amp;":$AZ"&amp;ROW(INDIRECT("'"&amp;$D12&amp;"'!TestResult"))),U$9))</f>
        <v>0</v>
      </c>
      <c r="V12" s="108"/>
      <c r="W12" s="104"/>
      <c r="X12" s="103">
        <f ca="1">IF($D12="","",COUNTIF(INDIRECT("'"&amp;$D12&amp;"'!$H"&amp;ROW(INDIRECT("'"&amp;$D12&amp;"'!TestResult"))&amp;":$AZ"&amp;ROW(INDIRECT("'"&amp;$D12&amp;"'!TestResult"))),X$9))</f>
        <v>0</v>
      </c>
      <c r="Y12" s="108"/>
      <c r="Z12" s="104"/>
      <c r="AA12" s="97">
        <f ca="1">SUM(O12:Z12)</f>
        <v>1</v>
      </c>
      <c r="AB12" s="98"/>
      <c r="AC12" s="98"/>
      <c r="AD12" s="99"/>
      <c r="AE12" s="97">
        <f ca="1">K12-AA12</f>
        <v>0</v>
      </c>
      <c r="AF12" s="98"/>
      <c r="AG12" s="98"/>
      <c r="AH12" s="99"/>
      <c r="AI12" s="100">
        <f ca="1">IF($D12="","",SUM(INDIRECT("'"&amp;$D12&amp;"'!BugCount")))</f>
        <v>0</v>
      </c>
      <c r="AJ12" s="101"/>
      <c r="AK12" s="101"/>
      <c r="AL12" s="102"/>
    </row>
    <row r="13" spans="1:38" s="4" customFormat="1">
      <c r="B13" s="103">
        <v>4</v>
      </c>
      <c r="C13" s="104"/>
      <c r="D13" s="105" t="s">
        <v>133</v>
      </c>
      <c r="E13" s="106"/>
      <c r="F13" s="106"/>
      <c r="G13" s="106"/>
      <c r="H13" s="106"/>
      <c r="I13" s="106"/>
      <c r="J13" s="107"/>
      <c r="K13" s="97">
        <f ca="1">IF($D13="",0,MAX(INDIRECT("'"&amp;$D13&amp;"'!$H3:$AZ3")))</f>
        <v>1</v>
      </c>
      <c r="L13" s="98"/>
      <c r="M13" s="98"/>
      <c r="N13" s="99"/>
      <c r="O13" s="103">
        <f ca="1">IF($D13="","",COUNTIF(INDIRECT("'"&amp;$D13&amp;"'!$H"&amp;ROW(INDIRECT("'"&amp;$D13&amp;"'!TestResult"))&amp;":$AZ"&amp;ROW(INDIRECT("'"&amp;$D13&amp;"'!TestResult"))),O$9))</f>
        <v>1</v>
      </c>
      <c r="P13" s="108"/>
      <c r="Q13" s="104"/>
      <c r="R13" s="103">
        <f ca="1">IF($D13="","",COUNTIF(INDIRECT("'"&amp;$D13&amp;"'!$H"&amp;ROW(INDIRECT("'"&amp;$D13&amp;"'!TestResult"))&amp;":$AZ"&amp;ROW(INDIRECT("'"&amp;$D13&amp;"'!TestResult"))),R$9))</f>
        <v>0</v>
      </c>
      <c r="S13" s="108"/>
      <c r="T13" s="104"/>
      <c r="U13" s="103">
        <f ca="1">IF($D13="","",COUNTIF(INDIRECT("'"&amp;$D13&amp;"'!$H"&amp;ROW(INDIRECT("'"&amp;$D13&amp;"'!TestResult"))&amp;":$AZ"&amp;ROW(INDIRECT("'"&amp;$D13&amp;"'!TestResult"))),U$9))</f>
        <v>0</v>
      </c>
      <c r="V13" s="108"/>
      <c r="W13" s="104"/>
      <c r="X13" s="103">
        <f ca="1">IF($D13="","",COUNTIF(INDIRECT("'"&amp;$D13&amp;"'!$H"&amp;ROW(INDIRECT("'"&amp;$D13&amp;"'!TestResult"))&amp;":$AZ"&amp;ROW(INDIRECT("'"&amp;$D13&amp;"'!TestResult"))),X$9))</f>
        <v>0</v>
      </c>
      <c r="Y13" s="108"/>
      <c r="Z13" s="104"/>
      <c r="AA13" s="97">
        <f ca="1">SUM(O13:Z13)</f>
        <v>1</v>
      </c>
      <c r="AB13" s="98"/>
      <c r="AC13" s="98"/>
      <c r="AD13" s="99"/>
      <c r="AE13" s="97">
        <f ca="1">K13-AA13</f>
        <v>0</v>
      </c>
      <c r="AF13" s="98"/>
      <c r="AG13" s="98"/>
      <c r="AH13" s="99"/>
      <c r="AI13" s="100">
        <f ca="1">IF($D13="","",SUM(INDIRECT("'"&amp;$D13&amp;"'!BugCount")))</f>
        <v>0</v>
      </c>
      <c r="AJ13" s="101"/>
      <c r="AK13" s="101"/>
      <c r="AL13" s="102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50</v>
      </c>
      <c r="B15" s="133" t="s">
        <v>2</v>
      </c>
      <c r="C15" s="134"/>
      <c r="D15" s="134"/>
      <c r="E15" s="134"/>
      <c r="F15" s="134"/>
      <c r="G15" s="134"/>
      <c r="H15" s="134"/>
      <c r="I15" s="134"/>
      <c r="J15" s="135"/>
      <c r="K15" s="124">
        <f ca="1">SUBTOTAL(9,K9:K14)</f>
        <v>12</v>
      </c>
      <c r="L15" s="125"/>
      <c r="M15" s="125"/>
      <c r="N15" s="126"/>
      <c r="O15" s="130">
        <f ca="1">SUBTOTAL(9,O9:O14)</f>
        <v>12</v>
      </c>
      <c r="P15" s="131"/>
      <c r="Q15" s="132"/>
      <c r="R15" s="130">
        <f ca="1">SUBTOTAL(9,R9:R14)</f>
        <v>0</v>
      </c>
      <c r="S15" s="131"/>
      <c r="T15" s="132"/>
      <c r="U15" s="130">
        <f ca="1">SUBTOTAL(9,U9:U14)</f>
        <v>0</v>
      </c>
      <c r="V15" s="131"/>
      <c r="W15" s="132"/>
      <c r="X15" s="130">
        <f ca="1">SUBTOTAL(9,X9:X14)</f>
        <v>0</v>
      </c>
      <c r="Y15" s="131"/>
      <c r="Z15" s="132"/>
      <c r="AA15" s="130">
        <f ca="1">SUBTOTAL(9,AA9:AA14)</f>
        <v>12</v>
      </c>
      <c r="AB15" s="131"/>
      <c r="AC15" s="131"/>
      <c r="AD15" s="132"/>
      <c r="AE15" s="130">
        <f ca="1">SUBTOTAL(9,AE9:AE14)</f>
        <v>0</v>
      </c>
      <c r="AF15" s="131"/>
      <c r="AG15" s="131"/>
      <c r="AH15" s="132"/>
      <c r="AI15" s="124">
        <f ca="1">SUBTOTAL(9,AI9:AI14)</f>
        <v>0</v>
      </c>
      <c r="AJ15" s="125"/>
      <c r="AK15" s="125"/>
      <c r="AL15" s="126"/>
    </row>
    <row r="16" spans="1:38" s="4" customFormat="1" ht="12.75" customHeight="1">
      <c r="B16" s="133" t="s">
        <v>3</v>
      </c>
      <c r="C16" s="134"/>
      <c r="D16" s="134"/>
      <c r="E16" s="134"/>
      <c r="F16" s="134"/>
      <c r="G16" s="134"/>
      <c r="H16" s="134"/>
      <c r="I16" s="134"/>
      <c r="J16" s="135"/>
      <c r="K16" s="127"/>
      <c r="L16" s="128"/>
      <c r="M16" s="128"/>
      <c r="N16" s="129"/>
      <c r="O16" s="94">
        <f ca="1">IF(ISERR(O15/$K$15),0,O15/$K$15)</f>
        <v>1</v>
      </c>
      <c r="P16" s="95"/>
      <c r="Q16" s="96"/>
      <c r="R16" s="94">
        <f ca="1">IF(ISERR(R15/$K$15),0,R15/$K$15)</f>
        <v>0</v>
      </c>
      <c r="S16" s="95"/>
      <c r="T16" s="96"/>
      <c r="U16" s="94">
        <f ca="1">IF(ISERR(U15/$K$15),0,U15/$K$15)</f>
        <v>0</v>
      </c>
      <c r="V16" s="95"/>
      <c r="W16" s="96"/>
      <c r="X16" s="94">
        <f ca="1">IF(ISERR(X15/$K$15),0,X15/$K$15)</f>
        <v>0</v>
      </c>
      <c r="Y16" s="95"/>
      <c r="Z16" s="96"/>
      <c r="AA16" s="94">
        <f ca="1">IF(ISERR(AA15/$K$15),0,AA15/$K$15)</f>
        <v>1</v>
      </c>
      <c r="AB16" s="95"/>
      <c r="AC16" s="95"/>
      <c r="AD16" s="96"/>
      <c r="AE16" s="94">
        <f ca="1">IF(ISERR(AE15/$K$15),0,AE15/$K$15)</f>
        <v>0</v>
      </c>
      <c r="AF16" s="95"/>
      <c r="AG16" s="95"/>
      <c r="AH16" s="96"/>
      <c r="AI16" s="127"/>
      <c r="AJ16" s="128"/>
      <c r="AK16" s="128"/>
      <c r="AL16" s="129"/>
    </row>
    <row r="32" spans="2:15" ht="15" customHeight="1">
      <c r="B32" s="93" t="s">
        <v>57</v>
      </c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</row>
    <row r="33" spans="2:15"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AE13:AH13"/>
    <mergeCell ref="AI13:AL13"/>
    <mergeCell ref="B13:C13"/>
    <mergeCell ref="D13:J13"/>
    <mergeCell ref="K13:N13"/>
    <mergeCell ref="O13:Q13"/>
    <mergeCell ref="R13:T13"/>
    <mergeCell ref="AE11:AH11"/>
    <mergeCell ref="AI11:AL11"/>
    <mergeCell ref="U12:W12"/>
    <mergeCell ref="X12:Z12"/>
    <mergeCell ref="AA12:AD12"/>
    <mergeCell ref="AE12:AH12"/>
    <mergeCell ref="AI12:AL12"/>
    <mergeCell ref="X15:Z15"/>
    <mergeCell ref="U10:W10"/>
    <mergeCell ref="U15:W15"/>
    <mergeCell ref="AA10:AD10"/>
    <mergeCell ref="AA15:AD15"/>
    <mergeCell ref="U11:W11"/>
    <mergeCell ref="X11:Z11"/>
    <mergeCell ref="AA11:AD11"/>
    <mergeCell ref="U13:W13"/>
    <mergeCell ref="X13:Z13"/>
    <mergeCell ref="AA13:AD13"/>
    <mergeCell ref="B9:C9"/>
    <mergeCell ref="D9:J9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K10:N10"/>
    <mergeCell ref="R10:T10"/>
    <mergeCell ref="R15:T15"/>
    <mergeCell ref="B15:J15"/>
    <mergeCell ref="B16:J16"/>
    <mergeCell ref="B10:C10"/>
    <mergeCell ref="B11:C11"/>
    <mergeCell ref="D11:J11"/>
    <mergeCell ref="K11:N11"/>
    <mergeCell ref="O11:Q11"/>
    <mergeCell ref="R11:T11"/>
    <mergeCell ref="B12:C12"/>
    <mergeCell ref="D12:J12"/>
    <mergeCell ref="K12:N12"/>
    <mergeCell ref="O12:Q12"/>
    <mergeCell ref="R12:T12"/>
    <mergeCell ref="D10:J10"/>
    <mergeCell ref="B8:C8"/>
    <mergeCell ref="D8:J8"/>
    <mergeCell ref="AI9:AL9"/>
    <mergeCell ref="AI15:AL16"/>
    <mergeCell ref="AE10:AH10"/>
    <mergeCell ref="AE15:AH15"/>
    <mergeCell ref="AE16:AH16"/>
    <mergeCell ref="R16:T16"/>
    <mergeCell ref="AA16:AD16"/>
    <mergeCell ref="X10:Z10"/>
    <mergeCell ref="X16:Z16"/>
    <mergeCell ref="K15:N16"/>
    <mergeCell ref="O10:Q10"/>
    <mergeCell ref="O15:Q15"/>
    <mergeCell ref="O16:Q16"/>
    <mergeCell ref="B32:O33"/>
    <mergeCell ref="U16:W16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</mergeCells>
  <phoneticPr fontId="3"/>
  <conditionalFormatting sqref="K14:AL14 K4:AL4 AI3:AL3 K3:AE3 AI10:AL13 K10:AE13">
    <cfRule type="cellIs" dxfId="26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57" t="s">
        <v>8</v>
      </c>
      <c r="C1" s="158"/>
      <c r="D1" s="158"/>
      <c r="E1" s="159"/>
      <c r="F1" s="157" t="s">
        <v>6</v>
      </c>
      <c r="G1" s="158"/>
      <c r="H1" s="158"/>
      <c r="I1" s="158"/>
      <c r="J1" s="158"/>
      <c r="K1" s="158"/>
      <c r="L1" s="158"/>
      <c r="M1" s="158"/>
      <c r="N1" s="158"/>
      <c r="O1" s="159"/>
      <c r="P1" s="168" t="s">
        <v>0</v>
      </c>
      <c r="Q1" s="169"/>
      <c r="R1" s="169"/>
      <c r="S1" s="170"/>
      <c r="T1" s="157" t="s">
        <v>10</v>
      </c>
      <c r="U1" s="158"/>
      <c r="V1" s="158"/>
      <c r="W1" s="158"/>
      <c r="X1" s="158"/>
      <c r="Y1" s="158"/>
      <c r="Z1" s="159"/>
      <c r="AA1" s="160" t="s">
        <v>11</v>
      </c>
      <c r="AB1" s="160"/>
      <c r="AC1" s="161"/>
      <c r="AD1" s="161"/>
      <c r="AE1" s="161"/>
      <c r="AF1" s="162"/>
    </row>
    <row r="2" spans="1:32" ht="20.100000000000001" customHeight="1" thickBot="1">
      <c r="A2" s="64" t="s">
        <v>4</v>
      </c>
      <c r="B2" s="163" t="s">
        <v>8</v>
      </c>
      <c r="C2" s="164"/>
      <c r="D2" s="164"/>
      <c r="E2" s="165"/>
      <c r="F2" s="163" t="s">
        <v>7</v>
      </c>
      <c r="G2" s="164"/>
      <c r="H2" s="165"/>
      <c r="I2" s="153" t="s">
        <v>12</v>
      </c>
      <c r="J2" s="154"/>
      <c r="K2" s="154"/>
      <c r="L2" s="154"/>
      <c r="M2" s="154"/>
      <c r="N2" s="154"/>
      <c r="O2" s="155"/>
      <c r="P2" s="163"/>
      <c r="Q2" s="164"/>
      <c r="R2" s="164"/>
      <c r="S2" s="164"/>
      <c r="T2" s="164"/>
      <c r="U2" s="164"/>
      <c r="V2" s="164"/>
      <c r="W2" s="164"/>
      <c r="X2" s="164"/>
      <c r="Y2" s="164"/>
      <c r="Z2" s="165"/>
      <c r="AA2" s="166" t="s">
        <v>13</v>
      </c>
      <c r="AB2" s="167"/>
      <c r="AC2" s="163" t="s">
        <v>14</v>
      </c>
      <c r="AD2" s="164"/>
      <c r="AE2" s="164"/>
      <c r="AF2" s="171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2" t="s">
        <v>53</v>
      </c>
      <c r="B4" s="174" t="s">
        <v>22</v>
      </c>
      <c r="C4" s="174"/>
      <c r="D4" s="174"/>
      <c r="E4" s="174"/>
      <c r="F4" s="174"/>
      <c r="G4" s="17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3"/>
      <c r="B5" s="175" t="s">
        <v>23</v>
      </c>
      <c r="C5" s="176"/>
      <c r="D5" s="176"/>
      <c r="E5" s="176"/>
      <c r="F5" s="176"/>
      <c r="G5" s="17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73"/>
      <c r="B6" s="21"/>
      <c r="C6" s="177" t="s">
        <v>24</v>
      </c>
      <c r="D6" s="178"/>
      <c r="E6" s="178"/>
      <c r="F6" s="178"/>
      <c r="G6" s="178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73"/>
      <c r="B7" s="21"/>
      <c r="C7" s="179"/>
      <c r="D7" s="175"/>
      <c r="E7" s="178"/>
      <c r="F7" s="178"/>
      <c r="G7" s="178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73"/>
      <c r="B8" s="21"/>
      <c r="C8" s="179"/>
      <c r="D8" s="175"/>
      <c r="E8" s="178"/>
      <c r="F8" s="178"/>
      <c r="G8" s="178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3"/>
      <c r="B9" s="21"/>
      <c r="C9" s="180" t="s">
        <v>25</v>
      </c>
      <c r="D9" s="178"/>
      <c r="E9" s="178"/>
      <c r="F9" s="178"/>
      <c r="G9" s="178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3"/>
      <c r="B10" s="21"/>
      <c r="C10" s="179"/>
      <c r="D10" s="175"/>
      <c r="E10" s="178"/>
      <c r="F10" s="178"/>
      <c r="G10" s="178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3"/>
      <c r="B11" s="21"/>
      <c r="C11" s="179"/>
      <c r="D11" s="175"/>
      <c r="E11" s="178"/>
      <c r="F11" s="178"/>
      <c r="G11" s="178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3"/>
      <c r="B12" s="21"/>
      <c r="C12" s="175"/>
      <c r="D12" s="178"/>
      <c r="E12" s="178"/>
      <c r="F12" s="178"/>
      <c r="G12" s="178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3"/>
      <c r="B13" s="21"/>
      <c r="C13" s="179"/>
      <c r="D13" s="175"/>
      <c r="E13" s="178"/>
      <c r="F13" s="178"/>
      <c r="G13" s="178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73"/>
      <c r="B14" s="21"/>
      <c r="C14" s="179"/>
      <c r="D14" s="175"/>
      <c r="E14" s="178"/>
      <c r="F14" s="178"/>
      <c r="G14" s="178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89" t="s">
        <v>54</v>
      </c>
      <c r="B15" s="192" t="s">
        <v>26</v>
      </c>
      <c r="C15" s="174"/>
      <c r="D15" s="174"/>
      <c r="E15" s="174"/>
      <c r="F15" s="174"/>
      <c r="G15" s="174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90"/>
      <c r="B16" s="28"/>
      <c r="C16" s="193" t="s">
        <v>27</v>
      </c>
      <c r="D16" s="194"/>
      <c r="E16" s="194"/>
      <c r="F16" s="194"/>
      <c r="G16" s="194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90"/>
      <c r="B17" s="195"/>
      <c r="C17" s="193" t="s">
        <v>28</v>
      </c>
      <c r="D17" s="194"/>
      <c r="E17" s="194"/>
      <c r="F17" s="194"/>
      <c r="G17" s="194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90"/>
      <c r="B18" s="195"/>
      <c r="C18" s="193" t="s">
        <v>29</v>
      </c>
      <c r="D18" s="194"/>
      <c r="E18" s="194"/>
      <c r="F18" s="194"/>
      <c r="G18" s="194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90"/>
      <c r="B19" s="195"/>
      <c r="C19" s="193" t="s">
        <v>30</v>
      </c>
      <c r="D19" s="194"/>
      <c r="E19" s="194"/>
      <c r="F19" s="194"/>
      <c r="G19" s="194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90"/>
      <c r="B20" s="195"/>
      <c r="C20" s="193"/>
      <c r="D20" s="194"/>
      <c r="E20" s="194"/>
      <c r="F20" s="194"/>
      <c r="G20" s="194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90"/>
      <c r="B21" s="195"/>
      <c r="C21" s="193"/>
      <c r="D21" s="194"/>
      <c r="E21" s="194"/>
      <c r="F21" s="194"/>
      <c r="G21" s="194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90"/>
      <c r="B22" s="195"/>
      <c r="C22" s="193"/>
      <c r="D22" s="194"/>
      <c r="E22" s="194"/>
      <c r="F22" s="194"/>
      <c r="G22" s="194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91"/>
      <c r="B23" s="195"/>
      <c r="C23" s="196"/>
      <c r="D23" s="197"/>
      <c r="E23" s="197"/>
      <c r="F23" s="197"/>
      <c r="G23" s="197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81" t="s">
        <v>55</v>
      </c>
      <c r="B24" s="183"/>
      <c r="C24" s="184"/>
      <c r="D24" s="184"/>
      <c r="E24" s="184"/>
      <c r="F24" s="185"/>
      <c r="G24" s="35" t="s">
        <v>44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82"/>
      <c r="B25" s="186"/>
      <c r="C25" s="187"/>
      <c r="D25" s="187"/>
      <c r="E25" s="187"/>
      <c r="F25" s="188"/>
      <c r="G25" s="39" t="s">
        <v>45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82"/>
      <c r="B26" s="186"/>
      <c r="C26" s="187"/>
      <c r="D26" s="187"/>
      <c r="E26" s="187"/>
      <c r="F26" s="188"/>
      <c r="G26" s="39" t="s">
        <v>46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82"/>
      <c r="B27" s="186"/>
      <c r="C27" s="187"/>
      <c r="D27" s="187"/>
      <c r="E27" s="187"/>
      <c r="F27" s="188"/>
      <c r="G27" s="46" t="s">
        <v>47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48" t="s">
        <v>56</v>
      </c>
      <c r="B28" s="150" t="s">
        <v>48</v>
      </c>
      <c r="C28" s="150"/>
      <c r="D28" s="150"/>
      <c r="E28" s="150"/>
      <c r="F28" s="151" t="str">
        <f>GetBugSheetName()</f>
        <v>Template_</v>
      </c>
      <c r="G28" s="152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49"/>
      <c r="B29" s="153" t="s">
        <v>31</v>
      </c>
      <c r="C29" s="154"/>
      <c r="D29" s="154"/>
      <c r="E29" s="155"/>
      <c r="F29" s="153"/>
      <c r="G29" s="156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  <mergeCell ref="A24:A27"/>
    <mergeCell ref="B24:F24"/>
    <mergeCell ref="B25:F25"/>
    <mergeCell ref="B26:F26"/>
    <mergeCell ref="B27:F27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28:A29"/>
    <mergeCell ref="B28:E28"/>
    <mergeCell ref="F28:G28"/>
    <mergeCell ref="B29:E29"/>
    <mergeCell ref="F29:G29"/>
  </mergeCells>
  <phoneticPr fontId="3"/>
  <conditionalFormatting sqref="H3:AF29">
    <cfRule type="expression" dxfId="113" priority="1" stopIfTrue="1">
      <formula>H$27="NA"</formula>
    </cfRule>
    <cfRule type="expression" dxfId="112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5"/>
  <sheetViews>
    <sheetView view="pageBreakPreview" zoomScale="85" zoomScaleNormal="70" workbookViewId="0">
      <pane xSplit="7" ySplit="3" topLeftCell="H22" activePane="bottomRight" state="frozen"/>
      <selection activeCell="A5" sqref="A5"/>
      <selection pane="topRight" activeCell="A5" sqref="A5"/>
      <selection pane="bottomLeft" activeCell="A5" sqref="A5"/>
      <selection pane="bottomRight" activeCell="L37" sqref="L3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57" t="s">
        <v>65</v>
      </c>
      <c r="C1" s="158"/>
      <c r="D1" s="158"/>
      <c r="E1" s="159"/>
      <c r="F1" s="157" t="s">
        <v>67</v>
      </c>
      <c r="G1" s="158"/>
      <c r="H1" s="158"/>
      <c r="I1" s="158"/>
      <c r="J1" s="158"/>
      <c r="K1" s="158"/>
      <c r="L1" s="158"/>
      <c r="M1" s="158"/>
      <c r="N1" s="158"/>
      <c r="O1" s="159"/>
      <c r="P1" s="168" t="s">
        <v>38</v>
      </c>
      <c r="Q1" s="169"/>
      <c r="R1" s="169"/>
      <c r="S1" s="170"/>
      <c r="T1" s="157" t="s">
        <v>68</v>
      </c>
      <c r="U1" s="158"/>
      <c r="V1" s="158"/>
      <c r="W1" s="158"/>
      <c r="X1" s="158"/>
      <c r="Y1" s="158"/>
      <c r="Z1" s="159"/>
      <c r="AA1" s="160" t="s">
        <v>39</v>
      </c>
      <c r="AB1" s="160"/>
      <c r="AC1" s="161">
        <v>43707</v>
      </c>
      <c r="AD1" s="161"/>
      <c r="AE1" s="161"/>
      <c r="AF1" s="162"/>
    </row>
    <row r="2" spans="1:32" ht="20.100000000000001" customHeight="1" thickBot="1">
      <c r="A2" s="64" t="s">
        <v>40</v>
      </c>
      <c r="B2" s="163" t="s">
        <v>66</v>
      </c>
      <c r="C2" s="164"/>
      <c r="D2" s="164"/>
      <c r="E2" s="165"/>
      <c r="F2" s="163" t="s">
        <v>69</v>
      </c>
      <c r="G2" s="164"/>
      <c r="H2" s="165"/>
      <c r="I2" s="153" t="s">
        <v>70</v>
      </c>
      <c r="J2" s="154"/>
      <c r="K2" s="154"/>
      <c r="L2" s="154"/>
      <c r="M2" s="154"/>
      <c r="N2" s="154"/>
      <c r="O2" s="155"/>
      <c r="P2" s="163"/>
      <c r="Q2" s="164"/>
      <c r="R2" s="164"/>
      <c r="S2" s="164"/>
      <c r="T2" s="164"/>
      <c r="U2" s="164"/>
      <c r="V2" s="164"/>
      <c r="W2" s="164"/>
      <c r="X2" s="164"/>
      <c r="Y2" s="164"/>
      <c r="Z2" s="165"/>
      <c r="AA2" s="166" t="s">
        <v>41</v>
      </c>
      <c r="AB2" s="167"/>
      <c r="AC2" s="163" t="s">
        <v>42</v>
      </c>
      <c r="AD2" s="164"/>
      <c r="AE2" s="164"/>
      <c r="AF2" s="171"/>
    </row>
    <row r="3" spans="1:32" ht="37.5" customHeight="1" thickBot="1">
      <c r="A3" s="66" t="s">
        <v>58</v>
      </c>
      <c r="B3" s="10"/>
      <c r="C3" s="10"/>
      <c r="D3" s="10"/>
      <c r="E3" s="10"/>
      <c r="F3" s="10"/>
      <c r="G3" s="65" t="s">
        <v>59</v>
      </c>
      <c r="H3" s="11">
        <f>IF(COUNTA(H4:H29)&gt;0,1,"")</f>
        <v>1</v>
      </c>
      <c r="I3" s="12">
        <f t="shared" ref="I3:AF3" si="0">IF(COUNTA(I4:I29)&gt;0,IF(H3&gt;0,H3+1,""),"")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2" t="s">
        <v>60</v>
      </c>
      <c r="B4" s="174" t="s">
        <v>71</v>
      </c>
      <c r="C4" s="174"/>
      <c r="D4" s="174"/>
      <c r="E4" s="174"/>
      <c r="F4" s="174"/>
      <c r="G4" s="17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3"/>
      <c r="B5" s="175" t="s">
        <v>64</v>
      </c>
      <c r="C5" s="176"/>
      <c r="D5" s="176"/>
      <c r="E5" s="176"/>
      <c r="F5" s="176"/>
      <c r="G5" s="176"/>
      <c r="H5" s="80" t="s">
        <v>94</v>
      </c>
      <c r="I5" s="80" t="s">
        <v>93</v>
      </c>
      <c r="J5" s="80" t="s">
        <v>94</v>
      </c>
      <c r="K5" s="80" t="s">
        <v>94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73"/>
      <c r="B6" s="21"/>
      <c r="C6" s="177" t="s">
        <v>72</v>
      </c>
      <c r="D6" s="178"/>
      <c r="E6" s="178"/>
      <c r="F6" s="178"/>
      <c r="G6" s="178"/>
      <c r="H6" s="82" t="s">
        <v>93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73"/>
      <c r="B7" s="21"/>
      <c r="C7" s="177" t="s">
        <v>73</v>
      </c>
      <c r="D7" s="178"/>
      <c r="E7" s="178"/>
      <c r="F7" s="178"/>
      <c r="G7" s="178"/>
      <c r="H7" s="18"/>
      <c r="I7" s="82" t="s">
        <v>93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73"/>
      <c r="B8" s="21"/>
      <c r="C8" s="177" t="s">
        <v>74</v>
      </c>
      <c r="D8" s="178"/>
      <c r="E8" s="178"/>
      <c r="F8" s="178"/>
      <c r="G8" s="178"/>
      <c r="H8" s="18"/>
      <c r="I8" s="19"/>
      <c r="J8" s="82" t="s">
        <v>93</v>
      </c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73"/>
      <c r="B9" s="21"/>
      <c r="C9" s="177" t="s">
        <v>75</v>
      </c>
      <c r="D9" s="178"/>
      <c r="E9" s="178"/>
      <c r="F9" s="178"/>
      <c r="G9" s="178"/>
      <c r="H9" s="18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73"/>
      <c r="B10" s="21"/>
      <c r="C10" s="92"/>
      <c r="D10" s="175" t="s">
        <v>76</v>
      </c>
      <c r="E10" s="178"/>
      <c r="F10" s="178"/>
      <c r="G10" s="178"/>
      <c r="H10" s="18"/>
      <c r="I10" s="19"/>
      <c r="J10" s="19"/>
      <c r="K10" s="82" t="s">
        <v>93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73"/>
      <c r="B11" s="21"/>
      <c r="C11" s="74"/>
      <c r="D11" s="175" t="s">
        <v>129</v>
      </c>
      <c r="E11" s="178"/>
      <c r="F11" s="178"/>
      <c r="G11" s="178"/>
      <c r="H11" s="18"/>
      <c r="I11" s="19"/>
      <c r="J11" s="19"/>
      <c r="L11" s="82" t="s">
        <v>93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 thickBot="1">
      <c r="A12" s="173"/>
      <c r="B12" s="21"/>
      <c r="C12" s="177" t="s">
        <v>77</v>
      </c>
      <c r="D12" s="178"/>
      <c r="E12" s="178"/>
      <c r="F12" s="178"/>
      <c r="G12" s="178"/>
      <c r="H12" s="22"/>
      <c r="I12" s="23"/>
      <c r="J12" s="23"/>
      <c r="K12" s="23"/>
      <c r="M12" s="82" t="s">
        <v>93</v>
      </c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9" t="s">
        <v>61</v>
      </c>
      <c r="B13" s="192" t="s">
        <v>43</v>
      </c>
      <c r="C13" s="174"/>
      <c r="D13" s="174"/>
      <c r="E13" s="174"/>
      <c r="F13" s="174"/>
      <c r="G13" s="174"/>
      <c r="H13" s="25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>
      <c r="A14" s="190"/>
      <c r="B14" s="28"/>
      <c r="C14" s="193" t="s">
        <v>78</v>
      </c>
      <c r="D14" s="194"/>
      <c r="E14" s="194"/>
      <c r="F14" s="194"/>
      <c r="G14" s="194"/>
      <c r="H14" s="75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7"/>
    </row>
    <row r="15" spans="1:32" s="17" customFormat="1" ht="13.5" customHeight="1">
      <c r="A15" s="190"/>
      <c r="B15" s="28"/>
      <c r="C15" s="78"/>
      <c r="D15" s="193" t="s">
        <v>79</v>
      </c>
      <c r="E15" s="194"/>
      <c r="F15" s="194"/>
      <c r="G15" s="198"/>
      <c r="H15" s="80" t="s">
        <v>93</v>
      </c>
      <c r="I15" s="80" t="s">
        <v>93</v>
      </c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7"/>
    </row>
    <row r="16" spans="1:32" s="17" customFormat="1" ht="13.5" customHeight="1">
      <c r="A16" s="190"/>
      <c r="B16" s="28"/>
      <c r="C16" s="79"/>
      <c r="D16" s="193" t="s">
        <v>80</v>
      </c>
      <c r="E16" s="194"/>
      <c r="F16" s="194"/>
      <c r="G16" s="198"/>
      <c r="H16" s="80" t="s">
        <v>93</v>
      </c>
      <c r="I16" s="80" t="s">
        <v>93</v>
      </c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7"/>
    </row>
    <row r="17" spans="1:32" s="17" customFormat="1" ht="13.5" customHeight="1">
      <c r="A17" s="190"/>
      <c r="B17" s="28"/>
      <c r="C17" s="193" t="s">
        <v>81</v>
      </c>
      <c r="D17" s="194"/>
      <c r="E17" s="194"/>
      <c r="F17" s="194"/>
      <c r="G17" s="194"/>
      <c r="H17" s="75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7"/>
    </row>
    <row r="18" spans="1:32" s="17" customFormat="1" ht="13.5" customHeight="1">
      <c r="A18" s="190"/>
      <c r="B18" s="28"/>
      <c r="C18" s="71"/>
      <c r="D18" s="193" t="s">
        <v>82</v>
      </c>
      <c r="E18" s="194"/>
      <c r="F18" s="194"/>
      <c r="G18" s="198"/>
      <c r="H18" s="82" t="s">
        <v>95</v>
      </c>
      <c r="I18" s="82" t="s">
        <v>95</v>
      </c>
      <c r="J18" s="80" t="s">
        <v>93</v>
      </c>
      <c r="K18" s="82" t="s">
        <v>95</v>
      </c>
      <c r="L18" s="82" t="s">
        <v>95</v>
      </c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7"/>
    </row>
    <row r="19" spans="1:32" s="17" customFormat="1" ht="13.5" customHeight="1">
      <c r="A19" s="190"/>
      <c r="B19" s="28"/>
      <c r="C19" s="193" t="s">
        <v>83</v>
      </c>
      <c r="D19" s="194"/>
      <c r="E19" s="194"/>
      <c r="F19" s="194"/>
      <c r="G19" s="194"/>
      <c r="H19" s="75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7"/>
    </row>
    <row r="20" spans="1:32" s="17" customFormat="1" ht="13.5" customHeight="1">
      <c r="A20" s="190"/>
      <c r="B20" s="28"/>
      <c r="C20" s="71"/>
      <c r="D20" s="193" t="s">
        <v>84</v>
      </c>
      <c r="E20" s="194"/>
      <c r="F20" s="194"/>
      <c r="G20" s="198"/>
      <c r="H20" s="75"/>
      <c r="I20" s="81" t="s">
        <v>95</v>
      </c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7"/>
    </row>
    <row r="21" spans="1:32" s="17" customFormat="1" ht="13.5" customHeight="1">
      <c r="A21" s="190"/>
      <c r="B21" s="28"/>
      <c r="C21" s="193" t="s">
        <v>85</v>
      </c>
      <c r="D21" s="194"/>
      <c r="E21" s="194"/>
      <c r="F21" s="194"/>
      <c r="G21" s="194"/>
      <c r="H21" s="75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7"/>
    </row>
    <row r="22" spans="1:32" s="17" customFormat="1" ht="13.5" customHeight="1">
      <c r="A22" s="190"/>
      <c r="B22" s="28"/>
      <c r="C22" s="71"/>
      <c r="D22" s="193" t="s">
        <v>92</v>
      </c>
      <c r="E22" s="194"/>
      <c r="F22" s="194"/>
      <c r="G22" s="198"/>
      <c r="H22" s="82" t="s">
        <v>93</v>
      </c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7"/>
    </row>
    <row r="23" spans="1:32" s="17" customFormat="1" ht="13.5" customHeight="1">
      <c r="A23" s="190"/>
      <c r="B23" s="28"/>
      <c r="C23" s="199" t="s">
        <v>86</v>
      </c>
      <c r="D23" s="200"/>
      <c r="E23" s="200"/>
      <c r="F23" s="200"/>
      <c r="G23" s="201"/>
      <c r="H23" s="75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7"/>
    </row>
    <row r="24" spans="1:32" s="17" customFormat="1" ht="13.5" customHeight="1">
      <c r="A24" s="190"/>
      <c r="B24" s="28"/>
      <c r="C24" s="71"/>
      <c r="D24" s="193" t="s">
        <v>91</v>
      </c>
      <c r="E24" s="194"/>
      <c r="F24" s="194"/>
      <c r="G24" s="198"/>
      <c r="H24" s="75"/>
      <c r="I24" s="76"/>
      <c r="J24" s="82" t="s">
        <v>93</v>
      </c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7"/>
    </row>
    <row r="25" spans="1:32" s="17" customFormat="1" ht="13.5" customHeight="1">
      <c r="A25" s="190"/>
      <c r="B25" s="28"/>
      <c r="C25" s="193" t="s">
        <v>87</v>
      </c>
      <c r="D25" s="194"/>
      <c r="E25" s="194"/>
      <c r="F25" s="194"/>
      <c r="G25" s="194"/>
      <c r="H25" s="75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7"/>
    </row>
    <row r="26" spans="1:32" s="17" customFormat="1" ht="13.5" customHeight="1">
      <c r="A26" s="190"/>
      <c r="B26" s="28"/>
      <c r="C26" s="71"/>
      <c r="D26" s="194" t="s">
        <v>88</v>
      </c>
      <c r="E26" s="194"/>
      <c r="F26" s="194"/>
      <c r="G26" s="198"/>
      <c r="H26" s="75"/>
      <c r="I26" s="82" t="s">
        <v>93</v>
      </c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7"/>
    </row>
    <row r="27" spans="1:32" s="17" customFormat="1" ht="13.5" customHeight="1">
      <c r="A27" s="190"/>
      <c r="B27" s="28"/>
      <c r="C27" s="71"/>
      <c r="D27" s="194" t="s">
        <v>89</v>
      </c>
      <c r="E27" s="194"/>
      <c r="F27" s="194"/>
      <c r="G27" s="198"/>
      <c r="H27" s="75"/>
      <c r="I27" s="82" t="s">
        <v>93</v>
      </c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7"/>
    </row>
    <row r="28" spans="1:32" s="17" customFormat="1" ht="13.5" customHeight="1" thickBot="1">
      <c r="A28" s="190"/>
      <c r="B28" s="28"/>
      <c r="C28" s="193" t="s">
        <v>90</v>
      </c>
      <c r="D28" s="194"/>
      <c r="E28" s="194"/>
      <c r="F28" s="194"/>
      <c r="G28" s="198"/>
      <c r="H28" s="75"/>
      <c r="I28" s="76"/>
      <c r="J28" s="76"/>
      <c r="K28" s="76"/>
      <c r="M28" s="82" t="s">
        <v>93</v>
      </c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7"/>
    </row>
    <row r="29" spans="1:32" s="17" customFormat="1" ht="24" customHeight="1">
      <c r="A29" s="181" t="s">
        <v>62</v>
      </c>
      <c r="B29" s="183"/>
      <c r="C29" s="184"/>
      <c r="D29" s="184"/>
      <c r="E29" s="184"/>
      <c r="F29" s="185"/>
      <c r="G29" s="35" t="s">
        <v>44</v>
      </c>
      <c r="H29" s="36" t="s">
        <v>96</v>
      </c>
      <c r="I29" s="37" t="s">
        <v>96</v>
      </c>
      <c r="J29" s="37" t="s">
        <v>96</v>
      </c>
      <c r="K29" s="37" t="s">
        <v>96</v>
      </c>
      <c r="L29" s="37" t="s">
        <v>96</v>
      </c>
      <c r="M29" s="37" t="s">
        <v>96</v>
      </c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8"/>
    </row>
    <row r="30" spans="1:32" s="17" customFormat="1" ht="27" customHeight="1">
      <c r="A30" s="182"/>
      <c r="B30" s="186"/>
      <c r="C30" s="187"/>
      <c r="D30" s="187"/>
      <c r="E30" s="187"/>
      <c r="F30" s="188"/>
      <c r="G30" s="39" t="s">
        <v>45</v>
      </c>
      <c r="H30" s="40" t="s">
        <v>98</v>
      </c>
      <c r="I30" s="41" t="s">
        <v>99</v>
      </c>
      <c r="J30" s="41" t="s">
        <v>98</v>
      </c>
      <c r="K30" s="41" t="s">
        <v>98</v>
      </c>
      <c r="L30" s="41" t="s">
        <v>98</v>
      </c>
      <c r="M30" s="73" t="s">
        <v>98</v>
      </c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2"/>
    </row>
    <row r="31" spans="1:32" s="17" customFormat="1" ht="27" customHeight="1">
      <c r="A31" s="182"/>
      <c r="B31" s="186"/>
      <c r="C31" s="187"/>
      <c r="D31" s="187"/>
      <c r="E31" s="187"/>
      <c r="F31" s="188"/>
      <c r="G31" s="39" t="s">
        <v>46</v>
      </c>
      <c r="H31" s="43">
        <v>43707</v>
      </c>
      <c r="I31" s="43">
        <v>43707</v>
      </c>
      <c r="J31" s="43">
        <v>43707</v>
      </c>
      <c r="K31" s="43">
        <v>43707</v>
      </c>
      <c r="L31" s="43">
        <v>43707</v>
      </c>
      <c r="M31" s="43">
        <v>43707</v>
      </c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5"/>
    </row>
    <row r="32" spans="1:32" s="17" customFormat="1" ht="24.75" customHeight="1">
      <c r="A32" s="182"/>
      <c r="B32" s="186"/>
      <c r="C32" s="187"/>
      <c r="D32" s="187"/>
      <c r="E32" s="187"/>
      <c r="F32" s="188"/>
      <c r="G32" s="46" t="s">
        <v>47</v>
      </c>
      <c r="H32" s="40" t="s">
        <v>100</v>
      </c>
      <c r="I32" s="40" t="s">
        <v>100</v>
      </c>
      <c r="J32" s="40" t="s">
        <v>100</v>
      </c>
      <c r="K32" s="40" t="s">
        <v>100</v>
      </c>
      <c r="L32" s="40" t="s">
        <v>100</v>
      </c>
      <c r="M32" s="73" t="s">
        <v>100</v>
      </c>
      <c r="N32" s="69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4.75" customHeight="1">
      <c r="A33" s="148" t="s">
        <v>63</v>
      </c>
      <c r="B33" s="150" t="s">
        <v>48</v>
      </c>
      <c r="C33" s="150"/>
      <c r="D33" s="150"/>
      <c r="E33" s="150"/>
      <c r="F33" s="151" t="e">
        <f ca="1">R33=J33()</f>
        <v>#REF!</v>
      </c>
      <c r="G33" s="152"/>
      <c r="H33" s="60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4"/>
    </row>
    <row r="34" spans="1:32" s="17" customFormat="1" ht="36" customHeight="1" thickBot="1">
      <c r="A34" s="149"/>
      <c r="B34" s="153" t="s">
        <v>49</v>
      </c>
      <c r="C34" s="154"/>
      <c r="D34" s="154"/>
      <c r="E34" s="155"/>
      <c r="F34" s="153"/>
      <c r="G34" s="156"/>
      <c r="H34" s="61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 t="str">
        <f t="shared" ref="S34:AF34" si="1">IF(S33="","",(SUM(LEN(S33)-LEN(SUBSTITUTE(S33,",","")))/LEN(",")) + 1 )</f>
        <v/>
      </c>
      <c r="T34" s="55" t="str">
        <f t="shared" si="1"/>
        <v/>
      </c>
      <c r="U34" s="55" t="str">
        <f t="shared" si="1"/>
        <v/>
      </c>
      <c r="V34" s="55" t="str">
        <f t="shared" si="1"/>
        <v/>
      </c>
      <c r="W34" s="55" t="str">
        <f t="shared" si="1"/>
        <v/>
      </c>
      <c r="X34" s="55" t="str">
        <f t="shared" si="1"/>
        <v/>
      </c>
      <c r="Y34" s="55" t="str">
        <f t="shared" si="1"/>
        <v/>
      </c>
      <c r="Z34" s="55" t="str">
        <f t="shared" si="1"/>
        <v/>
      </c>
      <c r="AA34" s="55" t="str">
        <f t="shared" si="1"/>
        <v/>
      </c>
      <c r="AB34" s="55" t="str">
        <f t="shared" si="1"/>
        <v/>
      </c>
      <c r="AC34" s="55" t="str">
        <f t="shared" si="1"/>
        <v/>
      </c>
      <c r="AD34" s="55" t="str">
        <f t="shared" si="1"/>
        <v/>
      </c>
      <c r="AE34" s="55" t="str">
        <f t="shared" si="1"/>
        <v/>
      </c>
      <c r="AF34" s="56" t="str">
        <f t="shared" si="1"/>
        <v/>
      </c>
    </row>
    <row r="35" spans="1:32" s="17" customFormat="1">
      <c r="H35" s="47"/>
      <c r="I35" s="47"/>
      <c r="J35" s="47"/>
      <c r="K35" s="47"/>
      <c r="L35" s="47"/>
      <c r="M35" s="47"/>
      <c r="N35" s="48"/>
      <c r="O35" s="49"/>
      <c r="P35" s="47"/>
      <c r="Q35" s="47"/>
      <c r="R35" s="47"/>
      <c r="S35" s="47"/>
      <c r="T35" s="47"/>
      <c r="U35" s="47"/>
      <c r="V35" s="47"/>
    </row>
  </sheetData>
  <sheetProtection insertRows="0"/>
  <protectedRanges>
    <protectedRange sqref="B14:B28 B4:G13" name="Range2_1"/>
    <protectedRange sqref="B1:O2 P2 T1 AC1:AF2" name="Range1_1"/>
    <protectedRange sqref="H29:AF33" name="Range3_1_1"/>
    <protectedRange sqref="H4:AF4 H17:AF17 J15:AF16 H18:I18 H19:J28 M28 H6:J14 K6:K10 K12:K14 M12 N5:AF14 L5:M11 L13:M14 K18:K28 N18:AF28 L18:M27" name="Range2_1_1"/>
    <protectedRange sqref="C14:G22 C24:G27" name="Range2_1_2"/>
    <protectedRange sqref="H5" name="Range2_1_1_1_1"/>
    <protectedRange sqref="I5" name="Range2_1_1_1_1_4"/>
    <protectedRange sqref="J5" name="Range2_1_1_1_1_5"/>
    <protectedRange sqref="K5" name="Range2_1_1_1_1_6"/>
    <protectedRange sqref="I15" name="Range2_1_1_1_1_7"/>
    <protectedRange sqref="I16" name="Range2_1_1_1_1_8"/>
    <protectedRange sqref="H15" name="Range2_1_1_1_1_9"/>
    <protectedRange sqref="H16" name="Range2_1_1_1_1_10"/>
    <protectedRange sqref="J18" name="Range2_1_1_1_1_11"/>
  </protectedRanges>
  <mergeCells count="49">
    <mergeCell ref="D18:G18"/>
    <mergeCell ref="C19:G19"/>
    <mergeCell ref="D20:G20"/>
    <mergeCell ref="C28:G28"/>
    <mergeCell ref="D22:G22"/>
    <mergeCell ref="C23:G23"/>
    <mergeCell ref="D24:G24"/>
    <mergeCell ref="C25:G25"/>
    <mergeCell ref="D26:G26"/>
    <mergeCell ref="D27:G27"/>
    <mergeCell ref="C14:G14"/>
    <mergeCell ref="D15:G15"/>
    <mergeCell ref="B13:G13"/>
    <mergeCell ref="D16:G16"/>
    <mergeCell ref="C17:G17"/>
    <mergeCell ref="A29:A32"/>
    <mergeCell ref="B29:F29"/>
    <mergeCell ref="B1:E1"/>
    <mergeCell ref="F1:O1"/>
    <mergeCell ref="B2:E2"/>
    <mergeCell ref="I2:O2"/>
    <mergeCell ref="B32:F32"/>
    <mergeCell ref="A13:A28"/>
    <mergeCell ref="C21:G21"/>
    <mergeCell ref="B30:F30"/>
    <mergeCell ref="B31:F31"/>
    <mergeCell ref="C6:G6"/>
    <mergeCell ref="C7:G7"/>
    <mergeCell ref="C8:G8"/>
    <mergeCell ref="C9:G9"/>
    <mergeCell ref="D11:G11"/>
    <mergeCell ref="A33:A34"/>
    <mergeCell ref="B33:E33"/>
    <mergeCell ref="F33:G33"/>
    <mergeCell ref="B34:E34"/>
    <mergeCell ref="F34:G34"/>
    <mergeCell ref="AA1:AB1"/>
    <mergeCell ref="AC1:AF1"/>
    <mergeCell ref="AC2:AF2"/>
    <mergeCell ref="A4:A12"/>
    <mergeCell ref="B4:G4"/>
    <mergeCell ref="B5:G5"/>
    <mergeCell ref="P2:Z2"/>
    <mergeCell ref="AA2:AB2"/>
    <mergeCell ref="D10:G10"/>
    <mergeCell ref="T1:Z1"/>
    <mergeCell ref="F2:H2"/>
    <mergeCell ref="P1:S1"/>
    <mergeCell ref="C12:G12"/>
  </mergeCells>
  <phoneticPr fontId="3"/>
  <conditionalFormatting sqref="I31:L32 J3:J23 J25:J34 I3:I34 H3:H21 H23:H34 K12:K34 K3:K10 N3:AF34 L3:M11 L13:M27 L29:M34">
    <cfRule type="expression" dxfId="111" priority="106" stopIfTrue="1">
      <formula>H$32="NA"</formula>
    </cfRule>
    <cfRule type="expression" dxfId="110" priority="107" stopIfTrue="1">
      <formula>H$32="NG"</formula>
    </cfRule>
  </conditionalFormatting>
  <conditionalFormatting sqref="H5">
    <cfRule type="expression" dxfId="109" priority="45" stopIfTrue="1">
      <formula>#REF!="NG"</formula>
    </cfRule>
    <cfRule type="expression" dxfId="108" priority="46" stopIfTrue="1">
      <formula>H$55="NA"</formula>
    </cfRule>
    <cfRule type="expression" dxfId="107" priority="47" stopIfTrue="1">
      <formula>H$55="NG"</formula>
    </cfRule>
  </conditionalFormatting>
  <conditionalFormatting sqref="I5">
    <cfRule type="expression" dxfId="106" priority="42" stopIfTrue="1">
      <formula>#REF!="NG"</formula>
    </cfRule>
    <cfRule type="expression" dxfId="105" priority="43" stopIfTrue="1">
      <formula>I$55="NA"</formula>
    </cfRule>
    <cfRule type="expression" dxfId="104" priority="44" stopIfTrue="1">
      <formula>I$55="NG"</formula>
    </cfRule>
  </conditionalFormatting>
  <conditionalFormatting sqref="I5:J5">
    <cfRule type="expression" dxfId="103" priority="39" stopIfTrue="1">
      <formula>#REF!="NG"</formula>
    </cfRule>
    <cfRule type="expression" dxfId="102" priority="40" stopIfTrue="1">
      <formula>I$55="NA"</formula>
    </cfRule>
    <cfRule type="expression" dxfId="101" priority="41" stopIfTrue="1">
      <formula>I$55="NG"</formula>
    </cfRule>
  </conditionalFormatting>
  <conditionalFormatting sqref="I5:K5">
    <cfRule type="expression" dxfId="100" priority="36" stopIfTrue="1">
      <formula>#REF!="NG"</formula>
    </cfRule>
    <cfRule type="expression" dxfId="99" priority="37" stopIfTrue="1">
      <formula>I$55="NA"</formula>
    </cfRule>
    <cfRule type="expression" dxfId="98" priority="38" stopIfTrue="1">
      <formula>I$55="NG"</formula>
    </cfRule>
  </conditionalFormatting>
  <conditionalFormatting sqref="I15">
    <cfRule type="expression" dxfId="97" priority="33" stopIfTrue="1">
      <formula>#REF!="NG"</formula>
    </cfRule>
    <cfRule type="expression" dxfId="96" priority="34" stopIfTrue="1">
      <formula>I$55="NA"</formula>
    </cfRule>
    <cfRule type="expression" dxfId="95" priority="35" stopIfTrue="1">
      <formula>I$55="NG"</formula>
    </cfRule>
  </conditionalFormatting>
  <conditionalFormatting sqref="I16">
    <cfRule type="expression" dxfId="94" priority="30" stopIfTrue="1">
      <formula>#REF!="NG"</formula>
    </cfRule>
    <cfRule type="expression" dxfId="93" priority="31" stopIfTrue="1">
      <formula>I$55="NA"</formula>
    </cfRule>
    <cfRule type="expression" dxfId="92" priority="32" stopIfTrue="1">
      <formula>I$55="NG"</formula>
    </cfRule>
  </conditionalFormatting>
  <conditionalFormatting sqref="H15">
    <cfRule type="expression" dxfId="91" priority="27" stopIfTrue="1">
      <formula>#REF!="NG"</formula>
    </cfRule>
    <cfRule type="expression" dxfId="90" priority="28" stopIfTrue="1">
      <formula>H$55="NA"</formula>
    </cfRule>
    <cfRule type="expression" dxfId="89" priority="29" stopIfTrue="1">
      <formula>H$55="NG"</formula>
    </cfRule>
  </conditionalFormatting>
  <conditionalFormatting sqref="H16">
    <cfRule type="expression" dxfId="88" priority="24" stopIfTrue="1">
      <formula>#REF!="NG"</formula>
    </cfRule>
    <cfRule type="expression" dxfId="87" priority="25" stopIfTrue="1">
      <formula>H$55="NA"</formula>
    </cfRule>
    <cfRule type="expression" dxfId="86" priority="26" stopIfTrue="1">
      <formula>H$55="NG"</formula>
    </cfRule>
  </conditionalFormatting>
  <conditionalFormatting sqref="J18">
    <cfRule type="expression" dxfId="85" priority="21" stopIfTrue="1">
      <formula>#REF!="NG"</formula>
    </cfRule>
    <cfRule type="expression" dxfId="84" priority="22" stopIfTrue="1">
      <formula>J$55="NA"</formula>
    </cfRule>
    <cfRule type="expression" dxfId="83" priority="23" stopIfTrue="1">
      <formula>J$55="NG"</formula>
    </cfRule>
  </conditionalFormatting>
  <conditionalFormatting sqref="J24">
    <cfRule type="expression" dxfId="82" priority="110" stopIfTrue="1">
      <formula>H$32="NA"</formula>
    </cfRule>
    <cfRule type="expression" dxfId="81" priority="111" stopIfTrue="1">
      <formula>H$32="NG"</formula>
    </cfRule>
  </conditionalFormatting>
  <conditionalFormatting sqref="H22">
    <cfRule type="expression" dxfId="80" priority="19" stopIfTrue="1">
      <formula>F$32="NA"</formula>
    </cfRule>
    <cfRule type="expression" dxfId="79" priority="20" stopIfTrue="1">
      <formula>F$32="NG"</formula>
    </cfRule>
  </conditionalFormatting>
  <conditionalFormatting sqref="I26">
    <cfRule type="expression" dxfId="78" priority="17" stopIfTrue="1">
      <formula>G$32="NA"</formula>
    </cfRule>
    <cfRule type="expression" dxfId="77" priority="18" stopIfTrue="1">
      <formula>G$32="NG"</formula>
    </cfRule>
  </conditionalFormatting>
  <conditionalFormatting sqref="I26:I27">
    <cfRule type="expression" dxfId="76" priority="15" stopIfTrue="1">
      <formula>G$32="NA"</formula>
    </cfRule>
    <cfRule type="expression" dxfId="75" priority="16" stopIfTrue="1">
      <formula>G$32="NG"</formula>
    </cfRule>
  </conditionalFormatting>
  <conditionalFormatting sqref="M28">
    <cfRule type="expression" dxfId="74" priority="13" stopIfTrue="1">
      <formula>J$32="NA"</formula>
    </cfRule>
    <cfRule type="expression" dxfId="73" priority="14" stopIfTrue="1">
      <formula>J$32="NG"</formula>
    </cfRule>
  </conditionalFormatting>
  <conditionalFormatting sqref="H6">
    <cfRule type="expression" dxfId="72" priority="11" stopIfTrue="1">
      <formula>F$32="NA"</formula>
    </cfRule>
    <cfRule type="expression" dxfId="71" priority="12" stopIfTrue="1">
      <formula>F$32="NG"</formula>
    </cfRule>
  </conditionalFormatting>
  <conditionalFormatting sqref="I7">
    <cfRule type="expression" dxfId="70" priority="9" stopIfTrue="1">
      <formula>G$32="NA"</formula>
    </cfRule>
    <cfRule type="expression" dxfId="69" priority="10" stopIfTrue="1">
      <formula>G$32="NG"</formula>
    </cfRule>
  </conditionalFormatting>
  <conditionalFormatting sqref="J8">
    <cfRule type="expression" dxfId="68" priority="7" stopIfTrue="1">
      <formula>H$32="NA"</formula>
    </cfRule>
    <cfRule type="expression" dxfId="67" priority="8" stopIfTrue="1">
      <formula>H$32="NG"</formula>
    </cfRule>
  </conditionalFormatting>
  <conditionalFormatting sqref="K10">
    <cfRule type="expression" dxfId="66" priority="5" stopIfTrue="1">
      <formula>I$32="NA"</formula>
    </cfRule>
    <cfRule type="expression" dxfId="65" priority="6" stopIfTrue="1">
      <formula>I$32="NG"</formula>
    </cfRule>
  </conditionalFormatting>
  <conditionalFormatting sqref="M12">
    <cfRule type="expression" dxfId="64" priority="3" stopIfTrue="1">
      <formula>J$32="NA"</formula>
    </cfRule>
    <cfRule type="expression" dxfId="63" priority="4" stopIfTrue="1">
      <formula>J$32="NG"</formula>
    </cfRule>
  </conditionalFormatting>
  <conditionalFormatting sqref="L11">
    <cfRule type="expression" dxfId="62" priority="1" stopIfTrue="1">
      <formula>J$32="NA"</formula>
    </cfRule>
    <cfRule type="expression" dxfId="61" priority="2" stopIfTrue="1">
      <formula>J$32="NG"</formula>
    </cfRule>
  </conditionalFormatting>
  <conditionalFormatting sqref="M12 M28">
    <cfRule type="expression" dxfId="60" priority="114" stopIfTrue="1">
      <formula>L$32="NA"</formula>
    </cfRule>
    <cfRule type="expression" dxfId="59" priority="115" stopIfTrue="1">
      <formula>L$32="NG"</formula>
    </cfRule>
  </conditionalFormatting>
  <dataValidations count="10">
    <dataValidation type="list" allowBlank="1" showInputMessage="1" showErrorMessage="1" sqref="H29:AF29">
      <formula1>"N, A, B"</formula1>
    </dataValidation>
    <dataValidation type="list" allowBlank="1" showInputMessage="1" showErrorMessage="1" sqref="H32:AF32">
      <formula1>"OK, NG, NA, PT"</formula1>
    </dataValidation>
    <dataValidation allowBlank="1" showInputMessage="1" showErrorMessage="1" promptTitle="PCL sheet name" prompt=" " sqref="F33:G33"/>
    <dataValidation allowBlank="1" showInputMessage="1" showErrorMessage="1" promptTitle="Bug ID" prompt="Unique ID throughout the project._x000a_For every Bug found during Test as well as Re-Test, a new Bug ID needs to be entered here (as a comma seperated value)" sqref="B33:E3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2"/>
    <dataValidation allowBlank="1" showInputMessage="1" showErrorMessage="1" promptTitle="Testing Date" prompt="Date on which test was performed in yyyy/mm/dd format" sqref="G31"/>
    <dataValidation allowBlank="1" showInputMessage="1" showErrorMessage="1" promptTitle="Enter" prompt="Name of the person who performed the test" sqref="G30"/>
    <dataValidation allowBlank="1" showInputMessage="1" showErrorMessage="1" promptTitle="Condition Type" prompt="N : Normal _x000a_A : Abnormal _x000a_B : Boundary" sqref="G29"/>
    <dataValidation allowBlank="1" showInputMessage="1" showErrorMessage="1" promptTitle="Check points" prompt="that need / need not be executed" sqref="A13:A28"/>
    <dataValidation allowBlank="1" showInputMessage="1" showErrorMessage="1" promptTitle="Input conditions" prompt="that need to be checked." sqref="A4:A12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24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J9" sqref="J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57" t="s">
        <v>65</v>
      </c>
      <c r="C1" s="158"/>
      <c r="D1" s="158"/>
      <c r="E1" s="159"/>
      <c r="F1" s="157" t="s">
        <v>104</v>
      </c>
      <c r="G1" s="158"/>
      <c r="H1" s="158"/>
      <c r="I1" s="158"/>
      <c r="J1" s="158"/>
      <c r="K1" s="158"/>
      <c r="L1" s="158"/>
      <c r="M1" s="158"/>
      <c r="N1" s="158"/>
      <c r="O1" s="159"/>
      <c r="P1" s="168" t="s">
        <v>0</v>
      </c>
      <c r="Q1" s="169"/>
      <c r="R1" s="169"/>
      <c r="S1" s="170"/>
      <c r="T1" s="157" t="s">
        <v>105</v>
      </c>
      <c r="U1" s="158"/>
      <c r="V1" s="158"/>
      <c r="W1" s="158"/>
      <c r="X1" s="158"/>
      <c r="Y1" s="158"/>
      <c r="Z1" s="159"/>
      <c r="AA1" s="160" t="s">
        <v>11</v>
      </c>
      <c r="AB1" s="160"/>
      <c r="AC1" s="161">
        <v>43707</v>
      </c>
      <c r="AD1" s="161"/>
      <c r="AE1" s="161"/>
      <c r="AF1" s="162"/>
    </row>
    <row r="2" spans="1:32" ht="20.100000000000001" customHeight="1" thickBot="1">
      <c r="A2" s="64" t="s">
        <v>4</v>
      </c>
      <c r="B2" s="163" t="s">
        <v>103</v>
      </c>
      <c r="C2" s="164"/>
      <c r="D2" s="164"/>
      <c r="E2" s="165"/>
      <c r="F2" s="163" t="s">
        <v>69</v>
      </c>
      <c r="G2" s="164"/>
      <c r="H2" s="165"/>
      <c r="I2" s="153" t="s">
        <v>103</v>
      </c>
      <c r="J2" s="154"/>
      <c r="K2" s="154"/>
      <c r="L2" s="154"/>
      <c r="M2" s="154"/>
      <c r="N2" s="154"/>
      <c r="O2" s="155"/>
      <c r="P2" s="163"/>
      <c r="Q2" s="164"/>
      <c r="R2" s="164"/>
      <c r="S2" s="164"/>
      <c r="T2" s="164"/>
      <c r="U2" s="164"/>
      <c r="V2" s="164"/>
      <c r="W2" s="164"/>
      <c r="X2" s="164"/>
      <c r="Y2" s="164"/>
      <c r="Z2" s="165"/>
      <c r="AA2" s="166" t="s">
        <v>13</v>
      </c>
      <c r="AB2" s="167"/>
      <c r="AC2" s="163" t="s">
        <v>14</v>
      </c>
      <c r="AD2" s="164"/>
      <c r="AE2" s="164"/>
      <c r="AF2" s="171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IF(COUNTA(H4:H18)&gt;0,1,"")</f>
        <v>1</v>
      </c>
      <c r="I3" s="12">
        <f>IF(COUNTA(I4:I18)&gt;0,IF(H3&gt;0,H3+1,""),"")</f>
        <v>2</v>
      </c>
      <c r="J3" s="12">
        <f>IF(COUNTA(J4:J18)&gt;0,IF(I3&gt;0,I3+1,""),"")</f>
        <v>3</v>
      </c>
      <c r="K3" s="12">
        <f>IF(COUNTA(K4:K18)&gt;0,IF(J3&gt;0,J3+1,""),"")</f>
        <v>4</v>
      </c>
      <c r="L3" s="12" t="str">
        <f>IF(COUNTA(L4:L18)&gt;0,IF(K3&gt;0,K3+1,""),"")</f>
        <v/>
      </c>
      <c r="M3" s="12" t="str">
        <f>IF(COUNTA(M4:M18)&gt;0,IF(L3&gt;0,L3+1,""),"")</f>
        <v/>
      </c>
      <c r="N3" s="12" t="str">
        <f>IF(COUNTA(N4:N18)&gt;0,IF(M3&gt;0,M3+1,""),"")</f>
        <v/>
      </c>
      <c r="O3" s="12" t="str">
        <f>IF(COUNTA(O4:O18)&gt;0,IF(N3&gt;0,N3+1,""),"")</f>
        <v/>
      </c>
      <c r="P3" s="12" t="str">
        <f>IF(COUNTA(P4:P18)&gt;0,IF(O3&gt;0,O3+1,""),"")</f>
        <v/>
      </c>
      <c r="Q3" s="12" t="str">
        <f>IF(COUNTA(Q4:Q18)&gt;0,IF(P3&gt;0,P3+1,""),"")</f>
        <v/>
      </c>
      <c r="R3" s="12" t="str">
        <f>IF(COUNTA(R4:R18)&gt;0,IF(Q3&gt;0,Q3+1,""),"")</f>
        <v/>
      </c>
      <c r="S3" s="12" t="str">
        <f>IF(COUNTA(S4:S18)&gt;0,IF(R3&gt;0,R3+1,""),"")</f>
        <v/>
      </c>
      <c r="T3" s="12" t="str">
        <f>IF(COUNTA(T4:T18)&gt;0,IF(S3&gt;0,S3+1,""),"")</f>
        <v/>
      </c>
      <c r="U3" s="12" t="str">
        <f>IF(COUNTA(U4:U18)&gt;0,IF(T3&gt;0,T3+1,""),"")</f>
        <v/>
      </c>
      <c r="V3" s="12" t="str">
        <f>IF(COUNTA(V4:V18)&gt;0,IF(U3&gt;0,U3+1,""),"")</f>
        <v/>
      </c>
      <c r="W3" s="12" t="str">
        <f>IF(COUNTA(W4:W18)&gt;0,IF(V3&gt;0,V3+1,""),"")</f>
        <v/>
      </c>
      <c r="X3" s="12" t="str">
        <f>IF(COUNTA(X4:X18)&gt;0,IF(W3&gt;0,W3+1,""),"")</f>
        <v/>
      </c>
      <c r="Y3" s="12" t="str">
        <f>IF(COUNTA(Y4:Y18)&gt;0,IF(X3&gt;0,X3+1,""),"")</f>
        <v/>
      </c>
      <c r="Z3" s="12" t="str">
        <f>IF(COUNTA(Z4:Z18)&gt;0,IF(Y3&gt;0,Y3+1,""),"")</f>
        <v/>
      </c>
      <c r="AA3" s="12" t="str">
        <f>IF(COUNTA(AA4:AA18)&gt;0,IF(Z3&gt;0,Z3+1,""),"")</f>
        <v/>
      </c>
      <c r="AB3" s="12" t="str">
        <f>IF(COUNTA(AB4:AB18)&gt;0,IF(AA3&gt;0,AA3+1,""),"")</f>
        <v/>
      </c>
      <c r="AC3" s="12" t="str">
        <f>IF(COUNTA(AC4:AC18)&gt;0,IF(AB3&gt;0,AB3+1,""),"")</f>
        <v/>
      </c>
      <c r="AD3" s="12" t="str">
        <f>IF(COUNTA(AD4:AD18)&gt;0,IF(AC3&gt;0,AC3+1,""),"")</f>
        <v/>
      </c>
      <c r="AE3" s="12" t="str">
        <f>IF(COUNTA(AE4:AE18)&gt;0,IF(AD3&gt;0,AD3+1,""),"")</f>
        <v/>
      </c>
      <c r="AF3" s="13" t="str">
        <f>IF(COUNTA(AF4:AF18)&gt;0,IF(AE3&gt;0,AE3+1,""),"")</f>
        <v/>
      </c>
    </row>
    <row r="4" spans="1:32" s="17" customFormat="1" ht="13.5" customHeight="1">
      <c r="A4" s="172" t="s">
        <v>53</v>
      </c>
      <c r="B4" s="174" t="s">
        <v>71</v>
      </c>
      <c r="C4" s="174"/>
      <c r="D4" s="174"/>
      <c r="E4" s="174"/>
      <c r="F4" s="174"/>
      <c r="G4" s="17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3"/>
      <c r="B5" s="175" t="s">
        <v>107</v>
      </c>
      <c r="C5" s="176"/>
      <c r="D5" s="176"/>
      <c r="E5" s="176"/>
      <c r="F5" s="176"/>
      <c r="G5" s="176"/>
      <c r="H5" s="91" t="s">
        <v>95</v>
      </c>
      <c r="I5" s="91" t="s">
        <v>95</v>
      </c>
      <c r="J5" s="91" t="s">
        <v>95</v>
      </c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73"/>
      <c r="B6" s="21"/>
      <c r="C6" s="177" t="s">
        <v>109</v>
      </c>
      <c r="D6" s="178"/>
      <c r="E6" s="178"/>
      <c r="F6" s="178"/>
      <c r="G6" s="178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73"/>
      <c r="B7" s="21"/>
      <c r="C7" s="74"/>
      <c r="D7" s="175" t="s">
        <v>110</v>
      </c>
      <c r="E7" s="178"/>
      <c r="F7" s="178"/>
      <c r="G7" s="178"/>
      <c r="H7" s="82" t="s">
        <v>128</v>
      </c>
      <c r="I7" s="19"/>
      <c r="J7" s="82" t="s">
        <v>95</v>
      </c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73"/>
      <c r="B8" s="21"/>
      <c r="C8" s="74"/>
      <c r="D8" s="175" t="s">
        <v>111</v>
      </c>
      <c r="E8" s="178"/>
      <c r="F8" s="178"/>
      <c r="G8" s="178"/>
      <c r="H8" s="18"/>
      <c r="I8" s="82" t="s">
        <v>95</v>
      </c>
      <c r="J8" s="82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73"/>
      <c r="B9" s="21"/>
      <c r="C9" s="177" t="s">
        <v>112</v>
      </c>
      <c r="D9" s="178"/>
      <c r="E9" s="178"/>
      <c r="F9" s="178"/>
      <c r="G9" s="178"/>
      <c r="H9" s="18"/>
      <c r="I9" s="82" t="s">
        <v>95</v>
      </c>
      <c r="J9" s="82" t="s">
        <v>95</v>
      </c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73"/>
      <c r="B10" s="21"/>
      <c r="C10" s="177" t="s">
        <v>113</v>
      </c>
      <c r="D10" s="178"/>
      <c r="E10" s="178"/>
      <c r="F10" s="178"/>
      <c r="G10" s="178"/>
      <c r="H10" s="18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 thickBot="1">
      <c r="A11" s="173"/>
      <c r="B11" s="21"/>
      <c r="C11" s="72"/>
      <c r="D11" s="175" t="s">
        <v>108</v>
      </c>
      <c r="E11" s="178"/>
      <c r="F11" s="178"/>
      <c r="G11" s="178"/>
      <c r="H11" s="18"/>
      <c r="I11" s="19"/>
      <c r="J11" s="82" t="s">
        <v>95</v>
      </c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89" t="s">
        <v>54</v>
      </c>
      <c r="B12" s="192" t="s">
        <v>26</v>
      </c>
      <c r="C12" s="174"/>
      <c r="D12" s="174"/>
      <c r="E12" s="174"/>
      <c r="F12" s="174"/>
      <c r="G12" s="174"/>
      <c r="H12" s="25"/>
      <c r="I12" s="26"/>
      <c r="J12" s="26"/>
      <c r="K12" s="67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7"/>
    </row>
    <row r="13" spans="1:32" s="17" customFormat="1" ht="13.5" customHeight="1">
      <c r="A13" s="190"/>
      <c r="B13" s="28"/>
      <c r="C13" s="193" t="s">
        <v>114</v>
      </c>
      <c r="D13" s="194"/>
      <c r="E13" s="194"/>
      <c r="F13" s="194"/>
      <c r="G13" s="194"/>
      <c r="H13" s="83"/>
      <c r="I13" s="84"/>
      <c r="J13" s="84"/>
      <c r="K13" s="85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6"/>
    </row>
    <row r="14" spans="1:32" s="17" customFormat="1" ht="13.5" customHeight="1">
      <c r="A14" s="190"/>
      <c r="B14" s="28"/>
      <c r="C14" s="87"/>
      <c r="D14" s="202" t="s">
        <v>115</v>
      </c>
      <c r="E14" s="203"/>
      <c r="F14" s="203"/>
      <c r="G14" s="204"/>
      <c r="H14" s="83"/>
      <c r="I14" s="84"/>
      <c r="J14" s="82" t="s">
        <v>95</v>
      </c>
      <c r="K14" s="85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6"/>
    </row>
    <row r="15" spans="1:32" s="17" customFormat="1" ht="13.5" customHeight="1">
      <c r="A15" s="190"/>
      <c r="B15" s="28"/>
      <c r="C15" s="193" t="s">
        <v>130</v>
      </c>
      <c r="D15" s="194"/>
      <c r="E15" s="194"/>
      <c r="F15" s="194"/>
      <c r="G15" s="194"/>
      <c r="H15" s="83"/>
      <c r="I15" s="210"/>
      <c r="J15" s="211"/>
      <c r="K15" s="85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6"/>
    </row>
    <row r="16" spans="1:32" s="17" customFormat="1" ht="13.5" customHeight="1">
      <c r="A16" s="190"/>
      <c r="B16" s="28"/>
      <c r="C16" s="89"/>
      <c r="D16" s="202" t="s">
        <v>131</v>
      </c>
      <c r="E16" s="203"/>
      <c r="F16" s="203"/>
      <c r="G16" s="204"/>
      <c r="H16" s="83"/>
      <c r="I16" s="82" t="s">
        <v>95</v>
      </c>
      <c r="J16" s="84"/>
      <c r="K16" s="85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6"/>
    </row>
    <row r="17" spans="1:32" s="17" customFormat="1" ht="13.5" customHeight="1" thickBot="1">
      <c r="A17" s="190"/>
      <c r="B17" s="28"/>
      <c r="C17" s="89"/>
      <c r="D17" s="202" t="s">
        <v>132</v>
      </c>
      <c r="E17" s="203"/>
      <c r="F17" s="203"/>
      <c r="G17" s="204"/>
      <c r="H17" s="83"/>
      <c r="I17" s="84"/>
      <c r="J17" s="82" t="s">
        <v>95</v>
      </c>
      <c r="K17" s="85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6"/>
    </row>
    <row r="18" spans="1:32" s="17" customFormat="1" ht="24" customHeight="1">
      <c r="A18" s="181" t="s">
        <v>55</v>
      </c>
      <c r="B18" s="183"/>
      <c r="C18" s="184"/>
      <c r="D18" s="184"/>
      <c r="E18" s="184"/>
      <c r="F18" s="185"/>
      <c r="G18" s="35" t="s">
        <v>44</v>
      </c>
      <c r="H18" s="36" t="s">
        <v>96</v>
      </c>
      <c r="I18" s="37" t="s">
        <v>96</v>
      </c>
      <c r="J18" s="37" t="s">
        <v>97</v>
      </c>
      <c r="K18" s="37" t="s">
        <v>97</v>
      </c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8"/>
    </row>
    <row r="19" spans="1:32" s="17" customFormat="1" ht="27" customHeight="1">
      <c r="A19" s="182"/>
      <c r="B19" s="186"/>
      <c r="C19" s="187"/>
      <c r="D19" s="187"/>
      <c r="E19" s="187"/>
      <c r="F19" s="188"/>
      <c r="G19" s="39" t="s">
        <v>45</v>
      </c>
      <c r="H19" s="40" t="s">
        <v>98</v>
      </c>
      <c r="I19" s="41" t="s">
        <v>98</v>
      </c>
      <c r="J19" s="41" t="s">
        <v>116</v>
      </c>
      <c r="K19" s="41" t="s">
        <v>98</v>
      </c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2"/>
    </row>
    <row r="20" spans="1:32" s="17" customFormat="1" ht="27" customHeight="1">
      <c r="A20" s="182"/>
      <c r="B20" s="186"/>
      <c r="C20" s="187"/>
      <c r="D20" s="187"/>
      <c r="E20" s="187"/>
      <c r="F20" s="188"/>
      <c r="G20" s="39" t="s">
        <v>46</v>
      </c>
      <c r="H20" s="43">
        <v>43707</v>
      </c>
      <c r="I20" s="43">
        <v>43707</v>
      </c>
      <c r="J20" s="43">
        <v>43707</v>
      </c>
      <c r="K20" s="43">
        <v>43707</v>
      </c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5"/>
    </row>
    <row r="21" spans="1:32" s="17" customFormat="1" ht="24.75" customHeight="1">
      <c r="A21" s="182"/>
      <c r="B21" s="186" t="s">
        <v>101</v>
      </c>
      <c r="C21" s="187"/>
      <c r="D21" s="187"/>
      <c r="E21" s="187"/>
      <c r="F21" s="188"/>
      <c r="G21" s="46" t="s">
        <v>1</v>
      </c>
      <c r="H21" s="40" t="s">
        <v>100</v>
      </c>
      <c r="I21" s="40" t="s">
        <v>100</v>
      </c>
      <c r="J21" s="40" t="s">
        <v>100</v>
      </c>
      <c r="K21" s="40" t="s">
        <v>100</v>
      </c>
      <c r="L21" s="41"/>
      <c r="M21" s="41"/>
      <c r="N21" s="69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2"/>
    </row>
    <row r="22" spans="1:32" s="17" customFormat="1" ht="24.75" customHeight="1">
      <c r="A22" s="148" t="s">
        <v>56</v>
      </c>
      <c r="B22" s="150" t="s">
        <v>48</v>
      </c>
      <c r="C22" s="150"/>
      <c r="D22" s="150"/>
      <c r="E22" s="150"/>
      <c r="F22" s="151" t="str">
        <f>GetBugSheetName()</f>
        <v>Template_</v>
      </c>
      <c r="G22" s="152"/>
      <c r="H22" s="60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4"/>
    </row>
    <row r="23" spans="1:32" s="17" customFormat="1" ht="36" customHeight="1" thickBot="1">
      <c r="A23" s="149"/>
      <c r="B23" s="153" t="s">
        <v>31</v>
      </c>
      <c r="C23" s="154"/>
      <c r="D23" s="154"/>
      <c r="E23" s="155"/>
      <c r="F23" s="153"/>
      <c r="G23" s="156"/>
      <c r="H23" s="61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 t="str">
        <f t="shared" ref="S23:AF23" si="0">IF(S22="","",(SUM(LEN(S22)-LEN(SUBSTITUTE(S22,",","")))/LEN(",")) + 1 )</f>
        <v/>
      </c>
      <c r="T23" s="55" t="str">
        <f t="shared" si="0"/>
        <v/>
      </c>
      <c r="U23" s="55" t="str">
        <f t="shared" si="0"/>
        <v/>
      </c>
      <c r="V23" s="55" t="str">
        <f t="shared" si="0"/>
        <v/>
      </c>
      <c r="W23" s="55" t="str">
        <f t="shared" si="0"/>
        <v/>
      </c>
      <c r="X23" s="55" t="str">
        <f t="shared" si="0"/>
        <v/>
      </c>
      <c r="Y23" s="55" t="str">
        <f t="shared" si="0"/>
        <v/>
      </c>
      <c r="Z23" s="55" t="str">
        <f t="shared" si="0"/>
        <v/>
      </c>
      <c r="AA23" s="55" t="str">
        <f t="shared" si="0"/>
        <v/>
      </c>
      <c r="AB23" s="55" t="str">
        <f t="shared" si="0"/>
        <v/>
      </c>
      <c r="AC23" s="55" t="str">
        <f t="shared" si="0"/>
        <v/>
      </c>
      <c r="AD23" s="55" t="str">
        <f t="shared" si="0"/>
        <v/>
      </c>
      <c r="AE23" s="55" t="str">
        <f t="shared" si="0"/>
        <v/>
      </c>
      <c r="AF23" s="56" t="str">
        <f t="shared" si="0"/>
        <v/>
      </c>
    </row>
    <row r="24" spans="1:32" s="17" customFormat="1">
      <c r="H24" s="47"/>
      <c r="I24" s="47"/>
      <c r="J24" s="47"/>
      <c r="K24" s="47"/>
      <c r="L24" s="47"/>
      <c r="M24" s="47"/>
      <c r="N24" s="48"/>
      <c r="O24" s="49"/>
      <c r="P24" s="47"/>
      <c r="Q24" s="47"/>
      <c r="R24" s="47"/>
      <c r="S24" s="47"/>
      <c r="T24" s="47"/>
      <c r="U24" s="47"/>
      <c r="V24" s="47"/>
    </row>
  </sheetData>
  <sheetProtection insertRows="0"/>
  <protectedRanges>
    <protectedRange sqref="B4:G5 C6:G6 D7:G8 C9:G11 B6:B11 B12:G12 B13:B17" name="Range2_1"/>
    <protectedRange sqref="H18:AF22" name="Range3_1_1"/>
    <protectedRange sqref="I6:AF6 H4:AF5 I10:AF10 I7 K7:AF9 I11 K11:AF11 H17:I17 H14:I15 K14:AF15 H16 J16:AF16 K17:AF17 H12:AF13" name="Range2_1_1"/>
    <protectedRange sqref="C15:G15 C13:G13 C16:C17" name="Range2_1_3"/>
    <protectedRange sqref="D14:G14 D16:G17" name="Range2_1_8"/>
    <protectedRange sqref="H7" name="Range2_1_1_1"/>
    <protectedRange sqref="I8" name="Range2_1_1_3"/>
    <protectedRange sqref="J8" name="Range2_1_1_4"/>
    <protectedRange sqref="J7 J11 I9:J9 J14:J15 I16 J17" name="Range2_1_1_5"/>
  </protectedRanges>
  <mergeCells count="38">
    <mergeCell ref="D16:G16"/>
    <mergeCell ref="D17:G17"/>
    <mergeCell ref="C13:G13"/>
    <mergeCell ref="D14:G14"/>
    <mergeCell ref="C15:G15"/>
    <mergeCell ref="D11:G11"/>
    <mergeCell ref="A18:A21"/>
    <mergeCell ref="B18:F18"/>
    <mergeCell ref="B19:F19"/>
    <mergeCell ref="B20:F20"/>
    <mergeCell ref="B21:F21"/>
    <mergeCell ref="A12:A17"/>
    <mergeCell ref="B12:G12"/>
    <mergeCell ref="A4:A11"/>
    <mergeCell ref="B4:G4"/>
    <mergeCell ref="B5:G5"/>
    <mergeCell ref="C6:G6"/>
    <mergeCell ref="D7:G7"/>
    <mergeCell ref="D8:G8"/>
    <mergeCell ref="C9:G9"/>
    <mergeCell ref="C10:G10"/>
    <mergeCell ref="A22:A23"/>
    <mergeCell ref="B22:E22"/>
    <mergeCell ref="F22:G22"/>
    <mergeCell ref="B23:E23"/>
    <mergeCell ref="F23:G23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7">
    <cfRule type="expression" dxfId="48" priority="21" stopIfTrue="1">
      <formula>H$31="NA"</formula>
    </cfRule>
    <cfRule type="expression" dxfId="47" priority="22" stopIfTrue="1">
      <formula>H$31="NG"</formula>
    </cfRule>
  </conditionalFormatting>
  <conditionalFormatting sqref="I8">
    <cfRule type="expression" dxfId="46" priority="19" stopIfTrue="1">
      <formula>I$31="NA"</formula>
    </cfRule>
    <cfRule type="expression" dxfId="45" priority="20" stopIfTrue="1">
      <formula>I$31="NG"</formula>
    </cfRule>
  </conditionalFormatting>
  <conditionalFormatting sqref="I8:J8">
    <cfRule type="expression" dxfId="44" priority="17" stopIfTrue="1">
      <formula>I$31="NA"</formula>
    </cfRule>
    <cfRule type="expression" dxfId="43" priority="18" stopIfTrue="1">
      <formula>I$31="NG"</formula>
    </cfRule>
  </conditionalFormatting>
  <conditionalFormatting sqref="I9">
    <cfRule type="expression" dxfId="42" priority="15" stopIfTrue="1">
      <formula>I$31="NA"</formula>
    </cfRule>
    <cfRule type="expression" dxfId="41" priority="16" stopIfTrue="1">
      <formula>I$31="NG"</formula>
    </cfRule>
  </conditionalFormatting>
  <conditionalFormatting sqref="J7">
    <cfRule type="expression" dxfId="40" priority="13" stopIfTrue="1">
      <formula>J$31="NA"</formula>
    </cfRule>
    <cfRule type="expression" dxfId="39" priority="14" stopIfTrue="1">
      <formula>J$31="NG"</formula>
    </cfRule>
  </conditionalFormatting>
  <conditionalFormatting sqref="J11">
    <cfRule type="expression" dxfId="38" priority="11" stopIfTrue="1">
      <formula>J$31="NA"</formula>
    </cfRule>
    <cfRule type="expression" dxfId="37" priority="12" stopIfTrue="1">
      <formula>J$31="NG"</formula>
    </cfRule>
  </conditionalFormatting>
  <conditionalFormatting sqref="J9">
    <cfRule type="expression" dxfId="36" priority="9" stopIfTrue="1">
      <formula>J$31="NA"</formula>
    </cfRule>
    <cfRule type="expression" dxfId="35" priority="10" stopIfTrue="1">
      <formula>J$31="NG"</formula>
    </cfRule>
  </conditionalFormatting>
  <conditionalFormatting sqref="J14:J15">
    <cfRule type="expression" dxfId="34" priority="7" stopIfTrue="1">
      <formula>J$31="NA"</formula>
    </cfRule>
    <cfRule type="expression" dxfId="33" priority="8" stopIfTrue="1">
      <formula>J$31="NG"</formula>
    </cfRule>
  </conditionalFormatting>
  <conditionalFormatting sqref="I16">
    <cfRule type="expression" dxfId="32" priority="5" stopIfTrue="1">
      <formula>I$31="NA"</formula>
    </cfRule>
    <cfRule type="expression" dxfId="31" priority="6" stopIfTrue="1">
      <formula>I$31="NG"</formula>
    </cfRule>
  </conditionalFormatting>
  <conditionalFormatting sqref="J17">
    <cfRule type="expression" dxfId="30" priority="1" stopIfTrue="1">
      <formula>J$31="NA"</formula>
    </cfRule>
    <cfRule type="expression" dxfId="29" priority="2" stopIfTrue="1">
      <formula>J$31="NG"</formula>
    </cfRule>
  </conditionalFormatting>
  <conditionalFormatting sqref="H3:AF23">
    <cfRule type="expression" dxfId="28" priority="133" stopIfTrue="1">
      <formula>H$21="NA"</formula>
    </cfRule>
    <cfRule type="expression" dxfId="27" priority="134" stopIfTrue="1">
      <formula>H$21="NG"</formula>
    </cfRule>
  </conditionalFormatting>
  <dataValidations count="10">
    <dataValidation allowBlank="1" showInputMessage="1" showErrorMessage="1" promptTitle="Condition Type" prompt="N : Normal _x000a_A : Abnormal _x000a_B : Boundary" sqref="G18"/>
    <dataValidation allowBlank="1" showInputMessage="1" showErrorMessage="1" promptTitle="Enter" prompt="Name of the person who performed the test" sqref="G19"/>
    <dataValidation allowBlank="1" showInputMessage="1" showErrorMessage="1" promptTitle="Testing Date" prompt="Date on which test was performed in yyyy/mm/dd format" sqref="G2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1"/>
    <dataValidation allowBlank="1" showInputMessage="1" showErrorMessage="1" promptTitle="Bug ID" prompt="Unique ID throughout the project._x000a_For every Bug found during Test as well as Re-Test, a new Bug ID needs to be entered here (as a comma seperated value)" sqref="B22:E22"/>
    <dataValidation allowBlank="1" showInputMessage="1" showErrorMessage="1" promptTitle="PCL sheet name" prompt=" " sqref="F22:G22"/>
    <dataValidation type="list" allowBlank="1" showInputMessage="1" showErrorMessage="1" sqref="H21:AF21">
      <formula1>"OK, NG, NA, PT"</formula1>
    </dataValidation>
    <dataValidation type="list" allowBlank="1" showInputMessage="1" showErrorMessage="1" sqref="H18:AF18">
      <formula1>"N, A, B"</formula1>
    </dataValidation>
    <dataValidation allowBlank="1" showInputMessage="1" showErrorMessage="1" promptTitle="Check points" prompt="that need / need not be executed" sqref="A12:A17"/>
    <dataValidation allowBlank="1" showInputMessage="1" showErrorMessage="1" promptTitle="Input conditions" prompt="that need to be checked." sqref="A4:A11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F17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4" sqref="H1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57" t="s">
        <v>65</v>
      </c>
      <c r="C1" s="158"/>
      <c r="D1" s="158"/>
      <c r="E1" s="159"/>
      <c r="F1" s="157" t="s">
        <v>134</v>
      </c>
      <c r="G1" s="158"/>
      <c r="H1" s="158"/>
      <c r="I1" s="158"/>
      <c r="J1" s="158"/>
      <c r="K1" s="158"/>
      <c r="L1" s="158"/>
      <c r="M1" s="158"/>
      <c r="N1" s="158"/>
      <c r="O1" s="159"/>
      <c r="P1" s="168" t="s">
        <v>0</v>
      </c>
      <c r="Q1" s="169"/>
      <c r="R1" s="169"/>
      <c r="S1" s="170"/>
      <c r="T1" s="157" t="s">
        <v>68</v>
      </c>
      <c r="U1" s="158"/>
      <c r="V1" s="158"/>
      <c r="W1" s="158"/>
      <c r="X1" s="158"/>
      <c r="Y1" s="158"/>
      <c r="Z1" s="159"/>
      <c r="AA1" s="160" t="s">
        <v>11</v>
      </c>
      <c r="AB1" s="160"/>
      <c r="AC1" s="161">
        <v>43711</v>
      </c>
      <c r="AD1" s="161"/>
      <c r="AE1" s="161"/>
      <c r="AF1" s="162"/>
    </row>
    <row r="2" spans="1:32" ht="20.100000000000001" customHeight="1" thickBot="1">
      <c r="A2" s="64" t="s">
        <v>4</v>
      </c>
      <c r="B2" s="163" t="s">
        <v>135</v>
      </c>
      <c r="C2" s="164"/>
      <c r="D2" s="164"/>
      <c r="E2" s="165"/>
      <c r="F2" s="163" t="s">
        <v>136</v>
      </c>
      <c r="G2" s="164"/>
      <c r="H2" s="165"/>
      <c r="I2" s="153" t="s">
        <v>135</v>
      </c>
      <c r="J2" s="154"/>
      <c r="K2" s="154"/>
      <c r="L2" s="154"/>
      <c r="M2" s="154"/>
      <c r="N2" s="154"/>
      <c r="O2" s="155"/>
      <c r="P2" s="163"/>
      <c r="Q2" s="164"/>
      <c r="R2" s="164"/>
      <c r="S2" s="164"/>
      <c r="T2" s="164"/>
      <c r="U2" s="164"/>
      <c r="V2" s="164"/>
      <c r="W2" s="164"/>
      <c r="X2" s="164"/>
      <c r="Y2" s="164"/>
      <c r="Z2" s="165"/>
      <c r="AA2" s="166" t="s">
        <v>13</v>
      </c>
      <c r="AB2" s="167"/>
      <c r="AC2" s="163" t="s">
        <v>14</v>
      </c>
      <c r="AD2" s="164"/>
      <c r="AE2" s="164"/>
      <c r="AF2" s="171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IF(COUNTA(H4:H11)&gt;0,1,"")</f>
        <v>1</v>
      </c>
      <c r="I3" s="12" t="str">
        <f>IF(COUNTA(I4:I11)&gt;0,IF(H3&gt;0,H3+1,""),"")</f>
        <v/>
      </c>
      <c r="J3" s="12" t="str">
        <f>IF(COUNTA(J4:J11)&gt;0,IF(I3&gt;0,I3+1,""),"")</f>
        <v/>
      </c>
      <c r="K3" s="12" t="str">
        <f>IF(COUNTA(K4:K11)&gt;0,IF(J3&gt;0,J3+1,""),"")</f>
        <v/>
      </c>
      <c r="L3" s="12" t="str">
        <f>IF(COUNTA(L4:L11)&gt;0,IF(K3&gt;0,K3+1,""),"")</f>
        <v/>
      </c>
      <c r="M3" s="12" t="str">
        <f>IF(COUNTA(M4:M11)&gt;0,IF(L3&gt;0,L3+1,""),"")</f>
        <v/>
      </c>
      <c r="N3" s="12" t="str">
        <f>IF(COUNTA(N4:N11)&gt;0,IF(M3&gt;0,M3+1,""),"")</f>
        <v/>
      </c>
      <c r="O3" s="12" t="str">
        <f>IF(COUNTA(O4:O11)&gt;0,IF(N3&gt;0,N3+1,""),"")</f>
        <v/>
      </c>
      <c r="P3" s="12" t="str">
        <f>IF(COUNTA(P4:P11)&gt;0,IF(O3&gt;0,O3+1,""),"")</f>
        <v/>
      </c>
      <c r="Q3" s="12" t="str">
        <f>IF(COUNTA(Q4:Q11)&gt;0,IF(P3&gt;0,P3+1,""),"")</f>
        <v/>
      </c>
      <c r="R3" s="12" t="str">
        <f>IF(COUNTA(R4:R11)&gt;0,IF(Q3&gt;0,Q3+1,""),"")</f>
        <v/>
      </c>
      <c r="S3" s="12" t="str">
        <f>IF(COUNTA(S4:S11)&gt;0,IF(R3&gt;0,R3+1,""),"")</f>
        <v/>
      </c>
      <c r="T3" s="12" t="str">
        <f>IF(COUNTA(T4:T11)&gt;0,IF(S3&gt;0,S3+1,""),"")</f>
        <v/>
      </c>
      <c r="U3" s="12" t="str">
        <f>IF(COUNTA(U4:U11)&gt;0,IF(T3&gt;0,T3+1,""),"")</f>
        <v/>
      </c>
      <c r="V3" s="12" t="str">
        <f>IF(COUNTA(V4:V11)&gt;0,IF(U3&gt;0,U3+1,""),"")</f>
        <v/>
      </c>
      <c r="W3" s="12" t="str">
        <f>IF(COUNTA(W4:W11)&gt;0,IF(V3&gt;0,V3+1,""),"")</f>
        <v/>
      </c>
      <c r="X3" s="12" t="str">
        <f>IF(COUNTA(X4:X11)&gt;0,IF(W3&gt;0,W3+1,""),"")</f>
        <v/>
      </c>
      <c r="Y3" s="12" t="str">
        <f>IF(COUNTA(Y4:Y11)&gt;0,IF(X3&gt;0,X3+1,""),"")</f>
        <v/>
      </c>
      <c r="Z3" s="12" t="str">
        <f>IF(COUNTA(Z4:Z11)&gt;0,IF(Y3&gt;0,Y3+1,""),"")</f>
        <v/>
      </c>
      <c r="AA3" s="12" t="str">
        <f>IF(COUNTA(AA4:AA11)&gt;0,IF(Z3&gt;0,Z3+1,""),"")</f>
        <v/>
      </c>
      <c r="AB3" s="12" t="str">
        <f>IF(COUNTA(AB4:AB11)&gt;0,IF(AA3&gt;0,AA3+1,""),"")</f>
        <v/>
      </c>
      <c r="AC3" s="12" t="str">
        <f>IF(COUNTA(AC4:AC11)&gt;0,IF(AB3&gt;0,AB3+1,""),"")</f>
        <v/>
      </c>
      <c r="AD3" s="12" t="str">
        <f>IF(COUNTA(AD4:AD11)&gt;0,IF(AC3&gt;0,AC3+1,""),"")</f>
        <v/>
      </c>
      <c r="AE3" s="12" t="str">
        <f>IF(COUNTA(AE4:AE11)&gt;0,IF(AD3&gt;0,AD3+1,""),"")</f>
        <v/>
      </c>
      <c r="AF3" s="13" t="str">
        <f>IF(COUNTA(AF4:AF11)&gt;0,IF(AE3&gt;0,AE3+1,""),"")</f>
        <v/>
      </c>
    </row>
    <row r="4" spans="1:32" s="17" customFormat="1" ht="13.5" customHeight="1">
      <c r="A4" s="172" t="s">
        <v>53</v>
      </c>
      <c r="B4" s="174" t="s">
        <v>138</v>
      </c>
      <c r="C4" s="174"/>
      <c r="D4" s="174"/>
      <c r="E4" s="174"/>
      <c r="F4" s="174"/>
      <c r="G4" s="17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3"/>
      <c r="B5" s="175" t="s">
        <v>137</v>
      </c>
      <c r="C5" s="176"/>
      <c r="D5" s="176"/>
      <c r="E5" s="176"/>
      <c r="F5" s="176"/>
      <c r="G5" s="17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73"/>
      <c r="B6" s="21"/>
      <c r="C6" s="180" t="s">
        <v>139</v>
      </c>
      <c r="D6" s="178"/>
      <c r="E6" s="178"/>
      <c r="F6" s="178"/>
      <c r="G6" s="212"/>
      <c r="H6" s="82" t="s">
        <v>95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89" t="s">
        <v>54</v>
      </c>
      <c r="B7" s="192" t="s">
        <v>26</v>
      </c>
      <c r="C7" s="174"/>
      <c r="D7" s="174"/>
      <c r="E7" s="174"/>
      <c r="F7" s="174"/>
      <c r="G7" s="174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90"/>
      <c r="B8" s="28"/>
      <c r="C8" s="208" t="s">
        <v>140</v>
      </c>
      <c r="D8" s="209"/>
      <c r="E8" s="209"/>
      <c r="F8" s="209"/>
      <c r="G8" s="209"/>
      <c r="H8" s="22"/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90"/>
      <c r="B9" s="195"/>
      <c r="C9" s="213"/>
      <c r="D9" s="175" t="s">
        <v>141</v>
      </c>
      <c r="E9" s="178"/>
      <c r="F9" s="178"/>
      <c r="G9" s="212"/>
      <c r="H9" s="82" t="s">
        <v>95</v>
      </c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5" customHeight="1" thickBot="1">
      <c r="A10" s="191"/>
      <c r="B10" s="195"/>
      <c r="C10" s="214" t="s">
        <v>142</v>
      </c>
      <c r="D10" s="215"/>
      <c r="E10" s="215"/>
      <c r="F10" s="215"/>
      <c r="G10" s="216"/>
      <c r="H10" s="82" t="s">
        <v>95</v>
      </c>
      <c r="I10" s="33"/>
      <c r="J10" s="33"/>
      <c r="K10" s="70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4"/>
    </row>
    <row r="11" spans="1:32" s="17" customFormat="1" ht="24" customHeight="1">
      <c r="A11" s="181" t="s">
        <v>55</v>
      </c>
      <c r="B11" s="183"/>
      <c r="C11" s="184"/>
      <c r="D11" s="184"/>
      <c r="E11" s="184"/>
      <c r="F11" s="185"/>
      <c r="G11" s="35" t="s">
        <v>44</v>
      </c>
      <c r="H11" s="36" t="s">
        <v>96</v>
      </c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182"/>
      <c r="B12" s="186"/>
      <c r="C12" s="187"/>
      <c r="D12" s="187"/>
      <c r="E12" s="187"/>
      <c r="F12" s="188"/>
      <c r="G12" s="39" t="s">
        <v>45</v>
      </c>
      <c r="H12" s="40" t="s">
        <v>143</v>
      </c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42"/>
    </row>
    <row r="13" spans="1:32" s="17" customFormat="1" ht="27" customHeight="1">
      <c r="A13" s="182"/>
      <c r="B13" s="186"/>
      <c r="C13" s="187"/>
      <c r="D13" s="187"/>
      <c r="E13" s="187"/>
      <c r="F13" s="188"/>
      <c r="G13" s="39" t="s">
        <v>46</v>
      </c>
      <c r="H13" s="43">
        <v>43711</v>
      </c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182"/>
      <c r="B14" s="186" t="s">
        <v>101</v>
      </c>
      <c r="C14" s="187"/>
      <c r="D14" s="187"/>
      <c r="E14" s="187"/>
      <c r="F14" s="188"/>
      <c r="G14" s="46" t="s">
        <v>1</v>
      </c>
      <c r="H14" s="40" t="s">
        <v>100</v>
      </c>
      <c r="I14" s="90"/>
      <c r="J14" s="90"/>
      <c r="K14" s="90"/>
      <c r="L14" s="90"/>
      <c r="M14" s="90"/>
      <c r="N14" s="69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42"/>
    </row>
    <row r="15" spans="1:32" s="17" customFormat="1" ht="24.75" customHeight="1">
      <c r="A15" s="148" t="s">
        <v>56</v>
      </c>
      <c r="B15" s="150" t="s">
        <v>48</v>
      </c>
      <c r="C15" s="150"/>
      <c r="D15" s="150"/>
      <c r="E15" s="150"/>
      <c r="F15" s="151" t="str">
        <f>GetBugSheetName()</f>
        <v>Reset_Click_</v>
      </c>
      <c r="G15" s="152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149"/>
      <c r="B16" s="153" t="s">
        <v>31</v>
      </c>
      <c r="C16" s="154"/>
      <c r="D16" s="154"/>
      <c r="E16" s="155"/>
      <c r="F16" s="153"/>
      <c r="G16" s="156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0">IF(S15="","",(SUM(LEN(S15)-LEN(SUBSTITUTE(S15,",","")))/LEN(",")) + 1 )</f>
        <v/>
      </c>
      <c r="T16" s="55" t="str">
        <f t="shared" si="0"/>
        <v/>
      </c>
      <c r="U16" s="55" t="str">
        <f t="shared" si="0"/>
        <v/>
      </c>
      <c r="V16" s="55" t="str">
        <f t="shared" si="0"/>
        <v/>
      </c>
      <c r="W16" s="55" t="str">
        <f t="shared" si="0"/>
        <v/>
      </c>
      <c r="X16" s="55" t="str">
        <f t="shared" si="0"/>
        <v/>
      </c>
      <c r="Y16" s="55" t="str">
        <f t="shared" si="0"/>
        <v/>
      </c>
      <c r="Z16" s="55" t="str">
        <f t="shared" si="0"/>
        <v/>
      </c>
      <c r="AA16" s="55" t="str">
        <f t="shared" si="0"/>
        <v/>
      </c>
      <c r="AB16" s="55" t="str">
        <f t="shared" si="0"/>
        <v/>
      </c>
      <c r="AC16" s="55" t="str">
        <f t="shared" si="0"/>
        <v/>
      </c>
      <c r="AD16" s="55" t="str">
        <f t="shared" si="0"/>
        <v/>
      </c>
      <c r="AE16" s="55" t="str">
        <f t="shared" si="0"/>
        <v/>
      </c>
      <c r="AF16" s="56" t="str">
        <f t="shared" si="0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B7:G7 B10 B8:B9" name="Range2_1"/>
    <protectedRange sqref="B1:O2 P2 T1 AC1:AF2" name="Range1_1"/>
    <protectedRange sqref="H11:AF15" name="Range3_1_1"/>
    <protectedRange sqref="H4:AF5 H7:AF8 I6:AF6 I10:AF10 I9:AF9" name="Range2_1_1"/>
    <protectedRange sqref="B4:G5 B6" name="Range2_1_2"/>
    <protectedRange sqref="C6:G6" name="Range2_1_5"/>
    <protectedRange sqref="C8:G9" name="Range2_1_6"/>
    <protectedRange sqref="C10:G10" name="Range2_1_6_1"/>
    <protectedRange sqref="H6" name="Range2_1_1_5"/>
    <protectedRange sqref="H9" name="Range2_1_1_5_1"/>
    <protectedRange sqref="H10" name="Range2_1_1_5_2"/>
  </protectedRanges>
  <mergeCells count="32">
    <mergeCell ref="C6:G6"/>
    <mergeCell ref="D9:G9"/>
    <mergeCell ref="A11:A14"/>
    <mergeCell ref="B11:F11"/>
    <mergeCell ref="B12:F12"/>
    <mergeCell ref="B13:F13"/>
    <mergeCell ref="B14:F14"/>
    <mergeCell ref="A15:A16"/>
    <mergeCell ref="B15:E15"/>
    <mergeCell ref="F15:G15"/>
    <mergeCell ref="B16:E16"/>
    <mergeCell ref="F16:G16"/>
    <mergeCell ref="C10:G10"/>
    <mergeCell ref="A7:A10"/>
    <mergeCell ref="B7:G7"/>
    <mergeCell ref="C8:G8"/>
    <mergeCell ref="B9:B10"/>
    <mergeCell ref="A4:A6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AF16">
    <cfRule type="expression" dxfId="25" priority="41" stopIfTrue="1">
      <formula>H$14="NA"</formula>
    </cfRule>
    <cfRule type="expression" dxfId="24" priority="42" stopIfTrue="1">
      <formula>H$14="NG"</formula>
    </cfRule>
  </conditionalFormatting>
  <conditionalFormatting sqref="H6">
    <cfRule type="expression" dxfId="23" priority="11" stopIfTrue="1">
      <formula>H$31="NA"</formula>
    </cfRule>
    <cfRule type="expression" dxfId="22" priority="12" stopIfTrue="1">
      <formula>H$31="NG"</formula>
    </cfRule>
  </conditionalFormatting>
  <conditionalFormatting sqref="H6">
    <cfRule type="expression" dxfId="19" priority="9" stopIfTrue="1">
      <formula>H$21="NA"</formula>
    </cfRule>
    <cfRule type="expression" dxfId="18" priority="10" stopIfTrue="1">
      <formula>H$21="NG"</formula>
    </cfRule>
  </conditionalFormatting>
  <conditionalFormatting sqref="H9">
    <cfRule type="expression" dxfId="15" priority="7" stopIfTrue="1">
      <formula>H$31="NA"</formula>
    </cfRule>
    <cfRule type="expression" dxfId="14" priority="8" stopIfTrue="1">
      <formula>H$31="NG"</formula>
    </cfRule>
  </conditionalFormatting>
  <conditionalFormatting sqref="H9">
    <cfRule type="expression" dxfId="11" priority="5" stopIfTrue="1">
      <formula>H$21="NA"</formula>
    </cfRule>
    <cfRule type="expression" dxfId="10" priority="6" stopIfTrue="1">
      <formula>H$21="NG"</formula>
    </cfRule>
  </conditionalFormatting>
  <conditionalFormatting sqref="H10">
    <cfRule type="expression" dxfId="7" priority="3" stopIfTrue="1">
      <formula>H$31="NA"</formula>
    </cfRule>
    <cfRule type="expression" dxfId="6" priority="4" stopIfTrue="1">
      <formula>H$31="NG"</formula>
    </cfRule>
  </conditionalFormatting>
  <conditionalFormatting sqref="H10">
    <cfRule type="expression" dxfId="3" priority="1" stopIfTrue="1">
      <formula>H$21="NA"</formula>
    </cfRule>
    <cfRule type="expression" dxfId="2" priority="2" stopIfTrue="1">
      <formula>H$21="NG"</formula>
    </cfRule>
  </conditionalFormatting>
  <dataValidations count="10"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  <dataValidation allowBlank="1" showInputMessage="1" showErrorMessage="1" promptTitle="Check points" prompt="that need / need not be executed" sqref="A7:A10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F1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2" sqref="H1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57" t="s">
        <v>118</v>
      </c>
      <c r="C1" s="158"/>
      <c r="D1" s="158"/>
      <c r="E1" s="159"/>
      <c r="F1" s="157" t="s">
        <v>119</v>
      </c>
      <c r="G1" s="158"/>
      <c r="H1" s="158"/>
      <c r="I1" s="158"/>
      <c r="J1" s="158"/>
      <c r="K1" s="158"/>
      <c r="L1" s="158"/>
      <c r="M1" s="158"/>
      <c r="N1" s="158"/>
      <c r="O1" s="159"/>
      <c r="P1" s="168" t="s">
        <v>0</v>
      </c>
      <c r="Q1" s="169"/>
      <c r="R1" s="169"/>
      <c r="S1" s="170"/>
      <c r="T1" s="157" t="s">
        <v>120</v>
      </c>
      <c r="U1" s="158"/>
      <c r="V1" s="158"/>
      <c r="W1" s="158"/>
      <c r="X1" s="158"/>
      <c r="Y1" s="158"/>
      <c r="Z1" s="159"/>
      <c r="AA1" s="160" t="s">
        <v>11</v>
      </c>
      <c r="AB1" s="160"/>
      <c r="AC1" s="161">
        <v>43707</v>
      </c>
      <c r="AD1" s="161"/>
      <c r="AE1" s="161"/>
      <c r="AF1" s="162"/>
    </row>
    <row r="2" spans="1:32" ht="20.100000000000001" customHeight="1" thickBot="1">
      <c r="A2" s="64" t="s">
        <v>4</v>
      </c>
      <c r="B2" s="163" t="s">
        <v>70</v>
      </c>
      <c r="C2" s="164"/>
      <c r="D2" s="164"/>
      <c r="E2" s="165"/>
      <c r="F2" s="163" t="s">
        <v>69</v>
      </c>
      <c r="G2" s="164"/>
      <c r="H2" s="165"/>
      <c r="I2" s="153" t="s">
        <v>70</v>
      </c>
      <c r="J2" s="154"/>
      <c r="K2" s="154"/>
      <c r="L2" s="154"/>
      <c r="M2" s="154"/>
      <c r="N2" s="154"/>
      <c r="O2" s="155"/>
      <c r="P2" s="163"/>
      <c r="Q2" s="164"/>
      <c r="R2" s="164"/>
      <c r="S2" s="164"/>
      <c r="T2" s="164"/>
      <c r="U2" s="164"/>
      <c r="V2" s="164"/>
      <c r="W2" s="164"/>
      <c r="X2" s="164"/>
      <c r="Y2" s="164"/>
      <c r="Z2" s="165"/>
      <c r="AA2" s="166" t="s">
        <v>13</v>
      </c>
      <c r="AB2" s="167"/>
      <c r="AC2" s="163" t="s">
        <v>14</v>
      </c>
      <c r="AD2" s="164"/>
      <c r="AE2" s="164"/>
      <c r="AF2" s="171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IF(COUNTA(H4:H9)&gt;0,1,"")</f>
        <v>1</v>
      </c>
      <c r="I3" s="12" t="str">
        <f t="shared" ref="I3:AF3" si="0">IF(COUNTA(I4:I9)&gt;0,IF(H3&gt;0,H3+1,""),"")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2" t="s">
        <v>53</v>
      </c>
      <c r="B4" s="174" t="s">
        <v>106</v>
      </c>
      <c r="C4" s="174"/>
      <c r="D4" s="174"/>
      <c r="E4" s="174"/>
      <c r="F4" s="174"/>
      <c r="G4" s="17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3"/>
      <c r="B5" s="175" t="s">
        <v>121</v>
      </c>
      <c r="C5" s="176"/>
      <c r="D5" s="176"/>
      <c r="E5" s="176"/>
      <c r="F5" s="176"/>
      <c r="G5" s="17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73"/>
      <c r="B6" s="21"/>
      <c r="C6" s="205" t="s">
        <v>122</v>
      </c>
      <c r="D6" s="206"/>
      <c r="E6" s="206"/>
      <c r="F6" s="206"/>
      <c r="G6" s="207"/>
      <c r="H6" s="82" t="s">
        <v>95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89" t="s">
        <v>54</v>
      </c>
      <c r="B7" s="192" t="s">
        <v>26</v>
      </c>
      <c r="C7" s="174"/>
      <c r="D7" s="174"/>
      <c r="E7" s="174"/>
      <c r="F7" s="174"/>
      <c r="G7" s="174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 thickBot="1">
      <c r="A8" s="190"/>
      <c r="B8" s="28"/>
      <c r="C8" s="208" t="s">
        <v>123</v>
      </c>
      <c r="D8" s="209"/>
      <c r="E8" s="209"/>
      <c r="F8" s="209"/>
      <c r="G8" s="209"/>
      <c r="H8" s="82" t="s">
        <v>95</v>
      </c>
      <c r="I8" s="76"/>
      <c r="J8" s="76"/>
      <c r="K8" s="81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24" customHeight="1">
      <c r="A9" s="181" t="s">
        <v>55</v>
      </c>
      <c r="B9" s="183"/>
      <c r="C9" s="184"/>
      <c r="D9" s="184"/>
      <c r="E9" s="184"/>
      <c r="F9" s="185"/>
      <c r="G9" s="35" t="s">
        <v>44</v>
      </c>
      <c r="H9" s="36" t="s">
        <v>96</v>
      </c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8"/>
    </row>
    <row r="10" spans="1:32" s="17" customFormat="1" ht="27" customHeight="1">
      <c r="A10" s="182"/>
      <c r="B10" s="186"/>
      <c r="C10" s="187"/>
      <c r="D10" s="187"/>
      <c r="E10" s="187"/>
      <c r="F10" s="188"/>
      <c r="G10" s="39" t="s">
        <v>45</v>
      </c>
      <c r="H10" s="40" t="s">
        <v>98</v>
      </c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2"/>
    </row>
    <row r="11" spans="1:32" s="17" customFormat="1" ht="27" customHeight="1">
      <c r="A11" s="182"/>
      <c r="B11" s="186"/>
      <c r="C11" s="187"/>
      <c r="D11" s="187"/>
      <c r="E11" s="187"/>
      <c r="F11" s="188"/>
      <c r="G11" s="39" t="s">
        <v>46</v>
      </c>
      <c r="H11" s="43">
        <v>43707</v>
      </c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5"/>
    </row>
    <row r="12" spans="1:32" s="17" customFormat="1" ht="24.75" customHeight="1">
      <c r="A12" s="182"/>
      <c r="B12" s="186" t="s">
        <v>101</v>
      </c>
      <c r="C12" s="187"/>
      <c r="D12" s="187"/>
      <c r="E12" s="187"/>
      <c r="F12" s="188"/>
      <c r="G12" s="46" t="s">
        <v>1</v>
      </c>
      <c r="H12" s="40" t="s">
        <v>100</v>
      </c>
      <c r="I12" s="41"/>
      <c r="J12" s="41"/>
      <c r="K12" s="41"/>
      <c r="L12" s="41"/>
      <c r="M12" s="41"/>
      <c r="N12" s="69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2"/>
    </row>
    <row r="13" spans="1:32" s="17" customFormat="1" ht="24.75" customHeight="1">
      <c r="A13" s="148" t="s">
        <v>56</v>
      </c>
      <c r="B13" s="150" t="s">
        <v>48</v>
      </c>
      <c r="C13" s="150"/>
      <c r="D13" s="150"/>
      <c r="E13" s="150"/>
      <c r="F13" s="151" t="str">
        <f>GetBugSheetName()</f>
        <v>Template_</v>
      </c>
      <c r="G13" s="152"/>
      <c r="H13" s="60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4"/>
    </row>
    <row r="14" spans="1:32" s="17" customFormat="1" ht="36" customHeight="1" thickBot="1">
      <c r="A14" s="149"/>
      <c r="B14" s="153" t="s">
        <v>31</v>
      </c>
      <c r="C14" s="154"/>
      <c r="D14" s="154"/>
      <c r="E14" s="155"/>
      <c r="F14" s="153"/>
      <c r="G14" s="156"/>
      <c r="H14" s="61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 t="str">
        <f t="shared" ref="S14:AF14" si="1">IF(S13="","",(SUM(LEN(S13)-LEN(SUBSTITUTE(S13,",","")))/LEN(",")) + 1 )</f>
        <v/>
      </c>
      <c r="T14" s="55" t="str">
        <f t="shared" si="1"/>
        <v/>
      </c>
      <c r="U14" s="55" t="str">
        <f t="shared" si="1"/>
        <v/>
      </c>
      <c r="V14" s="55" t="str">
        <f t="shared" si="1"/>
        <v/>
      </c>
      <c r="W14" s="55" t="str">
        <f t="shared" si="1"/>
        <v/>
      </c>
      <c r="X14" s="55" t="str">
        <f t="shared" si="1"/>
        <v/>
      </c>
      <c r="Y14" s="55" t="str">
        <f t="shared" si="1"/>
        <v/>
      </c>
      <c r="Z14" s="55" t="str">
        <f t="shared" si="1"/>
        <v/>
      </c>
      <c r="AA14" s="55" t="str">
        <f t="shared" si="1"/>
        <v/>
      </c>
      <c r="AB14" s="55" t="str">
        <f t="shared" si="1"/>
        <v/>
      </c>
      <c r="AC14" s="55" t="str">
        <f t="shared" si="1"/>
        <v/>
      </c>
      <c r="AD14" s="55" t="str">
        <f t="shared" si="1"/>
        <v/>
      </c>
      <c r="AE14" s="55" t="str">
        <f t="shared" si="1"/>
        <v/>
      </c>
      <c r="AF14" s="56" t="str">
        <f t="shared" si="1"/>
        <v/>
      </c>
    </row>
    <row r="15" spans="1:32" s="17" customFormat="1">
      <c r="H15" s="47"/>
      <c r="I15" s="47"/>
      <c r="J15" s="47"/>
      <c r="K15" s="47"/>
      <c r="L15" s="47"/>
      <c r="M15" s="47"/>
      <c r="N15" s="48"/>
      <c r="O15" s="49"/>
      <c r="P15" s="47"/>
      <c r="Q15" s="47"/>
      <c r="R15" s="47"/>
      <c r="S15" s="47"/>
      <c r="T15" s="47"/>
      <c r="U15" s="47"/>
      <c r="V15" s="47"/>
    </row>
  </sheetData>
  <sheetProtection insertRows="0"/>
  <protectedRanges>
    <protectedRange sqref="B4:G5 B7:G7 B6 B8" name="Range2_1"/>
    <protectedRange sqref="B1:O2 P2 T1 AC1:AF2" name="Range1_1"/>
    <protectedRange sqref="H9:AF13" name="Range3_1_1"/>
    <protectedRange sqref="H4:AF5 H7:AF7 I6:AF6 I8:AF8" name="Range2_1_1"/>
    <protectedRange sqref="C6:G6" name="Range2_1_2"/>
    <protectedRange sqref="C8:G8" name="Range2_1_3"/>
    <protectedRange sqref="H6" name="Range2_1_1_1"/>
    <protectedRange sqref="H8" name="Range2_1_1_1_1"/>
  </protectedRanges>
  <mergeCells count="29">
    <mergeCell ref="C6:G6"/>
    <mergeCell ref="C8:G8"/>
    <mergeCell ref="A9:A12"/>
    <mergeCell ref="B9:F9"/>
    <mergeCell ref="B10:F10"/>
    <mergeCell ref="B11:F11"/>
    <mergeCell ref="B12:F12"/>
    <mergeCell ref="A7:A8"/>
    <mergeCell ref="B7:G7"/>
    <mergeCell ref="A4:A6"/>
    <mergeCell ref="B4:G4"/>
    <mergeCell ref="B5:G5"/>
    <mergeCell ref="A13:A14"/>
    <mergeCell ref="B13:E13"/>
    <mergeCell ref="F13:G13"/>
    <mergeCell ref="B14:E14"/>
    <mergeCell ref="F14:G14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6">
    <cfRule type="expression" dxfId="58" priority="7" stopIfTrue="1">
      <formula>H$19="NA"</formula>
    </cfRule>
    <cfRule type="expression" dxfId="57" priority="8" stopIfTrue="1">
      <formula>H$19="NG"</formula>
    </cfRule>
  </conditionalFormatting>
  <conditionalFormatting sqref="H6">
    <cfRule type="expression" dxfId="56" priority="5" stopIfTrue="1">
      <formula>H$29="NA"</formula>
    </cfRule>
    <cfRule type="expression" dxfId="55" priority="6" stopIfTrue="1">
      <formula>H$29="NG"</formula>
    </cfRule>
  </conditionalFormatting>
  <conditionalFormatting sqref="H8">
    <cfRule type="expression" dxfId="54" priority="3" stopIfTrue="1">
      <formula>H$19="NA"</formula>
    </cfRule>
    <cfRule type="expression" dxfId="53" priority="4" stopIfTrue="1">
      <formula>H$19="NG"</formula>
    </cfRule>
  </conditionalFormatting>
  <conditionalFormatting sqref="H8">
    <cfRule type="expression" dxfId="52" priority="1" stopIfTrue="1">
      <formula>H$29="NA"</formula>
    </cfRule>
    <cfRule type="expression" dxfId="51" priority="2" stopIfTrue="1">
      <formula>H$29="NG"</formula>
    </cfRule>
  </conditionalFormatting>
  <conditionalFormatting sqref="H3:AF14">
    <cfRule type="expression" dxfId="50" priority="61" stopIfTrue="1">
      <formula>H$12="NA"</formula>
    </cfRule>
    <cfRule type="expression" dxfId="49" priority="62" stopIfTrue="1">
      <formula>H$12="NG"</formula>
    </cfRule>
  </conditionalFormatting>
  <dataValidations count="10">
    <dataValidation allowBlank="1" showInputMessage="1" showErrorMessage="1" promptTitle="Condition Type" prompt="N : Normal _x000a_A : Abnormal _x000a_B : Boundary" sqref="G9"/>
    <dataValidation allowBlank="1" showInputMessage="1" showErrorMessage="1" promptTitle="Enter" prompt="Name of the person who performed the test" sqref="G10"/>
    <dataValidation allowBlank="1" showInputMessage="1" showErrorMessage="1" promptTitle="Testing Date" prompt="Date on which test was performed in yyyy/mm/dd format" sqref="G11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"/>
    <dataValidation allowBlank="1" showInputMessage="1" showErrorMessage="1" promptTitle="Bug ID" prompt="Unique ID throughout the project._x000a_For every Bug found during Test as well as Re-Test, a new Bug ID needs to be entered here (as a comma seperated value)" sqref="B13:E13"/>
    <dataValidation allowBlank="1" showInputMessage="1" showErrorMessage="1" promptTitle="PCL sheet name" prompt=" " sqref="F13:G13"/>
    <dataValidation type="list" allowBlank="1" showInputMessage="1" showErrorMessage="1" sqref="H12:AF12">
      <formula1>"OK, NG, NA, PT"</formula1>
    </dataValidation>
    <dataValidation type="list" allowBlank="1" showInputMessage="1" showErrorMessage="1" sqref="H9:AF9">
      <formula1>"N, A, B"</formula1>
    </dataValidation>
    <dataValidation allowBlank="1" showInputMessage="1" showErrorMessage="1" promptTitle="Check points" prompt="that need / need not be executed" sqref="A7:A8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A2:A234"/>
  <sheetViews>
    <sheetView tabSelected="1" topLeftCell="A49" workbookViewId="0">
      <selection activeCell="B187" sqref="B187"/>
    </sheetView>
  </sheetViews>
  <sheetFormatPr defaultRowHeight="13.5"/>
  <sheetData>
    <row r="2" spans="1:1">
      <c r="A2" s="88" t="s">
        <v>124</v>
      </c>
    </row>
    <row r="37" spans="1:1">
      <c r="A37" s="88" t="s">
        <v>125</v>
      </c>
    </row>
    <row r="73" spans="1:1">
      <c r="A73" s="88" t="s">
        <v>126</v>
      </c>
    </row>
    <row r="154" spans="1:1">
      <c r="A154" s="88" t="s">
        <v>127</v>
      </c>
    </row>
    <row r="234" spans="1:1">
      <c r="A234" s="88" t="s">
        <v>144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Summary</vt:lpstr>
      <vt:lpstr>Template</vt:lpstr>
      <vt:lpstr>Page_Load</vt:lpstr>
      <vt:lpstr>Submit_Click</vt:lpstr>
      <vt:lpstr>Reset_Click</vt:lpstr>
      <vt:lpstr>Logout_Click</vt:lpstr>
      <vt:lpstr>Evidence</vt:lpstr>
      <vt:lpstr>Logout_Click!BugCount</vt:lpstr>
      <vt:lpstr>Page_Load!BugCount</vt:lpstr>
      <vt:lpstr>Reset_Click!BugCount</vt:lpstr>
      <vt:lpstr>Submit_Click!BugCount</vt:lpstr>
      <vt:lpstr>BugCount</vt:lpstr>
      <vt:lpstr>Logout_Click!BugSheetName</vt:lpstr>
      <vt:lpstr>Page_Load!BugSheetName</vt:lpstr>
      <vt:lpstr>Reset_Click!BugSheetName</vt:lpstr>
      <vt:lpstr>Submit_Click!BugSheetName</vt:lpstr>
      <vt:lpstr>BugSheetName</vt:lpstr>
      <vt:lpstr>NewPCL</vt:lpstr>
      <vt:lpstr>NewPCL_Row</vt:lpstr>
      <vt:lpstr>Logout_Click!Print_Area</vt:lpstr>
      <vt:lpstr>Page_Load!Print_Area</vt:lpstr>
      <vt:lpstr>Reset_Click!Print_Area</vt:lpstr>
      <vt:lpstr>Submit_Click!Print_Area</vt:lpstr>
      <vt:lpstr>Summary!Print_Area</vt:lpstr>
      <vt:lpstr>Template!Print_Area</vt:lpstr>
      <vt:lpstr>Logout_Click!Print_Titles</vt:lpstr>
      <vt:lpstr>Page_Load!Print_Titles</vt:lpstr>
      <vt:lpstr>Reset_Click!Print_Titles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Logout_Click!TestResult</vt:lpstr>
      <vt:lpstr>Page_Load!TestResult</vt:lpstr>
      <vt:lpstr>Reset_Click!TestResult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2019-09-03T08:46:13Z</dcterms:modified>
</cp:coreProperties>
</file>