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5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3" r:id="rId5"/>
    <sheet name="Logout_Click" sheetId="75" r:id="rId6"/>
    <sheet name="Evidence" sheetId="74" r:id="rId7"/>
  </sheets>
  <functionGroups/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Clear_Click!$H$19:$AF$19</definedName>
    <definedName name="BugCount" localSheetId="5">Logout_Click!$H$19:$AF$19</definedName>
    <definedName name="BugCount" localSheetId="2">Page_Load!$H$34:$AF$34</definedName>
    <definedName name="BugCount" localSheetId="3">Submit_Click!$H$45:$AF$45</definedName>
    <definedName name="BugCount">Template!$H$29:$AF$29</definedName>
    <definedName name="BugSheetName" localSheetId="4">Clear_Click!$F$18</definedName>
    <definedName name="BugSheetName" localSheetId="5">Logout_Click!$F$18</definedName>
    <definedName name="BugSheetName" localSheetId="2">Page_Load!$F$33</definedName>
    <definedName name="BugSheetName" localSheetId="3">Submit_Click!$F$44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4">Clear_Click!$A$1:$AF$20</definedName>
    <definedName name="_xlnm.Print_Area" localSheetId="5">Logout_Click!$A$1:$AF$20</definedName>
    <definedName name="_xlnm.Print_Area" localSheetId="2">Page_Load!$A$1:$AF$35</definedName>
    <definedName name="_xlnm.Print_Area" localSheetId="3">Submit_Click!$A$1:$AF$46</definedName>
    <definedName name="_xlnm.Print_Area" localSheetId="0">Summary!$A$5:$AM$34</definedName>
    <definedName name="_xlnm.Print_Area" localSheetId="1">Template!$A$1:$AF$30</definedName>
    <definedName name="_xlnm.Print_Titles" localSheetId="4">Clear_Click!$1:$3</definedName>
    <definedName name="_xlnm.Print_Titles" localSheetId="5">Logout_Click!$1:$3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4">Clear_Click!$G$17</definedName>
    <definedName name="TestResult" localSheetId="5">Logout_Click!$G$17</definedName>
    <definedName name="TestResult" localSheetId="2">Page_Load!$G$32</definedName>
    <definedName name="TestResult" localSheetId="3">Submit_Click!$G$43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9" i="75"/>
  <c r="AE19"/>
  <c r="AD19"/>
  <c r="AC19"/>
  <c r="AB19"/>
  <c r="AA19"/>
  <c r="Z19"/>
  <c r="Y19"/>
  <c r="X19"/>
  <c r="W19"/>
  <c r="V19"/>
  <c r="U19"/>
  <c r="T19"/>
  <c r="S19"/>
  <c r="R13" i="32"/>
  <c r="AI13"/>
  <c r="O13"/>
  <c r="U13"/>
  <c r="X13"/>
  <c r="F18" i="75"/>
  <c r="AA13" i="32" l="1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9" i="73"/>
  <c r="AE19"/>
  <c r="AD19"/>
  <c r="AC19"/>
  <c r="AB19"/>
  <c r="AA19"/>
  <c r="Z19"/>
  <c r="Y19"/>
  <c r="X19"/>
  <c r="W19"/>
  <c r="V19"/>
  <c r="U19"/>
  <c r="T19"/>
  <c r="S19"/>
  <c r="K13" i="32"/>
  <c r="X12"/>
  <c r="O12"/>
  <c r="U12"/>
  <c r="R12"/>
  <c r="F18" i="73"/>
  <c r="AI12" i="32"/>
  <c r="AE13" l="1"/>
  <c r="AA12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45" i="72"/>
  <c r="AE45"/>
  <c r="AD45"/>
  <c r="AC45"/>
  <c r="AB45"/>
  <c r="AA45"/>
  <c r="Z45"/>
  <c r="Y45"/>
  <c r="X45"/>
  <c r="W45"/>
  <c r="V45"/>
  <c r="U45"/>
  <c r="T45"/>
  <c r="S45"/>
  <c r="F44"/>
  <c r="AI11" i="32"/>
  <c r="K12"/>
  <c r="U11"/>
  <c r="X11"/>
  <c r="O11"/>
  <c r="R11"/>
  <c r="AE12" l="1"/>
  <c r="AA11"/>
  <c r="AF3" i="72"/>
  <c r="AE3"/>
  <c r="AD3"/>
  <c r="AC3"/>
  <c r="AB3"/>
  <c r="AA3"/>
  <c r="Z3"/>
  <c r="Y3"/>
  <c r="X3"/>
  <c r="W3"/>
  <c r="V3"/>
  <c r="U3"/>
  <c r="T3"/>
  <c r="S3"/>
  <c r="R3"/>
  <c r="Q3"/>
  <c r="H3"/>
  <c r="I3" s="1"/>
  <c r="J3" s="1"/>
  <c r="K3" s="1"/>
  <c r="L3" s="1"/>
  <c r="M3" s="1"/>
  <c r="N3" s="1"/>
  <c r="O3" s="1"/>
  <c r="P3" s="1"/>
  <c r="H3" i="71"/>
  <c r="I3" s="1"/>
  <c r="J3" s="1"/>
  <c r="K3" s="1"/>
  <c r="L3" s="1"/>
  <c r="M3" s="1"/>
  <c r="N3" s="1"/>
  <c r="O3"/>
  <c r="P3"/>
  <c r="Q3"/>
  <c r="R3"/>
  <c r="S3"/>
  <c r="T3"/>
  <c r="U3"/>
  <c r="V3"/>
  <c r="W3"/>
  <c r="X3"/>
  <c r="Y3"/>
  <c r="Z3"/>
  <c r="AA3"/>
  <c r="AB3"/>
  <c r="AC3"/>
  <c r="AD3"/>
  <c r="AE3"/>
  <c r="AF3"/>
  <c r="S34"/>
  <c r="T34"/>
  <c r="U34"/>
  <c r="V34"/>
  <c r="W34"/>
  <c r="X34"/>
  <c r="Y34"/>
  <c r="Z34"/>
  <c r="AA34"/>
  <c r="AB34"/>
  <c r="AC34"/>
  <c r="AD34"/>
  <c r="AE34"/>
  <c r="AF34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K11"/>
  <c r="R10"/>
  <c r="K10"/>
  <c r="AI10"/>
  <c r="U10"/>
  <c r="X10"/>
  <c r="F28" i="21"/>
  <c r="F33" i="71"/>
  <c r="O10" i="32"/>
  <c r="AE11" l="1"/>
  <c r="AA3"/>
  <c r="U15"/>
  <c r="AI15"/>
  <c r="K15"/>
  <c r="R15"/>
  <c r="X15"/>
  <c r="AA10"/>
  <c r="AA15" s="1"/>
  <c r="O15"/>
  <c r="AE3"/>
  <c r="X16" l="1"/>
  <c r="U16"/>
  <c r="R16"/>
  <c r="AA16"/>
  <c r="O16"/>
  <c r="AE10"/>
  <c r="AE15" s="1"/>
  <c r="AE16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<sst xmlns="http://schemas.openxmlformats.org/spreadsheetml/2006/main" count="382" uniqueCount="160">
  <si>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</si>
  <si>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</si>
  <si>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</si>
  <si>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</si>
  <si>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</si>
  <si>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</si>
  <si>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</si>
  <si>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</si>
  <si>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</si>
  <si>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</si>
  <si>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</si>
  <si>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</si>
  <si>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</si>
  <si>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</si>
  <si>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</si>
  <si>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</si>
  <si>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</si>
  <si>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</si>
  <si>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</si>
  <si>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</si>
  <si>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</si>
  <si>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</si>
  <si>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</si>
  <si>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</si>
  <si>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</si>
  <si>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</si>
  <si>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</si>
  <si>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</si>
  <si>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</si>
  <si>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</si>
  <si>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</si>
  <si>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</si>
  <si>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</si>
  <si>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</si>
  <si>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</si>
  <si>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</si>
  <si>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</si>
  <si>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</si>
  <si>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</si>
  <si>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</si>
  <si>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</si>
  <si>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</si>
  <si>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</si>
  <si>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</si>
  <si>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</si>
  <si>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</si>
  <si>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</si>
  <si>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</si>
  <si>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</si>
  <si>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</si>
  <si>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</si>
  <si>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</si>
  <si>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</si>
  <si>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</si>
  <si>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</si>
  <si>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</si>
  <si>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</si>
  <si>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</si>
  <si>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</si>
  <si>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</si>
  <si>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</si>
  <si>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</si>
  <si>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</si>
  <si>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</si>
  <si>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JVS</t>
    <phoneticPr fontId="3"/>
  </si>
  <si>
    <t>Struts&amp;HibernateSkillup</t>
    <phoneticPr fontId="3"/>
  </si>
  <si>
    <t>Jyoti Shirahatti</t>
    <phoneticPr fontId="3"/>
  </si>
  <si>
    <t>Assignment 2</t>
    <phoneticPr fontId="3"/>
  </si>
  <si>
    <t>Login</t>
    <phoneticPr fontId="3"/>
  </si>
  <si>
    <t>Login.jsp</t>
    <phoneticPr fontId="3"/>
  </si>
  <si>
    <t>1 LogIn ID</t>
  </si>
  <si>
    <t>2 Password</t>
  </si>
  <si>
    <t>3 Header Text</t>
  </si>
  <si>
    <t>4 Page Title</t>
  </si>
  <si>
    <t>5 Operation Button</t>
  </si>
  <si>
    <t>Submit</t>
  </si>
  <si>
    <t>Clear</t>
  </si>
  <si>
    <t>6 Exception</t>
  </si>
  <si>
    <t>○</t>
  </si>
  <si>
    <t>Verification of path flow during program execution</t>
  </si>
  <si>
    <t>Element</t>
  </si>
  <si>
    <t>Blank</t>
  </si>
  <si>
    <t>Editable</t>
  </si>
  <si>
    <t>Clickable</t>
  </si>
  <si>
    <t>Visible</t>
  </si>
  <si>
    <t>True</t>
  </si>
  <si>
    <t>Focus</t>
  </si>
  <si>
    <t>LogIn Id</t>
  </si>
  <si>
    <t>Header Text</t>
  </si>
  <si>
    <t>&lt;LogIn Details&gt;</t>
  </si>
  <si>
    <t>Page Title</t>
  </si>
  <si>
    <t>LogIn Details</t>
  </si>
  <si>
    <t>LogIn Page</t>
  </si>
  <si>
    <t>Page will be redirect to ERROR page</t>
  </si>
  <si>
    <t>Page will be redirect to Session Timeout Page</t>
  </si>
  <si>
    <t>N</t>
  </si>
  <si>
    <t>A</t>
  </si>
  <si>
    <t>Jyoti</t>
    <phoneticPr fontId="3"/>
  </si>
  <si>
    <t>OK</t>
  </si>
  <si>
    <t>=GetBugSheetName()</t>
  </si>
  <si>
    <t>Submit_Click</t>
  </si>
  <si>
    <t>Struts &amp; HibernateSkillup</t>
    <phoneticPr fontId="3"/>
  </si>
  <si>
    <t>Submit_Click</t>
    <phoneticPr fontId="3"/>
  </si>
  <si>
    <t>1 LoginId</t>
  </si>
  <si>
    <t>“Incorrect Password”</t>
  </si>
  <si>
    <t>3 Submit Button Click</t>
  </si>
  <si>
    <t>5 Exception occurred</t>
  </si>
  <si>
    <t>Database Connection Exception</t>
  </si>
  <si>
    <t>SQL Exception</t>
  </si>
  <si>
    <t>Exception</t>
  </si>
  <si>
    <t>"incorrect username"</t>
    <phoneticPr fontId="3"/>
  </si>
  <si>
    <t>ADI123456</t>
    <phoneticPr fontId="3"/>
  </si>
  <si>
    <t>ADI@12345</t>
    <phoneticPr fontId="3"/>
  </si>
  <si>
    <t>admin</t>
    <phoneticPr fontId="3"/>
  </si>
  <si>
    <t>Verification during program execution</t>
  </si>
  <si>
    <t>Below error message is displayed</t>
  </si>
  <si>
    <t>User Name is required</t>
  </si>
  <si>
    <t>Password is required</t>
  </si>
  <si>
    <t>Invalid Username or Password</t>
  </si>
  <si>
    <t>Inputted data will be authenticated in database as follows</t>
  </si>
  <si>
    <t>Page will be redirect to ERROR Page</t>
  </si>
  <si>
    <t>Errro code</t>
  </si>
  <si>
    <t>ERR00001</t>
  </si>
  <si>
    <t>ERR00002</t>
  </si>
  <si>
    <t>Errro Message</t>
  </si>
  <si>
    <t>Error occurred while connecting to database. Please contact administrator for further assistance</t>
  </si>
  <si>
    <t>Error occurred while executing query. Please contact administrator for further assistance</t>
  </si>
  <si>
    <t>Error occurred. Please contact administrator for further assistance</t>
  </si>
  <si>
    <t>UserList will be fetched from database LoginId ="admin" &amp; Password = "admin"</t>
    <phoneticPr fontId="3"/>
  </si>
  <si>
    <t>UserDetails.UserId = ADI1234546</t>
    <phoneticPr fontId="3"/>
  </si>
  <si>
    <t>UserDetails.Password =ADI@12345</t>
    <phoneticPr fontId="3"/>
  </si>
  <si>
    <t>Clear_Click</t>
  </si>
  <si>
    <t>Struts&amp;Hibernate skillup</t>
    <phoneticPr fontId="3"/>
  </si>
  <si>
    <t>Clear_Click</t>
    <phoneticPr fontId="3"/>
  </si>
  <si>
    <t>1 Clear Button Click</t>
  </si>
  <si>
    <t>jyoti</t>
    <phoneticPr fontId="3"/>
  </si>
  <si>
    <t>Page_Load</t>
    <phoneticPr fontId="3"/>
  </si>
  <si>
    <t>Focus will set on Username textbox</t>
    <phoneticPr fontId="3"/>
  </si>
  <si>
    <t>UserDetails will be shown on browser on Success.jsp</t>
    <phoneticPr fontId="3"/>
  </si>
  <si>
    <t>Login Click</t>
    <phoneticPr fontId="3"/>
  </si>
  <si>
    <t>Login Admin</t>
    <phoneticPr fontId="3"/>
  </si>
  <si>
    <t>Login User</t>
    <phoneticPr fontId="3"/>
  </si>
  <si>
    <t>Logout Click</t>
    <phoneticPr fontId="3"/>
  </si>
  <si>
    <t>Clear Click</t>
    <phoneticPr fontId="3"/>
  </si>
  <si>
    <t xml:space="preserve">Clear error messages </t>
    <phoneticPr fontId="3"/>
  </si>
  <si>
    <t>Logout_Click</t>
  </si>
  <si>
    <t>JVS</t>
    <phoneticPr fontId="3"/>
  </si>
  <si>
    <t>Struts&amp;HibernateSkillup</t>
    <phoneticPr fontId="3"/>
  </si>
  <si>
    <t>Jyoti Shirahatti</t>
    <phoneticPr fontId="3"/>
  </si>
  <si>
    <t>Assignment2</t>
    <phoneticPr fontId="3"/>
  </si>
  <si>
    <t>Logout</t>
    <phoneticPr fontId="3"/>
  </si>
  <si>
    <t>Success.jsp</t>
    <phoneticPr fontId="3"/>
  </si>
  <si>
    <t>Logout Click</t>
    <phoneticPr fontId="3"/>
  </si>
  <si>
    <t>Logout Button Click</t>
    <phoneticPr fontId="3"/>
  </si>
  <si>
    <t>Page redirected to login.jsp</t>
    <phoneticPr fontId="3"/>
  </si>
  <si>
    <t>Username</t>
    <phoneticPr fontId="3"/>
  </si>
  <si>
    <t>Blank</t>
    <phoneticPr fontId="3"/>
  </si>
  <si>
    <t>Password</t>
    <phoneticPr fontId="3"/>
  </si>
  <si>
    <t>Focu set on username</t>
    <phoneticPr fontId="3"/>
  </si>
  <si>
    <t>Jyoti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</si>
</sst>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6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11"/>
      <name val="Times New Roman"/>
      <family val="1"/>
      <charset val="128"/>
    </font>
    <font>
      <sz val="11"/>
      <name val="Times New Roman"/>
      <family val="1"/>
      <charset val="1"/>
    </font>
    <font>
      <sz val="11"/>
      <color indexed="8"/>
      <name val="Times New Roman"/>
      <family val="1"/>
      <charset val="128"/>
    </font>
    <font>
      <b/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6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</borders>
  <cellStyleXfs count="9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</cellStyleXfs>
  <cellXfs count="238">
    <xf numFmtId="0" fontId="0" fillId="0" borderId="0" xfId="0"/>
    <xf numFmtId="49" fontId="10" fillId="0" borderId="0" xfId="6" applyNumberFormat="1" applyFont="1" applyFill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 wrapText="1"/>
    </xf>
    <xf numFmtId="0" fontId="11" fillId="0" borderId="0" xfId="2" applyFont="1" applyAlignment="1">
      <alignment horizontal="center" vertical="center"/>
    </xf>
    <xf numFmtId="176" fontId="13" fillId="0" borderId="1" xfId="2" applyNumberFormat="1" applyFont="1" applyFill="1" applyBorder="1" applyAlignment="1">
      <alignment horizontal="center" vertical="center"/>
    </xf>
    <xf numFmtId="176" fontId="13" fillId="0" borderId="1" xfId="2" applyNumberFormat="1" applyFont="1" applyFill="1" applyBorder="1" applyAlignment="1">
      <alignment horizontal="left" vertical="center"/>
    </xf>
    <xf numFmtId="176" fontId="13" fillId="0" borderId="2" xfId="2" applyNumberFormat="1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center" vertical="center"/>
    </xf>
    <xf numFmtId="49" fontId="10" fillId="0" borderId="0" xfId="6" applyNumberFormat="1" applyFont="1" applyFill="1" applyBorder="1">
      <alignment vertical="center"/>
    </xf>
    <xf numFmtId="49" fontId="10" fillId="0" borderId="3" xfId="6" applyNumberFormat="1" applyFont="1" applyFill="1" applyBorder="1" applyAlignment="1"/>
    <xf numFmtId="176" fontId="10" fillId="0" borderId="4" xfId="6" applyNumberFormat="1" applyFont="1" applyFill="1" applyBorder="1" applyAlignment="1">
      <alignment horizontal="center" vertical="center"/>
    </xf>
    <xf numFmtId="176" fontId="10" fillId="0" borderId="5" xfId="6" applyNumberFormat="1" applyFont="1" applyFill="1" applyBorder="1" applyAlignment="1">
      <alignment horizontal="center" vertical="center"/>
    </xf>
    <xf numFmtId="176" fontId="10" fillId="0" borderId="6" xfId="6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6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horizontal="center" vertical="center" wrapText="1"/>
    </xf>
    <xf numFmtId="49" fontId="10" fillId="0" borderId="7" xfId="6" applyNumberFormat="1" applyFont="1" applyFill="1" applyBorder="1" applyAlignment="1">
      <alignment horizontal="center" vertical="center" wrapText="1"/>
    </xf>
    <xf numFmtId="49" fontId="10" fillId="0" borderId="8" xfId="6" applyNumberFormat="1" applyFont="1" applyFill="1" applyBorder="1" applyAlignment="1">
      <alignment horizontal="center" vertical="center" wrapText="1"/>
    </xf>
    <xf numFmtId="49" fontId="10" fillId="0" borderId="9" xfId="6" applyNumberFormat="1" applyFont="1" applyFill="1" applyBorder="1" applyAlignment="1">
      <alignment horizontal="center" vertical="center" wrapText="1"/>
    </xf>
    <xf numFmtId="49" fontId="10" fillId="0" borderId="21" xfId="6" applyNumberFormat="1" applyFont="1" applyFill="1" applyBorder="1" applyAlignment="1">
      <alignment horizontal="center" vertical="center" wrapText="1"/>
    </xf>
    <xf numFmtId="49" fontId="10" fillId="0" borderId="10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0" fillId="0" borderId="12" xfId="6" applyNumberFormat="1" applyFont="1" applyFill="1" applyBorder="1" applyAlignment="1">
      <alignment horizontal="center" vertical="center" wrapText="1"/>
    </xf>
    <xf numFmtId="177" fontId="10" fillId="0" borderId="10" xfId="6" applyNumberFormat="1" applyFont="1" applyFill="1" applyBorder="1" applyAlignment="1">
      <alignment horizontal="center" vertical="center" wrapText="1"/>
    </xf>
    <xf numFmtId="177" fontId="10" fillId="0" borderId="11" xfId="6" applyNumberFormat="1" applyFont="1" applyFill="1" applyBorder="1" applyAlignment="1">
      <alignment horizontal="center" vertical="center" wrapText="1"/>
    </xf>
    <xf numFmtId="177" fontId="10" fillId="0" borderId="12" xfId="6" applyNumberFormat="1" applyFont="1" applyFill="1" applyBorder="1" applyAlignment="1">
      <alignment horizontal="center" vertical="center" wrapText="1"/>
    </xf>
    <xf numFmtId="49" fontId="10" fillId="0" borderId="22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Alignment="1">
      <alignment horizontal="center" vertical="center" wrapText="1"/>
    </xf>
    <xf numFmtId="49" fontId="10" fillId="0" borderId="23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vertical="center" wrapText="1"/>
    </xf>
    <xf numFmtId="49" fontId="10" fillId="0" borderId="0" xfId="6" applyNumberFormat="1" applyFont="1" applyFill="1" applyBorder="1" applyAlignment="1">
      <alignment horizontal="center" vertical="center"/>
    </xf>
    <xf numFmtId="176" fontId="13" fillId="0" borderId="2" xfId="2" applyNumberFormat="1" applyFont="1" applyFill="1" applyBorder="1" applyAlignment="1">
      <alignment horizontal="left" vertical="center"/>
    </xf>
    <xf numFmtId="49" fontId="10" fillId="0" borderId="15" xfId="6" applyNumberFormat="1" applyFont="1" applyFill="1" applyBorder="1" applyAlignment="1">
      <alignment horizontal="center" vertical="center" wrapText="1"/>
    </xf>
    <xf numFmtId="49" fontId="10" fillId="0" borderId="16" xfId="6" applyNumberFormat="1" applyFont="1" applyFill="1" applyBorder="1" applyAlignment="1">
      <alignment horizontal="center" vertical="center" wrapText="1"/>
    </xf>
    <xf numFmtId="0" fontId="10" fillId="0" borderId="18" xfId="6" applyNumberFormat="1" applyFont="1" applyFill="1" applyBorder="1" applyAlignment="1">
      <alignment horizontal="center" vertical="center" wrapText="1"/>
    </xf>
    <xf numFmtId="0" fontId="10" fillId="0" borderId="19" xfId="6" applyNumberFormat="1" applyFont="1" applyFill="1" applyBorder="1" applyAlignment="1">
      <alignment horizontal="center" vertical="center" wrapText="1"/>
    </xf>
    <xf numFmtId="176" fontId="11" fillId="0" borderId="0" xfId="2" applyNumberFormat="1" applyFont="1" applyFill="1" applyBorder="1" applyAlignment="1">
      <alignment horizontal="center" vertical="center"/>
    </xf>
    <xf numFmtId="176" fontId="11" fillId="0" borderId="0" xfId="2" applyNumberFormat="1" applyFont="1" applyFill="1" applyBorder="1" applyAlignment="1">
      <alignment horizontal="left" vertical="center"/>
    </xf>
    <xf numFmtId="0" fontId="11" fillId="0" borderId="0" xfId="2" applyFont="1" applyFill="1" applyAlignment="1">
      <alignment horizontal="center" vertical="center"/>
    </xf>
    <xf numFmtId="49" fontId="10" fillId="0" borderId="14" xfId="6" applyNumberFormat="1" applyFont="1" applyFill="1" applyBorder="1" applyAlignment="1">
      <alignment horizontal="center" vertical="center" wrapText="1"/>
    </xf>
    <xf numFmtId="0" fontId="10" fillId="0" borderId="17" xfId="6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6" applyNumberFormat="1" applyFont="1" applyFill="1" applyBorder="1" applyAlignment="1">
      <alignment vertical="center"/>
    </xf>
    <xf numFmtId="49" fontId="10" fillId="2" borderId="17" xfId="6" applyNumberFormat="1" applyFont="1" applyFill="1" applyBorder="1" applyAlignment="1">
      <alignment vertical="center"/>
    </xf>
    <xf numFmtId="49" fontId="15" fillId="0" borderId="24" xfId="6" applyNumberFormat="1" applyFont="1" applyFill="1" applyBorder="1" applyAlignment="1">
      <alignment horizontal="right" vertical="top" wrapText="1"/>
    </xf>
    <xf numFmtId="49" fontId="20" fillId="0" borderId="4" xfId="6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49" fontId="0" fillId="0" borderId="47" xfId="0" applyNumberFormat="1" applyFont="1" applyFill="1" applyBorder="1" applyAlignment="1">
      <alignment horizontal="center" vertical="top" wrapText="1"/>
    </xf>
    <xf numFmtId="49" fontId="0" fillId="0" borderId="48" xfId="8" applyNumberFormat="1" applyFont="1" applyFill="1" applyBorder="1" applyAlignment="1">
      <alignment horizontal="center" vertical="top" wrapText="1"/>
    </xf>
    <xf numFmtId="49" fontId="0" fillId="0" borderId="48" xfId="0" applyNumberFormat="1" applyFont="1" applyFill="1" applyBorder="1" applyAlignment="1">
      <alignment horizontal="center" vertical="top" wrapText="1"/>
    </xf>
    <xf numFmtId="49" fontId="10" fillId="0" borderId="49" xfId="0" applyNumberFormat="1" applyFont="1" applyFill="1" applyBorder="1" applyAlignment="1">
      <alignment horizontal="center" vertical="center" wrapText="1"/>
    </xf>
    <xf numFmtId="49" fontId="10" fillId="0" borderId="50" xfId="0" applyNumberFormat="1" applyFont="1" applyFill="1" applyBorder="1" applyAlignment="1">
      <alignment horizontal="center" vertical="center" wrapText="1"/>
    </xf>
    <xf numFmtId="49" fontId="10" fillId="0" borderId="51" xfId="0" applyNumberFormat="1" applyFont="1" applyFill="1" applyBorder="1" applyAlignment="1">
      <alignment horizontal="center" vertical="center" wrapText="1"/>
    </xf>
    <xf numFmtId="49" fontId="10" fillId="0" borderId="33" xfId="0" applyNumberFormat="1" applyFont="1" applyFill="1" applyBorder="1" applyAlignment="1">
      <alignment horizontal="center" vertical="center" wrapText="1"/>
    </xf>
    <xf numFmtId="49" fontId="10" fillId="0" borderId="28" xfId="0" applyNumberFormat="1" applyFont="1" applyFill="1" applyBorder="1" applyAlignment="1">
      <alignment horizontal="center" vertical="center" wrapText="1"/>
    </xf>
    <xf numFmtId="49" fontId="0" fillId="0" borderId="11" xfId="5" applyNumberFormat="1" applyFont="1" applyFill="1" applyBorder="1" applyAlignment="1">
      <alignment wrapText="1"/>
    </xf>
    <xf numFmtId="49" fontId="0" fillId="0" borderId="11" xfId="5" applyNumberFormat="1" applyFont="1" applyFill="1" applyBorder="1" applyAlignment="1">
      <alignment horizontal="left" wrapText="1"/>
    </xf>
    <xf numFmtId="49" fontId="1" fillId="0" borderId="48" xfId="8" applyNumberFormat="1" applyFont="1" applyFill="1" applyBorder="1" applyAlignment="1">
      <alignment horizontal="center" vertical="top" wrapText="1"/>
    </xf>
    <xf numFmtId="49" fontId="1" fillId="0" borderId="48" xfId="0" applyNumberFormat="1" applyFont="1" applyFill="1" applyBorder="1" applyAlignment="1">
      <alignment horizontal="center" vertical="center" wrapText="1"/>
    </xf>
    <xf numFmtId="49" fontId="1" fillId="0" borderId="47" xfId="0" applyNumberFormat="1" applyFont="1" applyFill="1" applyBorder="1" applyAlignment="1">
      <alignment horizontal="center" vertical="center" wrapText="1"/>
    </xf>
    <xf numFmtId="0" fontId="1" fillId="0" borderId="0" xfId="0" applyFont="1"/>
    <xf numFmtId="49" fontId="1" fillId="0" borderId="56" xfId="0" applyNumberFormat="1" applyFont="1" applyFill="1" applyBorder="1" applyAlignment="1">
      <alignment horizontal="center" vertical="center" wrapText="1"/>
    </xf>
    <xf numFmtId="49" fontId="1" fillId="0" borderId="54" xfId="0" applyNumberFormat="1" applyFont="1" applyFill="1" applyBorder="1" applyAlignment="1">
      <alignment horizontal="center" vertical="center" wrapText="1"/>
    </xf>
    <xf numFmtId="49" fontId="1" fillId="0" borderId="57" xfId="0" applyNumberFormat="1" applyFont="1" applyFill="1" applyBorder="1" applyAlignment="1">
      <alignment horizontal="center" vertical="center" wrapText="1"/>
    </xf>
    <xf numFmtId="49" fontId="1" fillId="0" borderId="58" xfId="0" applyNumberFormat="1" applyFont="1" applyFill="1" applyBorder="1" applyAlignment="1">
      <alignment horizontal="center" vertical="center" wrapText="1"/>
    </xf>
    <xf numFmtId="49" fontId="0" fillId="0" borderId="59" xfId="0" applyNumberFormat="1" applyFont="1" applyFill="1" applyBorder="1" applyAlignment="1">
      <alignment horizontal="center" vertical="center" wrapText="1"/>
    </xf>
    <xf numFmtId="0" fontId="0" fillId="0" borderId="59" xfId="0" applyFont="1" applyBorder="1" applyAlignment="1">
      <alignment horizontal="center" vertical="center"/>
    </xf>
    <xf numFmtId="0" fontId="0" fillId="0" borderId="59" xfId="0" applyFont="1" applyBorder="1" applyAlignment="1">
      <alignment horizontal="left" vertical="center"/>
    </xf>
    <xf numFmtId="49" fontId="0" fillId="0" borderId="54" xfId="7" applyNumberFormat="1" applyFont="1" applyFill="1" applyBorder="1" applyAlignment="1">
      <alignment vertical="top" wrapText="1"/>
    </xf>
    <xf numFmtId="49" fontId="0" fillId="0" borderId="53" xfId="7" applyNumberFormat="1" applyFont="1" applyFill="1" applyBorder="1" applyAlignment="1">
      <alignment vertical="top" wrapText="1"/>
    </xf>
    <xf numFmtId="49" fontId="0" fillId="0" borderId="61" xfId="7" applyNumberFormat="1" applyFont="1" applyFill="1" applyBorder="1" applyAlignment="1">
      <alignment vertical="top" wrapText="1"/>
    </xf>
    <xf numFmtId="49" fontId="14" fillId="0" borderId="50" xfId="0" applyNumberFormat="1" applyFont="1" applyFill="1" applyBorder="1" applyAlignment="1">
      <alignment horizontal="center" vertical="center" wrapText="1"/>
    </xf>
    <xf numFmtId="49" fontId="1" fillId="0" borderId="59" xfId="6" applyNumberFormat="1" applyFont="1" applyFill="1" applyBorder="1" applyAlignment="1">
      <alignment horizontal="center" vertical="center" wrapText="1"/>
    </xf>
    <xf numFmtId="49" fontId="1" fillId="0" borderId="59" xfId="5" applyNumberFormat="1" applyFont="1" applyFill="1" applyBorder="1" applyAlignment="1">
      <alignment wrapText="1"/>
    </xf>
    <xf numFmtId="49" fontId="1" fillId="0" borderId="59" xfId="5" applyNumberFormat="1" applyFont="1" applyFill="1" applyBorder="1" applyAlignment="1">
      <alignment horizontal="center" vertical="center" wrapText="1"/>
    </xf>
    <xf numFmtId="49" fontId="1" fillId="0" borderId="59" xfId="5" applyNumberFormat="1" applyFont="1" applyFill="1" applyBorder="1" applyAlignment="1">
      <alignment horizontal="left" wrapText="1"/>
    </xf>
    <xf numFmtId="49" fontId="0" fillId="0" borderId="48" xfId="0" applyNumberFormat="1" applyFont="1" applyFill="1" applyBorder="1" applyAlignment="1">
      <alignment horizontal="center" vertical="center" wrapText="1"/>
    </xf>
    <xf numFmtId="0" fontId="0" fillId="0" borderId="0" xfId="0" applyFont="1"/>
    <xf numFmtId="49" fontId="10" fillId="0" borderId="37" xfId="0" applyNumberFormat="1" applyFont="1" applyFill="1" applyBorder="1" applyAlignment="1">
      <alignment horizontal="center" vertical="top" wrapText="1"/>
    </xf>
    <xf numFmtId="49" fontId="10" fillId="0" borderId="11" xfId="6" applyNumberFormat="1" applyFont="1" applyFill="1" applyBorder="1" applyAlignment="1">
      <alignment horizontal="center" vertical="center" wrapText="1"/>
    </xf>
    <xf numFmtId="0" fontId="25" fillId="0" borderId="0" xfId="0" applyFont="1"/>
    <xf numFmtId="0" fontId="21" fillId="7" borderId="0" xfId="2" applyFont="1" applyFill="1" applyAlignment="1">
      <alignment horizontal="center" vertical="center" wrapText="1"/>
    </xf>
    <xf numFmtId="9" fontId="11" fillId="3" borderId="22" xfId="3" applyNumberFormat="1" applyFont="1" applyFill="1" applyBorder="1" applyAlignment="1">
      <alignment horizontal="center" vertical="center"/>
    </xf>
    <xf numFmtId="9" fontId="11" fillId="3" borderId="1" xfId="3" applyNumberFormat="1" applyFont="1" applyFill="1" applyBorder="1" applyAlignment="1">
      <alignment horizontal="center" vertical="center"/>
    </xf>
    <xf numFmtId="9" fontId="11" fillId="3" borderId="25" xfId="3" applyNumberFormat="1" applyFont="1" applyFill="1" applyBorder="1" applyAlignment="1">
      <alignment horizontal="center" vertical="center"/>
    </xf>
    <xf numFmtId="176" fontId="11" fillId="4" borderId="22" xfId="2" applyNumberFormat="1" applyFont="1" applyFill="1" applyBorder="1" applyAlignment="1">
      <alignment horizontal="center" vertical="center"/>
    </xf>
    <xf numFmtId="176" fontId="11" fillId="4" borderId="1" xfId="2" applyNumberFormat="1" applyFont="1" applyFill="1" applyBorder="1" applyAlignment="1">
      <alignment horizontal="center" vertical="center"/>
    </xf>
    <xf numFmtId="176" fontId="11" fillId="4" borderId="25" xfId="2" applyNumberFormat="1" applyFont="1" applyFill="1" applyBorder="1" applyAlignment="1">
      <alignment horizontal="center" vertical="center"/>
    </xf>
    <xf numFmtId="176" fontId="11" fillId="2" borderId="22" xfId="2" applyNumberFormat="1" applyFont="1" applyFill="1" applyBorder="1" applyAlignment="1">
      <alignment horizontal="center" vertical="center"/>
    </xf>
    <xf numFmtId="176" fontId="11" fillId="2" borderId="1" xfId="2" applyNumberFormat="1" applyFont="1" applyFill="1" applyBorder="1" applyAlignment="1">
      <alignment horizontal="center" vertical="center"/>
    </xf>
    <xf numFmtId="176" fontId="11" fillId="2" borderId="25" xfId="2" applyNumberFormat="1" applyFont="1" applyFill="1" applyBorder="1" applyAlignment="1">
      <alignment horizontal="center" vertical="center"/>
    </xf>
    <xf numFmtId="176" fontId="11" fillId="0" borderId="22" xfId="2" applyNumberFormat="1" applyFont="1" applyBorder="1" applyAlignment="1">
      <alignment horizontal="center" vertical="center"/>
    </xf>
    <xf numFmtId="176" fontId="11" fillId="0" borderId="25" xfId="2" applyNumberFormat="1" applyFont="1" applyBorder="1" applyAlignment="1">
      <alignment horizontal="center" vertical="center"/>
    </xf>
    <xf numFmtId="176" fontId="11" fillId="0" borderId="22" xfId="2" applyNumberFormat="1" applyFont="1" applyBorder="1" applyAlignment="1" applyProtection="1">
      <alignment vertical="center" wrapText="1"/>
      <protection locked="0"/>
    </xf>
    <xf numFmtId="176" fontId="11" fillId="0" borderId="1" xfId="2" applyNumberFormat="1" applyFont="1" applyBorder="1" applyAlignment="1" applyProtection="1">
      <alignment vertical="center" wrapText="1"/>
      <protection locked="0"/>
    </xf>
    <xf numFmtId="176" fontId="11" fillId="0" borderId="25" xfId="2" applyNumberFormat="1" applyFont="1" applyBorder="1" applyAlignment="1" applyProtection="1">
      <alignment vertical="center" wrapText="1"/>
      <protection locked="0"/>
    </xf>
    <xf numFmtId="176" fontId="11" fillId="0" borderId="1" xfId="2" applyNumberFormat="1" applyFont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30" xfId="0" applyFont="1" applyFill="1" applyBorder="1" applyAlignment="1" applyProtection="1">
      <alignment horizontal="center" vertical="center" wrapText="1"/>
      <protection locked="0"/>
    </xf>
    <xf numFmtId="0" fontId="11" fillId="5" borderId="22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176" fontId="11" fillId="3" borderId="26" xfId="2" applyNumberFormat="1" applyFont="1" applyFill="1" applyBorder="1" applyAlignment="1">
      <alignment horizontal="center" vertical="center"/>
    </xf>
    <xf numFmtId="176" fontId="11" fillId="3" borderId="2" xfId="2" applyNumberFormat="1" applyFont="1" applyFill="1" applyBorder="1" applyAlignment="1">
      <alignment horizontal="center" vertical="center"/>
    </xf>
    <xf numFmtId="176" fontId="11" fillId="3" borderId="27" xfId="2" applyNumberFormat="1" applyFont="1" applyFill="1" applyBorder="1" applyAlignment="1">
      <alignment horizontal="center" vertical="center"/>
    </xf>
    <xf numFmtId="176" fontId="11" fillId="3" borderId="21" xfId="2" applyNumberFormat="1" applyFont="1" applyFill="1" applyBorder="1" applyAlignment="1">
      <alignment horizontal="center" vertical="center"/>
    </xf>
    <xf numFmtId="176" fontId="11" fillId="3" borderId="28" xfId="2" applyNumberFormat="1" applyFont="1" applyFill="1" applyBorder="1" applyAlignment="1">
      <alignment horizontal="center" vertical="center"/>
    </xf>
    <xf numFmtId="176" fontId="11" fillId="3" borderId="29" xfId="2" applyNumberFormat="1" applyFont="1" applyFill="1" applyBorder="1" applyAlignment="1">
      <alignment horizontal="center" vertical="center"/>
    </xf>
    <xf numFmtId="176" fontId="11" fillId="3" borderId="22" xfId="2" applyNumberFormat="1" applyFont="1" applyFill="1" applyBorder="1" applyAlignment="1">
      <alignment horizontal="center" vertical="center"/>
    </xf>
    <xf numFmtId="176" fontId="11" fillId="3" borderId="1" xfId="2" applyNumberFormat="1" applyFont="1" applyFill="1" applyBorder="1" applyAlignment="1">
      <alignment horizontal="center" vertical="center"/>
    </xf>
    <xf numFmtId="176" fontId="11" fillId="3" borderId="25" xfId="2" applyNumberFormat="1" applyFont="1" applyFill="1" applyBorder="1" applyAlignment="1">
      <alignment horizontal="center" vertical="center"/>
    </xf>
    <xf numFmtId="0" fontId="11" fillId="3" borderId="22" xfId="2" applyFont="1" applyFill="1" applyBorder="1" applyAlignment="1">
      <alignment horizontal="center" vertical="center"/>
    </xf>
    <xf numFmtId="0" fontId="11" fillId="3" borderId="1" xfId="2" applyFont="1" applyFill="1" applyBorder="1" applyAlignment="1">
      <alignment horizontal="center" vertical="center"/>
    </xf>
    <xf numFmtId="0" fontId="11" fillId="3" borderId="25" xfId="2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5" borderId="2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49" fontId="19" fillId="0" borderId="42" xfId="6" applyNumberFormat="1" applyFont="1" applyFill="1" applyBorder="1" applyAlignment="1">
      <alignment horizontal="center" vertical="center" wrapText="1"/>
    </xf>
    <xf numFmtId="49" fontId="19" fillId="0" borderId="43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0" fontId="10" fillId="0" borderId="22" xfId="6" applyNumberFormat="1" applyFont="1" applyFill="1" applyBorder="1" applyAlignment="1">
      <alignment horizontal="right" vertical="center" wrapText="1"/>
    </xf>
    <xf numFmtId="0" fontId="10" fillId="0" borderId="44" xfId="6" applyNumberFormat="1" applyFont="1" applyFill="1" applyBorder="1" applyAlignment="1">
      <alignment horizontal="right" vertical="center" wrapText="1"/>
    </xf>
    <xf numFmtId="49" fontId="10" fillId="0" borderId="38" xfId="6" applyNumberFormat="1" applyFont="1" applyFill="1" applyBorder="1" applyAlignment="1">
      <alignment horizontal="center" vertical="center" wrapText="1"/>
    </xf>
    <xf numFmtId="49" fontId="10" fillId="0" borderId="39" xfId="6" applyNumberFormat="1" applyFont="1" applyFill="1" applyBorder="1" applyAlignment="1">
      <alignment horizontal="center" vertical="center" wrapText="1"/>
    </xf>
    <xf numFmtId="49" fontId="10" fillId="0" borderId="40" xfId="6" applyNumberFormat="1" applyFont="1" applyFill="1" applyBorder="1" applyAlignment="1">
      <alignment horizontal="center" vertical="center" wrapText="1"/>
    </xf>
    <xf numFmtId="49" fontId="10" fillId="0" borderId="41" xfId="6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horizontal="center" vertical="center"/>
    </xf>
    <xf numFmtId="49" fontId="10" fillId="0" borderId="33" xfId="6" applyNumberFormat="1" applyFont="1" applyFill="1" applyBorder="1" applyAlignment="1">
      <alignment horizontal="center" vertical="center"/>
    </xf>
    <xf numFmtId="49" fontId="10" fillId="0" borderId="34" xfId="6" applyNumberFormat="1" applyFont="1" applyFill="1" applyBorder="1" applyAlignment="1">
      <alignment horizontal="center" vertical="center"/>
    </xf>
    <xf numFmtId="49" fontId="10" fillId="2" borderId="8" xfId="6" applyNumberFormat="1" applyFont="1" applyFill="1" applyBorder="1" applyAlignment="1">
      <alignment horizontal="center" vertical="center"/>
    </xf>
    <xf numFmtId="177" fontId="10" fillId="0" borderId="8" xfId="6" applyNumberFormat="1" applyFont="1" applyFill="1" applyBorder="1" applyAlignment="1">
      <alignment horizontal="center" vertical="center"/>
    </xf>
    <xf numFmtId="177" fontId="10" fillId="0" borderId="9" xfId="6" applyNumberFormat="1" applyFont="1" applyFill="1" applyBorder="1" applyAlignment="1">
      <alignment horizontal="center" vertical="center"/>
    </xf>
    <xf numFmtId="49" fontId="10" fillId="0" borderId="38" xfId="6" applyNumberFormat="1" applyFont="1" applyFill="1" applyBorder="1" applyAlignment="1">
      <alignment horizontal="center" vertical="center"/>
    </xf>
    <xf numFmtId="49" fontId="10" fillId="0" borderId="39" xfId="6" applyNumberFormat="1" applyFont="1" applyFill="1" applyBorder="1" applyAlignment="1">
      <alignment horizontal="center" vertical="center"/>
    </xf>
    <xf numFmtId="49" fontId="10" fillId="0" borderId="40" xfId="6" applyNumberFormat="1" applyFont="1" applyFill="1" applyBorder="1" applyAlignment="1">
      <alignment horizontal="center" vertical="center"/>
    </xf>
    <xf numFmtId="49" fontId="10" fillId="2" borderId="38" xfId="6" applyNumberFormat="1" applyFont="1" applyFill="1" applyBorder="1" applyAlignment="1">
      <alignment horizontal="center" vertical="center"/>
    </xf>
    <xf numFmtId="49" fontId="10" fillId="2" borderId="39" xfId="6" applyNumberFormat="1" applyFont="1" applyFill="1" applyBorder="1" applyAlignment="1">
      <alignment horizontal="center" vertical="center"/>
    </xf>
    <xf numFmtId="49" fontId="10" fillId="2" borderId="20" xfId="6" applyNumberFormat="1" applyFont="1" applyFill="1" applyBorder="1" applyAlignment="1">
      <alignment horizontal="center" vertical="center"/>
    </xf>
    <xf numFmtId="49" fontId="10" fillId="2" borderId="33" xfId="6" applyNumberFormat="1" applyFont="1" applyFill="1" applyBorder="1" applyAlignment="1">
      <alignment horizontal="center" vertical="center"/>
    </xf>
    <xf numFmtId="49" fontId="10" fillId="2" borderId="34" xfId="6" applyNumberFormat="1" applyFont="1" applyFill="1" applyBorder="1" applyAlignment="1">
      <alignment horizontal="center" vertical="center"/>
    </xf>
    <xf numFmtId="49" fontId="10" fillId="0" borderId="41" xfId="6" applyNumberFormat="1" applyFont="1" applyFill="1" applyBorder="1" applyAlignment="1">
      <alignment horizontal="center" vertical="center"/>
    </xf>
    <xf numFmtId="49" fontId="17" fillId="0" borderId="31" xfId="6" applyNumberFormat="1" applyFont="1" applyFill="1" applyBorder="1" applyAlignment="1">
      <alignment horizontal="center"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6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16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vertical="center" wrapText="1"/>
    </xf>
    <xf numFmtId="49" fontId="10" fillId="0" borderId="33" xfId="6" applyNumberFormat="1" applyFont="1" applyFill="1" applyBorder="1" applyAlignment="1">
      <alignment vertical="center" wrapText="1"/>
    </xf>
    <xf numFmtId="49" fontId="10" fillId="0" borderId="34" xfId="6" applyNumberFormat="1" applyFont="1" applyFill="1" applyBorder="1" applyAlignment="1">
      <alignment vertical="center" wrapText="1"/>
    </xf>
    <xf numFmtId="49" fontId="10" fillId="0" borderId="22" xfId="6" applyNumberFormat="1" applyFont="1" applyFill="1" applyBorder="1" applyAlignment="1">
      <alignment vertical="center" wrapText="1"/>
    </xf>
    <xf numFmtId="49" fontId="10" fillId="0" borderId="1" xfId="6" applyNumberFormat="1" applyFont="1" applyFill="1" applyBorder="1" applyAlignment="1">
      <alignment vertical="center" wrapText="1"/>
    </xf>
    <xf numFmtId="49" fontId="10" fillId="0" borderId="25" xfId="6" applyNumberFormat="1" applyFont="1" applyFill="1" applyBorder="1" applyAlignment="1">
      <alignment vertical="center" wrapText="1"/>
    </xf>
    <xf numFmtId="49" fontId="18" fillId="0" borderId="31" xfId="6" applyNumberFormat="1" applyFont="1" applyFill="1" applyBorder="1" applyAlignment="1">
      <alignment horizontal="center" vertical="center" wrapText="1"/>
    </xf>
    <xf numFmtId="49" fontId="18" fillId="0" borderId="32" xfId="6" applyNumberFormat="1" applyFont="1" applyFill="1" applyBorder="1" applyAlignment="1">
      <alignment horizontal="center" vertical="center" wrapText="1"/>
    </xf>
    <xf numFmtId="49" fontId="18" fillId="0" borderId="35" xfId="6" applyNumberFormat="1" applyFont="1" applyFill="1" applyBorder="1" applyAlignment="1">
      <alignment horizontal="center" vertical="center" wrapText="1"/>
    </xf>
    <xf numFmtId="49" fontId="10" fillId="0" borderId="36" xfId="0" applyNumberFormat="1" applyFont="1" applyFill="1" applyBorder="1" applyAlignment="1">
      <alignment horizontal="left" vertical="top" wrapText="1"/>
    </xf>
    <xf numFmtId="49" fontId="10" fillId="0" borderId="22" xfId="5" applyNumberFormat="1" applyFont="1" applyFill="1" applyBorder="1" applyAlignment="1">
      <alignment horizontal="left" wrapText="1"/>
    </xf>
    <xf numFmtId="49" fontId="10" fillId="0" borderId="1" xfId="5" applyNumberFormat="1" applyFont="1" applyFill="1" applyBorder="1" applyAlignment="1">
      <alignment horizontal="left" wrapText="1"/>
    </xf>
    <xf numFmtId="49" fontId="10" fillId="0" borderId="37" xfId="6" applyNumberFormat="1" applyFont="1" applyFill="1" applyBorder="1" applyAlignment="1">
      <alignment horizontal="center" vertical="center" wrapText="1"/>
    </xf>
    <xf numFmtId="49" fontId="10" fillId="0" borderId="26" xfId="5" applyNumberFormat="1" applyFont="1" applyFill="1" applyBorder="1" applyAlignment="1">
      <alignment horizontal="left" wrapText="1"/>
    </xf>
    <xf numFmtId="49" fontId="10" fillId="0" borderId="2" xfId="5" applyNumberFormat="1" applyFont="1" applyFill="1" applyBorder="1" applyAlignment="1">
      <alignment horizontal="left" wrapText="1"/>
    </xf>
    <xf numFmtId="49" fontId="22" fillId="0" borderId="11" xfId="0" applyNumberFormat="1" applyFont="1" applyFill="1" applyBorder="1" applyAlignment="1">
      <alignment horizontal="left" vertical="top" wrapText="1"/>
    </xf>
    <xf numFmtId="49" fontId="22" fillId="0" borderId="15" xfId="0" applyNumberFormat="1" applyFont="1" applyFill="1" applyBorder="1" applyAlignment="1">
      <alignment horizontal="left" vertical="center" wrapText="1"/>
    </xf>
    <xf numFmtId="0" fontId="22" fillId="0" borderId="11" xfId="0" applyFont="1" applyBorder="1" applyAlignment="1">
      <alignment horizontal="left" vertical="center"/>
    </xf>
    <xf numFmtId="49" fontId="23" fillId="0" borderId="11" xfId="7" applyNumberFormat="1" applyFont="1" applyFill="1" applyBorder="1" applyAlignment="1">
      <alignment horizontal="left" vertical="top" wrapText="1"/>
    </xf>
    <xf numFmtId="0" fontId="0" fillId="0" borderId="11" xfId="0" applyFont="1" applyBorder="1" applyAlignment="1">
      <alignment horizontal="center" vertical="center"/>
    </xf>
    <xf numFmtId="49" fontId="22" fillId="0" borderId="11" xfId="0" applyNumberFormat="1" applyFont="1" applyFill="1" applyBorder="1" applyAlignment="1">
      <alignment horizontal="left" vertical="center" wrapText="1"/>
    </xf>
    <xf numFmtId="49" fontId="0" fillId="0" borderId="11" xfId="6" applyNumberFormat="1" applyFont="1" applyFill="1" applyBorder="1" applyAlignment="1">
      <alignment horizontal="center" vertical="center" wrapText="1"/>
    </xf>
    <xf numFmtId="49" fontId="22" fillId="0" borderId="11" xfId="5" applyNumberFormat="1" applyFont="1" applyFill="1" applyBorder="1" applyAlignment="1">
      <alignment horizontal="left" wrapText="1"/>
    </xf>
    <xf numFmtId="49" fontId="22" fillId="0" borderId="11" xfId="5" applyNumberFormat="1" applyFont="1" applyFill="1" applyBorder="1" applyAlignment="1">
      <alignment horizontal="left" vertical="center" wrapText="1"/>
    </xf>
    <xf numFmtId="49" fontId="22" fillId="0" borderId="52" xfId="7" applyNumberFormat="1" applyFont="1" applyFill="1" applyBorder="1" applyAlignment="1">
      <alignment horizontal="left" vertical="top" wrapText="1"/>
    </xf>
    <xf numFmtId="49" fontId="23" fillId="0" borderId="45" xfId="0" applyNumberFormat="1" applyFont="1" applyFill="1" applyBorder="1" applyAlignment="1">
      <alignment horizontal="left" vertical="top" wrapText="1"/>
    </xf>
    <xf numFmtId="49" fontId="22" fillId="0" borderId="45" xfId="7" applyNumberFormat="1" applyFont="1" applyFill="1" applyBorder="1" applyAlignment="1">
      <alignment horizontal="left" vertical="top" wrapText="1"/>
    </xf>
    <xf numFmtId="49" fontId="24" fillId="0" borderId="45" xfId="0" applyNumberFormat="1" applyFont="1" applyFill="1" applyBorder="1" applyAlignment="1">
      <alignment horizontal="left" vertical="center" wrapText="1"/>
    </xf>
    <xf numFmtId="0" fontId="23" fillId="0" borderId="45" xfId="0" applyFont="1" applyBorder="1" applyAlignment="1">
      <alignment horizontal="left" vertical="center"/>
    </xf>
    <xf numFmtId="49" fontId="22" fillId="0" borderId="55" xfId="5" applyNumberFormat="1" applyFont="1" applyFill="1" applyBorder="1" applyAlignment="1">
      <alignment horizontal="left" vertical="center" wrapText="1"/>
    </xf>
    <xf numFmtId="49" fontId="22" fillId="0" borderId="60" xfId="7" applyNumberFormat="1" applyFont="1" applyFill="1" applyBorder="1" applyAlignment="1">
      <alignment horizontal="left" vertical="center" wrapText="1"/>
    </xf>
    <xf numFmtId="49" fontId="2" fillId="0" borderId="45" xfId="1" applyNumberFormat="1" applyFill="1" applyBorder="1" applyAlignment="1" applyProtection="1">
      <alignment horizontal="left" vertical="center" wrapText="1"/>
    </xf>
    <xf numFmtId="49" fontId="23" fillId="0" borderId="46" xfId="7" applyNumberFormat="1" applyFont="1" applyFill="1" applyBorder="1" applyAlignment="1">
      <alignment horizontal="left" vertical="top" wrapText="1"/>
    </xf>
    <xf numFmtId="49" fontId="22" fillId="0" borderId="46" xfId="7" applyNumberFormat="1" applyFont="1" applyFill="1" applyBorder="1" applyAlignment="1">
      <alignment horizontal="left" vertical="top" wrapText="1"/>
    </xf>
    <xf numFmtId="49" fontId="22" fillId="0" borderId="46" xfId="5" applyNumberFormat="1" applyFont="1" applyFill="1" applyBorder="1" applyAlignment="1">
      <alignment horizontal="left" wrapText="1"/>
    </xf>
    <xf numFmtId="49" fontId="22" fillId="0" borderId="55" xfId="5" applyNumberFormat="1" applyFont="1" applyFill="1" applyBorder="1" applyAlignment="1">
      <alignment horizontal="left" wrapText="1"/>
    </xf>
    <xf numFmtId="49" fontId="22" fillId="0" borderId="60" xfId="7" applyNumberFormat="1" applyFont="1" applyFill="1" applyBorder="1" applyAlignment="1">
      <alignment horizontal="left" vertical="top" wrapText="1"/>
    </xf>
    <xf numFmtId="0" fontId="22" fillId="0" borderId="55" xfId="5" applyFont="1" applyFill="1" applyBorder="1" applyAlignment="1">
      <alignment horizontal="left" wrapText="1"/>
    </xf>
    <xf numFmtId="49" fontId="22" fillId="0" borderId="45" xfId="5" applyNumberFormat="1" applyFont="1" applyFill="1" applyBorder="1" applyAlignment="1">
      <alignment horizontal="left" wrapText="1"/>
    </xf>
    <xf numFmtId="49" fontId="23" fillId="0" borderId="55" xfId="7" applyNumberFormat="1" applyFont="1" applyFill="1" applyBorder="1" applyAlignment="1">
      <alignment horizontal="left" vertical="top" wrapText="1"/>
    </xf>
    <xf numFmtId="49" fontId="11" fillId="0" borderId="55" xfId="7" applyNumberFormat="1" applyFont="1" applyFill="1" applyBorder="1" applyAlignment="1">
      <alignment horizontal="left" vertical="top" wrapText="1"/>
    </xf>
    <xf numFmtId="49" fontId="22" fillId="0" borderId="55" xfId="7" applyNumberFormat="1" applyFont="1" applyFill="1" applyBorder="1" applyAlignment="1">
      <alignment horizontal="left" vertical="top" wrapText="1"/>
    </xf>
    <xf numFmtId="49" fontId="23" fillId="0" borderId="55" xfId="7" applyNumberFormat="1" applyFont="1" applyFill="1" applyBorder="1" applyAlignment="1">
      <alignment horizontal="left" vertical="center" wrapText="1"/>
    </xf>
  </cellXfs>
  <cellStyles count="9">
    <cellStyle name="Hyperlink" xfId="1" builtinId="8"/>
    <cellStyle name="Normal" xfId="0" builtinId="0"/>
    <cellStyle name="Normal_Program Check List1" xfId="7"/>
    <cellStyle name="Normal_Program Check List1 1" xfId="8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117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3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4</xdr:row>
      <xdr:rowOff>0</xdr:rowOff>
    </xdr:from>
    <xdr:to>
      <xdr:col>14</xdr:col>
      <xdr:colOff>133351</xdr:colOff>
      <xdr:row>46</xdr:row>
      <xdr:rowOff>114300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1" y="685800"/>
          <a:ext cx="90487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13</xdr:col>
      <xdr:colOff>561975</xdr:colOff>
      <xdr:row>92</xdr:row>
      <xdr:rowOff>114300</xdr:rowOff>
    </xdr:to>
    <xdr:pic>
      <xdr:nvPicPr>
        <xdr:cNvPr id="11776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8572500"/>
          <a:ext cx="879157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97</xdr:row>
      <xdr:rowOff>0</xdr:rowOff>
    </xdr:from>
    <xdr:to>
      <xdr:col>13</xdr:col>
      <xdr:colOff>581025</xdr:colOff>
      <xdr:row>139</xdr:row>
      <xdr:rowOff>114300</xdr:rowOff>
    </xdr:to>
    <xdr:pic>
      <xdr:nvPicPr>
        <xdr:cNvPr id="11776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16630650"/>
          <a:ext cx="881062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</xdr:colOff>
      <xdr:row>141</xdr:row>
      <xdr:rowOff>0</xdr:rowOff>
    </xdr:from>
    <xdr:to>
      <xdr:col>13</xdr:col>
      <xdr:colOff>428625</xdr:colOff>
      <xdr:row>183</xdr:row>
      <xdr:rowOff>114300</xdr:rowOff>
    </xdr:to>
    <xdr:pic>
      <xdr:nvPicPr>
        <xdr:cNvPr id="11776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1" y="24174450"/>
          <a:ext cx="8658224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188</xdr:row>
      <xdr:rowOff>0</xdr:rowOff>
    </xdr:from>
    <xdr:to>
      <xdr:col>14</xdr:col>
      <xdr:colOff>295275</xdr:colOff>
      <xdr:row>230</xdr:row>
      <xdr:rowOff>114300</xdr:rowOff>
    </xdr:to>
    <xdr:pic>
      <xdr:nvPicPr>
        <xdr:cNvPr id="11776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32232600"/>
          <a:ext cx="921067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</xdr:colOff>
      <xdr:row>232</xdr:row>
      <xdr:rowOff>0</xdr:rowOff>
    </xdr:from>
    <xdr:to>
      <xdr:col>14</xdr:col>
      <xdr:colOff>228601</xdr:colOff>
      <xdr:row>274</xdr:row>
      <xdr:rowOff>114300</xdr:rowOff>
    </xdr:to>
    <xdr:pic>
      <xdr:nvPicPr>
        <xdr:cNvPr id="117766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1" y="39776400"/>
          <a:ext cx="914400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278</xdr:row>
      <xdr:rowOff>0</xdr:rowOff>
    </xdr:from>
    <xdr:to>
      <xdr:col>14</xdr:col>
      <xdr:colOff>590550</xdr:colOff>
      <xdr:row>320</xdr:row>
      <xdr:rowOff>114300</xdr:rowOff>
    </xdr:to>
    <xdr:pic>
      <xdr:nvPicPr>
        <xdr:cNvPr id="11776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0" y="47663100"/>
          <a:ext cx="95059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</xdr:colOff>
      <xdr:row>323</xdr:row>
      <xdr:rowOff>0</xdr:rowOff>
    </xdr:from>
    <xdr:to>
      <xdr:col>14</xdr:col>
      <xdr:colOff>381001</xdr:colOff>
      <xdr:row>365</xdr:row>
      <xdr:rowOff>114300</xdr:rowOff>
    </xdr:to>
    <xdr:pic>
      <xdr:nvPicPr>
        <xdr:cNvPr id="117769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685801" y="55378350"/>
          <a:ext cx="929640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</xdr:colOff>
      <xdr:row>370</xdr:row>
      <xdr:rowOff>0</xdr:rowOff>
    </xdr:from>
    <xdr:to>
      <xdr:col>14</xdr:col>
      <xdr:colOff>409575</xdr:colOff>
      <xdr:row>412</xdr:row>
      <xdr:rowOff>114300</xdr:rowOff>
    </xdr:to>
    <xdr:pic>
      <xdr:nvPicPr>
        <xdr:cNvPr id="117770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85801" y="63436500"/>
          <a:ext cx="9324974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414</xdr:row>
      <xdr:rowOff>0</xdr:rowOff>
    </xdr:from>
    <xdr:to>
      <xdr:col>13</xdr:col>
      <xdr:colOff>476250</xdr:colOff>
      <xdr:row>456</xdr:row>
      <xdr:rowOff>114300</xdr:rowOff>
    </xdr:to>
    <xdr:pic>
      <xdr:nvPicPr>
        <xdr:cNvPr id="11777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685800" y="70980300"/>
          <a:ext cx="87058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ADI@12345" TargetMode="External"/><Relationship Id="rId1" Type="http://schemas.openxmlformats.org/officeDocument/2006/relationships/hyperlink" Target="mailto:ADI@12345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3" sqref="B13:C13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15"/>
      <c r="C3" s="116"/>
      <c r="D3" s="117"/>
      <c r="E3" s="118"/>
      <c r="F3" s="118"/>
      <c r="G3" s="118"/>
      <c r="H3" s="118"/>
      <c r="I3" s="118"/>
      <c r="J3" s="119"/>
      <c r="K3" s="109">
        <f ca="1">IF($D3="",0,MAX(INDIRECT("'"&amp;$D3&amp;"'!$H3:$AZ3")))</f>
        <v>0</v>
      </c>
      <c r="L3" s="110"/>
      <c r="M3" s="110"/>
      <c r="N3" s="111"/>
      <c r="O3" s="115" t="str">
        <f ca="1">IF($D3="","",COUNTIF(INDIRECT("'"&amp;$D3&amp;"'!$H"&amp;ROW(INDIRECT("'"&amp;$D3&amp;"'!TestResult"))&amp;":$AZ"&amp;ROW(INDIRECT("'"&amp;$D3&amp;"'!TestResult"))),O$9))</f>
        <v/>
      </c>
      <c r="P3" s="120"/>
      <c r="Q3" s="116"/>
      <c r="R3" s="115" t="str">
        <f ca="1">IF($D3="","",COUNTIF(INDIRECT("'"&amp;$D3&amp;"'!$H"&amp;ROW(INDIRECT("'"&amp;$D3&amp;"'!TestResult"))&amp;":$AZ"&amp;ROW(INDIRECT("'"&amp;$D3&amp;"'!TestResult"))),R$9))</f>
        <v/>
      </c>
      <c r="S3" s="120"/>
      <c r="T3" s="116"/>
      <c r="U3" s="115" t="str">
        <f ca="1">IF($D3="","",COUNTIF(INDIRECT("'"&amp;$D3&amp;"'!$H"&amp;ROW(INDIRECT("'"&amp;$D3&amp;"'!TestResult"))&amp;":$AZ"&amp;ROW(INDIRECT("'"&amp;$D3&amp;"'!TestResult"))),U$9))</f>
        <v/>
      </c>
      <c r="V3" s="120"/>
      <c r="W3" s="116"/>
      <c r="X3" s="115" t="str">
        <f ca="1">IF($D3="","",COUNTIF(INDIRECT("'"&amp;$D3&amp;"'!$H"&amp;ROW(INDIRECT("'"&amp;$D3&amp;"'!TestResult"))&amp;":$AZ"&amp;ROW(INDIRECT("'"&amp;$D3&amp;"'!TestResult"))),X$9))</f>
        <v/>
      </c>
      <c r="Y3" s="120"/>
      <c r="Z3" s="116"/>
      <c r="AA3" s="109">
        <f ca="1">SUM(O3:Z3)</f>
        <v>0</v>
      </c>
      <c r="AB3" s="110"/>
      <c r="AC3" s="110"/>
      <c r="AD3" s="111"/>
      <c r="AE3" s="109">
        <f ca="1">K3-AA3</f>
        <v>0</v>
      </c>
      <c r="AF3" s="110"/>
      <c r="AG3" s="110"/>
      <c r="AH3" s="111"/>
      <c r="AI3" s="112" t="str">
        <f ca="1">IF($D3="","",SUM(INDIRECT("'"&amp;$D3&amp;"'!BugCount")))</f>
        <v/>
      </c>
      <c r="AJ3" s="113"/>
      <c r="AK3" s="113"/>
      <c r="AL3" s="114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21" t="s">
        <v>9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3"/>
    </row>
    <row r="8" spans="1:38" ht="13.5" customHeight="1">
      <c r="B8" s="130"/>
      <c r="C8" s="131"/>
      <c r="D8" s="130"/>
      <c r="E8" s="132"/>
      <c r="F8" s="132"/>
      <c r="G8" s="132"/>
      <c r="H8" s="132"/>
      <c r="I8" s="132"/>
      <c r="J8" s="131"/>
      <c r="K8" s="154" t="s">
        <v>2</v>
      </c>
      <c r="L8" s="155"/>
      <c r="M8" s="155"/>
      <c r="N8" s="156"/>
      <c r="O8" s="157" t="s">
        <v>1</v>
      </c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9"/>
      <c r="AA8" s="154" t="s">
        <v>34</v>
      </c>
      <c r="AB8" s="155"/>
      <c r="AC8" s="155"/>
      <c r="AD8" s="156"/>
      <c r="AE8" s="154" t="s">
        <v>34</v>
      </c>
      <c r="AF8" s="155"/>
      <c r="AG8" s="155"/>
      <c r="AH8" s="156"/>
      <c r="AI8" s="151"/>
      <c r="AJ8" s="152"/>
      <c r="AK8" s="152"/>
      <c r="AL8" s="153"/>
    </row>
    <row r="9" spans="1:38" s="4" customFormat="1">
      <c r="B9" s="148" t="s">
        <v>16</v>
      </c>
      <c r="C9" s="149"/>
      <c r="D9" s="148" t="s">
        <v>17</v>
      </c>
      <c r="E9" s="150"/>
      <c r="F9" s="150"/>
      <c r="G9" s="150"/>
      <c r="H9" s="150"/>
      <c r="I9" s="150"/>
      <c r="J9" s="149"/>
      <c r="K9" s="127" t="s">
        <v>32</v>
      </c>
      <c r="L9" s="128"/>
      <c r="M9" s="128"/>
      <c r="N9" s="129"/>
      <c r="O9" s="124" t="s">
        <v>18</v>
      </c>
      <c r="P9" s="125"/>
      <c r="Q9" s="126"/>
      <c r="R9" s="124" t="s">
        <v>19</v>
      </c>
      <c r="S9" s="125"/>
      <c r="T9" s="126"/>
      <c r="U9" s="124" t="s">
        <v>20</v>
      </c>
      <c r="V9" s="125"/>
      <c r="W9" s="126"/>
      <c r="X9" s="124" t="s">
        <v>21</v>
      </c>
      <c r="Y9" s="125"/>
      <c r="Z9" s="126"/>
      <c r="AA9" s="127" t="s">
        <v>33</v>
      </c>
      <c r="AB9" s="128"/>
      <c r="AC9" s="128"/>
      <c r="AD9" s="129"/>
      <c r="AE9" s="127" t="s">
        <v>35</v>
      </c>
      <c r="AF9" s="128"/>
      <c r="AG9" s="128"/>
      <c r="AH9" s="129"/>
      <c r="AI9" s="133" t="s">
        <v>36</v>
      </c>
      <c r="AJ9" s="134"/>
      <c r="AK9" s="134"/>
      <c r="AL9" s="135"/>
    </row>
    <row r="10" spans="1:38" s="4" customFormat="1">
      <c r="B10" s="115">
        <v>1</v>
      </c>
      <c r="C10" s="116"/>
      <c r="D10" s="117" t="s">
        <v>63</v>
      </c>
      <c r="E10" s="118"/>
      <c r="F10" s="118"/>
      <c r="G10" s="118"/>
      <c r="H10" s="118"/>
      <c r="I10" s="118"/>
      <c r="J10" s="119"/>
      <c r="K10" s="109">
        <f ca="1">IF($D10="",0,MAX(INDIRECT("'"&amp;$D10&amp;"'!$H3:$AZ3")))</f>
        <v>7</v>
      </c>
      <c r="L10" s="110"/>
      <c r="M10" s="110"/>
      <c r="N10" s="111"/>
      <c r="O10" s="115">
        <f ca="1">IF($D10="","",COUNTIF(INDIRECT("'"&amp;$D10&amp;"'!$H"&amp;ROW(INDIRECT("'"&amp;$D10&amp;"'!TestResult"))&amp;":$AZ"&amp;ROW(INDIRECT("'"&amp;$D10&amp;"'!TestResult"))),O$9))</f>
        <v>7</v>
      </c>
      <c r="P10" s="120"/>
      <c r="Q10" s="116"/>
      <c r="R10" s="115">
        <f ca="1">IF($D10="","",COUNTIF(INDIRECT("'"&amp;$D10&amp;"'!$H"&amp;ROW(INDIRECT("'"&amp;$D10&amp;"'!TestResult"))&amp;":$AZ"&amp;ROW(INDIRECT("'"&amp;$D10&amp;"'!TestResult"))),R$9))</f>
        <v>0</v>
      </c>
      <c r="S10" s="120"/>
      <c r="T10" s="116"/>
      <c r="U10" s="115">
        <f ca="1">IF($D10="","",COUNTIF(INDIRECT("'"&amp;$D10&amp;"'!$H"&amp;ROW(INDIRECT("'"&amp;$D10&amp;"'!TestResult"))&amp;":$AZ"&amp;ROW(INDIRECT("'"&amp;$D10&amp;"'!TestResult"))),U$9))</f>
        <v>0</v>
      </c>
      <c r="V10" s="120"/>
      <c r="W10" s="116"/>
      <c r="X10" s="115">
        <f ca="1">IF($D10="","",COUNTIF(INDIRECT("'"&amp;$D10&amp;"'!$H"&amp;ROW(INDIRECT("'"&amp;$D10&amp;"'!TestResult"))&amp;":$AZ"&amp;ROW(INDIRECT("'"&amp;$D10&amp;"'!TestResult"))),X$9))</f>
        <v>0</v>
      </c>
      <c r="Y10" s="120"/>
      <c r="Z10" s="116"/>
      <c r="AA10" s="109">
        <f ca="1">SUM(O10:Z10)</f>
        <v>7</v>
      </c>
      <c r="AB10" s="110"/>
      <c r="AC10" s="110"/>
      <c r="AD10" s="111"/>
      <c r="AE10" s="109">
        <f ca="1">K10-AA10</f>
        <v>0</v>
      </c>
      <c r="AF10" s="110"/>
      <c r="AG10" s="110"/>
      <c r="AH10" s="111"/>
      <c r="AI10" s="112">
        <f ca="1">IF($D10="","",SUM(INDIRECT("'"&amp;$D10&amp;"'!BugCount")))</f>
        <v>0</v>
      </c>
      <c r="AJ10" s="113"/>
      <c r="AK10" s="113"/>
      <c r="AL10" s="114"/>
    </row>
    <row r="11" spans="1:38" s="4" customFormat="1">
      <c r="B11" s="115">
        <v>2</v>
      </c>
      <c r="C11" s="116"/>
      <c r="D11" s="117" t="s">
        <v>100</v>
      </c>
      <c r="E11" s="118"/>
      <c r="F11" s="118"/>
      <c r="G11" s="118"/>
      <c r="H11" s="118"/>
      <c r="I11" s="118"/>
      <c r="J11" s="119"/>
      <c r="K11" s="109">
        <f ca="1">IF($D11="",0,MAX(INDIRECT("'"&amp;$D11&amp;"'!$H3:$AZ3")))</f>
        <v>9</v>
      </c>
      <c r="L11" s="110"/>
      <c r="M11" s="110"/>
      <c r="N11" s="111"/>
      <c r="O11" s="115">
        <f ca="1">IF($D11="","",COUNTIF(INDIRECT("'"&amp;$D11&amp;"'!$H"&amp;ROW(INDIRECT("'"&amp;$D11&amp;"'!TestResult"))&amp;":$AZ"&amp;ROW(INDIRECT("'"&amp;$D11&amp;"'!TestResult"))),O$9))</f>
        <v>9</v>
      </c>
      <c r="P11" s="120"/>
      <c r="Q11" s="116"/>
      <c r="R11" s="115">
        <f ca="1">IF($D11="","",COUNTIF(INDIRECT("'"&amp;$D11&amp;"'!$H"&amp;ROW(INDIRECT("'"&amp;$D11&amp;"'!TestResult"))&amp;":$AZ"&amp;ROW(INDIRECT("'"&amp;$D11&amp;"'!TestResult"))),R$9))</f>
        <v>0</v>
      </c>
      <c r="S11" s="120"/>
      <c r="T11" s="116"/>
      <c r="U11" s="115">
        <f ca="1">IF($D11="","",COUNTIF(INDIRECT("'"&amp;$D11&amp;"'!$H"&amp;ROW(INDIRECT("'"&amp;$D11&amp;"'!TestResult"))&amp;":$AZ"&amp;ROW(INDIRECT("'"&amp;$D11&amp;"'!TestResult"))),U$9))</f>
        <v>0</v>
      </c>
      <c r="V11" s="120"/>
      <c r="W11" s="116"/>
      <c r="X11" s="115">
        <f ca="1">IF($D11="","",COUNTIF(INDIRECT("'"&amp;$D11&amp;"'!$H"&amp;ROW(INDIRECT("'"&amp;$D11&amp;"'!TestResult"))&amp;":$AZ"&amp;ROW(INDIRECT("'"&amp;$D11&amp;"'!TestResult"))),X$9))</f>
        <v>0</v>
      </c>
      <c r="Y11" s="120"/>
      <c r="Z11" s="116"/>
      <c r="AA11" s="109">
        <f ca="1">SUM(O11:Z11)</f>
        <v>9</v>
      </c>
      <c r="AB11" s="110"/>
      <c r="AC11" s="110"/>
      <c r="AD11" s="111"/>
      <c r="AE11" s="109">
        <f ca="1">K11-AA11</f>
        <v>0</v>
      </c>
      <c r="AF11" s="110"/>
      <c r="AG11" s="110"/>
      <c r="AH11" s="111"/>
      <c r="AI11" s="112">
        <f ca="1">IF($D11="","",SUM(INDIRECT("'"&amp;$D11&amp;"'!BugCount")))</f>
        <v>0</v>
      </c>
      <c r="AJ11" s="113"/>
      <c r="AK11" s="113"/>
      <c r="AL11" s="114"/>
    </row>
    <row r="12" spans="1:38" s="4" customFormat="1">
      <c r="B12" s="115">
        <v>3</v>
      </c>
      <c r="C12" s="116"/>
      <c r="D12" s="117" t="s">
        <v>131</v>
      </c>
      <c r="E12" s="118"/>
      <c r="F12" s="118"/>
      <c r="G12" s="118"/>
      <c r="H12" s="118"/>
      <c r="I12" s="118"/>
      <c r="J12" s="119"/>
      <c r="K12" s="109">
        <f ca="1">IF($D12="",0,MAX(INDIRECT("'"&amp;$D12&amp;"'!$H3:$AZ3")))</f>
        <v>1</v>
      </c>
      <c r="L12" s="110"/>
      <c r="M12" s="110"/>
      <c r="N12" s="111"/>
      <c r="O12" s="115">
        <f ca="1">IF($D12="","",COUNTIF(INDIRECT("'"&amp;$D12&amp;"'!$H"&amp;ROW(INDIRECT("'"&amp;$D12&amp;"'!TestResult"))&amp;":$AZ"&amp;ROW(INDIRECT("'"&amp;$D12&amp;"'!TestResult"))),O$9))</f>
        <v>1</v>
      </c>
      <c r="P12" s="120"/>
      <c r="Q12" s="116"/>
      <c r="R12" s="115">
        <f ca="1">IF($D12="","",COUNTIF(INDIRECT("'"&amp;$D12&amp;"'!$H"&amp;ROW(INDIRECT("'"&amp;$D12&amp;"'!TestResult"))&amp;":$AZ"&amp;ROW(INDIRECT("'"&amp;$D12&amp;"'!TestResult"))),R$9))</f>
        <v>0</v>
      </c>
      <c r="S12" s="120"/>
      <c r="T12" s="116"/>
      <c r="U12" s="115">
        <f ca="1">IF($D12="","",COUNTIF(INDIRECT("'"&amp;$D12&amp;"'!$H"&amp;ROW(INDIRECT("'"&amp;$D12&amp;"'!TestResult"))&amp;":$AZ"&amp;ROW(INDIRECT("'"&amp;$D12&amp;"'!TestResult"))),U$9))</f>
        <v>0</v>
      </c>
      <c r="V12" s="120"/>
      <c r="W12" s="116"/>
      <c r="X12" s="115">
        <f ca="1">IF($D12="","",COUNTIF(INDIRECT("'"&amp;$D12&amp;"'!$H"&amp;ROW(INDIRECT("'"&amp;$D12&amp;"'!TestResult"))&amp;":$AZ"&amp;ROW(INDIRECT("'"&amp;$D12&amp;"'!TestResult"))),X$9))</f>
        <v>0</v>
      </c>
      <c r="Y12" s="120"/>
      <c r="Z12" s="116"/>
      <c r="AA12" s="109">
        <f ca="1">SUM(O12:Z12)</f>
        <v>1</v>
      </c>
      <c r="AB12" s="110"/>
      <c r="AC12" s="110"/>
      <c r="AD12" s="111"/>
      <c r="AE12" s="109">
        <f ca="1">K12-AA12</f>
        <v>0</v>
      </c>
      <c r="AF12" s="110"/>
      <c r="AG12" s="110"/>
      <c r="AH12" s="111"/>
      <c r="AI12" s="112">
        <f ca="1">IF($D12="","",SUM(INDIRECT("'"&amp;$D12&amp;"'!BugCount")))</f>
        <v>0</v>
      </c>
      <c r="AJ12" s="113"/>
      <c r="AK12" s="113"/>
      <c r="AL12" s="114"/>
    </row>
    <row r="13" spans="1:38" s="4" customFormat="1">
      <c r="B13" s="115">
        <v>4</v>
      </c>
      <c r="C13" s="116"/>
      <c r="D13" s="117" t="s">
        <v>145</v>
      </c>
      <c r="E13" s="118"/>
      <c r="F13" s="118"/>
      <c r="G13" s="118"/>
      <c r="H13" s="118"/>
      <c r="I13" s="118"/>
      <c r="J13" s="119"/>
      <c r="K13" s="109">
        <f ca="1">IF($D13="",0,MAX(INDIRECT("'"&amp;$D13&amp;"'!$H3:$AZ3")))</f>
        <v>1</v>
      </c>
      <c r="L13" s="110"/>
      <c r="M13" s="110"/>
      <c r="N13" s="111"/>
      <c r="O13" s="115">
        <f ca="1">IF($D13="","",COUNTIF(INDIRECT("'"&amp;$D13&amp;"'!$H"&amp;ROW(INDIRECT("'"&amp;$D13&amp;"'!TestResult"))&amp;":$AZ"&amp;ROW(INDIRECT("'"&amp;$D13&amp;"'!TestResult"))),O$9))</f>
        <v>1</v>
      </c>
      <c r="P13" s="120"/>
      <c r="Q13" s="116"/>
      <c r="R13" s="115">
        <f ca="1">IF($D13="","",COUNTIF(INDIRECT("'"&amp;$D13&amp;"'!$H"&amp;ROW(INDIRECT("'"&amp;$D13&amp;"'!TestResult"))&amp;":$AZ"&amp;ROW(INDIRECT("'"&amp;$D13&amp;"'!TestResult"))),R$9))</f>
        <v>0</v>
      </c>
      <c r="S13" s="120"/>
      <c r="T13" s="116"/>
      <c r="U13" s="115">
        <f ca="1">IF($D13="","",COUNTIF(INDIRECT("'"&amp;$D13&amp;"'!$H"&amp;ROW(INDIRECT("'"&amp;$D13&amp;"'!TestResult"))&amp;":$AZ"&amp;ROW(INDIRECT("'"&amp;$D13&amp;"'!TestResult"))),U$9))</f>
        <v>0</v>
      </c>
      <c r="V13" s="120"/>
      <c r="W13" s="116"/>
      <c r="X13" s="115">
        <f ca="1">IF($D13="","",COUNTIF(INDIRECT("'"&amp;$D13&amp;"'!$H"&amp;ROW(INDIRECT("'"&amp;$D13&amp;"'!TestResult"))&amp;":$AZ"&amp;ROW(INDIRECT("'"&amp;$D13&amp;"'!TestResult"))),X$9))</f>
        <v>0</v>
      </c>
      <c r="Y13" s="120"/>
      <c r="Z13" s="116"/>
      <c r="AA13" s="109">
        <f ca="1">SUM(O13:Z13)</f>
        <v>1</v>
      </c>
      <c r="AB13" s="110"/>
      <c r="AC13" s="110"/>
      <c r="AD13" s="111"/>
      <c r="AE13" s="109">
        <f ca="1">K13-AA13</f>
        <v>0</v>
      </c>
      <c r="AF13" s="110"/>
      <c r="AG13" s="110"/>
      <c r="AH13" s="111"/>
      <c r="AI13" s="112">
        <f ca="1">IF($D13="","",SUM(INDIRECT("'"&amp;$D13&amp;"'!BugCount")))</f>
        <v>0</v>
      </c>
      <c r="AJ13" s="113"/>
      <c r="AK13" s="113"/>
      <c r="AL13" s="114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49</v>
      </c>
      <c r="B15" s="145" t="s">
        <v>2</v>
      </c>
      <c r="C15" s="146"/>
      <c r="D15" s="146"/>
      <c r="E15" s="146"/>
      <c r="F15" s="146"/>
      <c r="G15" s="146"/>
      <c r="H15" s="146"/>
      <c r="I15" s="146"/>
      <c r="J15" s="147"/>
      <c r="K15" s="136">
        <f ca="1">SUBTOTAL(9,K9:K14)</f>
        <v>18</v>
      </c>
      <c r="L15" s="137"/>
      <c r="M15" s="137"/>
      <c r="N15" s="138"/>
      <c r="O15" s="142">
        <f ca="1">SUBTOTAL(9,O9:O14)</f>
        <v>18</v>
      </c>
      <c r="P15" s="143"/>
      <c r="Q15" s="144"/>
      <c r="R15" s="142">
        <f ca="1">SUBTOTAL(9,R9:R14)</f>
        <v>0</v>
      </c>
      <c r="S15" s="143"/>
      <c r="T15" s="144"/>
      <c r="U15" s="142">
        <f ca="1">SUBTOTAL(9,U9:U14)</f>
        <v>0</v>
      </c>
      <c r="V15" s="143"/>
      <c r="W15" s="144"/>
      <c r="X15" s="142">
        <f ca="1">SUBTOTAL(9,X9:X14)</f>
        <v>0</v>
      </c>
      <c r="Y15" s="143"/>
      <c r="Z15" s="144"/>
      <c r="AA15" s="142">
        <f ca="1">SUBTOTAL(9,AA9:AA14)</f>
        <v>18</v>
      </c>
      <c r="AB15" s="143"/>
      <c r="AC15" s="143"/>
      <c r="AD15" s="144"/>
      <c r="AE15" s="142">
        <f ca="1">SUBTOTAL(9,AE9:AE14)</f>
        <v>0</v>
      </c>
      <c r="AF15" s="143"/>
      <c r="AG15" s="143"/>
      <c r="AH15" s="144"/>
      <c r="AI15" s="136">
        <f ca="1">SUBTOTAL(9,AI9:AI14)</f>
        <v>0</v>
      </c>
      <c r="AJ15" s="137"/>
      <c r="AK15" s="137"/>
      <c r="AL15" s="138"/>
    </row>
    <row r="16" spans="1:38" s="4" customFormat="1" ht="12.75" customHeight="1">
      <c r="B16" s="145" t="s">
        <v>3</v>
      </c>
      <c r="C16" s="146"/>
      <c r="D16" s="146"/>
      <c r="E16" s="146"/>
      <c r="F16" s="146"/>
      <c r="G16" s="146"/>
      <c r="H16" s="146"/>
      <c r="I16" s="146"/>
      <c r="J16" s="147"/>
      <c r="K16" s="139"/>
      <c r="L16" s="140"/>
      <c r="M16" s="140"/>
      <c r="N16" s="141"/>
      <c r="O16" s="106">
        <f ca="1">IF(ISERR(O15/$K$15),0,O15/$K$15)</f>
        <v>1</v>
      </c>
      <c r="P16" s="107"/>
      <c r="Q16" s="108"/>
      <c r="R16" s="106">
        <f ca="1">IF(ISERR(R15/$K$15),0,R15/$K$15)</f>
        <v>0</v>
      </c>
      <c r="S16" s="107"/>
      <c r="T16" s="108"/>
      <c r="U16" s="106">
        <f ca="1">IF(ISERR(U15/$K$15),0,U15/$K$15)</f>
        <v>0</v>
      </c>
      <c r="V16" s="107"/>
      <c r="W16" s="108"/>
      <c r="X16" s="106">
        <f ca="1">IF(ISERR(X15/$K$15),0,X15/$K$15)</f>
        <v>0</v>
      </c>
      <c r="Y16" s="107"/>
      <c r="Z16" s="108"/>
      <c r="AA16" s="106">
        <f ca="1">IF(ISERR(AA15/$K$15),0,AA15/$K$15)</f>
        <v>1</v>
      </c>
      <c r="AB16" s="107"/>
      <c r="AC16" s="107"/>
      <c r="AD16" s="108"/>
      <c r="AE16" s="106">
        <f ca="1">IF(ISERR(AE15/$K$15),0,AE15/$K$15)</f>
        <v>0</v>
      </c>
      <c r="AF16" s="107"/>
      <c r="AG16" s="107"/>
      <c r="AH16" s="108"/>
      <c r="AI16" s="139"/>
      <c r="AJ16" s="140"/>
      <c r="AK16" s="140"/>
      <c r="AL16" s="141"/>
    </row>
    <row r="32" spans="2:15" ht="15" customHeight="1">
      <c r="B32" s="105" t="s">
        <v>56</v>
      </c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</row>
    <row r="33" spans="2:15"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AE13:AH13"/>
    <mergeCell ref="AI13:AL13"/>
    <mergeCell ref="B13:C13"/>
    <mergeCell ref="D13:J13"/>
    <mergeCell ref="K13:N13"/>
    <mergeCell ref="O13:Q13"/>
    <mergeCell ref="R13:T13"/>
    <mergeCell ref="AE11:AH11"/>
    <mergeCell ref="AI11:AL11"/>
    <mergeCell ref="U12:W12"/>
    <mergeCell ref="X12:Z12"/>
    <mergeCell ref="AA12:AD12"/>
    <mergeCell ref="AE12:AH12"/>
    <mergeCell ref="AI12:AL12"/>
    <mergeCell ref="X15:Z15"/>
    <mergeCell ref="U10:W10"/>
    <mergeCell ref="U15:W15"/>
    <mergeCell ref="AA10:AD10"/>
    <mergeCell ref="AA15:AD15"/>
    <mergeCell ref="U11:W11"/>
    <mergeCell ref="X11:Z11"/>
    <mergeCell ref="AA11:AD11"/>
    <mergeCell ref="U13:W13"/>
    <mergeCell ref="X13:Z13"/>
    <mergeCell ref="AA13:AD13"/>
    <mergeCell ref="B9:C9"/>
    <mergeCell ref="D9:J9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K10:N10"/>
    <mergeCell ref="R10:T10"/>
    <mergeCell ref="R15:T15"/>
    <mergeCell ref="B15:J15"/>
    <mergeCell ref="B16:J16"/>
    <mergeCell ref="B10:C10"/>
    <mergeCell ref="B11:C11"/>
    <mergeCell ref="D11:J11"/>
    <mergeCell ref="K11:N11"/>
    <mergeCell ref="O11:Q11"/>
    <mergeCell ref="R11:T11"/>
    <mergeCell ref="B12:C12"/>
    <mergeCell ref="D12:J12"/>
    <mergeCell ref="K12:N12"/>
    <mergeCell ref="O12:Q12"/>
    <mergeCell ref="R12:T12"/>
    <mergeCell ref="D10:J10"/>
    <mergeCell ref="B8:C8"/>
    <mergeCell ref="D8:J8"/>
    <mergeCell ref="AI9:AL9"/>
    <mergeCell ref="AI15:AL16"/>
    <mergeCell ref="AE10:AH10"/>
    <mergeCell ref="AE15:AH15"/>
    <mergeCell ref="AE16:AH16"/>
    <mergeCell ref="R16:T16"/>
    <mergeCell ref="AA16:AD16"/>
    <mergeCell ref="X10:Z10"/>
    <mergeCell ref="X16:Z16"/>
    <mergeCell ref="K15:N16"/>
    <mergeCell ref="O10:Q10"/>
    <mergeCell ref="O15:Q15"/>
    <mergeCell ref="O16:Q16"/>
    <mergeCell ref="B32:O33"/>
    <mergeCell ref="U16:W16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</mergeCells>
  <phoneticPr fontId="3"/>
  <conditionalFormatting sqref="K14:AL14 K4:AL4 AI3:AL3 K3:AE3 AI10:AL13 K10:AE13">
    <cfRule type="cellIs" dxfId="58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9" t="s">
        <v>8</v>
      </c>
      <c r="C1" s="170"/>
      <c r="D1" s="170"/>
      <c r="E1" s="171"/>
      <c r="F1" s="169" t="s">
        <v>6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0</v>
      </c>
      <c r="Q1" s="181"/>
      <c r="R1" s="181"/>
      <c r="S1" s="182"/>
      <c r="T1" s="169" t="s">
        <v>10</v>
      </c>
      <c r="U1" s="170"/>
      <c r="V1" s="170"/>
      <c r="W1" s="170"/>
      <c r="X1" s="170"/>
      <c r="Y1" s="170"/>
      <c r="Z1" s="171"/>
      <c r="AA1" s="172" t="s">
        <v>11</v>
      </c>
      <c r="AB1" s="172"/>
      <c r="AC1" s="173"/>
      <c r="AD1" s="173"/>
      <c r="AE1" s="173"/>
      <c r="AF1" s="174"/>
    </row>
    <row r="2" spans="1:32" ht="20.100000000000001" customHeight="1" thickBot="1">
      <c r="A2" s="64" t="s">
        <v>4</v>
      </c>
      <c r="B2" s="175" t="s">
        <v>8</v>
      </c>
      <c r="C2" s="176"/>
      <c r="D2" s="176"/>
      <c r="E2" s="177"/>
      <c r="F2" s="175" t="s">
        <v>7</v>
      </c>
      <c r="G2" s="176"/>
      <c r="H2" s="177"/>
      <c r="I2" s="165" t="s">
        <v>12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13</v>
      </c>
      <c r="AB2" s="179"/>
      <c r="AC2" s="175" t="s">
        <v>14</v>
      </c>
      <c r="AD2" s="176"/>
      <c r="AE2" s="176"/>
      <c r="AF2" s="18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4" t="s">
        <v>52</v>
      </c>
      <c r="B4" s="186" t="s">
        <v>22</v>
      </c>
      <c r="C4" s="186"/>
      <c r="D4" s="186"/>
      <c r="E4" s="186"/>
      <c r="F4" s="186"/>
      <c r="G4" s="18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187" t="s">
        <v>23</v>
      </c>
      <c r="C5" s="188"/>
      <c r="D5" s="188"/>
      <c r="E5" s="188"/>
      <c r="F5" s="188"/>
      <c r="G5" s="18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5"/>
      <c r="B6" s="21"/>
      <c r="C6" s="189" t="s">
        <v>24</v>
      </c>
      <c r="D6" s="190"/>
      <c r="E6" s="190"/>
      <c r="F6" s="190"/>
      <c r="G6" s="190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85"/>
      <c r="B7" s="21"/>
      <c r="C7" s="191"/>
      <c r="D7" s="187"/>
      <c r="E7" s="190"/>
      <c r="F7" s="190"/>
      <c r="G7" s="190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85"/>
      <c r="B8" s="21"/>
      <c r="C8" s="191"/>
      <c r="D8" s="187"/>
      <c r="E8" s="190"/>
      <c r="F8" s="190"/>
      <c r="G8" s="190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5"/>
      <c r="B9" s="21"/>
      <c r="C9" s="192" t="s">
        <v>25</v>
      </c>
      <c r="D9" s="190"/>
      <c r="E9" s="190"/>
      <c r="F9" s="190"/>
      <c r="G9" s="190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5"/>
      <c r="B10" s="21"/>
      <c r="C10" s="191"/>
      <c r="D10" s="187"/>
      <c r="E10" s="190"/>
      <c r="F10" s="190"/>
      <c r="G10" s="190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5"/>
      <c r="B11" s="21"/>
      <c r="C11" s="191"/>
      <c r="D11" s="187"/>
      <c r="E11" s="190"/>
      <c r="F11" s="190"/>
      <c r="G11" s="190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5"/>
      <c r="B12" s="21"/>
      <c r="C12" s="187"/>
      <c r="D12" s="190"/>
      <c r="E12" s="190"/>
      <c r="F12" s="190"/>
      <c r="G12" s="190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5"/>
      <c r="B13" s="21"/>
      <c r="C13" s="191"/>
      <c r="D13" s="187"/>
      <c r="E13" s="190"/>
      <c r="F13" s="190"/>
      <c r="G13" s="190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85"/>
      <c r="B14" s="21"/>
      <c r="C14" s="191"/>
      <c r="D14" s="187"/>
      <c r="E14" s="190"/>
      <c r="F14" s="190"/>
      <c r="G14" s="190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1" t="s">
        <v>53</v>
      </c>
      <c r="B15" s="204" t="s">
        <v>26</v>
      </c>
      <c r="C15" s="186"/>
      <c r="D15" s="186"/>
      <c r="E15" s="186"/>
      <c r="F15" s="186"/>
      <c r="G15" s="186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2"/>
      <c r="B16" s="28"/>
      <c r="C16" s="205" t="s">
        <v>27</v>
      </c>
      <c r="D16" s="206"/>
      <c r="E16" s="206"/>
      <c r="F16" s="206"/>
      <c r="G16" s="206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2"/>
      <c r="B17" s="207"/>
      <c r="C17" s="205" t="s">
        <v>28</v>
      </c>
      <c r="D17" s="206"/>
      <c r="E17" s="206"/>
      <c r="F17" s="206"/>
      <c r="G17" s="206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2"/>
      <c r="B18" s="207"/>
      <c r="C18" s="205" t="s">
        <v>29</v>
      </c>
      <c r="D18" s="206"/>
      <c r="E18" s="206"/>
      <c r="F18" s="206"/>
      <c r="G18" s="206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2"/>
      <c r="B19" s="207"/>
      <c r="C19" s="205" t="s">
        <v>30</v>
      </c>
      <c r="D19" s="206"/>
      <c r="E19" s="206"/>
      <c r="F19" s="206"/>
      <c r="G19" s="206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2"/>
      <c r="B20" s="207"/>
      <c r="C20" s="205"/>
      <c r="D20" s="206"/>
      <c r="E20" s="206"/>
      <c r="F20" s="206"/>
      <c r="G20" s="206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2"/>
      <c r="B21" s="207"/>
      <c r="C21" s="205"/>
      <c r="D21" s="206"/>
      <c r="E21" s="206"/>
      <c r="F21" s="206"/>
      <c r="G21" s="206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2"/>
      <c r="B22" s="207"/>
      <c r="C22" s="205"/>
      <c r="D22" s="206"/>
      <c r="E22" s="206"/>
      <c r="F22" s="206"/>
      <c r="G22" s="206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3"/>
      <c r="B23" s="207"/>
      <c r="C23" s="208"/>
      <c r="D23" s="209"/>
      <c r="E23" s="209"/>
      <c r="F23" s="209"/>
      <c r="G23" s="209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3" t="s">
        <v>54</v>
      </c>
      <c r="B24" s="195"/>
      <c r="C24" s="196"/>
      <c r="D24" s="196"/>
      <c r="E24" s="196"/>
      <c r="F24" s="197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4"/>
      <c r="B25" s="198"/>
      <c r="C25" s="199"/>
      <c r="D25" s="199"/>
      <c r="E25" s="199"/>
      <c r="F25" s="200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4"/>
      <c r="B26" s="198"/>
      <c r="C26" s="199"/>
      <c r="D26" s="199"/>
      <c r="E26" s="199"/>
      <c r="F26" s="200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4"/>
      <c r="B27" s="198"/>
      <c r="C27" s="199"/>
      <c r="D27" s="199"/>
      <c r="E27" s="199"/>
      <c r="F27" s="200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60" t="s">
        <v>55</v>
      </c>
      <c r="B28" s="162" t="s">
        <v>47</v>
      </c>
      <c r="C28" s="162"/>
      <c r="D28" s="162"/>
      <c r="E28" s="162"/>
      <c r="F28" s="163" t="str">
        <f>GetBugSheetName()</f>
        <v>Template_</v>
      </c>
      <c r="G28" s="164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61"/>
      <c r="B29" s="165" t="s">
        <v>31</v>
      </c>
      <c r="C29" s="166"/>
      <c r="D29" s="166"/>
      <c r="E29" s="167"/>
      <c r="F29" s="165"/>
      <c r="G29" s="168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  <mergeCell ref="A24:A27"/>
    <mergeCell ref="B24:F24"/>
    <mergeCell ref="B25:F25"/>
    <mergeCell ref="B26:F26"/>
    <mergeCell ref="B27:F27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28:A29"/>
    <mergeCell ref="B28:E28"/>
    <mergeCell ref="F28:G28"/>
    <mergeCell ref="B29:E29"/>
    <mergeCell ref="F29:G29"/>
  </mergeCells>
  <phoneticPr fontId="3"/>
  <conditionalFormatting sqref="H3:AF29">
    <cfRule type="expression" dxfId="116" priority="1" stopIfTrue="1">
      <formula>H$27="NA"</formula>
    </cfRule>
    <cfRule type="expression" dxfId="115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5"/>
  <sheetViews>
    <sheetView view="pageBreakPreview" zoomScale="85" zoomScaleNormal="70" workbookViewId="0">
      <pane xSplit="7" ySplit="3" topLeftCell="H19" activePane="bottomRight" state="frozen"/>
      <selection activeCell="A5" sqref="A5"/>
      <selection pane="topRight" activeCell="A5" sqref="A5"/>
      <selection pane="bottomLeft" activeCell="A5" sqref="A5"/>
      <selection pane="bottomRight" activeCell="H32" sqref="H32:N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69" t="s">
        <v>64</v>
      </c>
      <c r="C1" s="170"/>
      <c r="D1" s="170"/>
      <c r="E1" s="171"/>
      <c r="F1" s="169" t="s">
        <v>65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38</v>
      </c>
      <c r="Q1" s="181"/>
      <c r="R1" s="181"/>
      <c r="S1" s="182"/>
      <c r="T1" s="169" t="s">
        <v>66</v>
      </c>
      <c r="U1" s="170"/>
      <c r="V1" s="170"/>
      <c r="W1" s="170"/>
      <c r="X1" s="170"/>
      <c r="Y1" s="170"/>
      <c r="Z1" s="171"/>
      <c r="AA1" s="172" t="s">
        <v>39</v>
      </c>
      <c r="AB1" s="172"/>
      <c r="AC1" s="173">
        <v>43710</v>
      </c>
      <c r="AD1" s="173"/>
      <c r="AE1" s="173"/>
      <c r="AF1" s="174"/>
    </row>
    <row r="2" spans="1:32" ht="20.100000000000001" customHeight="1" thickBot="1">
      <c r="A2" s="64" t="s">
        <v>40</v>
      </c>
      <c r="B2" s="175" t="s">
        <v>67</v>
      </c>
      <c r="C2" s="176"/>
      <c r="D2" s="176"/>
      <c r="E2" s="177"/>
      <c r="F2" s="175" t="s">
        <v>68</v>
      </c>
      <c r="G2" s="176"/>
      <c r="H2" s="177"/>
      <c r="I2" s="165" t="s">
        <v>68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41</v>
      </c>
      <c r="AB2" s="179"/>
      <c r="AC2" s="175" t="s">
        <v>42</v>
      </c>
      <c r="AD2" s="176"/>
      <c r="AE2" s="176"/>
      <c r="AF2" s="183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IF(COUNTA(H4:H29)&gt;0,1,"")</f>
        <v>1</v>
      </c>
      <c r="I3" s="12">
        <f t="shared" ref="I3:AF3" si="0">IF(COUNTA(I4:I29)&gt;0,IF(H3&gt;0,H3+1,""),"")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4" t="s">
        <v>59</v>
      </c>
      <c r="B4" s="186" t="s">
        <v>69</v>
      </c>
      <c r="C4" s="186"/>
      <c r="D4" s="186"/>
      <c r="E4" s="186"/>
      <c r="F4" s="186"/>
      <c r="G4" s="18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187" t="s">
        <v>63</v>
      </c>
      <c r="C5" s="188"/>
      <c r="D5" s="188"/>
      <c r="E5" s="188"/>
      <c r="F5" s="188"/>
      <c r="G5" s="188"/>
      <c r="H5" s="71" t="s">
        <v>78</v>
      </c>
      <c r="I5" s="72" t="s">
        <v>78</v>
      </c>
      <c r="J5" s="72" t="s">
        <v>78</v>
      </c>
      <c r="K5" s="72" t="s">
        <v>78</v>
      </c>
      <c r="L5" s="72" t="s">
        <v>78</v>
      </c>
      <c r="M5" s="72" t="s">
        <v>78</v>
      </c>
      <c r="N5" s="72" t="s">
        <v>78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5"/>
      <c r="B6" s="21"/>
      <c r="C6" s="210" t="s">
        <v>70</v>
      </c>
      <c r="D6" s="210"/>
      <c r="E6" s="210"/>
      <c r="F6" s="210"/>
      <c r="G6" s="210"/>
      <c r="H6" s="71" t="s">
        <v>78</v>
      </c>
      <c r="I6" s="73"/>
      <c r="J6" s="73"/>
      <c r="K6" s="73"/>
      <c r="L6" s="73"/>
      <c r="M6" s="73"/>
      <c r="N6" s="73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85"/>
      <c r="B7" s="21"/>
      <c r="C7" s="212" t="s">
        <v>71</v>
      </c>
      <c r="D7" s="212"/>
      <c r="E7" s="212"/>
      <c r="F7" s="212"/>
      <c r="G7" s="212"/>
      <c r="H7" s="71"/>
      <c r="I7" s="72" t="s">
        <v>78</v>
      </c>
      <c r="J7" s="73"/>
      <c r="K7" s="73"/>
      <c r="L7" s="73"/>
      <c r="M7" s="73"/>
      <c r="N7" s="73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85"/>
      <c r="B8" s="21"/>
      <c r="C8" s="212" t="s">
        <v>72</v>
      </c>
      <c r="D8" s="212"/>
      <c r="E8" s="212"/>
      <c r="F8" s="212"/>
      <c r="G8" s="212"/>
      <c r="H8" s="71"/>
      <c r="I8" s="72"/>
      <c r="J8" s="72" t="s">
        <v>78</v>
      </c>
      <c r="K8" s="73"/>
      <c r="L8" s="73"/>
      <c r="M8" s="73"/>
      <c r="N8" s="73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85"/>
      <c r="B9" s="21"/>
      <c r="C9" s="212" t="s">
        <v>73</v>
      </c>
      <c r="D9" s="212"/>
      <c r="E9" s="212"/>
      <c r="F9" s="212"/>
      <c r="G9" s="212"/>
      <c r="H9" s="71"/>
      <c r="I9" s="72"/>
      <c r="J9" s="73"/>
      <c r="K9" s="72" t="s">
        <v>78</v>
      </c>
      <c r="L9" s="73"/>
      <c r="M9" s="73"/>
      <c r="N9" s="73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85"/>
      <c r="B10" s="21"/>
      <c r="C10" s="213" t="s">
        <v>74</v>
      </c>
      <c r="D10" s="213"/>
      <c r="E10" s="213"/>
      <c r="F10" s="213"/>
      <c r="G10" s="213"/>
      <c r="H10" s="71"/>
      <c r="I10" s="72"/>
      <c r="J10" s="73"/>
      <c r="K10" s="73"/>
      <c r="L10" s="72"/>
      <c r="M10" s="73"/>
      <c r="N10" s="73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85"/>
      <c r="B11" s="21"/>
      <c r="C11" s="214"/>
      <c r="D11" s="212" t="s">
        <v>75</v>
      </c>
      <c r="E11" s="212"/>
      <c r="F11" s="212"/>
      <c r="G11" s="212"/>
      <c r="H11" s="71"/>
      <c r="I11" s="72"/>
      <c r="J11" s="73"/>
      <c r="K11" s="73"/>
      <c r="L11" s="72" t="s">
        <v>78</v>
      </c>
      <c r="M11" s="72"/>
      <c r="N11" s="73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85"/>
      <c r="B12" s="21"/>
      <c r="C12" s="214"/>
      <c r="D12" s="215" t="s">
        <v>76</v>
      </c>
      <c r="E12" s="215"/>
      <c r="F12" s="215"/>
      <c r="G12" s="215"/>
      <c r="H12" s="71"/>
      <c r="I12" s="73"/>
      <c r="J12" s="72"/>
      <c r="K12" s="73"/>
      <c r="L12" s="73"/>
      <c r="M12" s="72" t="s">
        <v>78</v>
      </c>
      <c r="N12" s="72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 thickBot="1">
      <c r="A13" s="185"/>
      <c r="B13" s="21"/>
      <c r="C13" s="211" t="s">
        <v>77</v>
      </c>
      <c r="D13" s="211"/>
      <c r="E13" s="211"/>
      <c r="F13" s="211"/>
      <c r="G13" s="211"/>
      <c r="H13" s="71"/>
      <c r="I13" s="73"/>
      <c r="J13" s="72"/>
      <c r="K13" s="73"/>
      <c r="L13" s="73"/>
      <c r="M13" s="73"/>
      <c r="N13" s="72" t="s">
        <v>78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01" t="s">
        <v>60</v>
      </c>
      <c r="B14" s="210" t="s">
        <v>79</v>
      </c>
      <c r="C14" s="210"/>
      <c r="D14" s="210"/>
      <c r="E14" s="210"/>
      <c r="F14" s="210"/>
      <c r="G14" s="210"/>
      <c r="H14" s="77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7"/>
    </row>
    <row r="15" spans="1:32" s="17" customFormat="1" ht="13.5" customHeight="1">
      <c r="A15" s="202"/>
      <c r="B15" s="216"/>
      <c r="C15" s="217" t="s">
        <v>80</v>
      </c>
      <c r="D15" s="217"/>
      <c r="E15" s="217"/>
      <c r="F15" s="217"/>
      <c r="G15" s="217"/>
      <c r="H15" s="78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6"/>
    </row>
    <row r="16" spans="1:32" s="17" customFormat="1" ht="13.5" customHeight="1">
      <c r="A16" s="202"/>
      <c r="B16" s="216"/>
      <c r="C16" s="79"/>
      <c r="D16" s="217" t="s">
        <v>81</v>
      </c>
      <c r="E16" s="217"/>
      <c r="F16" s="217"/>
      <c r="G16" s="217"/>
      <c r="H16" s="81" t="s">
        <v>78</v>
      </c>
      <c r="I16" s="81" t="s">
        <v>78</v>
      </c>
      <c r="J16" s="82"/>
      <c r="K16" s="82"/>
      <c r="L16" s="82"/>
      <c r="M16" s="82"/>
      <c r="N16" s="82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6"/>
    </row>
    <row r="17" spans="1:32" s="17" customFormat="1" ht="13.5" customHeight="1">
      <c r="A17" s="202"/>
      <c r="B17" s="216"/>
      <c r="C17" s="79"/>
      <c r="D17" s="217" t="s">
        <v>82</v>
      </c>
      <c r="E17" s="217"/>
      <c r="F17" s="217"/>
      <c r="G17" s="217"/>
      <c r="H17" s="81" t="s">
        <v>78</v>
      </c>
      <c r="I17" s="81" t="s">
        <v>78</v>
      </c>
      <c r="J17" s="82"/>
      <c r="K17" s="82"/>
      <c r="L17" s="82"/>
      <c r="M17" s="82"/>
      <c r="N17" s="82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6"/>
    </row>
    <row r="18" spans="1:32" s="17" customFormat="1" ht="13.5" customHeight="1">
      <c r="A18" s="202"/>
      <c r="B18" s="216"/>
      <c r="C18" s="79"/>
      <c r="D18" s="218" t="s">
        <v>83</v>
      </c>
      <c r="E18" s="218"/>
      <c r="F18" s="218"/>
      <c r="G18" s="218"/>
      <c r="H18" s="81"/>
      <c r="I18" s="81"/>
      <c r="J18" s="82"/>
      <c r="K18" s="82"/>
      <c r="L18" s="81" t="s">
        <v>78</v>
      </c>
      <c r="M18" s="81" t="s">
        <v>78</v>
      </c>
      <c r="N18" s="82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6"/>
    </row>
    <row r="19" spans="1:32" s="17" customFormat="1" ht="13.5" customHeight="1">
      <c r="A19" s="202"/>
      <c r="B19" s="216"/>
      <c r="C19" s="217" t="s">
        <v>84</v>
      </c>
      <c r="D19" s="217"/>
      <c r="E19" s="217"/>
      <c r="F19" s="217"/>
      <c r="G19" s="217"/>
      <c r="H19" s="83"/>
      <c r="I19" s="82"/>
      <c r="J19" s="82"/>
      <c r="K19" s="82"/>
      <c r="L19" s="82"/>
      <c r="M19" s="82"/>
      <c r="N19" s="82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6"/>
    </row>
    <row r="20" spans="1:32" s="17" customFormat="1" ht="13.5" customHeight="1">
      <c r="A20" s="202"/>
      <c r="B20" s="216"/>
      <c r="C20" s="80"/>
      <c r="D20" s="217" t="s">
        <v>85</v>
      </c>
      <c r="E20" s="217"/>
      <c r="F20" s="217"/>
      <c r="G20" s="217"/>
      <c r="H20" s="81" t="s">
        <v>78</v>
      </c>
      <c r="I20" s="81" t="s">
        <v>78</v>
      </c>
      <c r="J20" s="81" t="s">
        <v>78</v>
      </c>
      <c r="K20" s="81" t="s">
        <v>78</v>
      </c>
      <c r="L20" s="81" t="s">
        <v>78</v>
      </c>
      <c r="M20" s="81" t="s">
        <v>78</v>
      </c>
      <c r="N20" s="84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6"/>
    </row>
    <row r="21" spans="1:32" s="17" customFormat="1" ht="13.5" customHeight="1">
      <c r="A21" s="202"/>
      <c r="B21" s="216"/>
      <c r="C21" s="217" t="s">
        <v>86</v>
      </c>
      <c r="D21" s="217"/>
      <c r="E21" s="217"/>
      <c r="F21" s="217"/>
      <c r="G21" s="217"/>
      <c r="H21" s="85"/>
      <c r="I21" s="86"/>
      <c r="J21" s="86"/>
      <c r="K21" s="86"/>
      <c r="L21" s="86"/>
      <c r="M21" s="86"/>
      <c r="N21" s="86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6"/>
    </row>
    <row r="22" spans="1:32" s="17" customFormat="1" ht="13.5" customHeight="1">
      <c r="A22" s="202"/>
      <c r="B22" s="216"/>
      <c r="C22" s="80"/>
      <c r="D22" s="217" t="s">
        <v>87</v>
      </c>
      <c r="E22" s="217"/>
      <c r="F22" s="217"/>
      <c r="G22" s="217"/>
      <c r="H22" s="81" t="s">
        <v>78</v>
      </c>
      <c r="I22" s="86"/>
      <c r="J22" s="86"/>
      <c r="K22" s="86"/>
      <c r="L22" s="86"/>
      <c r="M22" s="86"/>
      <c r="N22" s="86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6"/>
    </row>
    <row r="23" spans="1:32" s="17" customFormat="1" ht="13.5" customHeight="1">
      <c r="A23" s="202"/>
      <c r="B23" s="216"/>
      <c r="C23" s="217" t="s">
        <v>88</v>
      </c>
      <c r="D23" s="217"/>
      <c r="E23" s="217"/>
      <c r="F23" s="217"/>
      <c r="G23" s="217"/>
      <c r="H23" s="83"/>
      <c r="I23" s="82"/>
      <c r="J23" s="82"/>
      <c r="K23" s="86"/>
      <c r="L23" s="86"/>
      <c r="M23" s="86"/>
      <c r="N23" s="86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6"/>
    </row>
    <row r="24" spans="1:32" s="17" customFormat="1" ht="13.5" customHeight="1">
      <c r="A24" s="202"/>
      <c r="B24" s="216"/>
      <c r="C24" s="80"/>
      <c r="D24" s="217" t="s">
        <v>89</v>
      </c>
      <c r="E24" s="217"/>
      <c r="F24" s="217"/>
      <c r="G24" s="217"/>
      <c r="H24" s="83"/>
      <c r="I24" s="82"/>
      <c r="J24" s="81" t="s">
        <v>78</v>
      </c>
      <c r="K24" s="86"/>
      <c r="L24" s="86"/>
      <c r="M24" s="86"/>
      <c r="N24" s="86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6"/>
    </row>
    <row r="25" spans="1:32" s="17" customFormat="1" ht="13.5" customHeight="1">
      <c r="A25" s="202"/>
      <c r="B25" s="216"/>
      <c r="C25" s="217" t="s">
        <v>90</v>
      </c>
      <c r="D25" s="217" t="s">
        <v>91</v>
      </c>
      <c r="E25" s="217"/>
      <c r="F25" s="217"/>
      <c r="G25" s="217"/>
      <c r="H25" s="83"/>
      <c r="I25" s="82"/>
      <c r="J25" s="82"/>
      <c r="K25" s="86"/>
      <c r="L25" s="86"/>
      <c r="M25" s="86"/>
      <c r="N25" s="86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6"/>
    </row>
    <row r="26" spans="1:32" s="17" customFormat="1" ht="13.5" customHeight="1">
      <c r="A26" s="202"/>
      <c r="B26" s="216"/>
      <c r="C26" s="80"/>
      <c r="D26" s="217" t="s">
        <v>92</v>
      </c>
      <c r="E26" s="217"/>
      <c r="F26" s="217"/>
      <c r="G26" s="217"/>
      <c r="H26" s="83"/>
      <c r="I26" s="82"/>
      <c r="J26" s="82"/>
      <c r="K26" s="81" t="s">
        <v>78</v>
      </c>
      <c r="L26" s="86"/>
      <c r="M26" s="86"/>
      <c r="N26" s="86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6"/>
    </row>
    <row r="27" spans="1:32" s="17" customFormat="1" ht="13.5" customHeight="1">
      <c r="A27" s="202"/>
      <c r="B27" s="216"/>
      <c r="C27" s="217" t="s">
        <v>93</v>
      </c>
      <c r="D27" s="217" t="s">
        <v>91</v>
      </c>
      <c r="E27" s="217"/>
      <c r="F27" s="217"/>
      <c r="G27" s="217"/>
      <c r="H27" s="83"/>
      <c r="I27" s="82"/>
      <c r="J27" s="82"/>
      <c r="K27" s="82"/>
      <c r="L27" s="82"/>
      <c r="M27" s="82"/>
      <c r="N27" s="81" t="s">
        <v>78</v>
      </c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6"/>
    </row>
    <row r="28" spans="1:32" s="17" customFormat="1" ht="13.5" customHeight="1" thickBot="1">
      <c r="A28" s="202"/>
      <c r="B28" s="216"/>
      <c r="C28" s="217" t="s">
        <v>94</v>
      </c>
      <c r="D28" s="217"/>
      <c r="E28" s="217"/>
      <c r="F28" s="217"/>
      <c r="G28" s="217"/>
      <c r="H28" s="87"/>
      <c r="I28" s="88"/>
      <c r="J28" s="88"/>
      <c r="K28" s="88"/>
      <c r="L28" s="88"/>
      <c r="M28" s="88"/>
      <c r="N28" s="88" t="s">
        <v>78</v>
      </c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6"/>
    </row>
    <row r="29" spans="1:32" s="17" customFormat="1" ht="24" customHeight="1">
      <c r="A29" s="193" t="s">
        <v>61</v>
      </c>
      <c r="B29" s="195"/>
      <c r="C29" s="196"/>
      <c r="D29" s="196"/>
      <c r="E29" s="196"/>
      <c r="F29" s="197"/>
      <c r="G29" s="35" t="s">
        <v>43</v>
      </c>
      <c r="H29" s="36" t="s">
        <v>95</v>
      </c>
      <c r="I29" s="36" t="s">
        <v>95</v>
      </c>
      <c r="J29" s="36" t="s">
        <v>95</v>
      </c>
      <c r="K29" s="36" t="s">
        <v>95</v>
      </c>
      <c r="L29" s="36" t="s">
        <v>95</v>
      </c>
      <c r="M29" s="36" t="s">
        <v>95</v>
      </c>
      <c r="N29" s="37" t="s">
        <v>96</v>
      </c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8"/>
    </row>
    <row r="30" spans="1:32" s="17" customFormat="1" ht="27" customHeight="1">
      <c r="A30" s="194"/>
      <c r="B30" s="198"/>
      <c r="C30" s="199"/>
      <c r="D30" s="199"/>
      <c r="E30" s="199"/>
      <c r="F30" s="200"/>
      <c r="G30" s="39" t="s">
        <v>44</v>
      </c>
      <c r="H30" s="40" t="s">
        <v>97</v>
      </c>
      <c r="I30" s="40" t="s">
        <v>97</v>
      </c>
      <c r="J30" s="40" t="s">
        <v>97</v>
      </c>
      <c r="K30" s="40" t="s">
        <v>97</v>
      </c>
      <c r="L30" s="40" t="s">
        <v>97</v>
      </c>
      <c r="M30" s="40" t="s">
        <v>97</v>
      </c>
      <c r="N30" s="41" t="s">
        <v>97</v>
      </c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2"/>
    </row>
    <row r="31" spans="1:32" s="17" customFormat="1" ht="27" customHeight="1">
      <c r="A31" s="194"/>
      <c r="B31" s="198"/>
      <c r="C31" s="199"/>
      <c r="D31" s="199"/>
      <c r="E31" s="199"/>
      <c r="F31" s="200"/>
      <c r="G31" s="39" t="s">
        <v>45</v>
      </c>
      <c r="H31" s="43">
        <v>43710</v>
      </c>
      <c r="I31" s="43">
        <v>43710</v>
      </c>
      <c r="J31" s="43">
        <v>43710</v>
      </c>
      <c r="K31" s="43">
        <v>43710</v>
      </c>
      <c r="L31" s="43">
        <v>43710</v>
      </c>
      <c r="M31" s="43">
        <v>43710</v>
      </c>
      <c r="N31" s="43">
        <v>43710</v>
      </c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5"/>
    </row>
    <row r="32" spans="1:32" s="17" customFormat="1" ht="24.75" customHeight="1">
      <c r="A32" s="194"/>
      <c r="B32" s="198"/>
      <c r="C32" s="199"/>
      <c r="D32" s="199"/>
      <c r="E32" s="199"/>
      <c r="F32" s="200"/>
      <c r="G32" s="46" t="s">
        <v>46</v>
      </c>
      <c r="H32" s="40" t="s">
        <v>98</v>
      </c>
      <c r="I32" s="40" t="s">
        <v>98</v>
      </c>
      <c r="J32" s="40" t="s">
        <v>98</v>
      </c>
      <c r="K32" s="40" t="s">
        <v>98</v>
      </c>
      <c r="L32" s="40" t="s">
        <v>98</v>
      </c>
      <c r="M32" s="40" t="s">
        <v>98</v>
      </c>
      <c r="N32" s="40" t="s">
        <v>98</v>
      </c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4.75" customHeight="1">
      <c r="A33" s="160" t="s">
        <v>62</v>
      </c>
      <c r="B33" s="162" t="s">
        <v>47</v>
      </c>
      <c r="C33" s="162"/>
      <c r="D33" s="162"/>
      <c r="E33" s="162"/>
      <c r="F33" s="163" t="str">
        <f>GetBugSheetName()</f>
        <v>Template_</v>
      </c>
      <c r="G33" s="164"/>
      <c r="H33" s="60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4"/>
    </row>
    <row r="34" spans="1:32" s="17" customFormat="1" ht="36" customHeight="1" thickBot="1">
      <c r="A34" s="161"/>
      <c r="B34" s="165" t="s">
        <v>48</v>
      </c>
      <c r="C34" s="166"/>
      <c r="D34" s="166"/>
      <c r="E34" s="167"/>
      <c r="F34" s="165"/>
      <c r="G34" s="168"/>
      <c r="H34" s="61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 t="str">
        <f t="shared" ref="S34:AF34" si="1">IF(S33="","",(SUM(LEN(S33)-LEN(SUBSTITUTE(S33,",","")))/LEN(",")) + 1 )</f>
        <v/>
      </c>
      <c r="T34" s="55" t="str">
        <f t="shared" si="1"/>
        <v/>
      </c>
      <c r="U34" s="55" t="str">
        <f t="shared" si="1"/>
        <v/>
      </c>
      <c r="V34" s="55" t="str">
        <f t="shared" si="1"/>
        <v/>
      </c>
      <c r="W34" s="55" t="str">
        <f t="shared" si="1"/>
        <v/>
      </c>
      <c r="X34" s="55" t="str">
        <f t="shared" si="1"/>
        <v/>
      </c>
      <c r="Y34" s="55" t="str">
        <f t="shared" si="1"/>
        <v/>
      </c>
      <c r="Z34" s="55" t="str">
        <f t="shared" si="1"/>
        <v/>
      </c>
      <c r="AA34" s="55" t="str">
        <f t="shared" si="1"/>
        <v/>
      </c>
      <c r="AB34" s="55" t="str">
        <f t="shared" si="1"/>
        <v/>
      </c>
      <c r="AC34" s="55" t="str">
        <f t="shared" si="1"/>
        <v/>
      </c>
      <c r="AD34" s="55" t="str">
        <f t="shared" si="1"/>
        <v/>
      </c>
      <c r="AE34" s="55" t="str">
        <f t="shared" si="1"/>
        <v/>
      </c>
      <c r="AF34" s="56" t="str">
        <f t="shared" si="1"/>
        <v/>
      </c>
    </row>
    <row r="35" spans="1:32" s="17" customFormat="1">
      <c r="H35" s="47"/>
      <c r="I35" s="47"/>
      <c r="J35" s="47"/>
      <c r="K35" s="47"/>
      <c r="L35" s="47"/>
      <c r="M35" s="47"/>
      <c r="N35" s="48"/>
      <c r="O35" s="49"/>
      <c r="P35" s="47"/>
      <c r="Q35" s="47"/>
      <c r="R35" s="47"/>
      <c r="S35" s="47"/>
      <c r="T35" s="47"/>
      <c r="U35" s="47"/>
      <c r="V35" s="47"/>
    </row>
  </sheetData>
  <sheetProtection insertRows="0"/>
  <protectedRanges>
    <protectedRange sqref="B4:G28" name="Range2_1"/>
    <protectedRange sqref="B1:O2 P2 T1 AC1:AF2" name="Range1_1"/>
    <protectedRange sqref="H29:AF33" name="Range3_1_1"/>
    <protectedRange sqref="H4:AF28" name="Range2_1_1"/>
  </protectedRanges>
  <mergeCells count="51">
    <mergeCell ref="C25:G25"/>
    <mergeCell ref="D26:G26"/>
    <mergeCell ref="C27:G27"/>
    <mergeCell ref="C28:G28"/>
    <mergeCell ref="D20:G20"/>
    <mergeCell ref="C21:G21"/>
    <mergeCell ref="D22:G22"/>
    <mergeCell ref="C23:G23"/>
    <mergeCell ref="D24:G24"/>
    <mergeCell ref="C15:G15"/>
    <mergeCell ref="D16:G16"/>
    <mergeCell ref="D17:G17"/>
    <mergeCell ref="D18:G18"/>
    <mergeCell ref="C19:G19"/>
    <mergeCell ref="A29:A32"/>
    <mergeCell ref="B29:F29"/>
    <mergeCell ref="B1:E1"/>
    <mergeCell ref="F1:O1"/>
    <mergeCell ref="B2:E2"/>
    <mergeCell ref="I2:O2"/>
    <mergeCell ref="C13:G13"/>
    <mergeCell ref="B32:F32"/>
    <mergeCell ref="B30:F30"/>
    <mergeCell ref="B31:F31"/>
    <mergeCell ref="C6:G6"/>
    <mergeCell ref="C7:G7"/>
    <mergeCell ref="C8:G8"/>
    <mergeCell ref="C9:G9"/>
    <mergeCell ref="C10:G10"/>
    <mergeCell ref="C11:C12"/>
    <mergeCell ref="A33:A34"/>
    <mergeCell ref="B33:E33"/>
    <mergeCell ref="F33:G33"/>
    <mergeCell ref="B34:E34"/>
    <mergeCell ref="F34:G34"/>
    <mergeCell ref="A14:A28"/>
    <mergeCell ref="B14:G14"/>
    <mergeCell ref="AA1:AB1"/>
    <mergeCell ref="AC1:AF1"/>
    <mergeCell ref="AC2:AF2"/>
    <mergeCell ref="A4:A13"/>
    <mergeCell ref="B4:G4"/>
    <mergeCell ref="B5:G5"/>
    <mergeCell ref="P2:Z2"/>
    <mergeCell ref="AA2:AB2"/>
    <mergeCell ref="T1:Z1"/>
    <mergeCell ref="F2:H2"/>
    <mergeCell ref="P1:S1"/>
    <mergeCell ref="D11:G11"/>
    <mergeCell ref="D12:G12"/>
    <mergeCell ref="B15:B28"/>
  </mergeCells>
  <phoneticPr fontId="3"/>
  <conditionalFormatting sqref="I6:N6 H7:H11 M7:N10 H12:I13 K13:M13 J7 J9:J11 K7:K8 K10:K11 L7:L9 N11 K12:L12">
    <cfRule type="expression" dxfId="114" priority="25" stopIfTrue="1">
      <formula>NA()</formula>
    </cfRule>
    <cfRule type="expression" dxfId="113" priority="26" stopIfTrue="1">
      <formula>NA()</formula>
    </cfRule>
  </conditionalFormatting>
  <conditionalFormatting sqref="H3:AF34">
    <cfRule type="expression" dxfId="112" priority="347" stopIfTrue="1">
      <formula>H$32="NA"</formula>
    </cfRule>
    <cfRule type="expression" dxfId="111" priority="348" stopIfTrue="1">
      <formula>H$32="NG"</formula>
    </cfRule>
  </conditionalFormatting>
  <conditionalFormatting sqref="K16:N17 H19:I19 I21:N22 H28:M28 J17:J19 K19:N19 K18 N18 H21">
    <cfRule type="expression" dxfId="110" priority="23" stopIfTrue="1">
      <formula>NA()</formula>
    </cfRule>
    <cfRule type="expression" dxfId="109" priority="24" stopIfTrue="1">
      <formula>NA()</formula>
    </cfRule>
  </conditionalFormatting>
  <conditionalFormatting sqref="J16">
    <cfRule type="expression" dxfId="108" priority="21" stopIfTrue="1">
      <formula>NA()</formula>
    </cfRule>
    <cfRule type="expression" dxfId="107" priority="22" stopIfTrue="1">
      <formula>NA()</formula>
    </cfRule>
  </conditionalFormatting>
  <conditionalFormatting sqref="K24:N24">
    <cfRule type="expression" dxfId="106" priority="19" stopIfTrue="1">
      <formula>NA()</formula>
    </cfRule>
    <cfRule type="expression" dxfId="105" priority="20" stopIfTrue="1">
      <formula>NA()</formula>
    </cfRule>
  </conditionalFormatting>
  <conditionalFormatting sqref="K25:N25">
    <cfRule type="expression" dxfId="104" priority="17" stopIfTrue="1">
      <formula>NA()</formula>
    </cfRule>
    <cfRule type="expression" dxfId="103" priority="18" stopIfTrue="1">
      <formula>NA()</formula>
    </cfRule>
  </conditionalFormatting>
  <conditionalFormatting sqref="K23:N23">
    <cfRule type="expression" dxfId="102" priority="15" stopIfTrue="1">
      <formula>NA()</formula>
    </cfRule>
    <cfRule type="expression" dxfId="101" priority="16" stopIfTrue="1">
      <formula>NA()</formula>
    </cfRule>
  </conditionalFormatting>
  <conditionalFormatting sqref="L26:N26">
    <cfRule type="expression" dxfId="100" priority="13" stopIfTrue="1">
      <formula>NA()</formula>
    </cfRule>
    <cfRule type="expression" dxfId="99" priority="14" stopIfTrue="1">
      <formula>NA()</formula>
    </cfRule>
  </conditionalFormatting>
  <conditionalFormatting sqref="H23:J23">
    <cfRule type="expression" dxfId="98" priority="11" stopIfTrue="1">
      <formula>NA()</formula>
    </cfRule>
    <cfRule type="expression" dxfId="97" priority="12" stopIfTrue="1">
      <formula>NA()</formula>
    </cfRule>
  </conditionalFormatting>
  <conditionalFormatting sqref="H25:J25">
    <cfRule type="expression" dxfId="96" priority="9" stopIfTrue="1">
      <formula>NA()</formula>
    </cfRule>
    <cfRule type="expression" dxfId="95" priority="10" stopIfTrue="1">
      <formula>NA()</formula>
    </cfRule>
  </conditionalFormatting>
  <conditionalFormatting sqref="H26:J26">
    <cfRule type="expression" dxfId="94" priority="7" stopIfTrue="1">
      <formula>NA()</formula>
    </cfRule>
    <cfRule type="expression" dxfId="93" priority="8" stopIfTrue="1">
      <formula>NA()</formula>
    </cfRule>
  </conditionalFormatting>
  <conditionalFormatting sqref="H27:I27">
    <cfRule type="expression" dxfId="92" priority="5" stopIfTrue="1">
      <formula>NA()</formula>
    </cfRule>
    <cfRule type="expression" dxfId="91" priority="6" stopIfTrue="1">
      <formula>NA()</formula>
    </cfRule>
  </conditionalFormatting>
  <conditionalFormatting sqref="M27">
    <cfRule type="expression" dxfId="90" priority="3" stopIfTrue="1">
      <formula>NA()</formula>
    </cfRule>
    <cfRule type="expression" dxfId="89" priority="4" stopIfTrue="1">
      <formula>NA()</formula>
    </cfRule>
  </conditionalFormatting>
  <conditionalFormatting sqref="H24:I24">
    <cfRule type="expression" dxfId="88" priority="1" stopIfTrue="1">
      <formula>NA()</formula>
    </cfRule>
    <cfRule type="expression" dxfId="87" priority="2" stopIfTrue="1">
      <formula>NA()</formula>
    </cfRule>
  </conditionalFormatting>
  <dataValidations count="10">
    <dataValidation type="list" allowBlank="1" showInputMessage="1" showErrorMessage="1" sqref="H29:AF29">
      <formula1>"N, A, B"</formula1>
    </dataValidation>
    <dataValidation type="list" allowBlank="1" showInputMessage="1" showErrorMessage="1" sqref="H32:AF32">
      <formula1>"OK, NG, NA, PT"</formula1>
    </dataValidation>
    <dataValidation allowBlank="1" showInputMessage="1" showErrorMessage="1" promptTitle="PCL sheet name" prompt=" " sqref="F33:G33"/>
    <dataValidation allowBlank="1" showInputMessage="1" showErrorMessage="1" promptTitle="Bug ID" prompt="Unique ID throughout the project._x000a_For every Bug found during Test as well as Re-Test, a new Bug ID needs to be entered here (as a comma seperated value)" sqref="B33:E3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2"/>
    <dataValidation allowBlank="1" showInputMessage="1" showErrorMessage="1" promptTitle="Testing Date" prompt="Date on which test was performed in yyyy/mm/dd format" sqref="G31"/>
    <dataValidation allowBlank="1" showInputMessage="1" showErrorMessage="1" promptTitle="Enter" prompt="Name of the person who performed the test" sqref="G30"/>
    <dataValidation allowBlank="1" showInputMessage="1" showErrorMessage="1" promptTitle="Condition Type" prompt="N : Normal _x000a_A : Abnormal _x000a_B : Boundary" sqref="G29"/>
    <dataValidation allowBlank="1" showInputMessage="1" showErrorMessage="1" promptTitle="Check points" prompt="that need / need not be executed" sqref="A14:A28"/>
    <dataValidation allowBlank="1" showInputMessage="1" showErrorMessage="1" promptTitle="Input conditions" prompt="that need to be checked." sqref="A4:A13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46"/>
  <sheetViews>
    <sheetView view="pageBreakPreview" zoomScale="85" zoomScaleNormal="70" workbookViewId="0">
      <pane xSplit="7" ySplit="3" topLeftCell="H22" activePane="bottomRight" state="frozen"/>
      <selection activeCell="A5" sqref="A5"/>
      <selection pane="topRight" activeCell="A5" sqref="A5"/>
      <selection pane="bottomLeft" activeCell="A5" sqref="A5"/>
      <selection pane="bottomRight" activeCell="C30" sqref="C30:G3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6" width="15.625" style="50" customWidth="1"/>
    <col min="7" max="7" width="34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9" t="s">
        <v>64</v>
      </c>
      <c r="C1" s="170"/>
      <c r="D1" s="170"/>
      <c r="E1" s="171"/>
      <c r="F1" s="169" t="s">
        <v>101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0</v>
      </c>
      <c r="Q1" s="181"/>
      <c r="R1" s="181"/>
      <c r="S1" s="182"/>
      <c r="T1" s="169" t="s">
        <v>66</v>
      </c>
      <c r="U1" s="170"/>
      <c r="V1" s="170"/>
      <c r="W1" s="170"/>
      <c r="X1" s="170"/>
      <c r="Y1" s="170"/>
      <c r="Z1" s="171"/>
      <c r="AA1" s="172" t="s">
        <v>11</v>
      </c>
      <c r="AB1" s="172"/>
      <c r="AC1" s="173">
        <v>43710</v>
      </c>
      <c r="AD1" s="173"/>
      <c r="AE1" s="173"/>
      <c r="AF1" s="174"/>
    </row>
    <row r="2" spans="1:32" ht="20.100000000000001" customHeight="1" thickBot="1">
      <c r="A2" s="64" t="s">
        <v>4</v>
      </c>
      <c r="B2" s="175" t="s">
        <v>67</v>
      </c>
      <c r="C2" s="176"/>
      <c r="D2" s="176"/>
      <c r="E2" s="177"/>
      <c r="F2" s="175" t="s">
        <v>68</v>
      </c>
      <c r="G2" s="176"/>
      <c r="H2" s="177"/>
      <c r="I2" s="165" t="s">
        <v>68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13</v>
      </c>
      <c r="AB2" s="179"/>
      <c r="AC2" s="175" t="s">
        <v>14</v>
      </c>
      <c r="AD2" s="176"/>
      <c r="AE2" s="176"/>
      <c r="AF2" s="18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IF(COUNTA(H4:H40)&gt;0,1,"")</f>
        <v>1</v>
      </c>
      <c r="I3" s="12">
        <f t="shared" ref="I3:AF3" si="0">IF(COUNTA(I4:I40)&gt;0,IF(H3&gt;0,H3+1,""),"")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4" t="s">
        <v>52</v>
      </c>
      <c r="B4" s="186" t="s">
        <v>69</v>
      </c>
      <c r="C4" s="186"/>
      <c r="D4" s="186"/>
      <c r="E4" s="186"/>
      <c r="F4" s="186"/>
      <c r="G4" s="18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187" t="s">
        <v>102</v>
      </c>
      <c r="C5" s="188"/>
      <c r="D5" s="188"/>
      <c r="E5" s="188"/>
      <c r="F5" s="188"/>
      <c r="G5" s="188"/>
      <c r="H5" s="71" t="s">
        <v>78</v>
      </c>
      <c r="I5" s="73" t="s">
        <v>78</v>
      </c>
      <c r="J5" s="73" t="s">
        <v>78</v>
      </c>
      <c r="K5" s="73" t="s">
        <v>78</v>
      </c>
      <c r="L5" s="73" t="s">
        <v>78</v>
      </c>
      <c r="M5" s="72"/>
      <c r="N5" s="73"/>
      <c r="O5" s="73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5"/>
      <c r="B6" s="21"/>
      <c r="C6" s="220" t="s">
        <v>103</v>
      </c>
      <c r="D6" s="220"/>
      <c r="E6" s="220"/>
      <c r="F6" s="220"/>
      <c r="G6" s="220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85"/>
      <c r="B7" s="21"/>
      <c r="C7" s="89"/>
      <c r="D7" s="221" t="s">
        <v>81</v>
      </c>
      <c r="E7" s="221"/>
      <c r="F7" s="221"/>
      <c r="G7" s="221"/>
      <c r="H7" s="71" t="s">
        <v>78</v>
      </c>
      <c r="I7" s="73"/>
      <c r="J7" s="100" t="s">
        <v>78</v>
      </c>
      <c r="K7" s="73"/>
      <c r="L7" s="73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85"/>
      <c r="B8" s="21"/>
      <c r="C8" s="89"/>
      <c r="D8" s="222" t="s">
        <v>110</v>
      </c>
      <c r="E8" s="222"/>
      <c r="F8" s="222"/>
      <c r="G8" s="222"/>
      <c r="H8" s="71"/>
      <c r="I8" s="100" t="s">
        <v>78</v>
      </c>
      <c r="J8" s="73"/>
      <c r="K8" s="73"/>
      <c r="L8" s="73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85"/>
      <c r="B9" s="21"/>
      <c r="C9" s="89"/>
      <c r="D9" s="222" t="s">
        <v>111</v>
      </c>
      <c r="E9" s="222"/>
      <c r="F9" s="222"/>
      <c r="G9" s="222"/>
      <c r="H9" s="71"/>
      <c r="I9" s="73"/>
      <c r="J9" s="73"/>
      <c r="K9" s="100" t="s">
        <v>78</v>
      </c>
      <c r="L9" s="100" t="s">
        <v>78</v>
      </c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85"/>
      <c r="B10" s="21"/>
      <c r="C10" s="89"/>
      <c r="D10" s="222" t="s">
        <v>113</v>
      </c>
      <c r="E10" s="222"/>
      <c r="F10" s="222"/>
      <c r="G10" s="222"/>
      <c r="H10" s="18"/>
      <c r="I10" s="19"/>
      <c r="J10" s="19"/>
      <c r="M10" s="100" t="s">
        <v>78</v>
      </c>
      <c r="N10" s="100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85"/>
      <c r="B11" s="21"/>
      <c r="C11" s="223" t="s">
        <v>71</v>
      </c>
      <c r="D11" s="223"/>
      <c r="E11" s="223"/>
      <c r="F11" s="223"/>
      <c r="G11" s="223"/>
      <c r="H11" s="18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85"/>
      <c r="B12" s="21"/>
      <c r="C12" s="90"/>
      <c r="D12" s="231" t="s">
        <v>81</v>
      </c>
      <c r="E12" s="231"/>
      <c r="F12" s="231"/>
      <c r="G12" s="231"/>
      <c r="H12" s="71" t="s">
        <v>78</v>
      </c>
      <c r="I12" s="100" t="s">
        <v>78</v>
      </c>
      <c r="J12" s="73"/>
      <c r="K12" s="73"/>
      <c r="L12" s="73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85"/>
      <c r="B13" s="21"/>
      <c r="C13" s="90"/>
      <c r="D13" s="225" t="s">
        <v>104</v>
      </c>
      <c r="E13" s="225"/>
      <c r="F13" s="225"/>
      <c r="G13" s="225"/>
      <c r="H13" s="71"/>
      <c r="I13" s="73"/>
      <c r="J13" s="100" t="s">
        <v>78</v>
      </c>
      <c r="K13" s="100" t="s">
        <v>78</v>
      </c>
      <c r="L13" s="73"/>
      <c r="M13" s="100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185"/>
      <c r="B14" s="21"/>
      <c r="C14" s="90"/>
      <c r="D14" s="226" t="s">
        <v>112</v>
      </c>
      <c r="E14" s="222"/>
      <c r="F14" s="222"/>
      <c r="G14" s="222"/>
      <c r="H14" s="71"/>
      <c r="I14" s="73"/>
      <c r="J14" s="73"/>
      <c r="K14" s="73"/>
      <c r="L14" s="100" t="s">
        <v>78</v>
      </c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185"/>
      <c r="B15" s="21"/>
      <c r="C15" s="91"/>
      <c r="D15" s="226" t="s">
        <v>113</v>
      </c>
      <c r="E15" s="222"/>
      <c r="F15" s="222"/>
      <c r="G15" s="222"/>
      <c r="H15" s="18"/>
      <c r="I15" s="19"/>
      <c r="J15" s="19"/>
      <c r="K15" s="19"/>
      <c r="L15" s="19"/>
      <c r="M15" s="100" t="s">
        <v>78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185"/>
      <c r="B16" s="21"/>
      <c r="C16" s="227" t="s">
        <v>105</v>
      </c>
      <c r="D16" s="227"/>
      <c r="E16" s="227"/>
      <c r="F16" s="227"/>
      <c r="G16" s="227"/>
      <c r="H16" s="71" t="s">
        <v>78</v>
      </c>
      <c r="I16" s="73" t="s">
        <v>78</v>
      </c>
      <c r="J16" s="73"/>
      <c r="K16" s="73"/>
      <c r="L16" s="100" t="s">
        <v>78</v>
      </c>
      <c r="M16" s="100" t="s">
        <v>78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185"/>
      <c r="B17" s="21"/>
      <c r="C17" s="227" t="s">
        <v>106</v>
      </c>
      <c r="D17" s="227"/>
      <c r="E17" s="227"/>
      <c r="F17" s="227"/>
      <c r="G17" s="227"/>
      <c r="H17" s="18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>
      <c r="A18" s="185"/>
      <c r="B18" s="21"/>
      <c r="C18" s="92"/>
      <c r="D18" s="228" t="s">
        <v>107</v>
      </c>
      <c r="E18" s="228"/>
      <c r="F18" s="228"/>
      <c r="G18" s="228"/>
      <c r="H18" s="18"/>
      <c r="I18" s="19"/>
      <c r="J18" s="19"/>
      <c r="K18" s="19"/>
      <c r="L18" s="19"/>
      <c r="M18" s="19"/>
      <c r="N18" s="73" t="s">
        <v>78</v>
      </c>
      <c r="O18" s="73"/>
      <c r="P18" s="101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185"/>
      <c r="B19" s="21"/>
      <c r="C19" s="93"/>
      <c r="D19" s="228" t="s">
        <v>108</v>
      </c>
      <c r="E19" s="228"/>
      <c r="F19" s="228"/>
      <c r="G19" s="228"/>
      <c r="H19" s="18"/>
      <c r="I19" s="19"/>
      <c r="J19" s="19"/>
      <c r="K19" s="19"/>
      <c r="L19" s="19"/>
      <c r="M19" s="19"/>
      <c r="N19" s="72"/>
      <c r="O19" s="73" t="s">
        <v>78</v>
      </c>
      <c r="P19" s="73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20"/>
    </row>
    <row r="20" spans="1:32" s="17" customFormat="1" ht="13.5" customHeight="1" thickBot="1">
      <c r="A20" s="185"/>
      <c r="B20" s="21"/>
      <c r="C20" s="94"/>
      <c r="D20" s="228" t="s">
        <v>109</v>
      </c>
      <c r="E20" s="228"/>
      <c r="F20" s="228"/>
      <c r="G20" s="228"/>
      <c r="H20" s="18"/>
      <c r="I20" s="19"/>
      <c r="J20" s="19"/>
      <c r="K20" s="19"/>
      <c r="L20" s="19"/>
      <c r="M20" s="19"/>
      <c r="N20" s="72"/>
      <c r="O20" s="72"/>
      <c r="P20" s="73" t="s">
        <v>78</v>
      </c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20"/>
    </row>
    <row r="21" spans="1:32" s="17" customFormat="1" ht="13.5" customHeight="1">
      <c r="A21" s="201" t="s">
        <v>53</v>
      </c>
      <c r="B21" s="219" t="s">
        <v>114</v>
      </c>
      <c r="C21" s="219"/>
      <c r="D21" s="219"/>
      <c r="E21" s="219"/>
      <c r="F21" s="219"/>
      <c r="G21" s="219"/>
      <c r="H21" s="25"/>
      <c r="I21" s="26"/>
      <c r="J21" s="26"/>
      <c r="K21" s="67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7"/>
    </row>
    <row r="22" spans="1:32" s="17" customFormat="1" ht="13.5" customHeight="1">
      <c r="A22" s="202"/>
      <c r="B22" s="96"/>
      <c r="C22" s="229" t="s">
        <v>115</v>
      </c>
      <c r="D22" s="229"/>
      <c r="E22" s="229"/>
      <c r="F22" s="229"/>
      <c r="G22" s="229"/>
      <c r="H22" s="74"/>
      <c r="I22" s="75"/>
      <c r="J22" s="75"/>
      <c r="K22" s="9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6"/>
    </row>
    <row r="23" spans="1:32" s="17" customFormat="1" ht="13.5" customHeight="1">
      <c r="A23" s="202"/>
      <c r="B23" s="96"/>
      <c r="C23" s="97"/>
      <c r="D23" s="230" t="s">
        <v>116</v>
      </c>
      <c r="E23" s="230"/>
      <c r="F23" s="230"/>
      <c r="G23" s="230"/>
      <c r="H23" s="100" t="s">
        <v>78</v>
      </c>
      <c r="I23" s="100"/>
      <c r="J23" s="100" t="s">
        <v>78</v>
      </c>
      <c r="K23" s="100"/>
      <c r="L23" s="100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6"/>
    </row>
    <row r="24" spans="1:32" s="17" customFormat="1" ht="13.5" customHeight="1">
      <c r="A24" s="202"/>
      <c r="B24" s="96"/>
      <c r="C24" s="97"/>
      <c r="D24" s="224" t="s">
        <v>117</v>
      </c>
      <c r="E24" s="224"/>
      <c r="F24" s="224"/>
      <c r="G24" s="224"/>
      <c r="H24" s="100" t="s">
        <v>78</v>
      </c>
      <c r="I24" s="100" t="s">
        <v>78</v>
      </c>
      <c r="J24" s="100"/>
      <c r="K24" s="100"/>
      <c r="L24" s="100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6"/>
    </row>
    <row r="25" spans="1:32" s="17" customFormat="1" ht="13.5" customHeight="1">
      <c r="A25" s="202"/>
      <c r="B25" s="96"/>
      <c r="C25" s="97"/>
      <c r="D25" s="224" t="s">
        <v>118</v>
      </c>
      <c r="E25" s="224"/>
      <c r="F25" s="224"/>
      <c r="G25" s="224"/>
      <c r="H25" s="72"/>
      <c r="I25" s="72"/>
      <c r="J25" s="100"/>
      <c r="K25" s="100" t="s">
        <v>78</v>
      </c>
      <c r="L25" s="100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6"/>
    </row>
    <row r="26" spans="1:32" s="17" customFormat="1" ht="13.5" customHeight="1">
      <c r="A26" s="202"/>
      <c r="B26" s="96"/>
      <c r="C26" s="230" t="s">
        <v>119</v>
      </c>
      <c r="D26" s="230"/>
      <c r="E26" s="230"/>
      <c r="F26" s="230"/>
      <c r="G26" s="230"/>
      <c r="H26" s="74"/>
      <c r="I26" s="75"/>
      <c r="J26" s="75"/>
      <c r="K26" s="9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6"/>
    </row>
    <row r="27" spans="1:32" s="17" customFormat="1" ht="13.5" customHeight="1">
      <c r="A27" s="202"/>
      <c r="B27" s="96"/>
      <c r="C27" s="98"/>
      <c r="D27" s="232" t="s">
        <v>129</v>
      </c>
      <c r="E27" s="232"/>
      <c r="F27" s="232"/>
      <c r="G27" s="232"/>
      <c r="H27" s="74"/>
      <c r="I27" s="75"/>
      <c r="J27" s="75"/>
      <c r="K27" s="95"/>
      <c r="L27" s="73" t="s">
        <v>78</v>
      </c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6"/>
    </row>
    <row r="28" spans="1:32" s="17" customFormat="1" ht="13.5" customHeight="1">
      <c r="A28" s="202"/>
      <c r="B28" s="96"/>
      <c r="C28" s="99"/>
      <c r="D28" s="230" t="s">
        <v>130</v>
      </c>
      <c r="E28" s="230"/>
      <c r="F28" s="230"/>
      <c r="G28" s="230"/>
      <c r="H28" s="74"/>
      <c r="I28" s="75"/>
      <c r="J28" s="75"/>
      <c r="K28" s="95"/>
      <c r="L28" s="73" t="s">
        <v>78</v>
      </c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6"/>
    </row>
    <row r="29" spans="1:32" s="17" customFormat="1" ht="13.5" customHeight="1">
      <c r="A29" s="202"/>
      <c r="B29" s="96"/>
      <c r="C29" s="230" t="s">
        <v>128</v>
      </c>
      <c r="D29" s="230"/>
      <c r="E29" s="230"/>
      <c r="F29" s="230"/>
      <c r="G29" s="230"/>
      <c r="H29" s="74"/>
      <c r="I29" s="75"/>
      <c r="J29" s="75"/>
      <c r="K29" s="95"/>
      <c r="L29" s="75"/>
      <c r="M29" s="73" t="s">
        <v>78</v>
      </c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6"/>
    </row>
    <row r="30" spans="1:32" s="17" customFormat="1" ht="13.5" customHeight="1">
      <c r="A30" s="202"/>
      <c r="B30" s="96"/>
      <c r="C30" s="230" t="s">
        <v>138</v>
      </c>
      <c r="D30" s="230"/>
      <c r="E30" s="230"/>
      <c r="F30" s="230"/>
      <c r="G30" s="230"/>
      <c r="H30" s="74"/>
      <c r="I30" s="75"/>
      <c r="J30" s="75"/>
      <c r="L30" s="73" t="s">
        <v>78</v>
      </c>
      <c r="M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6"/>
    </row>
    <row r="31" spans="1:32" s="17" customFormat="1" ht="13.5" customHeight="1">
      <c r="A31" s="202"/>
      <c r="B31" s="96"/>
      <c r="C31" s="230" t="s">
        <v>120</v>
      </c>
      <c r="D31" s="230"/>
      <c r="E31" s="230"/>
      <c r="F31" s="230"/>
      <c r="G31" s="230"/>
      <c r="H31" s="74"/>
      <c r="I31" s="75"/>
      <c r="J31" s="75"/>
      <c r="K31" s="95"/>
      <c r="L31" s="75"/>
      <c r="M31" s="75"/>
      <c r="N31" s="73" t="s">
        <v>78</v>
      </c>
      <c r="O31" s="73" t="s">
        <v>78</v>
      </c>
      <c r="P31" s="73" t="s">
        <v>78</v>
      </c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6"/>
    </row>
    <row r="32" spans="1:32" s="17" customFormat="1" ht="13.5" customHeight="1">
      <c r="A32" s="202"/>
      <c r="B32" s="96"/>
      <c r="C32" s="230" t="s">
        <v>121</v>
      </c>
      <c r="D32" s="230"/>
      <c r="E32" s="230"/>
      <c r="F32" s="230"/>
      <c r="G32" s="230"/>
      <c r="H32" s="74"/>
      <c r="I32" s="75"/>
      <c r="J32" s="75"/>
      <c r="K32" s="9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6"/>
    </row>
    <row r="33" spans="1:32" s="17" customFormat="1" ht="13.5" customHeight="1">
      <c r="A33" s="202"/>
      <c r="B33" s="96"/>
      <c r="C33" s="98"/>
      <c r="D33" s="233" t="s">
        <v>122</v>
      </c>
      <c r="E33" s="233"/>
      <c r="F33" s="233"/>
      <c r="G33" s="233"/>
      <c r="H33" s="74"/>
      <c r="I33" s="75"/>
      <c r="J33" s="75"/>
      <c r="K33" s="95"/>
      <c r="L33" s="75"/>
      <c r="M33" s="75"/>
      <c r="N33" s="73" t="s">
        <v>78</v>
      </c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6"/>
    </row>
    <row r="34" spans="1:32" s="17" customFormat="1" ht="13.5" customHeight="1">
      <c r="A34" s="202"/>
      <c r="B34" s="96"/>
      <c r="C34" s="99"/>
      <c r="D34" s="230" t="s">
        <v>123</v>
      </c>
      <c r="E34" s="230"/>
      <c r="F34" s="230"/>
      <c r="G34" s="230"/>
      <c r="H34" s="74"/>
      <c r="I34" s="75"/>
      <c r="J34" s="75"/>
      <c r="K34" s="95"/>
      <c r="L34" s="75"/>
      <c r="M34" s="75"/>
      <c r="N34" s="75"/>
      <c r="O34" s="73" t="s">
        <v>78</v>
      </c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6"/>
    </row>
    <row r="35" spans="1:32" s="17" customFormat="1" ht="13.5" customHeight="1">
      <c r="A35" s="202"/>
      <c r="B35" s="96"/>
      <c r="C35" s="99"/>
      <c r="D35" s="233" t="s">
        <v>122</v>
      </c>
      <c r="E35" s="233"/>
      <c r="F35" s="233"/>
      <c r="G35" s="233"/>
      <c r="H35" s="74"/>
      <c r="I35" s="75"/>
      <c r="J35" s="75"/>
      <c r="K35" s="95"/>
      <c r="L35" s="75"/>
      <c r="M35" s="75"/>
      <c r="N35" s="75"/>
      <c r="O35" s="75"/>
      <c r="P35" s="73" t="s">
        <v>78</v>
      </c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6"/>
    </row>
    <row r="36" spans="1:32" s="17" customFormat="1" ht="13.5" customHeight="1">
      <c r="A36" s="202"/>
      <c r="B36" s="96"/>
      <c r="C36" s="230" t="s">
        <v>124</v>
      </c>
      <c r="D36" s="230"/>
      <c r="E36" s="230"/>
      <c r="F36" s="230"/>
      <c r="G36" s="230"/>
      <c r="H36" s="74"/>
      <c r="I36" s="75"/>
      <c r="J36" s="75"/>
      <c r="K36" s="9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6"/>
    </row>
    <row r="37" spans="1:32" s="17" customFormat="1" ht="13.5" customHeight="1">
      <c r="A37" s="202"/>
      <c r="B37" s="96"/>
      <c r="C37" s="99"/>
      <c r="D37" s="230" t="s">
        <v>125</v>
      </c>
      <c r="E37" s="230"/>
      <c r="F37" s="230"/>
      <c r="G37" s="230"/>
      <c r="H37" s="74"/>
      <c r="I37" s="75"/>
      <c r="J37" s="75"/>
      <c r="K37" s="95"/>
      <c r="L37" s="75"/>
      <c r="M37" s="75"/>
      <c r="N37" s="73" t="s">
        <v>78</v>
      </c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6"/>
    </row>
    <row r="38" spans="1:32" s="17" customFormat="1" ht="13.5" customHeight="1">
      <c r="A38" s="202"/>
      <c r="B38" s="96"/>
      <c r="C38" s="99"/>
      <c r="D38" s="230" t="s">
        <v>126</v>
      </c>
      <c r="E38" s="230"/>
      <c r="F38" s="230"/>
      <c r="G38" s="230"/>
      <c r="H38" s="74"/>
      <c r="I38" s="75"/>
      <c r="J38" s="75"/>
      <c r="K38" s="95"/>
      <c r="L38" s="75"/>
      <c r="M38" s="75"/>
      <c r="N38" s="75"/>
      <c r="O38" s="73" t="s">
        <v>78</v>
      </c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6"/>
    </row>
    <row r="39" spans="1:32" s="17" customFormat="1" ht="13.5" customHeight="1" thickBot="1">
      <c r="A39" s="202"/>
      <c r="B39" s="96"/>
      <c r="C39" s="99"/>
      <c r="D39" s="230" t="s">
        <v>127</v>
      </c>
      <c r="E39" s="230"/>
      <c r="F39" s="230"/>
      <c r="G39" s="230"/>
      <c r="H39" s="74"/>
      <c r="I39" s="75"/>
      <c r="J39" s="75"/>
      <c r="K39" s="95"/>
      <c r="L39" s="75"/>
      <c r="M39" s="75"/>
      <c r="N39" s="75"/>
      <c r="O39" s="75"/>
      <c r="P39" s="73" t="s">
        <v>78</v>
      </c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6"/>
    </row>
    <row r="40" spans="1:32" s="17" customFormat="1" ht="24" customHeight="1">
      <c r="A40" s="193" t="s">
        <v>54</v>
      </c>
      <c r="B40" s="195"/>
      <c r="C40" s="196"/>
      <c r="D40" s="196"/>
      <c r="E40" s="196"/>
      <c r="F40" s="197"/>
      <c r="G40" s="35" t="s">
        <v>43</v>
      </c>
      <c r="H40" s="36" t="s">
        <v>95</v>
      </c>
      <c r="I40" s="36" t="s">
        <v>95</v>
      </c>
      <c r="J40" s="36" t="s">
        <v>95</v>
      </c>
      <c r="K40" s="36" t="s">
        <v>95</v>
      </c>
      <c r="L40" s="36" t="s">
        <v>95</v>
      </c>
      <c r="M40" s="36" t="s">
        <v>95</v>
      </c>
      <c r="N40" s="37" t="s">
        <v>96</v>
      </c>
      <c r="O40" s="37" t="s">
        <v>96</v>
      </c>
      <c r="P40" s="37" t="s">
        <v>96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8"/>
    </row>
    <row r="41" spans="1:32" s="17" customFormat="1" ht="27" customHeight="1">
      <c r="A41" s="194"/>
      <c r="B41" s="198"/>
      <c r="C41" s="199"/>
      <c r="D41" s="199"/>
      <c r="E41" s="199"/>
      <c r="F41" s="200"/>
      <c r="G41" s="39" t="s">
        <v>44</v>
      </c>
      <c r="H41" s="40" t="s">
        <v>97</v>
      </c>
      <c r="I41" s="40" t="s">
        <v>97</v>
      </c>
      <c r="J41" s="40" t="s">
        <v>97</v>
      </c>
      <c r="K41" s="40" t="s">
        <v>97</v>
      </c>
      <c r="L41" s="40" t="s">
        <v>97</v>
      </c>
      <c r="M41" s="40" t="s">
        <v>97</v>
      </c>
      <c r="N41" s="40" t="s">
        <v>97</v>
      </c>
      <c r="O41" s="40" t="s">
        <v>97</v>
      </c>
      <c r="P41" s="40" t="s">
        <v>97</v>
      </c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2"/>
    </row>
    <row r="42" spans="1:32" s="17" customFormat="1" ht="27" customHeight="1">
      <c r="A42" s="194"/>
      <c r="B42" s="198"/>
      <c r="C42" s="199"/>
      <c r="D42" s="199"/>
      <c r="E42" s="199"/>
      <c r="F42" s="200"/>
      <c r="G42" s="39" t="s">
        <v>45</v>
      </c>
      <c r="H42" s="43">
        <v>43710</v>
      </c>
      <c r="I42" s="43">
        <v>43710</v>
      </c>
      <c r="J42" s="43">
        <v>43710</v>
      </c>
      <c r="K42" s="43">
        <v>43710</v>
      </c>
      <c r="L42" s="43">
        <v>43710</v>
      </c>
      <c r="M42" s="43">
        <v>43710</v>
      </c>
      <c r="N42" s="43">
        <v>43710</v>
      </c>
      <c r="O42" s="43">
        <v>43710</v>
      </c>
      <c r="P42" s="43">
        <v>43710</v>
      </c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5"/>
    </row>
    <row r="43" spans="1:32" s="17" customFormat="1" ht="24.75" customHeight="1">
      <c r="A43" s="194"/>
      <c r="B43" s="198" t="s">
        <v>99</v>
      </c>
      <c r="C43" s="199"/>
      <c r="D43" s="199"/>
      <c r="E43" s="199"/>
      <c r="F43" s="200"/>
      <c r="G43" s="46" t="s">
        <v>1</v>
      </c>
      <c r="H43" s="40" t="s">
        <v>98</v>
      </c>
      <c r="I43" s="40" t="s">
        <v>98</v>
      </c>
      <c r="J43" s="40" t="s">
        <v>98</v>
      </c>
      <c r="K43" s="40" t="s">
        <v>98</v>
      </c>
      <c r="L43" s="40" t="s">
        <v>98</v>
      </c>
      <c r="M43" s="40" t="s">
        <v>98</v>
      </c>
      <c r="N43" s="40" t="s">
        <v>98</v>
      </c>
      <c r="O43" s="40" t="s">
        <v>98</v>
      </c>
      <c r="P43" s="40" t="s">
        <v>98</v>
      </c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2"/>
    </row>
    <row r="44" spans="1:32" s="17" customFormat="1" ht="24.75" customHeight="1">
      <c r="A44" s="160" t="s">
        <v>55</v>
      </c>
      <c r="B44" s="162" t="s">
        <v>47</v>
      </c>
      <c r="C44" s="162"/>
      <c r="D44" s="162"/>
      <c r="E44" s="162"/>
      <c r="F44" s="163" t="str">
        <f>GetBugSheetName()</f>
        <v>Template_</v>
      </c>
      <c r="G44" s="164"/>
      <c r="H44" s="60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4"/>
    </row>
    <row r="45" spans="1:32" s="17" customFormat="1" ht="36" customHeight="1" thickBot="1">
      <c r="A45" s="161"/>
      <c r="B45" s="165" t="s">
        <v>31</v>
      </c>
      <c r="C45" s="166"/>
      <c r="D45" s="166"/>
      <c r="E45" s="167"/>
      <c r="F45" s="165"/>
      <c r="G45" s="168"/>
      <c r="H45" s="61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 t="str">
        <f t="shared" ref="S45:AF45" si="1">IF(S44="","",(SUM(LEN(S44)-LEN(SUBSTITUTE(S44,",","")))/LEN(",")) + 1 )</f>
        <v/>
      </c>
      <c r="T45" s="55" t="str">
        <f t="shared" si="1"/>
        <v/>
      </c>
      <c r="U45" s="55" t="str">
        <f t="shared" si="1"/>
        <v/>
      </c>
      <c r="V45" s="55" t="str">
        <f t="shared" si="1"/>
        <v/>
      </c>
      <c r="W45" s="55" t="str">
        <f t="shared" si="1"/>
        <v/>
      </c>
      <c r="X45" s="55" t="str">
        <f t="shared" si="1"/>
        <v/>
      </c>
      <c r="Y45" s="55" t="str">
        <f t="shared" si="1"/>
        <v/>
      </c>
      <c r="Z45" s="55" t="str">
        <f t="shared" si="1"/>
        <v/>
      </c>
      <c r="AA45" s="55" t="str">
        <f t="shared" si="1"/>
        <v/>
      </c>
      <c r="AB45" s="55" t="str">
        <f t="shared" si="1"/>
        <v/>
      </c>
      <c r="AC45" s="55" t="str">
        <f t="shared" si="1"/>
        <v/>
      </c>
      <c r="AD45" s="55" t="str">
        <f t="shared" si="1"/>
        <v/>
      </c>
      <c r="AE45" s="55" t="str">
        <f t="shared" si="1"/>
        <v/>
      </c>
      <c r="AF45" s="56" t="str">
        <f t="shared" si="1"/>
        <v/>
      </c>
    </row>
    <row r="46" spans="1:32" s="17" customFormat="1">
      <c r="H46" s="47"/>
      <c r="I46" s="47"/>
      <c r="J46" s="47"/>
      <c r="K46" s="47"/>
      <c r="L46" s="47"/>
      <c r="M46" s="47"/>
      <c r="N46" s="48"/>
      <c r="O46" s="49"/>
      <c r="P46" s="47"/>
      <c r="Q46" s="47"/>
      <c r="R46" s="47"/>
      <c r="S46" s="47"/>
      <c r="T46" s="47"/>
      <c r="U46" s="47"/>
      <c r="V46" s="47"/>
    </row>
  </sheetData>
  <sheetProtection insertRows="0"/>
  <protectedRanges>
    <protectedRange sqref="B4:G39" name="Range2_1"/>
    <protectedRange sqref="B1:O2 P2 T1 AC1:AF2" name="Range1_1"/>
    <protectedRange sqref="H40:AF44" name="Range3_1_1"/>
    <protectedRange sqref="H4:O6 K8:M9 N8:N14 O8:O30 H8:J39 P4:AF30 N16:N29 L30 P39 N31:O39 Q31:AF39 P31:P37 M10:M39 K11:L29 K31:L39" name="Range2_1_1"/>
  </protectedRanges>
  <mergeCells count="60">
    <mergeCell ref="D39:G39"/>
    <mergeCell ref="C30:G30"/>
    <mergeCell ref="C31:G31"/>
    <mergeCell ref="C32:G32"/>
    <mergeCell ref="D33:G33"/>
    <mergeCell ref="D34:G34"/>
    <mergeCell ref="D35:G35"/>
    <mergeCell ref="D28:G28"/>
    <mergeCell ref="C29:G29"/>
    <mergeCell ref="C36:G36"/>
    <mergeCell ref="D37:G37"/>
    <mergeCell ref="D38:G38"/>
    <mergeCell ref="D23:G23"/>
    <mergeCell ref="D12:G12"/>
    <mergeCell ref="D25:G25"/>
    <mergeCell ref="C26:G26"/>
    <mergeCell ref="D27:G27"/>
    <mergeCell ref="D19:G19"/>
    <mergeCell ref="D20:G20"/>
    <mergeCell ref="D10:G10"/>
    <mergeCell ref="D14:G14"/>
    <mergeCell ref="C22:G22"/>
    <mergeCell ref="A40:A43"/>
    <mergeCell ref="B40:F40"/>
    <mergeCell ref="B41:F41"/>
    <mergeCell ref="B42:F42"/>
    <mergeCell ref="B43:F43"/>
    <mergeCell ref="A44:A45"/>
    <mergeCell ref="B44:E44"/>
    <mergeCell ref="F44:G44"/>
    <mergeCell ref="B45:E45"/>
    <mergeCell ref="F45:G45"/>
    <mergeCell ref="A21:A39"/>
    <mergeCell ref="B21:G21"/>
    <mergeCell ref="A4:A20"/>
    <mergeCell ref="B4:G4"/>
    <mergeCell ref="B5:G5"/>
    <mergeCell ref="C6:G6"/>
    <mergeCell ref="D7:G7"/>
    <mergeCell ref="D8:G8"/>
    <mergeCell ref="D9:G9"/>
    <mergeCell ref="C11:G11"/>
    <mergeCell ref="D24:G24"/>
    <mergeCell ref="D13:G13"/>
    <mergeCell ref="D15:G15"/>
    <mergeCell ref="C16:G16"/>
    <mergeCell ref="C17:G17"/>
    <mergeCell ref="D18:G18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3:O6 K8:N9 M11:N14 K11:L15 H8:J15 H17:J45 P39:P45 M16:M45 N16:N29 N31:N45 O8:O45 Q3:AF45 P3:P37 K17:L29 K31:L45 O40:P40 I40:M41 N41:P41 I42:P43">
    <cfRule type="expression" dxfId="86" priority="107" stopIfTrue="1">
      <formula>H$43="NA"</formula>
    </cfRule>
    <cfRule type="expression" dxfId="85" priority="108" stopIfTrue="1">
      <formula>H$43="NG"</formula>
    </cfRule>
  </conditionalFormatting>
  <conditionalFormatting sqref="N5:O5 K7:L8 J8 K14 H13:H14 K12 L12:L13 P18:P19 L25 J24:L24 L23">
    <cfRule type="expression" dxfId="84" priority="21" stopIfTrue="1">
      <formula>NA()</formula>
    </cfRule>
    <cfRule type="expression" dxfId="83" priority="22" stopIfTrue="1">
      <formula>NA()</formula>
    </cfRule>
  </conditionalFormatting>
  <conditionalFormatting sqref="M10:N10">
    <cfRule type="expression" dxfId="82" priority="111" stopIfTrue="1">
      <formula>K$43="NA"</formula>
    </cfRule>
    <cfRule type="expression" dxfId="81" priority="112" stopIfTrue="1">
      <formula>K$43="NG"</formula>
    </cfRule>
  </conditionalFormatting>
  <conditionalFormatting sqref="M13">
    <cfRule type="expression" dxfId="80" priority="13" stopIfTrue="1">
      <formula>K$43="NA"</formula>
    </cfRule>
    <cfRule type="expression" dxfId="79" priority="14" stopIfTrue="1">
      <formula>K$43="NG"</formula>
    </cfRule>
  </conditionalFormatting>
  <conditionalFormatting sqref="M15">
    <cfRule type="expression" dxfId="78" priority="11" stopIfTrue="1">
      <formula>L$43="NA"</formula>
    </cfRule>
    <cfRule type="expression" dxfId="77" priority="12" stopIfTrue="1">
      <formula>L$43="NG"</formula>
    </cfRule>
  </conditionalFormatting>
  <conditionalFormatting sqref="M15">
    <cfRule type="expression" dxfId="76" priority="115" stopIfTrue="1">
      <formula>N$43="NA"</formula>
    </cfRule>
    <cfRule type="expression" dxfId="75" priority="116" stopIfTrue="1">
      <formula>N$43="NG"</formula>
    </cfRule>
  </conditionalFormatting>
  <conditionalFormatting sqref="M16">
    <cfRule type="expression" dxfId="74" priority="9" stopIfTrue="1">
      <formula>L$43="NA"</formula>
    </cfRule>
    <cfRule type="expression" dxfId="73" priority="10" stopIfTrue="1">
      <formula>L$43="NG"</formula>
    </cfRule>
  </conditionalFormatting>
  <conditionalFormatting sqref="M16">
    <cfRule type="expression" dxfId="72" priority="7" stopIfTrue="1">
      <formula>N$43="NA"</formula>
    </cfRule>
    <cfRule type="expression" dxfId="71" priority="8" stopIfTrue="1">
      <formula>N$43="NG"</formula>
    </cfRule>
  </conditionalFormatting>
  <conditionalFormatting sqref="L30">
    <cfRule type="expression" dxfId="70" priority="119" stopIfTrue="1">
      <formula>N$43="NA"</formula>
    </cfRule>
    <cfRule type="expression" dxfId="69" priority="120" stopIfTrue="1">
      <formula>N$43="NG"</formula>
    </cfRule>
  </conditionalFormatting>
  <dataValidations count="10">
    <dataValidation allowBlank="1" showInputMessage="1" showErrorMessage="1" promptTitle="Condition Type" prompt="N : Normal _x000a_A : Abnormal _x000a_B : Boundary" sqref="G40"/>
    <dataValidation allowBlank="1" showInputMessage="1" showErrorMessage="1" promptTitle="Enter" prompt="Name of the person who performed the test" sqref="G41"/>
    <dataValidation allowBlank="1" showInputMessage="1" showErrorMessage="1" promptTitle="Testing Date" prompt="Date on which test was performed in yyyy/mm/dd format" sqref="G42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3"/>
    <dataValidation allowBlank="1" showInputMessage="1" showErrorMessage="1" promptTitle="Bug ID" prompt="Unique ID throughout the project._x000a_For every Bug found during Test as well as Re-Test, a new Bug ID needs to be entered here (as a comma seperated value)" sqref="B44:E44"/>
    <dataValidation allowBlank="1" showInputMessage="1" showErrorMessage="1" promptTitle="PCL sheet name" prompt=" " sqref="F44:G44"/>
    <dataValidation type="list" allowBlank="1" showInputMessage="1" showErrorMessage="1" sqref="H43:AF43">
      <formula1>"OK, NG, NA, PT"</formula1>
    </dataValidation>
    <dataValidation type="list" allowBlank="1" showInputMessage="1" showErrorMessage="1" sqref="H40:AF40">
      <formula1>"N, A, B"</formula1>
    </dataValidation>
    <dataValidation allowBlank="1" showInputMessage="1" showErrorMessage="1" promptTitle="Check points" prompt="that need / need not be executed" sqref="A21:A39"/>
    <dataValidation allowBlank="1" showInputMessage="1" showErrorMessage="1" promptTitle="Input conditions" prompt="that need to be checked." sqref="A4:A20"/>
  </dataValidations>
  <hyperlinks>
    <hyperlink ref="D15" r:id="rId1" display="ADI@12345"/>
    <hyperlink ref="D14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20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25" sqref="H2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9" t="s">
        <v>64</v>
      </c>
      <c r="C1" s="170"/>
      <c r="D1" s="170"/>
      <c r="E1" s="171"/>
      <c r="F1" s="169" t="s">
        <v>132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0</v>
      </c>
      <c r="Q1" s="181"/>
      <c r="R1" s="181"/>
      <c r="S1" s="182"/>
      <c r="T1" s="169" t="s">
        <v>66</v>
      </c>
      <c r="U1" s="170"/>
      <c r="V1" s="170"/>
      <c r="W1" s="170"/>
      <c r="X1" s="170"/>
      <c r="Y1" s="170"/>
      <c r="Z1" s="171"/>
      <c r="AA1" s="172" t="s">
        <v>11</v>
      </c>
      <c r="AB1" s="172"/>
      <c r="AC1" s="173">
        <v>43710</v>
      </c>
      <c r="AD1" s="173"/>
      <c r="AE1" s="173"/>
      <c r="AF1" s="174"/>
    </row>
    <row r="2" spans="1:32" ht="20.100000000000001" customHeight="1" thickBot="1">
      <c r="A2" s="64" t="s">
        <v>4</v>
      </c>
      <c r="B2" s="175" t="s">
        <v>67</v>
      </c>
      <c r="C2" s="176"/>
      <c r="D2" s="176"/>
      <c r="E2" s="177"/>
      <c r="F2" s="175" t="s">
        <v>68</v>
      </c>
      <c r="G2" s="176"/>
      <c r="H2" s="177"/>
      <c r="I2" s="165" t="s">
        <v>68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13</v>
      </c>
      <c r="AB2" s="179"/>
      <c r="AC2" s="175" t="s">
        <v>14</v>
      </c>
      <c r="AD2" s="176"/>
      <c r="AE2" s="176"/>
      <c r="AF2" s="18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IF(COUNTA(H4:H14)&gt;0,1,"")</f>
        <v>1</v>
      </c>
      <c r="I3" s="12" t="str">
        <f>IF(COUNTA(I4:I14)&gt;0,IF(H3&gt;0,H3+1,""),"")</f>
        <v/>
      </c>
      <c r="J3" s="12" t="str">
        <f>IF(COUNTA(J4:J14)&gt;0,IF(I3&gt;0,I3+1,""),"")</f>
        <v/>
      </c>
      <c r="K3" s="12" t="str">
        <f>IF(COUNTA(K4:K14)&gt;0,IF(J3&gt;0,J3+1,""),"")</f>
        <v/>
      </c>
      <c r="L3" s="12" t="str">
        <f>IF(COUNTA(L4:L14)&gt;0,IF(K3&gt;0,K3+1,""),"")</f>
        <v/>
      </c>
      <c r="M3" s="12" t="str">
        <f>IF(COUNTA(M4:M14)&gt;0,IF(L3&gt;0,L3+1,""),"")</f>
        <v/>
      </c>
      <c r="N3" s="12" t="str">
        <f>IF(COUNTA(N4:N14)&gt;0,IF(M3&gt;0,M3+1,""),"")</f>
        <v/>
      </c>
      <c r="O3" s="12" t="str">
        <f>IF(COUNTA(O4:O14)&gt;0,IF(N3&gt;0,N3+1,""),"")</f>
        <v/>
      </c>
      <c r="P3" s="12" t="str">
        <f>IF(COUNTA(P4:P14)&gt;0,IF(O3&gt;0,O3+1,""),"")</f>
        <v/>
      </c>
      <c r="Q3" s="12" t="str">
        <f>IF(COUNTA(Q4:Q14)&gt;0,IF(P3&gt;0,P3+1,""),"")</f>
        <v/>
      </c>
      <c r="R3" s="12" t="str">
        <f>IF(COUNTA(R4:R14)&gt;0,IF(Q3&gt;0,Q3+1,""),"")</f>
        <v/>
      </c>
      <c r="S3" s="12" t="str">
        <f>IF(COUNTA(S4:S14)&gt;0,IF(R3&gt;0,R3+1,""),"")</f>
        <v/>
      </c>
      <c r="T3" s="12" t="str">
        <f>IF(COUNTA(T4:T14)&gt;0,IF(S3&gt;0,S3+1,""),"")</f>
        <v/>
      </c>
      <c r="U3" s="12" t="str">
        <f>IF(COUNTA(U4:U14)&gt;0,IF(T3&gt;0,T3+1,""),"")</f>
        <v/>
      </c>
      <c r="V3" s="12" t="str">
        <f>IF(COUNTA(V4:V14)&gt;0,IF(U3&gt;0,U3+1,""),"")</f>
        <v/>
      </c>
      <c r="W3" s="12" t="str">
        <f>IF(COUNTA(W4:W14)&gt;0,IF(V3&gt;0,V3+1,""),"")</f>
        <v/>
      </c>
      <c r="X3" s="12" t="str">
        <f>IF(COUNTA(X4:X14)&gt;0,IF(W3&gt;0,W3+1,""),"")</f>
        <v/>
      </c>
      <c r="Y3" s="12" t="str">
        <f>IF(COUNTA(Y4:Y14)&gt;0,IF(X3&gt;0,X3+1,""),"")</f>
        <v/>
      </c>
      <c r="Z3" s="12" t="str">
        <f>IF(COUNTA(Z4:Z14)&gt;0,IF(Y3&gt;0,Y3+1,""),"")</f>
        <v/>
      </c>
      <c r="AA3" s="12" t="str">
        <f>IF(COUNTA(AA4:AA14)&gt;0,IF(Z3&gt;0,Z3+1,""),"")</f>
        <v/>
      </c>
      <c r="AB3" s="12" t="str">
        <f>IF(COUNTA(AB4:AB14)&gt;0,IF(AA3&gt;0,AA3+1,""),"")</f>
        <v/>
      </c>
      <c r="AC3" s="12" t="str">
        <f>IF(COUNTA(AC4:AC14)&gt;0,IF(AB3&gt;0,AB3+1,""),"")</f>
        <v/>
      </c>
      <c r="AD3" s="12" t="str">
        <f>IF(COUNTA(AD4:AD14)&gt;0,IF(AC3&gt;0,AC3+1,""),"")</f>
        <v/>
      </c>
      <c r="AE3" s="12" t="str">
        <f>IF(COUNTA(AE4:AE14)&gt;0,IF(AD3&gt;0,AD3+1,""),"")</f>
        <v/>
      </c>
      <c r="AF3" s="13" t="str">
        <f>IF(COUNTA(AF4:AF14)&gt;0,IF(AE3&gt;0,AE3+1,""),"")</f>
        <v/>
      </c>
    </row>
    <row r="4" spans="1:32" s="17" customFormat="1" ht="13.5" customHeight="1">
      <c r="A4" s="184" t="s">
        <v>52</v>
      </c>
      <c r="B4" s="186" t="s">
        <v>69</v>
      </c>
      <c r="C4" s="186"/>
      <c r="D4" s="186"/>
      <c r="E4" s="186"/>
      <c r="F4" s="186"/>
      <c r="G4" s="18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187" t="s">
        <v>133</v>
      </c>
      <c r="C5" s="188"/>
      <c r="D5" s="188"/>
      <c r="E5" s="188"/>
      <c r="F5" s="188"/>
      <c r="G5" s="18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85"/>
      <c r="B6" s="21"/>
      <c r="C6" s="234" t="s">
        <v>134</v>
      </c>
      <c r="D6" s="235"/>
      <c r="E6" s="235"/>
      <c r="F6" s="235"/>
      <c r="G6" s="235"/>
      <c r="H6" s="73" t="s">
        <v>78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1" t="s">
        <v>53</v>
      </c>
      <c r="B7" s="219" t="s">
        <v>114</v>
      </c>
      <c r="C7" s="219"/>
      <c r="D7" s="219"/>
      <c r="E7" s="219"/>
      <c r="F7" s="219"/>
      <c r="G7" s="219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2"/>
      <c r="B8" s="96"/>
      <c r="C8" s="220" t="s">
        <v>70</v>
      </c>
      <c r="D8" s="220"/>
      <c r="E8" s="220"/>
      <c r="F8" s="220"/>
      <c r="G8" s="220"/>
      <c r="H8" s="74"/>
      <c r="I8" s="75"/>
      <c r="J8" s="75"/>
      <c r="K8" s="9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6"/>
    </row>
    <row r="9" spans="1:32" s="17" customFormat="1" ht="13.5" customHeight="1">
      <c r="A9" s="202"/>
      <c r="B9" s="96"/>
      <c r="C9" s="98"/>
      <c r="D9" s="236" t="s">
        <v>81</v>
      </c>
      <c r="E9" s="236"/>
      <c r="F9" s="236"/>
      <c r="G9" s="236"/>
      <c r="H9" s="73" t="s">
        <v>78</v>
      </c>
      <c r="I9" s="75"/>
      <c r="J9" s="75"/>
      <c r="K9" s="9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6"/>
    </row>
    <row r="10" spans="1:32" s="17" customFormat="1" ht="13.5" customHeight="1">
      <c r="A10" s="202"/>
      <c r="B10" s="96"/>
      <c r="C10" s="237" t="s">
        <v>71</v>
      </c>
      <c r="D10" s="237"/>
      <c r="E10" s="237"/>
      <c r="F10" s="237"/>
      <c r="G10" s="237"/>
      <c r="H10" s="74"/>
      <c r="I10" s="75"/>
      <c r="J10" s="75"/>
      <c r="K10" s="9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6"/>
    </row>
    <row r="11" spans="1:32" s="17" customFormat="1" ht="13.5" customHeight="1">
      <c r="A11" s="202"/>
      <c r="B11" s="96"/>
      <c r="C11" s="97"/>
      <c r="D11" s="236" t="s">
        <v>81</v>
      </c>
      <c r="E11" s="236"/>
      <c r="F11" s="236"/>
      <c r="G11" s="236"/>
      <c r="H11" s="73" t="s">
        <v>78</v>
      </c>
      <c r="I11" s="75"/>
      <c r="J11" s="75"/>
      <c r="K11" s="9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6"/>
    </row>
    <row r="12" spans="1:32" s="17" customFormat="1" ht="13.5" customHeight="1">
      <c r="A12" s="202"/>
      <c r="B12" s="224" t="s">
        <v>144</v>
      </c>
      <c r="C12" s="224"/>
      <c r="D12" s="224"/>
      <c r="E12" s="224"/>
      <c r="F12" s="224"/>
      <c r="G12" s="224"/>
      <c r="H12" s="73" t="s">
        <v>78</v>
      </c>
      <c r="I12" s="75"/>
      <c r="J12" s="75"/>
      <c r="K12" s="9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6"/>
    </row>
    <row r="13" spans="1:32" s="17" customFormat="1" ht="13.5" customHeight="1" thickBot="1">
      <c r="A13" s="202"/>
      <c r="B13" s="224" t="s">
        <v>137</v>
      </c>
      <c r="C13" s="224"/>
      <c r="D13" s="224"/>
      <c r="E13" s="224"/>
      <c r="F13" s="224"/>
      <c r="G13" s="224"/>
      <c r="H13" s="73" t="s">
        <v>78</v>
      </c>
      <c r="I13" s="75"/>
      <c r="J13" s="75"/>
      <c r="K13" s="9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6"/>
    </row>
    <row r="14" spans="1:32" s="17" customFormat="1" ht="24" customHeight="1">
      <c r="A14" s="193" t="s">
        <v>54</v>
      </c>
      <c r="B14" s="195"/>
      <c r="C14" s="196"/>
      <c r="D14" s="196"/>
      <c r="E14" s="196"/>
      <c r="F14" s="197"/>
      <c r="G14" s="35" t="s">
        <v>43</v>
      </c>
      <c r="H14" s="36" t="s">
        <v>95</v>
      </c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8"/>
    </row>
    <row r="15" spans="1:32" s="17" customFormat="1" ht="27" customHeight="1">
      <c r="A15" s="194"/>
      <c r="B15" s="198"/>
      <c r="C15" s="199"/>
      <c r="D15" s="199"/>
      <c r="E15" s="199"/>
      <c r="F15" s="200"/>
      <c r="G15" s="39" t="s">
        <v>44</v>
      </c>
      <c r="H15" s="40" t="s">
        <v>135</v>
      </c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2"/>
    </row>
    <row r="16" spans="1:32" s="17" customFormat="1" ht="27" customHeight="1">
      <c r="A16" s="194"/>
      <c r="B16" s="198"/>
      <c r="C16" s="199"/>
      <c r="D16" s="199"/>
      <c r="E16" s="199"/>
      <c r="F16" s="200"/>
      <c r="G16" s="39" t="s">
        <v>45</v>
      </c>
      <c r="H16" s="43">
        <v>43710</v>
      </c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5"/>
    </row>
    <row r="17" spans="1:32" s="17" customFormat="1" ht="24.75" customHeight="1">
      <c r="A17" s="194"/>
      <c r="B17" s="198" t="s">
        <v>99</v>
      </c>
      <c r="C17" s="199"/>
      <c r="D17" s="199"/>
      <c r="E17" s="199"/>
      <c r="F17" s="200"/>
      <c r="G17" s="46" t="s">
        <v>1</v>
      </c>
      <c r="H17" s="40" t="s">
        <v>98</v>
      </c>
      <c r="I17" s="41"/>
      <c r="J17" s="41"/>
      <c r="K17" s="41"/>
      <c r="L17" s="41"/>
      <c r="M17" s="41"/>
      <c r="N17" s="69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2"/>
    </row>
    <row r="18" spans="1:32" s="17" customFormat="1" ht="24.75" customHeight="1">
      <c r="A18" s="160" t="s">
        <v>55</v>
      </c>
      <c r="B18" s="162" t="s">
        <v>47</v>
      </c>
      <c r="C18" s="162"/>
      <c r="D18" s="162"/>
      <c r="E18" s="162"/>
      <c r="F18" s="163" t="str">
        <f>GetBugSheetName()</f>
        <v>Template_</v>
      </c>
      <c r="G18" s="164"/>
      <c r="H18" s="60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4"/>
    </row>
    <row r="19" spans="1:32" s="17" customFormat="1" ht="36" customHeight="1" thickBot="1">
      <c r="A19" s="161"/>
      <c r="B19" s="165" t="s">
        <v>31</v>
      </c>
      <c r="C19" s="166"/>
      <c r="D19" s="166"/>
      <c r="E19" s="167"/>
      <c r="F19" s="165"/>
      <c r="G19" s="168"/>
      <c r="H19" s="6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 t="str">
        <f t="shared" ref="S19:AF19" si="0">IF(S18="","",(SUM(LEN(S18)-LEN(SUBSTITUTE(S18,",","")))/LEN(",")) + 1 )</f>
        <v/>
      </c>
      <c r="T19" s="55" t="str">
        <f t="shared" si="0"/>
        <v/>
      </c>
      <c r="U19" s="55" t="str">
        <f t="shared" si="0"/>
        <v/>
      </c>
      <c r="V19" s="55" t="str">
        <f t="shared" si="0"/>
        <v/>
      </c>
      <c r="W19" s="55" t="str">
        <f t="shared" si="0"/>
        <v/>
      </c>
      <c r="X19" s="55" t="str">
        <f t="shared" si="0"/>
        <v/>
      </c>
      <c r="Y19" s="55" t="str">
        <f t="shared" si="0"/>
        <v/>
      </c>
      <c r="Z19" s="55" t="str">
        <f t="shared" si="0"/>
        <v/>
      </c>
      <c r="AA19" s="55" t="str">
        <f t="shared" si="0"/>
        <v/>
      </c>
      <c r="AB19" s="55" t="str">
        <f t="shared" si="0"/>
        <v/>
      </c>
      <c r="AC19" s="55" t="str">
        <f t="shared" si="0"/>
        <v/>
      </c>
      <c r="AD19" s="55" t="str">
        <f t="shared" si="0"/>
        <v/>
      </c>
      <c r="AE19" s="55" t="str">
        <f t="shared" si="0"/>
        <v/>
      </c>
      <c r="AF19" s="56" t="str">
        <f t="shared" si="0"/>
        <v/>
      </c>
    </row>
    <row r="20" spans="1:32" s="17" customFormat="1">
      <c r="H20" s="47"/>
      <c r="I20" s="47"/>
      <c r="J20" s="47"/>
      <c r="K20" s="47"/>
      <c r="L20" s="47"/>
      <c r="M20" s="47"/>
      <c r="N20" s="48"/>
      <c r="O20" s="49"/>
      <c r="P20" s="47"/>
      <c r="Q20" s="47"/>
      <c r="R20" s="47"/>
      <c r="S20" s="47"/>
      <c r="T20" s="47"/>
      <c r="U20" s="47"/>
      <c r="V20" s="47"/>
    </row>
  </sheetData>
  <sheetProtection insertRows="0"/>
  <protectedRanges>
    <protectedRange sqref="B4:G13" name="Range2_1"/>
    <protectedRange sqref="B1:O2 P2 T1 AC1:AF2" name="Range1_1"/>
    <protectedRange sqref="H14:AF18" name="Range3_1_1"/>
    <protectedRange sqref="H4:AF5 H7:AF8 I6:AF6 H10:AF10 I9:AF9 I11:AF13" name="Range2_1_1"/>
    <protectedRange sqref="H6" name="Range2_1_1_1"/>
    <protectedRange sqref="H9" name="Range2_1_1_3"/>
    <protectedRange sqref="H11:H13" name="Range2_1_1_4"/>
  </protectedRanges>
  <mergeCells count="34">
    <mergeCell ref="B13:G13"/>
    <mergeCell ref="A14:A17"/>
    <mergeCell ref="B14:F14"/>
    <mergeCell ref="B15:F15"/>
    <mergeCell ref="B16:F16"/>
    <mergeCell ref="B17:F17"/>
    <mergeCell ref="A7:A13"/>
    <mergeCell ref="B7:G7"/>
    <mergeCell ref="C8:G8"/>
    <mergeCell ref="D9:G9"/>
    <mergeCell ref="C10:G10"/>
    <mergeCell ref="D11:G11"/>
    <mergeCell ref="B12:G12"/>
    <mergeCell ref="A18:A19"/>
    <mergeCell ref="B18:E18"/>
    <mergeCell ref="F18:G18"/>
    <mergeCell ref="B19:E19"/>
    <mergeCell ref="F19:G19"/>
    <mergeCell ref="A4:A6"/>
    <mergeCell ref="B4:G4"/>
    <mergeCell ref="B5:G5"/>
    <mergeCell ref="B2:E2"/>
    <mergeCell ref="F2:H2"/>
    <mergeCell ref="C6:G6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AF19">
    <cfRule type="expression" dxfId="68" priority="77" stopIfTrue="1">
      <formula>H$17="NA"</formula>
    </cfRule>
    <cfRule type="expression" dxfId="67" priority="78" stopIfTrue="1">
      <formula>H$17="NG"</formula>
    </cfRule>
  </conditionalFormatting>
  <conditionalFormatting sqref="H6 H11:H12">
    <cfRule type="expression" dxfId="66" priority="7" stopIfTrue="1">
      <formula>H$44="NA"</formula>
    </cfRule>
    <cfRule type="expression" dxfId="65" priority="8" stopIfTrue="1">
      <formula>H$44="NG"</formula>
    </cfRule>
  </conditionalFormatting>
  <conditionalFormatting sqref="H9">
    <cfRule type="expression" dxfId="64" priority="5" stopIfTrue="1">
      <formula>H$44="NA"</formula>
    </cfRule>
    <cfRule type="expression" dxfId="63" priority="6" stopIfTrue="1">
      <formula>H$44="NG"</formula>
    </cfRule>
  </conditionalFormatting>
  <conditionalFormatting sqref="H9">
    <cfRule type="expression" dxfId="62" priority="3" stopIfTrue="1">
      <formula>H$44="NA"</formula>
    </cfRule>
    <cfRule type="expression" dxfId="61" priority="4" stopIfTrue="1">
      <formula>H$44="NG"</formula>
    </cfRule>
  </conditionalFormatting>
  <conditionalFormatting sqref="H13">
    <cfRule type="expression" dxfId="60" priority="1" stopIfTrue="1">
      <formula>H$44="NA"</formula>
    </cfRule>
    <cfRule type="expression" dxfId="59" priority="2" stopIfTrue="1">
      <formula>H$44="NG"</formula>
    </cfRule>
  </conditionalFormatting>
  <dataValidations count="10">
    <dataValidation allowBlank="1" showInputMessage="1" showErrorMessage="1" promptTitle="Condition Type" prompt="N : Normal _x000a_A : Abnormal _x000a_B : Boundary" sqref="G14"/>
    <dataValidation allowBlank="1" showInputMessage="1" showErrorMessage="1" promptTitle="Enter" prompt="Name of the person who performed the test" sqref="G15"/>
    <dataValidation allowBlank="1" showInputMessage="1" showErrorMessage="1" promptTitle="Testing Date" prompt="Date on which test was performed in yyyy/mm/dd format" sqref="G1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7"/>
    <dataValidation allowBlank="1" showInputMessage="1" showErrorMessage="1" promptTitle="Bug ID" prompt="Unique ID throughout the project._x000a_For every Bug found during Test as well as Re-Test, a new Bug ID needs to be entered here (as a comma seperated value)" sqref="B18:E18"/>
    <dataValidation allowBlank="1" showInputMessage="1" showErrorMessage="1" promptTitle="PCL sheet name" prompt=" " sqref="F18:G18"/>
    <dataValidation type="list" allowBlank="1" showInputMessage="1" showErrorMessage="1" sqref="H17:AF17">
      <formula1>"OK, NG, NA, PT"</formula1>
    </dataValidation>
    <dataValidation type="list" allowBlank="1" showInputMessage="1" showErrorMessage="1" sqref="H14:AF14">
      <formula1>"N, A, B"</formula1>
    </dataValidation>
    <dataValidation allowBlank="1" showInputMessage="1" showErrorMessage="1" promptTitle="Check points" prompt="that need / need not be executed" sqref="A7:A13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F20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7" sqref="H1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9" t="s">
        <v>146</v>
      </c>
      <c r="C1" s="170"/>
      <c r="D1" s="170"/>
      <c r="E1" s="171"/>
      <c r="F1" s="169" t="s">
        <v>147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0</v>
      </c>
      <c r="Q1" s="181"/>
      <c r="R1" s="181"/>
      <c r="S1" s="182"/>
      <c r="T1" s="169" t="s">
        <v>148</v>
      </c>
      <c r="U1" s="170"/>
      <c r="V1" s="170"/>
      <c r="W1" s="170"/>
      <c r="X1" s="170"/>
      <c r="Y1" s="170"/>
      <c r="Z1" s="171"/>
      <c r="AA1" s="172" t="s">
        <v>11</v>
      </c>
      <c r="AB1" s="172"/>
      <c r="AC1" s="173">
        <v>43722</v>
      </c>
      <c r="AD1" s="173"/>
      <c r="AE1" s="173"/>
      <c r="AF1" s="174"/>
    </row>
    <row r="2" spans="1:32" ht="20.100000000000001" customHeight="1" thickBot="1">
      <c r="A2" s="64" t="s">
        <v>4</v>
      </c>
      <c r="B2" s="175" t="s">
        <v>149</v>
      </c>
      <c r="C2" s="176"/>
      <c r="D2" s="176"/>
      <c r="E2" s="177"/>
      <c r="F2" s="175" t="s">
        <v>150</v>
      </c>
      <c r="G2" s="176"/>
      <c r="H2" s="177"/>
      <c r="I2" s="165" t="s">
        <v>149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13</v>
      </c>
      <c r="AB2" s="179"/>
      <c r="AC2" s="175" t="s">
        <v>14</v>
      </c>
      <c r="AD2" s="176"/>
      <c r="AE2" s="176"/>
      <c r="AF2" s="18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IF(COUNTA(H4:H14)&gt;0,1,"")</f>
        <v>1</v>
      </c>
      <c r="I3" s="12" t="str">
        <f>IF(COUNTA(I4:I14)&gt;0,IF(H3&gt;0,H3+1,""),"")</f>
        <v/>
      </c>
      <c r="J3" s="12" t="str">
        <f>IF(COUNTA(J4:J14)&gt;0,IF(I3&gt;0,I3+1,""),"")</f>
        <v/>
      </c>
      <c r="K3" s="12" t="str">
        <f>IF(COUNTA(K4:K14)&gt;0,IF(J3&gt;0,J3+1,""),"")</f>
        <v/>
      </c>
      <c r="L3" s="12" t="str">
        <f>IF(COUNTA(L4:L14)&gt;0,IF(K3&gt;0,K3+1,""),"")</f>
        <v/>
      </c>
      <c r="M3" s="12" t="str">
        <f>IF(COUNTA(M4:M14)&gt;0,IF(L3&gt;0,L3+1,""),"")</f>
        <v/>
      </c>
      <c r="N3" s="12" t="str">
        <f>IF(COUNTA(N4:N14)&gt;0,IF(M3&gt;0,M3+1,""),"")</f>
        <v/>
      </c>
      <c r="O3" s="12" t="str">
        <f>IF(COUNTA(O4:O14)&gt;0,IF(N3&gt;0,N3+1,""),"")</f>
        <v/>
      </c>
      <c r="P3" s="12" t="str">
        <f>IF(COUNTA(P4:P14)&gt;0,IF(O3&gt;0,O3+1,""),"")</f>
        <v/>
      </c>
      <c r="Q3" s="12" t="str">
        <f>IF(COUNTA(Q4:Q14)&gt;0,IF(P3&gt;0,P3+1,""),"")</f>
        <v/>
      </c>
      <c r="R3" s="12" t="str">
        <f>IF(COUNTA(R4:R14)&gt;0,IF(Q3&gt;0,Q3+1,""),"")</f>
        <v/>
      </c>
      <c r="S3" s="12" t="str">
        <f>IF(COUNTA(S4:S14)&gt;0,IF(R3&gt;0,R3+1,""),"")</f>
        <v/>
      </c>
      <c r="T3" s="12" t="str">
        <f>IF(COUNTA(T4:T14)&gt;0,IF(S3&gt;0,S3+1,""),"")</f>
        <v/>
      </c>
      <c r="U3" s="12" t="str">
        <f>IF(COUNTA(U4:U14)&gt;0,IF(T3&gt;0,T3+1,""),"")</f>
        <v/>
      </c>
      <c r="V3" s="12" t="str">
        <f>IF(COUNTA(V4:V14)&gt;0,IF(U3&gt;0,U3+1,""),"")</f>
        <v/>
      </c>
      <c r="W3" s="12" t="str">
        <f>IF(COUNTA(W4:W14)&gt;0,IF(V3&gt;0,V3+1,""),"")</f>
        <v/>
      </c>
      <c r="X3" s="12" t="str">
        <f>IF(COUNTA(X4:X14)&gt;0,IF(W3&gt;0,W3+1,""),"")</f>
        <v/>
      </c>
      <c r="Y3" s="12" t="str">
        <f>IF(COUNTA(Y4:Y14)&gt;0,IF(X3&gt;0,X3+1,""),"")</f>
        <v/>
      </c>
      <c r="Z3" s="12" t="str">
        <f>IF(COUNTA(Z4:Z14)&gt;0,IF(Y3&gt;0,Y3+1,""),"")</f>
        <v/>
      </c>
      <c r="AA3" s="12" t="str">
        <f>IF(COUNTA(AA4:AA14)&gt;0,IF(Z3&gt;0,Z3+1,""),"")</f>
        <v/>
      </c>
      <c r="AB3" s="12" t="str">
        <f>IF(COUNTA(AB4:AB14)&gt;0,IF(AA3&gt;0,AA3+1,""),"")</f>
        <v/>
      </c>
      <c r="AC3" s="12" t="str">
        <f>IF(COUNTA(AC4:AC14)&gt;0,IF(AB3&gt;0,AB3+1,""),"")</f>
        <v/>
      </c>
      <c r="AD3" s="12" t="str">
        <f>IF(COUNTA(AD4:AD14)&gt;0,IF(AC3&gt;0,AC3+1,""),"")</f>
        <v/>
      </c>
      <c r="AE3" s="12" t="str">
        <f>IF(COUNTA(AE4:AE14)&gt;0,IF(AD3&gt;0,AD3+1,""),"")</f>
        <v/>
      </c>
      <c r="AF3" s="13" t="str">
        <f>IF(COUNTA(AF4:AF14)&gt;0,IF(AE3&gt;0,AE3+1,""),"")</f>
        <v/>
      </c>
    </row>
    <row r="4" spans="1:32" s="17" customFormat="1" ht="13.5" customHeight="1">
      <c r="A4" s="184" t="s">
        <v>52</v>
      </c>
      <c r="B4" s="186" t="s">
        <v>151</v>
      </c>
      <c r="C4" s="186"/>
      <c r="D4" s="186"/>
      <c r="E4" s="186"/>
      <c r="F4" s="186"/>
      <c r="G4" s="18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187" t="s">
        <v>152</v>
      </c>
      <c r="C5" s="188"/>
      <c r="D5" s="188"/>
      <c r="E5" s="188"/>
      <c r="F5" s="188"/>
      <c r="G5" s="18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85"/>
      <c r="B6" s="21"/>
      <c r="C6" s="189" t="s">
        <v>153</v>
      </c>
      <c r="D6" s="190"/>
      <c r="E6" s="190"/>
      <c r="F6" s="190"/>
      <c r="G6" s="190"/>
      <c r="H6" s="73" t="s">
        <v>78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1" t="s">
        <v>53</v>
      </c>
      <c r="B7" s="204" t="s">
        <v>26</v>
      </c>
      <c r="C7" s="186"/>
      <c r="D7" s="186"/>
      <c r="E7" s="186"/>
      <c r="F7" s="186"/>
      <c r="G7" s="186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2"/>
      <c r="B8" s="28"/>
      <c r="C8" s="205" t="s">
        <v>154</v>
      </c>
      <c r="D8" s="206"/>
      <c r="E8" s="206"/>
      <c r="F8" s="206"/>
      <c r="G8" s="206"/>
      <c r="H8" s="73" t="s">
        <v>78</v>
      </c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2"/>
      <c r="B9" s="207"/>
      <c r="C9" s="187" t="s">
        <v>155</v>
      </c>
      <c r="D9" s="190"/>
      <c r="E9" s="190"/>
      <c r="F9" s="190"/>
      <c r="G9" s="190"/>
      <c r="H9" s="22"/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2"/>
      <c r="B10" s="207"/>
      <c r="C10" s="102"/>
      <c r="D10" s="187" t="s">
        <v>156</v>
      </c>
      <c r="E10" s="190"/>
      <c r="F10" s="190"/>
      <c r="G10" s="190"/>
      <c r="H10" s="73" t="s">
        <v>78</v>
      </c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2"/>
      <c r="B11" s="207"/>
      <c r="C11" s="187" t="s">
        <v>157</v>
      </c>
      <c r="D11" s="190"/>
      <c r="E11" s="190"/>
      <c r="F11" s="190"/>
      <c r="G11" s="190"/>
      <c r="H11" s="29"/>
      <c r="I11" s="30"/>
      <c r="J11" s="30"/>
      <c r="K11" s="68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1"/>
    </row>
    <row r="12" spans="1:32" s="17" customFormat="1" ht="13.5" customHeight="1">
      <c r="A12" s="202"/>
      <c r="B12" s="207"/>
      <c r="C12" s="102"/>
      <c r="D12" s="187" t="s">
        <v>156</v>
      </c>
      <c r="E12" s="190"/>
      <c r="F12" s="190"/>
      <c r="G12" s="190"/>
      <c r="H12" s="73" t="s">
        <v>78</v>
      </c>
      <c r="I12" s="30"/>
      <c r="J12" s="30"/>
      <c r="K12" s="68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1"/>
    </row>
    <row r="13" spans="1:32" s="17" customFormat="1" ht="15" customHeight="1" thickBot="1">
      <c r="A13" s="203"/>
      <c r="B13" s="207"/>
      <c r="C13" s="208" t="s">
        <v>158</v>
      </c>
      <c r="D13" s="209"/>
      <c r="E13" s="209"/>
      <c r="F13" s="209"/>
      <c r="G13" s="209"/>
      <c r="H13" s="73" t="s">
        <v>78</v>
      </c>
      <c r="I13" s="33"/>
      <c r="J13" s="33"/>
      <c r="K13" s="70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4"/>
    </row>
    <row r="14" spans="1:32" s="17" customFormat="1" ht="24" customHeight="1">
      <c r="A14" s="193" t="s">
        <v>54</v>
      </c>
      <c r="B14" s="195"/>
      <c r="C14" s="196"/>
      <c r="D14" s="196"/>
      <c r="E14" s="196"/>
      <c r="F14" s="197"/>
      <c r="G14" s="35" t="s">
        <v>43</v>
      </c>
      <c r="H14" s="36" t="s">
        <v>95</v>
      </c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8"/>
    </row>
    <row r="15" spans="1:32" s="17" customFormat="1" ht="27" customHeight="1">
      <c r="A15" s="194"/>
      <c r="B15" s="198"/>
      <c r="C15" s="199"/>
      <c r="D15" s="199"/>
      <c r="E15" s="199"/>
      <c r="F15" s="200"/>
      <c r="G15" s="39" t="s">
        <v>44</v>
      </c>
      <c r="H15" s="40" t="s">
        <v>159</v>
      </c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42"/>
    </row>
    <row r="16" spans="1:32" s="17" customFormat="1" ht="27" customHeight="1">
      <c r="A16" s="194"/>
      <c r="B16" s="198"/>
      <c r="C16" s="199"/>
      <c r="D16" s="199"/>
      <c r="E16" s="199"/>
      <c r="F16" s="200"/>
      <c r="G16" s="39" t="s">
        <v>45</v>
      </c>
      <c r="H16" s="43">
        <v>43722</v>
      </c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5"/>
    </row>
    <row r="17" spans="1:32" s="17" customFormat="1" ht="24.75" customHeight="1">
      <c r="A17" s="194"/>
      <c r="B17" s="198" t="s">
        <v>99</v>
      </c>
      <c r="C17" s="199"/>
      <c r="D17" s="199"/>
      <c r="E17" s="199"/>
      <c r="F17" s="200"/>
      <c r="G17" s="46" t="s">
        <v>46</v>
      </c>
      <c r="H17" s="40" t="s">
        <v>98</v>
      </c>
      <c r="I17" s="103"/>
      <c r="J17" s="103"/>
      <c r="K17" s="103"/>
      <c r="L17" s="103"/>
      <c r="M17" s="103"/>
      <c r="N17" s="69"/>
      <c r="O17" s="103"/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42"/>
    </row>
    <row r="18" spans="1:32" s="17" customFormat="1" ht="24.75" customHeight="1">
      <c r="A18" s="160" t="s">
        <v>55</v>
      </c>
      <c r="B18" s="162" t="s">
        <v>47</v>
      </c>
      <c r="C18" s="162"/>
      <c r="D18" s="162"/>
      <c r="E18" s="162"/>
      <c r="F18" s="163" t="str">
        <f>GetBugSheetName()</f>
        <v>Logout_Click_</v>
      </c>
      <c r="G18" s="164"/>
      <c r="H18" s="60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4"/>
    </row>
    <row r="19" spans="1:32" s="17" customFormat="1" ht="36" customHeight="1" thickBot="1">
      <c r="A19" s="161"/>
      <c r="B19" s="165" t="s">
        <v>31</v>
      </c>
      <c r="C19" s="166"/>
      <c r="D19" s="166"/>
      <c r="E19" s="167"/>
      <c r="F19" s="165"/>
      <c r="G19" s="168"/>
      <c r="H19" s="6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 t="str">
        <f t="shared" ref="S19:AF19" si="0">IF(S18="","",(SUM(LEN(S18)-LEN(SUBSTITUTE(S18,",","")))/LEN(",")) + 1 )</f>
        <v/>
      </c>
      <c r="T19" s="55" t="str">
        <f t="shared" si="0"/>
        <v/>
      </c>
      <c r="U19" s="55" t="str">
        <f t="shared" si="0"/>
        <v/>
      </c>
      <c r="V19" s="55" t="str">
        <f t="shared" si="0"/>
        <v/>
      </c>
      <c r="W19" s="55" t="str">
        <f t="shared" si="0"/>
        <v/>
      </c>
      <c r="X19" s="55" t="str">
        <f t="shared" si="0"/>
        <v/>
      </c>
      <c r="Y19" s="55" t="str">
        <f t="shared" si="0"/>
        <v/>
      </c>
      <c r="Z19" s="55" t="str">
        <f t="shared" si="0"/>
        <v/>
      </c>
      <c r="AA19" s="55" t="str">
        <f t="shared" si="0"/>
        <v/>
      </c>
      <c r="AB19" s="55" t="str">
        <f t="shared" si="0"/>
        <v/>
      </c>
      <c r="AC19" s="55" t="str">
        <f t="shared" si="0"/>
        <v/>
      </c>
      <c r="AD19" s="55" t="str">
        <f t="shared" si="0"/>
        <v/>
      </c>
      <c r="AE19" s="55" t="str">
        <f t="shared" si="0"/>
        <v/>
      </c>
      <c r="AF19" s="56" t="str">
        <f t="shared" si="0"/>
        <v/>
      </c>
    </row>
    <row r="20" spans="1:32" s="17" customFormat="1">
      <c r="H20" s="47"/>
      <c r="I20" s="47"/>
      <c r="J20" s="47"/>
      <c r="K20" s="47"/>
      <c r="L20" s="47"/>
      <c r="M20" s="47"/>
      <c r="N20" s="48"/>
      <c r="O20" s="49"/>
      <c r="P20" s="47"/>
      <c r="Q20" s="47"/>
      <c r="R20" s="47"/>
      <c r="S20" s="47"/>
      <c r="T20" s="47"/>
      <c r="U20" s="47"/>
      <c r="V20" s="47"/>
    </row>
  </sheetData>
  <sheetProtection insertRows="0"/>
  <protectedRanges>
    <protectedRange sqref="B4:G13" name="Range2_1"/>
    <protectedRange sqref="B1:O2 P2 T1 AC1:AF2" name="Range1_1"/>
    <protectedRange sqref="H14:AF18" name="Range3_1_1"/>
    <protectedRange sqref="H4:AF5 H7:AF7 I6:AF6 H9:AF9 I8:AF8 H11:AF11 I10:AF10 I13:AF13 I12:AF12" name="Range2_1_1"/>
    <protectedRange sqref="H6" name="Range2_1_1_1"/>
    <protectedRange sqref="H8" name="Range2_1_1_3_6"/>
    <protectedRange sqref="H10" name="Range2_1_1_3_7"/>
    <protectedRange sqref="H12" name="Range2_1_1_3_8"/>
    <protectedRange sqref="H13" name="Range2_1_1_3_9"/>
  </protectedRanges>
  <mergeCells count="35">
    <mergeCell ref="D12:G12"/>
    <mergeCell ref="A14:A17"/>
    <mergeCell ref="B14:F14"/>
    <mergeCell ref="B15:F15"/>
    <mergeCell ref="B16:F16"/>
    <mergeCell ref="B17:F17"/>
    <mergeCell ref="A18:A19"/>
    <mergeCell ref="B18:E18"/>
    <mergeCell ref="F18:G18"/>
    <mergeCell ref="B19:E19"/>
    <mergeCell ref="F19:G19"/>
    <mergeCell ref="C11:G11"/>
    <mergeCell ref="C13:G13"/>
    <mergeCell ref="D10:G10"/>
    <mergeCell ref="A7:A13"/>
    <mergeCell ref="B7:G7"/>
    <mergeCell ref="C8:G8"/>
    <mergeCell ref="B9:B13"/>
    <mergeCell ref="C9:G9"/>
    <mergeCell ref="A4:A6"/>
    <mergeCell ref="B4:G4"/>
    <mergeCell ref="B5:G5"/>
    <mergeCell ref="C6:G6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AF19">
    <cfRule type="expression" dxfId="57" priority="49" stopIfTrue="1">
      <formula>H$17="NA"</formula>
    </cfRule>
    <cfRule type="expression" dxfId="56" priority="50" stopIfTrue="1">
      <formula>H$17="NG"</formula>
    </cfRule>
  </conditionalFormatting>
  <conditionalFormatting sqref="H6">
    <cfRule type="expression" dxfId="55" priority="27" stopIfTrue="1">
      <formula>H$17="NA"</formula>
    </cfRule>
    <cfRule type="expression" dxfId="54" priority="28" stopIfTrue="1">
      <formula>H$17="NG"</formula>
    </cfRule>
  </conditionalFormatting>
  <conditionalFormatting sqref="H6">
    <cfRule type="expression" dxfId="51" priority="25" stopIfTrue="1">
      <formula>H$44="NA"</formula>
    </cfRule>
    <cfRule type="expression" dxfId="50" priority="26" stopIfTrue="1">
      <formula>H$44="NG"</formula>
    </cfRule>
  </conditionalFormatting>
  <conditionalFormatting sqref="H8">
    <cfRule type="expression" dxfId="47" priority="23" stopIfTrue="1">
      <formula>H$17="NA"</formula>
    </cfRule>
    <cfRule type="expression" dxfId="46" priority="24" stopIfTrue="1">
      <formula>H$17="NG"</formula>
    </cfRule>
  </conditionalFormatting>
  <conditionalFormatting sqref="H8">
    <cfRule type="expression" dxfId="43" priority="21" stopIfTrue="1">
      <formula>H$44="NA"</formula>
    </cfRule>
    <cfRule type="expression" dxfId="42" priority="22" stopIfTrue="1">
      <formula>H$44="NG"</formula>
    </cfRule>
  </conditionalFormatting>
  <conditionalFormatting sqref="H8">
    <cfRule type="expression" dxfId="39" priority="19" stopIfTrue="1">
      <formula>H$44="NA"</formula>
    </cfRule>
    <cfRule type="expression" dxfId="38" priority="20" stopIfTrue="1">
      <formula>H$44="NG"</formula>
    </cfRule>
  </conditionalFormatting>
  <conditionalFormatting sqref="H8 H10">
    <cfRule type="expression" dxfId="35" priority="17" stopIfTrue="1">
      <formula>H$17="NA"</formula>
    </cfRule>
    <cfRule type="expression" dxfId="34" priority="18" stopIfTrue="1">
      <formula>H$17="NG"</formula>
    </cfRule>
  </conditionalFormatting>
  <conditionalFormatting sqref="H8 H10">
    <cfRule type="expression" dxfId="31" priority="15" stopIfTrue="1">
      <formula>H$44="NA"</formula>
    </cfRule>
    <cfRule type="expression" dxfId="30" priority="16" stopIfTrue="1">
      <formula>H$44="NG"</formula>
    </cfRule>
  </conditionalFormatting>
  <conditionalFormatting sqref="H8 H10">
    <cfRule type="expression" dxfId="27" priority="13" stopIfTrue="1">
      <formula>H$44="NA"</formula>
    </cfRule>
    <cfRule type="expression" dxfId="26" priority="14" stopIfTrue="1">
      <formula>H$44="NG"</formula>
    </cfRule>
  </conditionalFormatting>
  <conditionalFormatting sqref="H8 H10 H12">
    <cfRule type="expression" dxfId="23" priority="11" stopIfTrue="1">
      <formula>H$17="NA"</formula>
    </cfRule>
    <cfRule type="expression" dxfId="22" priority="12" stopIfTrue="1">
      <formula>H$17="NG"</formula>
    </cfRule>
  </conditionalFormatting>
  <conditionalFormatting sqref="H8 H10 H12">
    <cfRule type="expression" dxfId="19" priority="9" stopIfTrue="1">
      <formula>H$44="NA"</formula>
    </cfRule>
    <cfRule type="expression" dxfId="18" priority="10" stopIfTrue="1">
      <formula>H$44="NG"</formula>
    </cfRule>
  </conditionalFormatting>
  <conditionalFormatting sqref="H8 H10 H12">
    <cfRule type="expression" dxfId="15" priority="7" stopIfTrue="1">
      <formula>H$44="NA"</formula>
    </cfRule>
    <cfRule type="expression" dxfId="14" priority="8" stopIfTrue="1">
      <formula>H$44="NG"</formula>
    </cfRule>
  </conditionalFormatting>
  <conditionalFormatting sqref="H8 H10 H12:H13">
    <cfRule type="expression" dxfId="11" priority="5" stopIfTrue="1">
      <formula>H$17="NA"</formula>
    </cfRule>
    <cfRule type="expression" dxfId="10" priority="6" stopIfTrue="1">
      <formula>H$17="NG"</formula>
    </cfRule>
  </conditionalFormatting>
  <conditionalFormatting sqref="H8 H10 H12:H13">
    <cfRule type="expression" dxfId="7" priority="3" stopIfTrue="1">
      <formula>H$44="NA"</formula>
    </cfRule>
    <cfRule type="expression" dxfId="6" priority="4" stopIfTrue="1">
      <formula>H$44="NG"</formula>
    </cfRule>
  </conditionalFormatting>
  <conditionalFormatting sqref="H8 H10 H12:H13">
    <cfRule type="expression" dxfId="3" priority="1" stopIfTrue="1">
      <formula>H$44="NA"</formula>
    </cfRule>
    <cfRule type="expression" dxfId="2" priority="2" stopIfTrue="1">
      <formula>H$44="NG"</formula>
    </cfRule>
  </conditionalFormatting>
  <dataValidations count="10">
    <dataValidation allowBlank="1" showInputMessage="1" showErrorMessage="1" promptTitle="Condition Type" prompt="N : Normal _x000a_A : Abnormal _x000a_B : Boundary" sqref="G14"/>
    <dataValidation allowBlank="1" showInputMessage="1" showErrorMessage="1" promptTitle="Enter" prompt="Name of the person who performed the test" sqref="G15"/>
    <dataValidation allowBlank="1" showInputMessage="1" showErrorMessage="1" promptTitle="Testing Date" prompt="Date on which test was performed in yyyy/mm/dd format" sqref="G1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7"/>
    <dataValidation allowBlank="1" showInputMessage="1" showErrorMessage="1" promptTitle="Bug ID" prompt="Unique ID throughout the project._x000a_For every Bug found during Test as well as Re-Test, a new Bug ID needs to be entered here (as a comma seperated value)" sqref="B18:E18"/>
    <dataValidation allowBlank="1" showInputMessage="1" showErrorMessage="1" promptTitle="PCL sheet name" prompt=" " sqref="F18:G18"/>
    <dataValidation type="list" allowBlank="1" showInputMessage="1" showErrorMessage="1" sqref="H17:AF17">
      <formula1>"OK, NG, NA, PT"</formula1>
    </dataValidation>
    <dataValidation type="list" allowBlank="1" showInputMessage="1" showErrorMessage="1" sqref="H14:AF14">
      <formula1>"N, A, B"</formula1>
    </dataValidation>
    <dataValidation allowBlank="1" showInputMessage="1" showErrorMessage="1" promptTitle="Check points" prompt="that need / need not be executed" sqref="A7:A13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A3:A368"/>
  <sheetViews>
    <sheetView topLeftCell="E424" workbookViewId="0">
      <selection activeCell="B415" sqref="B415"/>
    </sheetView>
  </sheetViews>
  <sheetFormatPr defaultRowHeight="13.5"/>
  <sheetData>
    <row r="3" spans="1:1">
      <c r="A3" s="104" t="s">
        <v>136</v>
      </c>
    </row>
    <row r="49" spans="1:1">
      <c r="A49" s="104" t="s">
        <v>139</v>
      </c>
    </row>
    <row r="96" spans="1:1">
      <c r="A96" s="104" t="s">
        <v>141</v>
      </c>
    </row>
    <row r="187" spans="1:1">
      <c r="A187" s="104" t="s">
        <v>140</v>
      </c>
    </row>
    <row r="277" spans="1:1">
      <c r="A277" s="104" t="s">
        <v>142</v>
      </c>
    </row>
    <row r="368" spans="1:1">
      <c r="A368" s="104" t="s">
        <v>143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Summary</vt:lpstr>
      <vt:lpstr>Template</vt:lpstr>
      <vt:lpstr>Page_Load</vt:lpstr>
      <vt:lpstr>Submit_Click</vt:lpstr>
      <vt:lpstr>Clear_Click</vt:lpstr>
      <vt:lpstr>Logout_Click</vt:lpstr>
      <vt:lpstr>Evidence</vt:lpstr>
      <vt:lpstr>Clear_Click!BugCount</vt:lpstr>
      <vt:lpstr>Logout_Click!BugCount</vt:lpstr>
      <vt:lpstr>Page_Load!BugCount</vt:lpstr>
      <vt:lpstr>Submit_Click!BugCount</vt:lpstr>
      <vt:lpstr>BugCount</vt:lpstr>
      <vt:lpstr>Clear_Click!BugSheetName</vt:lpstr>
      <vt:lpstr>Logout_Click!BugSheetName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Logout_Click!Print_Area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Logout_Click!Print_Titles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Logout_Click!TestResult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2019-09-14T11:38:44Z</dcterms:modified>
</cp:coreProperties>
</file>