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3"/>
  </bookViews>
  <sheets>
    <sheet name="Summary" sheetId="32" r:id="rId1"/>
    <sheet name="Template" sheetId="21" state="hidden" r:id="rId2"/>
    <sheet name="Page_Load" sheetId="71" r:id="rId3"/>
    <sheet name="Upload_Click" sheetId="73" r:id="rId4"/>
    <sheet name="Clear_Click" sheetId="74" r:id="rId5"/>
    <sheet name="Evidence" sheetId="72" r:id="rId6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Clear_Click!$H$17:$AF$17</definedName>
    <definedName name="BugCount" localSheetId="2">Page_Load!$H$29:$AF$29</definedName>
    <definedName name="BugCount" localSheetId="3">Upload_Click!$H$31:$AF$31</definedName>
    <definedName name="BugCount">Template!$H$29:$AF$29</definedName>
    <definedName name="BugSheetName" localSheetId="4">Clear_Click!$F$16</definedName>
    <definedName name="BugSheetName" localSheetId="2">Page_Load!$F$28</definedName>
    <definedName name="BugSheetName" localSheetId="3">Upload_Click!$F$30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Clear_Click!$A$1:$AF$18</definedName>
    <definedName name="_xlnm.Print_Area" localSheetId="2">Page_Load!$A$1:$AF$46</definedName>
    <definedName name="_xlnm.Print_Area" localSheetId="0">Summary!$A$5:$AM$33</definedName>
    <definedName name="_xlnm.Print_Area" localSheetId="1">Template!$A$1:$AF$30</definedName>
    <definedName name="_xlnm.Print_Area" localSheetId="3">Upload_Click!$A$1:$AF$32</definedName>
    <definedName name="_xlnm.Print_Titles" localSheetId="4">Clear_Click!$1:$3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Clear_Click!$G$15</definedName>
    <definedName name="TestResult" localSheetId="2">Page_Load!$G$27</definedName>
    <definedName name="TestResult" localSheetId="3">Upload_Click!$G$29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7" i="74"/>
  <c r="AE17"/>
  <c r="AD17"/>
  <c r="AC17"/>
  <c r="AB17"/>
  <c r="AA17"/>
  <c r="Z17"/>
  <c r="Y17"/>
  <c r="X17"/>
  <c r="W17"/>
  <c r="V17"/>
  <c r="U17"/>
  <c r="T17"/>
  <c r="S17"/>
  <c r="AI12" i="32"/>
  <c r="F16" i="74"/>
  <c r="R12" i="32"/>
  <c r="X12"/>
  <c r="U12"/>
  <c r="O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2" i="32"/>
  <c r="AE12" l="1"/>
  <c r="AF31" i="73" l="1"/>
  <c r="AE31"/>
  <c r="AD31"/>
  <c r="AC31"/>
  <c r="AB31"/>
  <c r="AA31"/>
  <c r="Z31"/>
  <c r="Y31"/>
  <c r="X31"/>
  <c r="W31"/>
  <c r="V31"/>
  <c r="U31"/>
  <c r="T31"/>
  <c r="S31"/>
  <c r="U11" i="32"/>
  <c r="F30" i="73"/>
  <c r="O11" i="32"/>
  <c r="R11"/>
  <c r="AI11"/>
  <c r="X11"/>
  <c r="AA11" l="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H3" i="71"/>
  <c r="I3"/>
  <c r="J3"/>
  <c r="K3" s="1"/>
  <c r="L3" s="1"/>
  <c r="M3" s="1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1"/>
  <c r="R10"/>
  <c r="F28" i="71"/>
  <c r="X10" i="32"/>
  <c r="U10"/>
  <c r="F28" i="21"/>
  <c r="O10" i="32"/>
  <c r="K10"/>
  <c r="AI10"/>
  <c r="AE11" l="1"/>
  <c r="AA3"/>
  <c r="AE3" s="1"/>
  <c r="K14"/>
  <c r="AI14"/>
  <c r="O14"/>
  <c r="AA10"/>
  <c r="AA14" s="1"/>
  <c r="R14"/>
  <c r="X14"/>
  <c r="U14"/>
  <c r="X15" l="1"/>
  <c r="U15"/>
  <c r="AA15"/>
  <c r="R15"/>
  <c r="AE10"/>
  <c r="AE14" s="1"/>
  <c r="AE15" s="1"/>
  <c r="O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<sst xmlns="http://schemas.openxmlformats.org/spreadsheetml/2006/main" count="271" uniqueCount="136">
  <si>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</si>
  <si>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</si>
  <si>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</si>
  <si>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</si>
  <si>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</si>
  <si>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</si>
  <si>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</si>
  <si>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</si>
  <si>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</si>
  <si>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</si>
  <si>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</si>
  <si>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</si>
  <si>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</si>
  <si>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</si>
  <si>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</si>
  <si>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</si>
  <si>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</si>
  <si>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</si>
  <si>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</si>
  <si>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</si>
  <si>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</si>
  <si>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</si>
  <si>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</si>
  <si>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</si>
  <si>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</si>
  <si>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</si>
  <si>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</si>
  <si>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</si>
  <si>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</si>
  <si>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</si>
  <si>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</si>
  <si>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</si>
  <si>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</si>
  <si>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</si>
  <si>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</si>
  <si>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</si>
  <si>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</si>
  <si>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</si>
  <si>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</si>
  <si>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</si>
  <si>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</si>
  <si>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</si>
  <si>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</si>
  <si>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</si>
  <si>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</si>
  <si>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</si>
  <si>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</si>
  <si>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</si>
  <si>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</si>
  <si>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</si>
  <si>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</si>
  <si>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</si>
  <si>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</si>
  <si>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</si>
  <si>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</si>
  <si>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</si>
  <si>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</si>
  <si>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</si>
  <si>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</si>
  <si>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</si>
  <si>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</si>
  <si>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</si>
  <si>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</si>
  <si>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</si>
  <si>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Upload_Click Without selecting file</t>
    <phoneticPr fontId="3"/>
  </si>
  <si>
    <t>Upload click after selecting image file</t>
    <phoneticPr fontId="3"/>
  </si>
  <si>
    <t>Clear Page</t>
    <phoneticPr fontId="3"/>
  </si>
  <si>
    <t>JVS</t>
    <phoneticPr fontId="3"/>
  </si>
  <si>
    <t>Struts &amp; Hibernate Skillup</t>
    <phoneticPr fontId="3"/>
  </si>
  <si>
    <t>Jyoti Shirahatti</t>
    <phoneticPr fontId="3"/>
  </si>
  <si>
    <t>Assignment 1</t>
    <phoneticPr fontId="3"/>
  </si>
  <si>
    <t>UploadFile</t>
    <phoneticPr fontId="3"/>
  </si>
  <si>
    <t>Day 4</t>
    <phoneticPr fontId="3"/>
  </si>
  <si>
    <t>upload.jsp</t>
    <phoneticPr fontId="3"/>
  </si>
  <si>
    <t>File upload</t>
    <phoneticPr fontId="3"/>
  </si>
  <si>
    <t>Header Text</t>
    <phoneticPr fontId="3"/>
  </si>
  <si>
    <t>Page Title</t>
    <phoneticPr fontId="3"/>
  </si>
  <si>
    <t>Operation Button</t>
    <phoneticPr fontId="3"/>
  </si>
  <si>
    <t>Exception</t>
    <phoneticPr fontId="3"/>
  </si>
  <si>
    <t>2) Clear</t>
    <phoneticPr fontId="22"/>
  </si>
  <si>
    <t>1) Upload</t>
    <phoneticPr fontId="3"/>
  </si>
  <si>
    <t>Element</t>
    <phoneticPr fontId="23"/>
  </si>
  <si>
    <t>Blank</t>
    <phoneticPr fontId="23"/>
  </si>
  <si>
    <t>Clickable</t>
    <phoneticPr fontId="23"/>
  </si>
  <si>
    <t>Visible</t>
    <phoneticPr fontId="23"/>
  </si>
  <si>
    <t>True</t>
    <phoneticPr fontId="23"/>
  </si>
  <si>
    <t>Header Text</t>
    <phoneticPr fontId="23"/>
  </si>
  <si>
    <t>Page Title</t>
    <phoneticPr fontId="23"/>
  </si>
  <si>
    <t>Page will be redirect to error page</t>
    <phoneticPr fontId="23"/>
  </si>
  <si>
    <t>Verification of path flow during program execution</t>
    <phoneticPr fontId="3"/>
  </si>
  <si>
    <t>File Upload</t>
    <phoneticPr fontId="23"/>
  </si>
  <si>
    <t>Upload File</t>
    <phoneticPr fontId="23"/>
  </si>
  <si>
    <t>○</t>
  </si>
  <si>
    <t>N</t>
  </si>
  <si>
    <t>A</t>
  </si>
  <si>
    <t>Jyoti</t>
    <phoneticPr fontId="3"/>
  </si>
  <si>
    <t>OK</t>
  </si>
  <si>
    <t>=GetBugSheetName()</t>
  </si>
  <si>
    <t>Upload_Click</t>
  </si>
  <si>
    <t>Struts&amp;Hibernate Skillup</t>
    <phoneticPr fontId="3"/>
  </si>
  <si>
    <t>Assignment 1</t>
    <phoneticPr fontId="3"/>
  </si>
  <si>
    <t>Upload File</t>
    <phoneticPr fontId="3"/>
  </si>
  <si>
    <t>Day 4</t>
    <phoneticPr fontId="3"/>
  </si>
  <si>
    <t>5 Exception occurred</t>
  </si>
  <si>
    <t>Exception</t>
  </si>
  <si>
    <t>Upload_Click</t>
    <phoneticPr fontId="3"/>
  </si>
  <si>
    <t>1 Choose File</t>
    <phoneticPr fontId="26"/>
  </si>
  <si>
    <t>Blank</t>
    <phoneticPr fontId="26"/>
  </si>
  <si>
    <t>Koala.jpg</t>
    <phoneticPr fontId="26"/>
  </si>
  <si>
    <t>2 Upload Button Click</t>
    <phoneticPr fontId="26"/>
  </si>
  <si>
    <t>3 Header Text</t>
    <phoneticPr fontId="26"/>
  </si>
  <si>
    <t>4 Page Title</t>
    <phoneticPr fontId="3"/>
  </si>
  <si>
    <t>FileNotFoundException</t>
    <phoneticPr fontId="26"/>
  </si>
  <si>
    <t>Header Text</t>
    <phoneticPr fontId="26"/>
  </si>
  <si>
    <t>Page Title</t>
    <phoneticPr fontId="26"/>
  </si>
  <si>
    <t>Error message</t>
    <phoneticPr fontId="26"/>
  </si>
  <si>
    <t>File UploadFailed due to java.io.FileNotFoundException</t>
    <phoneticPr fontId="26"/>
  </si>
  <si>
    <t>Please Select a image file to upload ! Message display</t>
    <phoneticPr fontId="26"/>
  </si>
  <si>
    <t>Error occurred while uploading the file because other than image file selected</t>
    <phoneticPr fontId="26"/>
  </si>
  <si>
    <t>File Upload</t>
    <phoneticPr fontId="26"/>
  </si>
  <si>
    <t>Choose file</t>
    <phoneticPr fontId="26"/>
  </si>
  <si>
    <t>Jyoti</t>
    <phoneticPr fontId="3"/>
  </si>
  <si>
    <t>Clear_Click</t>
  </si>
  <si>
    <t>JVS</t>
    <phoneticPr fontId="3"/>
  </si>
  <si>
    <t>Struts&amp;HibernateSkillup</t>
    <phoneticPr fontId="3"/>
  </si>
  <si>
    <t>UploadFile</t>
    <phoneticPr fontId="3"/>
  </si>
  <si>
    <t>File Uploaded Successfully page rediredted to success.jsp</t>
    <phoneticPr fontId="26"/>
  </si>
  <si>
    <t>Clear_Click</t>
    <phoneticPr fontId="3"/>
  </si>
  <si>
    <t>1 Clear Button Click</t>
  </si>
  <si>
    <t>uploadAction.java</t>
    <phoneticPr fontId="3"/>
  </si>
  <si>
    <t>Blank</t>
  </si>
  <si>
    <t>1 File Input</t>
    <phoneticPr fontId="26"/>
  </si>
  <si>
    <t>Focus will set on File Input</t>
    <phoneticPr fontId="26"/>
  </si>
  <si>
    <t>Upload Click other than image file</t>
    <phoneticPr fontId="3"/>
  </si>
  <si>
    <t>Clear error message if displayed</t>
    <phoneticPr fontId="26"/>
  </si>
  <si>
    <t>Other than image file cannot be uploaded</t>
    <phoneticPr fontId="26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</si>
</sst>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8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Times New Roman"/>
      <family val="1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indexed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8"/>
      </left>
      <right/>
      <top/>
      <bottom/>
      <diagonal/>
    </border>
    <border>
      <left style="thin">
        <color indexed="64"/>
      </left>
      <right style="hair">
        <color indexed="8"/>
      </right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</cellStyleXfs>
  <cellXfs count="274">
    <xf numFmtId="0" fontId="0" fillId="0" borderId="0" xfId="0"/>
    <xf numFmtId="49" fontId="10" fillId="0" borderId="0" xfId="7" applyNumberFormat="1" applyFont="1" applyFill="1">
      <alignment vertical="center"/>
    </xf>
    <xf numFmtId="0" fontId="11" fillId="0" borderId="0" xfId="3" applyFont="1" applyAlignment="1">
      <alignment vertical="center"/>
    </xf>
    <xf numFmtId="0" fontId="11" fillId="0" borderId="0" xfId="3" applyFont="1" applyAlignment="1">
      <alignment horizontal="center" vertical="center" wrapText="1"/>
    </xf>
    <xf numFmtId="0" fontId="11" fillId="0" borderId="0" xfId="3" applyFont="1" applyAlignment="1">
      <alignment horizontal="center" vertical="center"/>
    </xf>
    <xf numFmtId="176" fontId="13" fillId="0" borderId="1" xfId="3" applyNumberFormat="1" applyFont="1" applyFill="1" applyBorder="1" applyAlignment="1">
      <alignment horizontal="center" vertical="center"/>
    </xf>
    <xf numFmtId="176" fontId="13" fillId="0" borderId="1" xfId="3" applyNumberFormat="1" applyFont="1" applyFill="1" applyBorder="1" applyAlignment="1">
      <alignment horizontal="left" vertical="center"/>
    </xf>
    <xf numFmtId="176" fontId="13" fillId="0" borderId="2" xfId="3" applyNumberFormat="1" applyFont="1" applyFill="1" applyBorder="1" applyAlignment="1">
      <alignment horizontal="center" vertical="center"/>
    </xf>
    <xf numFmtId="0" fontId="13" fillId="0" borderId="0" xfId="3" applyFont="1" applyFill="1" applyBorder="1" applyAlignment="1">
      <alignment horizontal="center" vertical="center"/>
    </xf>
    <xf numFmtId="49" fontId="10" fillId="0" borderId="0" xfId="7" applyNumberFormat="1" applyFont="1" applyFill="1" applyBorder="1">
      <alignment vertical="center"/>
    </xf>
    <xf numFmtId="49" fontId="10" fillId="0" borderId="3" xfId="7" applyNumberFormat="1" applyFont="1" applyFill="1" applyBorder="1" applyAlignment="1"/>
    <xf numFmtId="176" fontId="10" fillId="0" borderId="4" xfId="7" applyNumberFormat="1" applyFont="1" applyFill="1" applyBorder="1" applyAlignment="1">
      <alignment horizontal="center" vertical="center"/>
    </xf>
    <xf numFmtId="176" fontId="10" fillId="0" borderId="5" xfId="7" applyNumberFormat="1" applyFont="1" applyFill="1" applyBorder="1" applyAlignment="1">
      <alignment horizontal="center" vertical="center"/>
    </xf>
    <xf numFmtId="176" fontId="10" fillId="0" borderId="6" xfId="7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7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horizontal="center" vertical="center" wrapText="1"/>
    </xf>
    <xf numFmtId="49" fontId="10" fillId="0" borderId="7" xfId="7" applyNumberFormat="1" applyFont="1" applyFill="1" applyBorder="1" applyAlignment="1">
      <alignment horizontal="center" vertical="center" wrapText="1"/>
    </xf>
    <xf numFmtId="49" fontId="10" fillId="0" borderId="8" xfId="7" applyNumberFormat="1" applyFont="1" applyFill="1" applyBorder="1" applyAlignment="1">
      <alignment horizontal="center" vertical="center" wrapText="1"/>
    </xf>
    <xf numFmtId="49" fontId="10" fillId="0" borderId="9" xfId="7" applyNumberFormat="1" applyFont="1" applyFill="1" applyBorder="1" applyAlignment="1">
      <alignment horizontal="center" vertical="center" wrapText="1"/>
    </xf>
    <xf numFmtId="49" fontId="10" fillId="0" borderId="21" xfId="7" applyNumberFormat="1" applyFont="1" applyFill="1" applyBorder="1" applyAlignment="1">
      <alignment horizontal="center" vertical="center" wrapText="1"/>
    </xf>
    <xf numFmtId="49" fontId="10" fillId="0" borderId="10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49" fontId="10" fillId="0" borderId="12" xfId="7" applyNumberFormat="1" applyFont="1" applyFill="1" applyBorder="1" applyAlignment="1">
      <alignment horizontal="center" vertical="center" wrapText="1"/>
    </xf>
    <xf numFmtId="177" fontId="10" fillId="0" borderId="10" xfId="7" applyNumberFormat="1" applyFont="1" applyFill="1" applyBorder="1" applyAlignment="1">
      <alignment horizontal="center" vertical="center" wrapText="1"/>
    </xf>
    <xf numFmtId="177" fontId="10" fillId="0" borderId="11" xfId="7" applyNumberFormat="1" applyFont="1" applyFill="1" applyBorder="1" applyAlignment="1">
      <alignment horizontal="center" vertical="center" wrapText="1"/>
    </xf>
    <xf numFmtId="177" fontId="10" fillId="0" borderId="12" xfId="7" applyNumberFormat="1" applyFont="1" applyFill="1" applyBorder="1" applyAlignment="1">
      <alignment horizontal="center" vertical="center" wrapText="1"/>
    </xf>
    <xf numFmtId="49" fontId="10" fillId="0" borderId="22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Alignment="1">
      <alignment horizontal="center" vertical="center" wrapText="1"/>
    </xf>
    <xf numFmtId="49" fontId="10" fillId="0" borderId="23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vertical="center" wrapText="1"/>
    </xf>
    <xf numFmtId="49" fontId="10" fillId="0" borderId="0" xfId="7" applyNumberFormat="1" applyFont="1" applyFill="1" applyBorder="1" applyAlignment="1">
      <alignment horizontal="center" vertical="center"/>
    </xf>
    <xf numFmtId="176" fontId="13" fillId="0" borderId="2" xfId="3" applyNumberFormat="1" applyFont="1" applyFill="1" applyBorder="1" applyAlignment="1">
      <alignment horizontal="left" vertical="center"/>
    </xf>
    <xf numFmtId="49" fontId="10" fillId="0" borderId="15" xfId="7" applyNumberFormat="1" applyFont="1" applyFill="1" applyBorder="1" applyAlignment="1">
      <alignment horizontal="center" vertical="center" wrapText="1"/>
    </xf>
    <xf numFmtId="49" fontId="10" fillId="0" borderId="16" xfId="7" applyNumberFormat="1" applyFont="1" applyFill="1" applyBorder="1" applyAlignment="1">
      <alignment horizontal="center" vertical="center" wrapText="1"/>
    </xf>
    <xf numFmtId="0" fontId="10" fillId="0" borderId="18" xfId="7" applyNumberFormat="1" applyFont="1" applyFill="1" applyBorder="1" applyAlignment="1">
      <alignment horizontal="center" vertical="center" wrapText="1"/>
    </xf>
    <xf numFmtId="0" fontId="10" fillId="0" borderId="19" xfId="7" applyNumberFormat="1" applyFont="1" applyFill="1" applyBorder="1" applyAlignment="1">
      <alignment horizontal="center" vertical="center" wrapText="1"/>
    </xf>
    <xf numFmtId="176" fontId="11" fillId="0" borderId="0" xfId="3" applyNumberFormat="1" applyFont="1" applyFill="1" applyBorder="1" applyAlignment="1">
      <alignment horizontal="center" vertical="center"/>
    </xf>
    <xf numFmtId="176" fontId="11" fillId="0" borderId="0" xfId="3" applyNumberFormat="1" applyFont="1" applyFill="1" applyBorder="1" applyAlignment="1">
      <alignment horizontal="left" vertical="center"/>
    </xf>
    <xf numFmtId="0" fontId="11" fillId="0" borderId="0" xfId="3" applyFont="1" applyFill="1" applyAlignment="1">
      <alignment horizontal="center" vertical="center"/>
    </xf>
    <xf numFmtId="49" fontId="10" fillId="0" borderId="14" xfId="7" applyNumberFormat="1" applyFont="1" applyFill="1" applyBorder="1" applyAlignment="1">
      <alignment horizontal="center" vertical="center" wrapText="1"/>
    </xf>
    <xf numFmtId="0" fontId="10" fillId="0" borderId="17" xfId="7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7" applyNumberFormat="1" applyFont="1" applyFill="1" applyBorder="1" applyAlignment="1">
      <alignment vertical="center"/>
    </xf>
    <xf numFmtId="49" fontId="10" fillId="2" borderId="17" xfId="7" applyNumberFormat="1" applyFont="1" applyFill="1" applyBorder="1" applyAlignment="1">
      <alignment vertical="center"/>
    </xf>
    <xf numFmtId="49" fontId="15" fillId="0" borderId="24" xfId="7" applyNumberFormat="1" applyFont="1" applyFill="1" applyBorder="1" applyAlignment="1">
      <alignment horizontal="right" vertical="top" wrapText="1"/>
    </xf>
    <xf numFmtId="49" fontId="20" fillId="0" borderId="4" xfId="7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7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Fill="1" applyBorder="1" applyAlignment="1">
      <alignment horizontal="left" vertical="top" wrapText="1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1" xfId="6" applyNumberFormat="1" applyFont="1" applyFill="1" applyBorder="1" applyAlignment="1">
      <alignment horizontal="left" wrapText="1"/>
    </xf>
    <xf numFmtId="49" fontId="25" fillId="0" borderId="11" xfId="6" applyNumberFormat="1" applyFont="1" applyFill="1" applyBorder="1" applyAlignment="1">
      <alignment horizontal="center" vertical="center" wrapText="1"/>
    </xf>
    <xf numFmtId="49" fontId="25" fillId="0" borderId="11" xfId="6" applyNumberFormat="1" applyFont="1" applyFill="1" applyBorder="1" applyAlignment="1">
      <alignment wrapText="1"/>
    </xf>
    <xf numFmtId="49" fontId="25" fillId="0" borderId="11" xfId="1" applyNumberFormat="1" applyFont="1" applyFill="1" applyBorder="1" applyAlignment="1">
      <alignment horizontal="center" vertical="center" wrapText="1"/>
    </xf>
    <xf numFmtId="49" fontId="25" fillId="0" borderId="11" xfId="1" applyNumberFormat="1" applyFont="1" applyFill="1" applyBorder="1" applyAlignment="1">
      <alignment horizontal="center" wrapText="1"/>
    </xf>
    <xf numFmtId="49" fontId="25" fillId="0" borderId="0" xfId="7" applyNumberFormat="1" applyFont="1" applyFill="1" applyAlignment="1">
      <alignment vertical="center" wrapText="1"/>
    </xf>
    <xf numFmtId="49" fontId="25" fillId="0" borderId="11" xfId="2" applyNumberFormat="1" applyFont="1" applyFill="1" applyBorder="1" applyAlignment="1">
      <alignment vertical="top" wrapText="1"/>
    </xf>
    <xf numFmtId="49" fontId="25" fillId="0" borderId="49" xfId="2" applyNumberFormat="1" applyFont="1" applyFill="1" applyBorder="1" applyAlignment="1">
      <alignment vertical="top" wrapText="1"/>
    </xf>
    <xf numFmtId="49" fontId="14" fillId="0" borderId="47" xfId="0" applyNumberFormat="1" applyFont="1" applyFill="1" applyBorder="1" applyAlignment="1">
      <alignment horizontal="center" vertical="center" wrapText="1"/>
    </xf>
    <xf numFmtId="49" fontId="25" fillId="0" borderId="54" xfId="6" applyNumberFormat="1" applyFont="1" applyFill="1" applyBorder="1" applyAlignment="1">
      <alignment horizontal="center" vertical="center" wrapText="1"/>
    </xf>
    <xf numFmtId="49" fontId="25" fillId="0" borderId="11" xfId="6" applyNumberFormat="1" applyFont="1" applyFill="1" applyBorder="1" applyAlignment="1">
      <alignment horizontal="left" wrapText="1"/>
    </xf>
    <xf numFmtId="49" fontId="24" fillId="0" borderId="11" xfId="6" applyNumberFormat="1" applyFont="1" applyFill="1" applyBorder="1" applyAlignment="1">
      <alignment wrapText="1"/>
    </xf>
    <xf numFmtId="49" fontId="24" fillId="0" borderId="18" xfId="6" applyNumberFormat="1" applyFont="1" applyFill="1" applyBorder="1" applyAlignment="1">
      <alignment wrapText="1"/>
    </xf>
    <xf numFmtId="49" fontId="25" fillId="0" borderId="59" xfId="1" applyNumberFormat="1" applyFont="1" applyFill="1" applyBorder="1" applyAlignment="1">
      <alignment horizontal="center" vertical="top" wrapText="1"/>
    </xf>
    <xf numFmtId="49" fontId="25" fillId="0" borderId="60" xfId="8" applyNumberFormat="1" applyFont="1" applyFill="1" applyBorder="1" applyAlignment="1">
      <alignment horizontal="center" vertical="top" wrapText="1"/>
    </xf>
    <xf numFmtId="49" fontId="25" fillId="0" borderId="60" xfId="1" applyNumberFormat="1" applyFont="1" applyFill="1" applyBorder="1" applyAlignment="1">
      <alignment horizontal="center" vertical="top" wrapText="1"/>
    </xf>
    <xf numFmtId="49" fontId="25" fillId="0" borderId="61" xfId="1" applyNumberFormat="1" applyFont="1" applyFill="1" applyBorder="1" applyAlignment="1">
      <alignment horizontal="center" vertical="center" wrapText="1"/>
    </xf>
    <xf numFmtId="49" fontId="25" fillId="0" borderId="62" xfId="1" applyNumberFormat="1" applyFont="1" applyFill="1" applyBorder="1" applyAlignment="1">
      <alignment horizontal="center" vertical="center" wrapText="1"/>
    </xf>
    <xf numFmtId="49" fontId="25" fillId="0" borderId="63" xfId="1" applyNumberFormat="1" applyFont="1" applyFill="1" applyBorder="1" applyAlignment="1">
      <alignment horizontal="center" vertical="center" wrapText="1"/>
    </xf>
    <xf numFmtId="49" fontId="25" fillId="0" borderId="64" xfId="1" applyNumberFormat="1" applyFont="1" applyFill="1" applyBorder="1" applyAlignment="1">
      <alignment horizontal="center" vertical="center" wrapText="1"/>
    </xf>
    <xf numFmtId="49" fontId="25" fillId="0" borderId="65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Border="1" applyAlignment="1">
      <alignment horizontal="center" vertical="center"/>
    </xf>
    <xf numFmtId="49" fontId="25" fillId="0" borderId="66" xfId="1" applyNumberFormat="1" applyFont="1" applyFill="1" applyBorder="1" applyAlignment="1">
      <alignment horizontal="center" vertical="center" wrapText="1"/>
    </xf>
    <xf numFmtId="49" fontId="25" fillId="0" borderId="67" xfId="1" applyNumberFormat="1" applyFont="1" applyFill="1" applyBorder="1" applyAlignment="1">
      <alignment horizontal="center" vertical="center" wrapText="1"/>
    </xf>
    <xf numFmtId="49" fontId="25" fillId="0" borderId="60" xfId="9" applyNumberFormat="1" applyFont="1" applyFill="1" applyBorder="1" applyAlignment="1">
      <alignment horizontal="center" vertical="center" wrapText="1"/>
    </xf>
    <xf numFmtId="49" fontId="25" fillId="0" borderId="65" xfId="9" applyNumberFormat="1" applyFont="1" applyFill="1" applyBorder="1" applyAlignment="1">
      <alignment horizontal="center" vertical="center" wrapText="1"/>
    </xf>
    <xf numFmtId="0" fontId="25" fillId="0" borderId="11" xfId="1" applyFont="1" applyBorder="1"/>
    <xf numFmtId="49" fontId="25" fillId="0" borderId="63" xfId="9" applyNumberFormat="1" applyFont="1" applyFill="1" applyBorder="1" applyAlignment="1">
      <alignment horizontal="center" vertical="center" wrapText="1"/>
    </xf>
    <xf numFmtId="49" fontId="25" fillId="0" borderId="68" xfId="1" applyNumberFormat="1" applyFont="1" applyFill="1" applyBorder="1" applyAlignment="1">
      <alignment horizontal="center" vertical="center" wrapText="1"/>
    </xf>
    <xf numFmtId="49" fontId="25" fillId="0" borderId="69" xfId="1" applyNumberFormat="1" applyFont="1" applyFill="1" applyBorder="1" applyAlignment="1">
      <alignment horizontal="center" vertical="center" wrapText="1"/>
    </xf>
    <xf numFmtId="49" fontId="25" fillId="0" borderId="54" xfId="7" applyNumberFormat="1" applyFont="1" applyFill="1" applyBorder="1" applyAlignment="1">
      <alignment horizontal="center" vertical="center" wrapText="1"/>
    </xf>
    <xf numFmtId="49" fontId="25" fillId="0" borderId="71" xfId="7" applyNumberFormat="1" applyFont="1" applyFill="1" applyBorder="1" applyAlignment="1">
      <alignment horizontal="center" vertical="center" wrapText="1"/>
    </xf>
    <xf numFmtId="49" fontId="25" fillId="0" borderId="72" xfId="1" applyNumberFormat="1" applyFont="1" applyFill="1" applyBorder="1" applyAlignment="1">
      <alignment horizontal="left" vertical="top" wrapText="1"/>
    </xf>
    <xf numFmtId="49" fontId="25" fillId="0" borderId="59" xfId="1" applyNumberFormat="1" applyFont="1" applyFill="1" applyBorder="1" applyAlignment="1">
      <alignment horizontal="center" vertical="center" wrapText="1"/>
    </xf>
    <xf numFmtId="49" fontId="24" fillId="0" borderId="7" xfId="0" applyNumberFormat="1" applyFont="1" applyFill="1" applyBorder="1" applyAlignment="1">
      <alignment horizontal="center" vertical="center" wrapText="1"/>
    </xf>
    <xf numFmtId="49" fontId="24" fillId="0" borderId="46" xfId="0" applyNumberFormat="1" applyFont="1" applyFill="1" applyBorder="1" applyAlignment="1">
      <alignment horizontal="center" vertical="center" wrapText="1"/>
    </xf>
    <xf numFmtId="176" fontId="11" fillId="5" borderId="22" xfId="3" applyNumberFormat="1" applyFont="1" applyFill="1" applyBorder="1" applyAlignment="1">
      <alignment horizontal="center" vertical="center"/>
    </xf>
    <xf numFmtId="176" fontId="11" fillId="5" borderId="1" xfId="3" applyNumberFormat="1" applyFont="1" applyFill="1" applyBorder="1" applyAlignment="1">
      <alignment horizontal="center" vertical="center"/>
    </xf>
    <xf numFmtId="176" fontId="11" fillId="5" borderId="25" xfId="3" applyNumberFormat="1" applyFont="1" applyFill="1" applyBorder="1" applyAlignment="1">
      <alignment horizontal="center" vertical="center"/>
    </xf>
    <xf numFmtId="176" fontId="11" fillId="2" borderId="22" xfId="3" applyNumberFormat="1" applyFont="1" applyFill="1" applyBorder="1" applyAlignment="1">
      <alignment horizontal="center" vertical="center"/>
    </xf>
    <xf numFmtId="176" fontId="11" fillId="2" borderId="1" xfId="3" applyNumberFormat="1" applyFont="1" applyFill="1" applyBorder="1" applyAlignment="1">
      <alignment horizontal="center" vertical="center"/>
    </xf>
    <xf numFmtId="176" fontId="11" fillId="2" borderId="25" xfId="3" applyNumberFormat="1" applyFont="1" applyFill="1" applyBorder="1" applyAlignment="1">
      <alignment horizontal="center" vertical="center"/>
    </xf>
    <xf numFmtId="176" fontId="11" fillId="0" borderId="22" xfId="3" applyNumberFormat="1" applyFont="1" applyBorder="1" applyAlignment="1">
      <alignment horizontal="center" vertical="center"/>
    </xf>
    <xf numFmtId="176" fontId="11" fillId="0" borderId="25" xfId="3" applyNumberFormat="1" applyFont="1" applyBorder="1" applyAlignment="1">
      <alignment horizontal="center" vertical="center"/>
    </xf>
    <xf numFmtId="176" fontId="11" fillId="0" borderId="22" xfId="3" applyNumberFormat="1" applyFont="1" applyBorder="1" applyAlignment="1" applyProtection="1">
      <alignment vertical="center" wrapText="1"/>
      <protection locked="0"/>
    </xf>
    <xf numFmtId="176" fontId="11" fillId="0" borderId="1" xfId="3" applyNumberFormat="1" applyFont="1" applyBorder="1" applyAlignment="1" applyProtection="1">
      <alignment vertical="center" wrapText="1"/>
      <protection locked="0"/>
    </xf>
    <xf numFmtId="176" fontId="11" fillId="0" borderId="25" xfId="3" applyNumberFormat="1" applyFont="1" applyBorder="1" applyAlignment="1" applyProtection="1">
      <alignment vertical="center" wrapText="1"/>
      <protection locked="0"/>
    </xf>
    <xf numFmtId="176" fontId="11" fillId="0" borderId="1" xfId="3" applyNumberFormat="1" applyFont="1" applyBorder="1" applyAlignment="1">
      <alignment horizontal="center" vertical="center"/>
    </xf>
    <xf numFmtId="0" fontId="21" fillId="3" borderId="0" xfId="3" applyFont="1" applyFill="1" applyAlignment="1">
      <alignment horizontal="center" vertical="center" wrapText="1"/>
    </xf>
    <xf numFmtId="9" fontId="11" fillId="4" borderId="22" xfId="4" applyNumberFormat="1" applyFont="1" applyFill="1" applyBorder="1" applyAlignment="1">
      <alignment horizontal="center" vertical="center"/>
    </xf>
    <xf numFmtId="9" fontId="11" fillId="4" borderId="1" xfId="4" applyNumberFormat="1" applyFont="1" applyFill="1" applyBorder="1" applyAlignment="1">
      <alignment horizontal="center" vertical="center"/>
    </xf>
    <xf numFmtId="9" fontId="11" fillId="4" borderId="25" xfId="4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176" fontId="11" fillId="4" borderId="22" xfId="3" applyNumberFormat="1" applyFont="1" applyFill="1" applyBorder="1" applyAlignment="1">
      <alignment horizontal="center" vertical="center"/>
    </xf>
    <xf numFmtId="176" fontId="11" fillId="4" borderId="1" xfId="3" applyNumberFormat="1" applyFont="1" applyFill="1" applyBorder="1" applyAlignment="1">
      <alignment horizontal="center" vertical="center"/>
    </xf>
    <xf numFmtId="176" fontId="11" fillId="4" borderId="25" xfId="3" applyNumberFormat="1" applyFont="1" applyFill="1" applyBorder="1" applyAlignment="1">
      <alignment horizontal="center" vertical="center"/>
    </xf>
    <xf numFmtId="176" fontId="11" fillId="4" borderId="29" xfId="3" applyNumberFormat="1" applyFont="1" applyFill="1" applyBorder="1" applyAlignment="1">
      <alignment horizontal="center" vertical="center"/>
    </xf>
    <xf numFmtId="176" fontId="11" fillId="4" borderId="2" xfId="3" applyNumberFormat="1" applyFont="1" applyFill="1" applyBorder="1" applyAlignment="1">
      <alignment horizontal="center" vertical="center"/>
    </xf>
    <xf numFmtId="176" fontId="11" fillId="4" borderId="30" xfId="3" applyNumberFormat="1" applyFont="1" applyFill="1" applyBorder="1" applyAlignment="1">
      <alignment horizontal="center" vertical="center"/>
    </xf>
    <xf numFmtId="176" fontId="11" fillId="4" borderId="21" xfId="3" applyNumberFormat="1" applyFont="1" applyFill="1" applyBorder="1" applyAlignment="1">
      <alignment horizontal="center" vertical="center"/>
    </xf>
    <xf numFmtId="176" fontId="11" fillId="4" borderId="27" xfId="3" applyNumberFormat="1" applyFont="1" applyFill="1" applyBorder="1" applyAlignment="1">
      <alignment horizontal="center" vertical="center"/>
    </xf>
    <xf numFmtId="176" fontId="11" fillId="4" borderId="28" xfId="3" applyNumberFormat="1" applyFont="1" applyFill="1" applyBorder="1" applyAlignment="1">
      <alignment horizontal="center" vertical="center"/>
    </xf>
    <xf numFmtId="0" fontId="11" fillId="4" borderId="22" xfId="3" applyFont="1" applyFill="1" applyBorder="1" applyAlignment="1">
      <alignment horizontal="center" vertical="center"/>
    </xf>
    <xf numFmtId="0" fontId="11" fillId="4" borderId="1" xfId="3" applyFont="1" applyFill="1" applyBorder="1" applyAlignment="1">
      <alignment horizontal="center" vertical="center"/>
    </xf>
    <xf numFmtId="0" fontId="11" fillId="4" borderId="25" xfId="3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left" wrapText="1"/>
    </xf>
    <xf numFmtId="49" fontId="10" fillId="0" borderId="1" xfId="6" applyNumberFormat="1" applyFont="1" applyFill="1" applyBorder="1" applyAlignment="1">
      <alignment horizontal="left" wrapText="1"/>
    </xf>
    <xf numFmtId="49" fontId="10" fillId="0" borderId="22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2" borderId="20" xfId="7" applyNumberFormat="1" applyFont="1" applyFill="1" applyBorder="1" applyAlignment="1">
      <alignment horizontal="center" vertical="center"/>
    </xf>
    <xf numFmtId="49" fontId="10" fillId="2" borderId="39" xfId="7" applyNumberFormat="1" applyFont="1" applyFill="1" applyBorder="1" applyAlignment="1">
      <alignment horizontal="center" vertical="center"/>
    </xf>
    <xf numFmtId="49" fontId="10" fillId="2" borderId="40" xfId="7" applyNumberFormat="1" applyFont="1" applyFill="1" applyBorder="1" applyAlignment="1">
      <alignment horizontal="center" vertical="center"/>
    </xf>
    <xf numFmtId="49" fontId="19" fillId="0" borderId="31" xfId="7" applyNumberFormat="1" applyFont="1" applyFill="1" applyBorder="1" applyAlignment="1">
      <alignment horizontal="center" vertical="center" wrapText="1"/>
    </xf>
    <xf numFmtId="49" fontId="19" fillId="0" borderId="32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0" fontId="10" fillId="0" borderId="22" xfId="7" applyNumberFormat="1" applyFont="1" applyFill="1" applyBorder="1" applyAlignment="1">
      <alignment horizontal="right" vertical="center" wrapText="1"/>
    </xf>
    <xf numFmtId="0" fontId="10" fillId="0" borderId="33" xfId="7" applyNumberFormat="1" applyFont="1" applyFill="1" applyBorder="1" applyAlignment="1">
      <alignment horizontal="right" vertical="center" wrapText="1"/>
    </xf>
    <xf numFmtId="49" fontId="10" fillId="0" borderId="34" xfId="7" applyNumberFormat="1" applyFont="1" applyFill="1" applyBorder="1" applyAlignment="1">
      <alignment horizontal="center" vertical="center" wrapText="1"/>
    </xf>
    <xf numFmtId="49" fontId="10" fillId="0" borderId="35" xfId="7" applyNumberFormat="1" applyFont="1" applyFill="1" applyBorder="1" applyAlignment="1">
      <alignment horizontal="center" vertical="center" wrapText="1"/>
    </xf>
    <xf numFmtId="49" fontId="10" fillId="0" borderId="36" xfId="7" applyNumberFormat="1" applyFont="1" applyFill="1" applyBorder="1" applyAlignment="1">
      <alignment horizontal="center" vertical="center" wrapText="1"/>
    </xf>
    <xf numFmtId="49" fontId="10" fillId="0" borderId="37" xfId="7" applyNumberFormat="1" applyFont="1" applyFill="1" applyBorder="1" applyAlignment="1">
      <alignment horizontal="center" vertical="center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10" fillId="0" borderId="34" xfId="7" applyNumberFormat="1" applyFont="1" applyFill="1" applyBorder="1" applyAlignment="1">
      <alignment horizontal="center" vertical="center"/>
    </xf>
    <xf numFmtId="49" fontId="10" fillId="0" borderId="35" xfId="7" applyNumberFormat="1" applyFont="1" applyFill="1" applyBorder="1" applyAlignment="1">
      <alignment horizontal="center" vertical="center"/>
    </xf>
    <xf numFmtId="49" fontId="10" fillId="0" borderId="36" xfId="7" applyNumberFormat="1" applyFont="1" applyFill="1" applyBorder="1" applyAlignment="1">
      <alignment horizontal="center" vertical="center"/>
    </xf>
    <xf numFmtId="49" fontId="10" fillId="2" borderId="34" xfId="7" applyNumberFormat="1" applyFont="1" applyFill="1" applyBorder="1" applyAlignment="1">
      <alignment horizontal="center" vertical="center"/>
    </xf>
    <xf numFmtId="49" fontId="10" fillId="2" borderId="35" xfId="7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0" borderId="20" xfId="7" applyNumberFormat="1" applyFont="1" applyFill="1" applyBorder="1" applyAlignment="1">
      <alignment horizontal="center" vertical="center"/>
    </xf>
    <xf numFmtId="49" fontId="10" fillId="0" borderId="39" xfId="7" applyNumberFormat="1" applyFont="1" applyFill="1" applyBorder="1" applyAlignment="1">
      <alignment horizontal="center" vertical="center"/>
    </xf>
    <xf numFmtId="49" fontId="10" fillId="0" borderId="40" xfId="7" applyNumberFormat="1" applyFont="1" applyFill="1" applyBorder="1" applyAlignment="1">
      <alignment horizontal="center" vertical="center"/>
    </xf>
    <xf numFmtId="49" fontId="10" fillId="2" borderId="8" xfId="7" applyNumberFormat="1" applyFont="1" applyFill="1" applyBorder="1" applyAlignment="1">
      <alignment horizontal="center" vertical="center"/>
    </xf>
    <xf numFmtId="177" fontId="10" fillId="0" borderId="8" xfId="7" applyNumberFormat="1" applyFont="1" applyFill="1" applyBorder="1" applyAlignment="1">
      <alignment horizontal="center" vertical="center"/>
    </xf>
    <xf numFmtId="177" fontId="10" fillId="0" borderId="9" xfId="7" applyNumberFormat="1" applyFont="1" applyFill="1" applyBorder="1" applyAlignment="1">
      <alignment horizontal="center" vertical="center"/>
    </xf>
    <xf numFmtId="49" fontId="16" fillId="0" borderId="41" xfId="7" applyNumberFormat="1" applyFont="1" applyFill="1" applyBorder="1" applyAlignment="1">
      <alignment horizontal="center" vertical="center" wrapText="1"/>
    </xf>
    <xf numFmtId="49" fontId="16" fillId="0" borderId="42" xfId="7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vertical="center" wrapText="1"/>
    </xf>
    <xf numFmtId="49" fontId="10" fillId="0" borderId="39" xfId="7" applyNumberFormat="1" applyFont="1" applyFill="1" applyBorder="1" applyAlignment="1">
      <alignment vertical="center" wrapText="1"/>
    </xf>
    <xf numFmtId="49" fontId="10" fillId="0" borderId="40" xfId="7" applyNumberFormat="1" applyFont="1" applyFill="1" applyBorder="1" applyAlignment="1">
      <alignment vertical="center" wrapText="1"/>
    </xf>
    <xf numFmtId="49" fontId="10" fillId="0" borderId="22" xfId="7" applyNumberFormat="1" applyFont="1" applyFill="1" applyBorder="1" applyAlignment="1">
      <alignment vertical="center" wrapText="1"/>
    </xf>
    <xf numFmtId="49" fontId="10" fillId="0" borderId="1" xfId="7" applyNumberFormat="1" applyFont="1" applyFill="1" applyBorder="1" applyAlignment="1">
      <alignment vertical="center" wrapText="1"/>
    </xf>
    <xf numFmtId="49" fontId="10" fillId="0" borderId="25" xfId="7" applyNumberFormat="1" applyFont="1" applyFill="1" applyBorder="1" applyAlignment="1">
      <alignment vertical="center" wrapText="1"/>
    </xf>
    <xf numFmtId="49" fontId="10" fillId="0" borderId="37" xfId="7" applyNumberFormat="1" applyFont="1" applyFill="1" applyBorder="1" applyAlignment="1">
      <alignment horizontal="center" vertical="center"/>
    </xf>
    <xf numFmtId="49" fontId="17" fillId="0" borderId="41" xfId="7" applyNumberFormat="1" applyFont="1" applyFill="1" applyBorder="1" applyAlignment="1">
      <alignment horizontal="center" vertical="center" wrapText="1"/>
    </xf>
    <xf numFmtId="49" fontId="17" fillId="0" borderId="42" xfId="7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9" xfId="0" applyNumberFormat="1" applyFont="1" applyFill="1" applyBorder="1" applyAlignment="1">
      <alignment horizontal="left" vertical="top" wrapText="1"/>
    </xf>
    <xf numFmtId="49" fontId="18" fillId="0" borderId="41" xfId="7" applyNumberFormat="1" applyFont="1" applyFill="1" applyBorder="1" applyAlignment="1">
      <alignment horizontal="center" vertical="center" wrapText="1"/>
    </xf>
    <xf numFmtId="49" fontId="18" fillId="0" borderId="42" xfId="7" applyNumberFormat="1" applyFont="1" applyFill="1" applyBorder="1" applyAlignment="1">
      <alignment horizontal="center" vertical="center" wrapText="1"/>
    </xf>
    <xf numFmtId="49" fontId="18" fillId="0" borderId="43" xfId="7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0" fillId="0" borderId="38" xfId="7" applyNumberFormat="1" applyFont="1" applyFill="1" applyBorder="1" applyAlignment="1">
      <alignment horizontal="center" vertical="center" wrapText="1"/>
    </xf>
    <xf numFmtId="49" fontId="10" fillId="0" borderId="29" xfId="6" applyNumberFormat="1" applyFont="1" applyFill="1" applyBorder="1" applyAlignment="1">
      <alignment horizontal="left" wrapText="1"/>
    </xf>
    <xf numFmtId="49" fontId="10" fillId="0" borderId="2" xfId="6" applyNumberFormat="1" applyFont="1" applyFill="1" applyBorder="1" applyAlignment="1">
      <alignment horizontal="left" wrapText="1"/>
    </xf>
    <xf numFmtId="49" fontId="24" fillId="0" borderId="44" xfId="0" applyNumberFormat="1" applyFont="1" applyFill="1" applyBorder="1" applyAlignment="1">
      <alignment horizontal="left" vertical="top" wrapText="1"/>
    </xf>
    <xf numFmtId="49" fontId="24" fillId="0" borderId="23" xfId="0" applyNumberFormat="1" applyFont="1" applyFill="1" applyBorder="1" applyAlignment="1">
      <alignment horizontal="left" vertical="top" wrapText="1"/>
    </xf>
    <xf numFmtId="49" fontId="24" fillId="0" borderId="22" xfId="0" applyNumberFormat="1" applyFont="1" applyFill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49" fontId="24" fillId="0" borderId="11" xfId="6" applyNumberFormat="1" applyFont="1" applyFill="1" applyBorder="1" applyAlignment="1">
      <alignment horizontal="left" wrapText="1"/>
    </xf>
    <xf numFmtId="49" fontId="16" fillId="0" borderId="45" xfId="7" applyNumberFormat="1" applyFont="1" applyFill="1" applyBorder="1" applyAlignment="1">
      <alignment horizontal="center" vertical="center" wrapText="1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" xfId="2" applyNumberFormat="1" applyFont="1" applyFill="1" applyBorder="1" applyAlignment="1">
      <alignment horizontal="left" vertical="top" wrapText="1"/>
    </xf>
    <xf numFmtId="49" fontId="24" fillId="0" borderId="22" xfId="2" applyNumberFormat="1" applyFont="1" applyFill="1" applyBorder="1" applyAlignment="1">
      <alignment horizontal="left" vertical="top" wrapText="1"/>
    </xf>
    <xf numFmtId="49" fontId="24" fillId="0" borderId="33" xfId="2" applyNumberFormat="1" applyFont="1" applyFill="1" applyBorder="1" applyAlignment="1">
      <alignment horizontal="left" vertical="top" wrapText="1"/>
    </xf>
    <xf numFmtId="0" fontId="24" fillId="0" borderId="11" xfId="2" applyFont="1" applyBorder="1" applyAlignment="1">
      <alignment horizontal="left" vertical="center"/>
    </xf>
    <xf numFmtId="0" fontId="24" fillId="0" borderId="11" xfId="6" applyFont="1" applyBorder="1" applyAlignment="1">
      <alignment horizontal="left" vertical="center"/>
    </xf>
    <xf numFmtId="49" fontId="24" fillId="0" borderId="22" xfId="6" applyNumberFormat="1" applyFont="1" applyFill="1" applyBorder="1" applyAlignment="1">
      <alignment horizontal="left" wrapText="1"/>
    </xf>
    <xf numFmtId="49" fontId="24" fillId="0" borderId="1" xfId="6" applyNumberFormat="1" applyFont="1" applyFill="1" applyBorder="1" applyAlignment="1">
      <alignment horizontal="left" wrapText="1"/>
    </xf>
    <xf numFmtId="49" fontId="24" fillId="0" borderId="25" xfId="6" applyNumberFormat="1" applyFont="1" applyFill="1" applyBorder="1" applyAlignment="1">
      <alignment horizontal="left" wrapText="1"/>
    </xf>
    <xf numFmtId="49" fontId="24" fillId="0" borderId="22" xfId="6" applyNumberFormat="1" applyFont="1" applyBorder="1" applyAlignment="1">
      <alignment horizontal="left" vertical="center"/>
    </xf>
    <xf numFmtId="49" fontId="24" fillId="0" borderId="1" xfId="6" applyNumberFormat="1" applyFont="1" applyBorder="1" applyAlignment="1">
      <alignment horizontal="left" vertical="center"/>
    </xf>
    <xf numFmtId="49" fontId="24" fillId="0" borderId="25" xfId="6" applyNumberFormat="1" applyFont="1" applyBorder="1" applyAlignment="1">
      <alignment horizontal="left" vertical="center"/>
    </xf>
    <xf numFmtId="49" fontId="24" fillId="0" borderId="55" xfId="6" applyNumberFormat="1" applyFont="1" applyFill="1" applyBorder="1" applyAlignment="1">
      <alignment horizontal="left" wrapText="1"/>
    </xf>
    <xf numFmtId="49" fontId="24" fillId="0" borderId="56" xfId="6" applyNumberFormat="1" applyFont="1" applyFill="1" applyBorder="1" applyAlignment="1">
      <alignment horizontal="left" wrapText="1"/>
    </xf>
    <xf numFmtId="49" fontId="24" fillId="0" borderId="57" xfId="6" applyNumberFormat="1" applyFont="1" applyFill="1" applyBorder="1" applyAlignment="1">
      <alignment horizontal="left" wrapText="1"/>
    </xf>
    <xf numFmtId="49" fontId="24" fillId="0" borderId="58" xfId="6" applyNumberFormat="1" applyFont="1" applyFill="1" applyBorder="1" applyAlignment="1">
      <alignment horizontal="left" wrapText="1"/>
    </xf>
    <xf numFmtId="49" fontId="24" fillId="0" borderId="12" xfId="6" applyNumberFormat="1" applyFont="1" applyFill="1" applyBorder="1" applyAlignment="1">
      <alignment horizontal="left" wrapText="1"/>
    </xf>
    <xf numFmtId="49" fontId="24" fillId="0" borderId="22" xfId="6" applyNumberFormat="1" applyFont="1" applyFill="1" applyBorder="1" applyAlignment="1">
      <alignment wrapText="1"/>
    </xf>
    <xf numFmtId="49" fontId="24" fillId="0" borderId="1" xfId="6" applyNumberFormat="1" applyFont="1" applyFill="1" applyBorder="1" applyAlignment="1">
      <alignment wrapText="1"/>
    </xf>
    <xf numFmtId="49" fontId="24" fillId="0" borderId="33" xfId="6" applyNumberFormat="1" applyFont="1" applyFill="1" applyBorder="1" applyAlignment="1">
      <alignment wrapText="1"/>
    </xf>
    <xf numFmtId="49" fontId="24" fillId="0" borderId="34" xfId="6" applyNumberFormat="1" applyFont="1" applyFill="1" applyBorder="1" applyAlignment="1">
      <alignment wrapText="1"/>
    </xf>
    <xf numFmtId="49" fontId="24" fillId="0" borderId="35" xfId="6" applyNumberFormat="1" applyFont="1" applyFill="1" applyBorder="1" applyAlignment="1">
      <alignment wrapText="1"/>
    </xf>
    <xf numFmtId="49" fontId="24" fillId="0" borderId="37" xfId="6" applyNumberFormat="1" applyFont="1" applyFill="1" applyBorder="1" applyAlignment="1">
      <alignment wrapText="1"/>
    </xf>
    <xf numFmtId="49" fontId="24" fillId="0" borderId="11" xfId="2" applyNumberFormat="1" applyFont="1" applyFill="1" applyBorder="1" applyAlignment="1">
      <alignment horizontal="left" vertical="top" wrapText="1"/>
    </xf>
    <xf numFmtId="49" fontId="24" fillId="0" borderId="12" xfId="2" applyNumberFormat="1" applyFont="1" applyFill="1" applyBorder="1" applyAlignment="1">
      <alignment horizontal="left" vertical="top" wrapText="1"/>
    </xf>
    <xf numFmtId="49" fontId="24" fillId="0" borderId="50" xfId="2" applyNumberFormat="1" applyFont="1" applyFill="1" applyBorder="1" applyAlignment="1">
      <alignment horizontal="left" vertical="top" wrapText="1"/>
    </xf>
    <xf numFmtId="49" fontId="24" fillId="0" borderId="51" xfId="2" applyNumberFormat="1" applyFont="1" applyFill="1" applyBorder="1" applyAlignment="1">
      <alignment horizontal="left" vertical="top" wrapText="1"/>
    </xf>
    <xf numFmtId="49" fontId="24" fillId="0" borderId="52" xfId="6" applyNumberFormat="1" applyFont="1" applyFill="1" applyBorder="1" applyAlignment="1">
      <alignment horizontal="left" wrapText="1"/>
    </xf>
    <xf numFmtId="49" fontId="24" fillId="0" borderId="53" xfId="6" applyNumberFormat="1" applyFont="1" applyFill="1" applyBorder="1" applyAlignment="1">
      <alignment horizontal="left" wrapText="1"/>
    </xf>
    <xf numFmtId="49" fontId="24" fillId="0" borderId="11" xfId="1" applyNumberFormat="1" applyFont="1" applyFill="1" applyBorder="1" applyAlignment="1">
      <alignment horizontal="left" vertical="top" wrapText="1"/>
    </xf>
    <xf numFmtId="49" fontId="24" fillId="0" borderId="12" xfId="1" applyNumberFormat="1" applyFont="1" applyFill="1" applyBorder="1" applyAlignment="1">
      <alignment horizontal="left" vertical="top" wrapText="1"/>
    </xf>
    <xf numFmtId="49" fontId="27" fillId="0" borderId="11" xfId="1" applyNumberFormat="1" applyFont="1" applyFill="1" applyBorder="1" applyAlignment="1">
      <alignment horizontal="left" vertical="center" wrapText="1"/>
    </xf>
    <xf numFmtId="49" fontId="27" fillId="0" borderId="12" xfId="1" applyNumberFormat="1" applyFont="1" applyFill="1" applyBorder="1" applyAlignment="1">
      <alignment horizontal="left" vertical="center" wrapText="1"/>
    </xf>
    <xf numFmtId="49" fontId="27" fillId="0" borderId="22" xfId="1" applyNumberFormat="1" applyFont="1" applyFill="1" applyBorder="1" applyAlignment="1">
      <alignment horizontal="left" vertical="center" wrapText="1"/>
    </xf>
    <xf numFmtId="49" fontId="27" fillId="0" borderId="1" xfId="1" applyNumberFormat="1" applyFont="1" applyFill="1" applyBorder="1" applyAlignment="1">
      <alignment horizontal="left" vertical="center" wrapText="1"/>
    </xf>
    <xf numFmtId="49" fontId="27" fillId="0" borderId="33" xfId="1" applyNumberFormat="1" applyFont="1" applyFill="1" applyBorder="1" applyAlignment="1">
      <alignment horizontal="left" vertical="center" wrapText="1"/>
    </xf>
    <xf numFmtId="0" fontId="24" fillId="0" borderId="11" xfId="1" applyFont="1" applyBorder="1" applyAlignment="1">
      <alignment horizontal="left" vertical="center"/>
    </xf>
    <xf numFmtId="0" fontId="24" fillId="0" borderId="12" xfId="1" applyFont="1" applyBorder="1" applyAlignment="1">
      <alignment horizontal="left" vertical="center"/>
    </xf>
    <xf numFmtId="49" fontId="24" fillId="0" borderId="52" xfId="2" applyNumberFormat="1" applyFont="1" applyFill="1" applyBorder="1" applyAlignment="1">
      <alignment horizontal="left" vertical="top" wrapText="1"/>
    </xf>
    <xf numFmtId="49" fontId="24" fillId="0" borderId="53" xfId="2" applyNumberFormat="1" applyFont="1" applyFill="1" applyBorder="1" applyAlignment="1">
      <alignment horizontal="left" vertical="top" wrapText="1"/>
    </xf>
    <xf numFmtId="49" fontId="24" fillId="0" borderId="66" xfId="1" applyNumberFormat="1" applyFont="1" applyFill="1" applyBorder="1" applyAlignment="1">
      <alignment horizontal="left" vertical="center" wrapText="1"/>
    </xf>
    <xf numFmtId="49" fontId="24" fillId="0" borderId="58" xfId="1" applyNumberFormat="1" applyFont="1" applyFill="1" applyBorder="1" applyAlignment="1">
      <alignment horizontal="left" vertical="center" wrapText="1"/>
    </xf>
    <xf numFmtId="49" fontId="24" fillId="0" borderId="52" xfId="6" applyNumberFormat="1" applyFont="1" applyFill="1" applyBorder="1" applyAlignment="1">
      <alignment horizontal="left" vertical="center" wrapText="1"/>
    </xf>
    <xf numFmtId="49" fontId="24" fillId="0" borderId="53" xfId="6" applyNumberFormat="1" applyFont="1" applyFill="1" applyBorder="1" applyAlignment="1">
      <alignment horizontal="left" vertical="center" wrapText="1"/>
    </xf>
    <xf numFmtId="49" fontId="24" fillId="0" borderId="66" xfId="1" applyNumberFormat="1" applyFont="1" applyFill="1" applyBorder="1" applyAlignment="1">
      <alignment horizontal="left" vertical="top" wrapText="1"/>
    </xf>
    <xf numFmtId="49" fontId="24" fillId="0" borderId="58" xfId="1" applyNumberFormat="1" applyFont="1" applyFill="1" applyBorder="1" applyAlignment="1">
      <alignment horizontal="left" vertical="top" wrapText="1"/>
    </xf>
    <xf numFmtId="49" fontId="10" fillId="0" borderId="70" xfId="0" applyNumberFormat="1" applyFont="1" applyFill="1" applyBorder="1" applyAlignment="1">
      <alignment horizontal="left" vertical="top" wrapText="1"/>
    </xf>
    <xf numFmtId="49" fontId="25" fillId="0" borderId="0" xfId="7" applyNumberFormat="1" applyFont="1" applyFill="1" applyBorder="1" applyAlignment="1">
      <alignment horizontal="center" vertical="center" wrapText="1"/>
    </xf>
    <xf numFmtId="49" fontId="25" fillId="0" borderId="0" xfId="1" applyNumberFormat="1" applyFont="1" applyFill="1" applyBorder="1" applyAlignment="1">
      <alignment horizontal="center" vertical="center" wrapText="1"/>
    </xf>
  </cellXfs>
  <cellStyles count="10">
    <cellStyle name="Normal" xfId="0" builtinId="0"/>
    <cellStyle name="Normal 2" xfId="1"/>
    <cellStyle name="Normal_Program Check List1" xfId="2"/>
    <cellStyle name="Normal_Program Check List1 1" xfId="8"/>
    <cellStyle name="Normal_Program Check List1 2" xfId="9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61"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14</xdr:col>
      <xdr:colOff>228600</xdr:colOff>
      <xdr:row>35</xdr:row>
      <xdr:rowOff>114300</xdr:rowOff>
    </xdr:to>
    <xdr:pic>
      <xdr:nvPicPr>
        <xdr:cNvPr id="11573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9144000" cy="5429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14</xdr:col>
      <xdr:colOff>228600</xdr:colOff>
      <xdr:row>81</xdr:row>
      <xdr:rowOff>152400</xdr:rowOff>
    </xdr:to>
    <xdr:pic>
      <xdr:nvPicPr>
        <xdr:cNvPr id="11573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22960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638175</xdr:colOff>
      <xdr:row>225</xdr:row>
      <xdr:rowOff>76200</xdr:rowOff>
    </xdr:from>
    <xdr:to>
      <xdr:col>15</xdr:col>
      <xdr:colOff>219075</xdr:colOff>
      <xdr:row>263</xdr:row>
      <xdr:rowOff>47625</xdr:rowOff>
    </xdr:to>
    <xdr:pic>
      <xdr:nvPicPr>
        <xdr:cNvPr id="11573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108650"/>
          <a:ext cx="9182100" cy="6486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183</xdr:row>
      <xdr:rowOff>0</xdr:rowOff>
    </xdr:from>
    <xdr:to>
      <xdr:col>15</xdr:col>
      <xdr:colOff>228600</xdr:colOff>
      <xdr:row>216</xdr:row>
      <xdr:rowOff>152400</xdr:rowOff>
    </xdr:to>
    <xdr:pic>
      <xdr:nvPicPr>
        <xdr:cNvPr id="11573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600" y="2383155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134</xdr:row>
      <xdr:rowOff>0</xdr:rowOff>
    </xdr:from>
    <xdr:to>
      <xdr:col>15</xdr:col>
      <xdr:colOff>276225</xdr:colOff>
      <xdr:row>176</xdr:row>
      <xdr:rowOff>114300</xdr:rowOff>
    </xdr:to>
    <xdr:pic>
      <xdr:nvPicPr>
        <xdr:cNvPr id="11573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5430500"/>
          <a:ext cx="98774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</xdr:colOff>
      <xdr:row>86</xdr:row>
      <xdr:rowOff>0</xdr:rowOff>
    </xdr:from>
    <xdr:to>
      <xdr:col>14</xdr:col>
      <xdr:colOff>171451</xdr:colOff>
      <xdr:row>128</xdr:row>
      <xdr:rowOff>114300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1" y="14744700"/>
          <a:ext cx="90868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K12" sqref="K12:N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0"/>
      <c r="C3" s="121"/>
      <c r="D3" s="122"/>
      <c r="E3" s="123"/>
      <c r="F3" s="123"/>
      <c r="G3" s="123"/>
      <c r="H3" s="123"/>
      <c r="I3" s="123"/>
      <c r="J3" s="124"/>
      <c r="K3" s="114">
        <f ca="1">IF($D3="",0,MAX(INDIRECT("'"&amp;$D3&amp;"'!$H3:$AZ3")))</f>
        <v>0</v>
      </c>
      <c r="L3" s="115"/>
      <c r="M3" s="115"/>
      <c r="N3" s="116"/>
      <c r="O3" s="120" t="str">
        <f ca="1">IF($D3="","",COUNTIF(INDIRECT("'"&amp;$D3&amp;"'!$H"&amp;ROW(INDIRECT("'"&amp;$D3&amp;"'!TestResult"))&amp;":$AZ"&amp;ROW(INDIRECT("'"&amp;$D3&amp;"'!TestResult"))),O$9))</f>
        <v/>
      </c>
      <c r="P3" s="125"/>
      <c r="Q3" s="121"/>
      <c r="R3" s="120" t="str">
        <f ca="1">IF($D3="","",COUNTIF(INDIRECT("'"&amp;$D3&amp;"'!$H"&amp;ROW(INDIRECT("'"&amp;$D3&amp;"'!TestResult"))&amp;":$AZ"&amp;ROW(INDIRECT("'"&amp;$D3&amp;"'!TestResult"))),R$9))</f>
        <v/>
      </c>
      <c r="S3" s="125"/>
      <c r="T3" s="121"/>
      <c r="U3" s="120" t="str">
        <f ca="1">IF($D3="","",COUNTIF(INDIRECT("'"&amp;$D3&amp;"'!$H"&amp;ROW(INDIRECT("'"&amp;$D3&amp;"'!TestResult"))&amp;":$AZ"&amp;ROW(INDIRECT("'"&amp;$D3&amp;"'!TestResult"))),U$9))</f>
        <v/>
      </c>
      <c r="V3" s="125"/>
      <c r="W3" s="121"/>
      <c r="X3" s="120" t="str">
        <f ca="1">IF($D3="","",COUNTIF(INDIRECT("'"&amp;$D3&amp;"'!$H"&amp;ROW(INDIRECT("'"&amp;$D3&amp;"'!TestResult"))&amp;":$AZ"&amp;ROW(INDIRECT("'"&amp;$D3&amp;"'!TestResult"))),X$9))</f>
        <v/>
      </c>
      <c r="Y3" s="125"/>
      <c r="Z3" s="121"/>
      <c r="AA3" s="114">
        <f ca="1">SUM(O3:Z3)</f>
        <v>0</v>
      </c>
      <c r="AB3" s="115"/>
      <c r="AC3" s="115"/>
      <c r="AD3" s="116"/>
      <c r="AE3" s="114">
        <f ca="1">K3-AA3</f>
        <v>0</v>
      </c>
      <c r="AF3" s="115"/>
      <c r="AG3" s="115"/>
      <c r="AH3" s="116"/>
      <c r="AI3" s="117" t="str">
        <f ca="1">IF($D3="","",SUM(INDIRECT("'"&amp;$D3&amp;"'!BugCount")))</f>
        <v/>
      </c>
      <c r="AJ3" s="118"/>
      <c r="AK3" s="118"/>
      <c r="AL3" s="119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30" t="s">
        <v>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2"/>
    </row>
    <row r="8" spans="1:38" ht="13.5" customHeight="1">
      <c r="B8" s="139"/>
      <c r="C8" s="140"/>
      <c r="D8" s="139"/>
      <c r="E8" s="141"/>
      <c r="F8" s="141"/>
      <c r="G8" s="141"/>
      <c r="H8" s="141"/>
      <c r="I8" s="141"/>
      <c r="J8" s="140"/>
      <c r="K8" s="160" t="s">
        <v>2</v>
      </c>
      <c r="L8" s="161"/>
      <c r="M8" s="161"/>
      <c r="N8" s="162"/>
      <c r="O8" s="163" t="s">
        <v>1</v>
      </c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5"/>
      <c r="AA8" s="160" t="s">
        <v>34</v>
      </c>
      <c r="AB8" s="161"/>
      <c r="AC8" s="161"/>
      <c r="AD8" s="162"/>
      <c r="AE8" s="160" t="s">
        <v>34</v>
      </c>
      <c r="AF8" s="161"/>
      <c r="AG8" s="161"/>
      <c r="AH8" s="162"/>
      <c r="AI8" s="166"/>
      <c r="AJ8" s="167"/>
      <c r="AK8" s="167"/>
      <c r="AL8" s="168"/>
    </row>
    <row r="9" spans="1:38" s="4" customFormat="1">
      <c r="B9" s="157" t="s">
        <v>16</v>
      </c>
      <c r="C9" s="158"/>
      <c r="D9" s="157" t="s">
        <v>17</v>
      </c>
      <c r="E9" s="159"/>
      <c r="F9" s="159"/>
      <c r="G9" s="159"/>
      <c r="H9" s="159"/>
      <c r="I9" s="159"/>
      <c r="J9" s="158"/>
      <c r="K9" s="136" t="s">
        <v>32</v>
      </c>
      <c r="L9" s="137"/>
      <c r="M9" s="137"/>
      <c r="N9" s="138"/>
      <c r="O9" s="133" t="s">
        <v>18</v>
      </c>
      <c r="P9" s="134"/>
      <c r="Q9" s="135"/>
      <c r="R9" s="133" t="s">
        <v>19</v>
      </c>
      <c r="S9" s="134"/>
      <c r="T9" s="135"/>
      <c r="U9" s="133" t="s">
        <v>20</v>
      </c>
      <c r="V9" s="134"/>
      <c r="W9" s="135"/>
      <c r="X9" s="133" t="s">
        <v>21</v>
      </c>
      <c r="Y9" s="134"/>
      <c r="Z9" s="135"/>
      <c r="AA9" s="136" t="s">
        <v>33</v>
      </c>
      <c r="AB9" s="137"/>
      <c r="AC9" s="137"/>
      <c r="AD9" s="138"/>
      <c r="AE9" s="136" t="s">
        <v>35</v>
      </c>
      <c r="AF9" s="137"/>
      <c r="AG9" s="137"/>
      <c r="AH9" s="138"/>
      <c r="AI9" s="142" t="s">
        <v>36</v>
      </c>
      <c r="AJ9" s="143"/>
      <c r="AK9" s="143"/>
      <c r="AL9" s="144"/>
    </row>
    <row r="10" spans="1:38" s="4" customFormat="1">
      <c r="B10" s="120">
        <v>1</v>
      </c>
      <c r="C10" s="121"/>
      <c r="D10" s="122" t="s">
        <v>63</v>
      </c>
      <c r="E10" s="123"/>
      <c r="F10" s="123"/>
      <c r="G10" s="123"/>
      <c r="H10" s="123"/>
      <c r="I10" s="123"/>
      <c r="J10" s="124"/>
      <c r="K10" s="114">
        <f ca="1">IF($D10="",0,MAX(INDIRECT("'"&amp;$D10&amp;"'!$H3:$AZ3")))</f>
        <v>6</v>
      </c>
      <c r="L10" s="115"/>
      <c r="M10" s="115"/>
      <c r="N10" s="116"/>
      <c r="O10" s="120">
        <f ca="1">IF($D10="","",COUNTIF(INDIRECT("'"&amp;$D10&amp;"'!$H"&amp;ROW(INDIRECT("'"&amp;$D10&amp;"'!TestResult"))&amp;":$AZ"&amp;ROW(INDIRECT("'"&amp;$D10&amp;"'!TestResult"))),O$9))</f>
        <v>6</v>
      </c>
      <c r="P10" s="125"/>
      <c r="Q10" s="121"/>
      <c r="R10" s="120">
        <f ca="1">IF($D10="","",COUNTIF(INDIRECT("'"&amp;$D10&amp;"'!$H"&amp;ROW(INDIRECT("'"&amp;$D10&amp;"'!TestResult"))&amp;":$AZ"&amp;ROW(INDIRECT("'"&amp;$D10&amp;"'!TestResult"))),R$9))</f>
        <v>0</v>
      </c>
      <c r="S10" s="125"/>
      <c r="T10" s="121"/>
      <c r="U10" s="120">
        <f ca="1">IF($D10="","",COUNTIF(INDIRECT("'"&amp;$D10&amp;"'!$H"&amp;ROW(INDIRECT("'"&amp;$D10&amp;"'!TestResult"))&amp;":$AZ"&amp;ROW(INDIRECT("'"&amp;$D10&amp;"'!TestResult"))),U$9))</f>
        <v>0</v>
      </c>
      <c r="V10" s="125"/>
      <c r="W10" s="121"/>
      <c r="X10" s="120">
        <f ca="1">IF($D10="","",COUNTIF(INDIRECT("'"&amp;$D10&amp;"'!$H"&amp;ROW(INDIRECT("'"&amp;$D10&amp;"'!TestResult"))&amp;":$AZ"&amp;ROW(INDIRECT("'"&amp;$D10&amp;"'!TestResult"))),X$9))</f>
        <v>0</v>
      </c>
      <c r="Y10" s="125"/>
      <c r="Z10" s="121"/>
      <c r="AA10" s="114">
        <f ca="1">SUM(O10:Z10)</f>
        <v>6</v>
      </c>
      <c r="AB10" s="115"/>
      <c r="AC10" s="115"/>
      <c r="AD10" s="116"/>
      <c r="AE10" s="114">
        <f ca="1">K10-AA10</f>
        <v>0</v>
      </c>
      <c r="AF10" s="115"/>
      <c r="AG10" s="115"/>
      <c r="AH10" s="116"/>
      <c r="AI10" s="117">
        <f ca="1">IF($D10="","",SUM(INDIRECT("'"&amp;$D10&amp;"'!BugCount")))</f>
        <v>0</v>
      </c>
      <c r="AJ10" s="118"/>
      <c r="AK10" s="118"/>
      <c r="AL10" s="119"/>
    </row>
    <row r="11" spans="1:38" s="4" customFormat="1">
      <c r="B11" s="120">
        <v>2</v>
      </c>
      <c r="C11" s="121"/>
      <c r="D11" s="122" t="s">
        <v>98</v>
      </c>
      <c r="E11" s="123"/>
      <c r="F11" s="123"/>
      <c r="G11" s="123"/>
      <c r="H11" s="123"/>
      <c r="I11" s="123"/>
      <c r="J11" s="124"/>
      <c r="K11" s="114">
        <f ca="1">IF($D11="",0,MAX(INDIRECT("'"&amp;$D11&amp;"'!$H3:$AZ3")))</f>
        <v>4</v>
      </c>
      <c r="L11" s="115"/>
      <c r="M11" s="115"/>
      <c r="N11" s="116"/>
      <c r="O11" s="120">
        <f ca="1">IF($D11="","",COUNTIF(INDIRECT("'"&amp;$D11&amp;"'!$H"&amp;ROW(INDIRECT("'"&amp;$D11&amp;"'!TestResult"))&amp;":$AZ"&amp;ROW(INDIRECT("'"&amp;$D11&amp;"'!TestResult"))),O$9))</f>
        <v>4</v>
      </c>
      <c r="P11" s="125"/>
      <c r="Q11" s="121"/>
      <c r="R11" s="120">
        <f ca="1">IF($D11="","",COUNTIF(INDIRECT("'"&amp;$D11&amp;"'!$H"&amp;ROW(INDIRECT("'"&amp;$D11&amp;"'!TestResult"))&amp;":$AZ"&amp;ROW(INDIRECT("'"&amp;$D11&amp;"'!TestResult"))),R$9))</f>
        <v>0</v>
      </c>
      <c r="S11" s="125"/>
      <c r="T11" s="121"/>
      <c r="U11" s="120">
        <f ca="1">IF($D11="","",COUNTIF(INDIRECT("'"&amp;$D11&amp;"'!$H"&amp;ROW(INDIRECT("'"&amp;$D11&amp;"'!TestResult"))&amp;":$AZ"&amp;ROW(INDIRECT("'"&amp;$D11&amp;"'!TestResult"))),U$9))</f>
        <v>0</v>
      </c>
      <c r="V11" s="125"/>
      <c r="W11" s="121"/>
      <c r="X11" s="120">
        <f ca="1">IF($D11="","",COUNTIF(INDIRECT("'"&amp;$D11&amp;"'!$H"&amp;ROW(INDIRECT("'"&amp;$D11&amp;"'!TestResult"))&amp;":$AZ"&amp;ROW(INDIRECT("'"&amp;$D11&amp;"'!TestResult"))),X$9))</f>
        <v>0</v>
      </c>
      <c r="Y11" s="125"/>
      <c r="Z11" s="121"/>
      <c r="AA11" s="114">
        <f ca="1">SUM(O11:Z11)</f>
        <v>4</v>
      </c>
      <c r="AB11" s="115"/>
      <c r="AC11" s="115"/>
      <c r="AD11" s="116"/>
      <c r="AE11" s="114">
        <f ca="1">K11-AA11</f>
        <v>0</v>
      </c>
      <c r="AF11" s="115"/>
      <c r="AG11" s="115"/>
      <c r="AH11" s="116"/>
      <c r="AI11" s="117">
        <f ca="1">IF($D11="","",SUM(INDIRECT("'"&amp;$D11&amp;"'!BugCount")))</f>
        <v>0</v>
      </c>
      <c r="AJ11" s="118"/>
      <c r="AK11" s="118"/>
      <c r="AL11" s="119"/>
    </row>
    <row r="12" spans="1:38" s="4" customFormat="1">
      <c r="B12" s="120">
        <v>3</v>
      </c>
      <c r="C12" s="121"/>
      <c r="D12" s="122" t="s">
        <v>122</v>
      </c>
      <c r="E12" s="123"/>
      <c r="F12" s="123"/>
      <c r="G12" s="123"/>
      <c r="H12" s="123"/>
      <c r="I12" s="123"/>
      <c r="J12" s="124"/>
      <c r="K12" s="114">
        <f ca="1">IF($D12="",0,MAX(INDIRECT("'"&amp;$D12&amp;"'!$H3:$AZ3")))</f>
        <v>1</v>
      </c>
      <c r="L12" s="115"/>
      <c r="M12" s="115"/>
      <c r="N12" s="116"/>
      <c r="O12" s="120">
        <f ca="1">IF($D12="","",COUNTIF(INDIRECT("'"&amp;$D12&amp;"'!$H"&amp;ROW(INDIRECT("'"&amp;$D12&amp;"'!TestResult"))&amp;":$AZ"&amp;ROW(INDIRECT("'"&amp;$D12&amp;"'!TestResult"))),O$9))</f>
        <v>1</v>
      </c>
      <c r="P12" s="125"/>
      <c r="Q12" s="121"/>
      <c r="R12" s="120">
        <f ca="1">IF($D12="","",COUNTIF(INDIRECT("'"&amp;$D12&amp;"'!$H"&amp;ROW(INDIRECT("'"&amp;$D12&amp;"'!TestResult"))&amp;":$AZ"&amp;ROW(INDIRECT("'"&amp;$D12&amp;"'!TestResult"))),R$9))</f>
        <v>0</v>
      </c>
      <c r="S12" s="125"/>
      <c r="T12" s="121"/>
      <c r="U12" s="120">
        <f ca="1">IF($D12="","",COUNTIF(INDIRECT("'"&amp;$D12&amp;"'!$H"&amp;ROW(INDIRECT("'"&amp;$D12&amp;"'!TestResult"))&amp;":$AZ"&amp;ROW(INDIRECT("'"&amp;$D12&amp;"'!TestResult"))),U$9))</f>
        <v>0</v>
      </c>
      <c r="V12" s="125"/>
      <c r="W12" s="121"/>
      <c r="X12" s="120">
        <f ca="1">IF($D12="","",COUNTIF(INDIRECT("'"&amp;$D12&amp;"'!$H"&amp;ROW(INDIRECT("'"&amp;$D12&amp;"'!TestResult"))&amp;":$AZ"&amp;ROW(INDIRECT("'"&amp;$D12&amp;"'!TestResult"))),X$9))</f>
        <v>0</v>
      </c>
      <c r="Y12" s="125"/>
      <c r="Z12" s="121"/>
      <c r="AA12" s="114">
        <f ca="1">SUM(O12:Z12)</f>
        <v>1</v>
      </c>
      <c r="AB12" s="115"/>
      <c r="AC12" s="115"/>
      <c r="AD12" s="116"/>
      <c r="AE12" s="114">
        <f ca="1">K12-AA12</f>
        <v>0</v>
      </c>
      <c r="AF12" s="115"/>
      <c r="AG12" s="115"/>
      <c r="AH12" s="116"/>
      <c r="AI12" s="117">
        <f ca="1">IF($D12="","",SUM(INDIRECT("'"&amp;$D12&amp;"'!BugCount")))</f>
        <v>0</v>
      </c>
      <c r="AJ12" s="118"/>
      <c r="AK12" s="118"/>
      <c r="AL12" s="119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54" t="s">
        <v>2</v>
      </c>
      <c r="C14" s="155"/>
      <c r="D14" s="155"/>
      <c r="E14" s="155"/>
      <c r="F14" s="155"/>
      <c r="G14" s="155"/>
      <c r="H14" s="155"/>
      <c r="I14" s="155"/>
      <c r="J14" s="156"/>
      <c r="K14" s="148">
        <f ca="1">SUBTOTAL(9,K9:K13)</f>
        <v>11</v>
      </c>
      <c r="L14" s="149"/>
      <c r="M14" s="149"/>
      <c r="N14" s="150"/>
      <c r="O14" s="145">
        <f ca="1">SUBTOTAL(9,O9:O13)</f>
        <v>11</v>
      </c>
      <c r="P14" s="146"/>
      <c r="Q14" s="147"/>
      <c r="R14" s="145">
        <f ca="1">SUBTOTAL(9,R9:R13)</f>
        <v>0</v>
      </c>
      <c r="S14" s="146"/>
      <c r="T14" s="147"/>
      <c r="U14" s="145">
        <f ca="1">SUBTOTAL(9,U9:U13)</f>
        <v>0</v>
      </c>
      <c r="V14" s="146"/>
      <c r="W14" s="147"/>
      <c r="X14" s="145">
        <f ca="1">SUBTOTAL(9,X9:X13)</f>
        <v>0</v>
      </c>
      <c r="Y14" s="146"/>
      <c r="Z14" s="147"/>
      <c r="AA14" s="145">
        <f ca="1">SUBTOTAL(9,AA9:AA13)</f>
        <v>11</v>
      </c>
      <c r="AB14" s="146"/>
      <c r="AC14" s="146"/>
      <c r="AD14" s="147"/>
      <c r="AE14" s="145">
        <f ca="1">SUBTOTAL(9,AE9:AE13)</f>
        <v>0</v>
      </c>
      <c r="AF14" s="146"/>
      <c r="AG14" s="146"/>
      <c r="AH14" s="147"/>
      <c r="AI14" s="148">
        <f ca="1">SUBTOTAL(9,AI9:AI13)</f>
        <v>0</v>
      </c>
      <c r="AJ14" s="149"/>
      <c r="AK14" s="149"/>
      <c r="AL14" s="150"/>
    </row>
    <row r="15" spans="1:38" s="4" customFormat="1" ht="12.75" customHeight="1">
      <c r="B15" s="154" t="s">
        <v>3</v>
      </c>
      <c r="C15" s="155"/>
      <c r="D15" s="155"/>
      <c r="E15" s="155"/>
      <c r="F15" s="155"/>
      <c r="G15" s="155"/>
      <c r="H15" s="155"/>
      <c r="I15" s="155"/>
      <c r="J15" s="156"/>
      <c r="K15" s="151"/>
      <c r="L15" s="152"/>
      <c r="M15" s="152"/>
      <c r="N15" s="153"/>
      <c r="O15" s="127">
        <f ca="1">IF(ISERR(O14/$K$14),0,O14/$K$14)</f>
        <v>1</v>
      </c>
      <c r="P15" s="128"/>
      <c r="Q15" s="129"/>
      <c r="R15" s="127">
        <f ca="1">IF(ISERR(R14/$K$14),0,R14/$K$14)</f>
        <v>0</v>
      </c>
      <c r="S15" s="128"/>
      <c r="T15" s="129"/>
      <c r="U15" s="127">
        <f ca="1">IF(ISERR(U14/$K$14),0,U14/$K$14)</f>
        <v>0</v>
      </c>
      <c r="V15" s="128"/>
      <c r="W15" s="129"/>
      <c r="X15" s="127">
        <f ca="1">IF(ISERR(X14/$K$14),0,X14/$K$14)</f>
        <v>0</v>
      </c>
      <c r="Y15" s="128"/>
      <c r="Z15" s="129"/>
      <c r="AA15" s="127">
        <f ca="1">IF(ISERR(AA14/$K$14),0,AA14/$K$14)</f>
        <v>1</v>
      </c>
      <c r="AB15" s="128"/>
      <c r="AC15" s="128"/>
      <c r="AD15" s="129"/>
      <c r="AE15" s="127">
        <f ca="1">IF(ISERR(AE14/$K$14),0,AE14/$K$14)</f>
        <v>0</v>
      </c>
      <c r="AF15" s="128"/>
      <c r="AG15" s="128"/>
      <c r="AH15" s="129"/>
      <c r="AI15" s="151"/>
      <c r="AJ15" s="152"/>
      <c r="AK15" s="152"/>
      <c r="AL15" s="153"/>
    </row>
    <row r="31" spans="2:15" ht="15" customHeight="1">
      <c r="B31" s="126" t="s">
        <v>56</v>
      </c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</row>
    <row r="32" spans="2:15"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I8:AL8"/>
    <mergeCell ref="AE8:AH8"/>
    <mergeCell ref="AE9:AH9"/>
    <mergeCell ref="X11:Z11"/>
    <mergeCell ref="AA11:AD11"/>
    <mergeCell ref="AA9:AD9"/>
    <mergeCell ref="AA8:AD8"/>
    <mergeCell ref="O8:Z8"/>
    <mergeCell ref="X9:Z9"/>
    <mergeCell ref="R9:T9"/>
    <mergeCell ref="U9:W9"/>
    <mergeCell ref="K14:N15"/>
    <mergeCell ref="O10:Q10"/>
    <mergeCell ref="O14:Q14"/>
    <mergeCell ref="O15:Q15"/>
    <mergeCell ref="K8:N8"/>
    <mergeCell ref="B14:J14"/>
    <mergeCell ref="B15:J15"/>
    <mergeCell ref="B10:C10"/>
    <mergeCell ref="B9:C9"/>
    <mergeCell ref="D9:J9"/>
    <mergeCell ref="AI14:AL15"/>
    <mergeCell ref="AE10:AH10"/>
    <mergeCell ref="AE14:AH14"/>
    <mergeCell ref="AE15:AH15"/>
    <mergeCell ref="R15:T15"/>
    <mergeCell ref="AA15:AD15"/>
    <mergeCell ref="X10:Z10"/>
    <mergeCell ref="X15:Z15"/>
    <mergeCell ref="X14:Z14"/>
    <mergeCell ref="U10:W10"/>
    <mergeCell ref="U14:W14"/>
    <mergeCell ref="AA10:AD10"/>
    <mergeCell ref="AA14:AD14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R11:T11"/>
    <mergeCell ref="U11:W11"/>
    <mergeCell ref="B31:O32"/>
    <mergeCell ref="U15:W15"/>
    <mergeCell ref="AE3:AH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14:T14"/>
    <mergeCell ref="AE12:AH12"/>
    <mergeCell ref="AI12:AL12"/>
    <mergeCell ref="AE11:AH11"/>
    <mergeCell ref="AI11:AL11"/>
    <mergeCell ref="B12:C12"/>
    <mergeCell ref="D12:J12"/>
    <mergeCell ref="K12:N12"/>
    <mergeCell ref="O12:Q12"/>
    <mergeCell ref="R12:T12"/>
    <mergeCell ref="U12:W12"/>
    <mergeCell ref="X12:Z12"/>
    <mergeCell ref="AA12:AD12"/>
    <mergeCell ref="B11:C11"/>
    <mergeCell ref="D11:J11"/>
    <mergeCell ref="K11:N11"/>
    <mergeCell ref="O11:Q11"/>
  </mergeCells>
  <phoneticPr fontId="3"/>
  <conditionalFormatting sqref="K13:AL13 K4:AL4 AI3:AL3 K3:AE3 AI10:AL12 K10:AE12">
    <cfRule type="cellIs" dxfId="60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8</v>
      </c>
      <c r="C1" s="193"/>
      <c r="D1" s="193"/>
      <c r="E1" s="194"/>
      <c r="F1" s="192" t="s">
        <v>6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10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/>
      <c r="AD1" s="196"/>
      <c r="AE1" s="196"/>
      <c r="AF1" s="197"/>
    </row>
    <row r="2" spans="1:32" ht="20.100000000000001" customHeight="1" thickBot="1">
      <c r="A2" s="64" t="s">
        <v>4</v>
      </c>
      <c r="B2" s="186" t="s">
        <v>8</v>
      </c>
      <c r="C2" s="187"/>
      <c r="D2" s="187"/>
      <c r="E2" s="188"/>
      <c r="F2" s="186" t="s">
        <v>7</v>
      </c>
      <c r="G2" s="187"/>
      <c r="H2" s="188"/>
      <c r="I2" s="181" t="s">
        <v>12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09" t="s">
        <v>22</v>
      </c>
      <c r="C4" s="209"/>
      <c r="D4" s="209"/>
      <c r="E4" s="209"/>
      <c r="F4" s="209"/>
      <c r="G4" s="20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171" t="s">
        <v>23</v>
      </c>
      <c r="C5" s="210"/>
      <c r="D5" s="210"/>
      <c r="E5" s="210"/>
      <c r="F5" s="210"/>
      <c r="G5" s="21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21"/>
      <c r="C6" s="211" t="s">
        <v>24</v>
      </c>
      <c r="D6" s="172"/>
      <c r="E6" s="172"/>
      <c r="F6" s="172"/>
      <c r="G6" s="172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8"/>
      <c r="B7" s="21"/>
      <c r="C7" s="185"/>
      <c r="D7" s="171"/>
      <c r="E7" s="172"/>
      <c r="F7" s="172"/>
      <c r="G7" s="172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8"/>
      <c r="B8" s="21"/>
      <c r="C8" s="185"/>
      <c r="D8" s="171"/>
      <c r="E8" s="172"/>
      <c r="F8" s="172"/>
      <c r="G8" s="172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8"/>
      <c r="B9" s="21"/>
      <c r="C9" s="191" t="s">
        <v>25</v>
      </c>
      <c r="D9" s="172"/>
      <c r="E9" s="172"/>
      <c r="F9" s="172"/>
      <c r="G9" s="172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8"/>
      <c r="B10" s="21"/>
      <c r="C10" s="185"/>
      <c r="D10" s="171"/>
      <c r="E10" s="172"/>
      <c r="F10" s="172"/>
      <c r="G10" s="17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8"/>
      <c r="B11" s="21"/>
      <c r="C11" s="185"/>
      <c r="D11" s="171"/>
      <c r="E11" s="172"/>
      <c r="F11" s="172"/>
      <c r="G11" s="172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8"/>
      <c r="B12" s="21"/>
      <c r="C12" s="171"/>
      <c r="D12" s="172"/>
      <c r="E12" s="172"/>
      <c r="F12" s="172"/>
      <c r="G12" s="172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8"/>
      <c r="B13" s="21"/>
      <c r="C13" s="185"/>
      <c r="D13" s="171"/>
      <c r="E13" s="172"/>
      <c r="F13" s="172"/>
      <c r="G13" s="172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08"/>
      <c r="B14" s="21"/>
      <c r="C14" s="185"/>
      <c r="D14" s="171"/>
      <c r="E14" s="172"/>
      <c r="F14" s="172"/>
      <c r="G14" s="172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2" t="s">
        <v>53</v>
      </c>
      <c r="B15" s="215" t="s">
        <v>26</v>
      </c>
      <c r="C15" s="209"/>
      <c r="D15" s="209"/>
      <c r="E15" s="209"/>
      <c r="F15" s="209"/>
      <c r="G15" s="209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3"/>
      <c r="B16" s="28"/>
      <c r="C16" s="169" t="s">
        <v>27</v>
      </c>
      <c r="D16" s="170"/>
      <c r="E16" s="170"/>
      <c r="F16" s="170"/>
      <c r="G16" s="170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13"/>
      <c r="B17" s="216"/>
      <c r="C17" s="169" t="s">
        <v>28</v>
      </c>
      <c r="D17" s="170"/>
      <c r="E17" s="170"/>
      <c r="F17" s="170"/>
      <c r="G17" s="170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13"/>
      <c r="B18" s="216"/>
      <c r="C18" s="169" t="s">
        <v>29</v>
      </c>
      <c r="D18" s="170"/>
      <c r="E18" s="170"/>
      <c r="F18" s="170"/>
      <c r="G18" s="170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3"/>
      <c r="B19" s="216"/>
      <c r="C19" s="169" t="s">
        <v>30</v>
      </c>
      <c r="D19" s="170"/>
      <c r="E19" s="170"/>
      <c r="F19" s="170"/>
      <c r="G19" s="170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3"/>
      <c r="B20" s="216"/>
      <c r="C20" s="169"/>
      <c r="D20" s="170"/>
      <c r="E20" s="170"/>
      <c r="F20" s="170"/>
      <c r="G20" s="170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13"/>
      <c r="B21" s="216"/>
      <c r="C21" s="169"/>
      <c r="D21" s="170"/>
      <c r="E21" s="170"/>
      <c r="F21" s="170"/>
      <c r="G21" s="170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13"/>
      <c r="B22" s="216"/>
      <c r="C22" s="169"/>
      <c r="D22" s="170"/>
      <c r="E22" s="170"/>
      <c r="F22" s="170"/>
      <c r="G22" s="170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14"/>
      <c r="B23" s="216"/>
      <c r="C23" s="217"/>
      <c r="D23" s="218"/>
      <c r="E23" s="218"/>
      <c r="F23" s="218"/>
      <c r="G23" s="21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8" t="s">
        <v>54</v>
      </c>
      <c r="B24" s="200"/>
      <c r="C24" s="201"/>
      <c r="D24" s="201"/>
      <c r="E24" s="201"/>
      <c r="F24" s="202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9"/>
      <c r="B27" s="203"/>
      <c r="C27" s="204"/>
      <c r="D27" s="204"/>
      <c r="E27" s="204"/>
      <c r="F27" s="205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6" t="s">
        <v>55</v>
      </c>
      <c r="B28" s="178" t="s">
        <v>47</v>
      </c>
      <c r="C28" s="178"/>
      <c r="D28" s="178"/>
      <c r="E28" s="178"/>
      <c r="F28" s="179" t="str">
        <f>GetBugSheetName()</f>
        <v>Evidence_</v>
      </c>
      <c r="G28" s="18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7"/>
      <c r="B29" s="181" t="s">
        <v>31</v>
      </c>
      <c r="C29" s="182"/>
      <c r="D29" s="182"/>
      <c r="E29" s="183"/>
      <c r="F29" s="181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1:G21"/>
    <mergeCell ref="C17:G17"/>
    <mergeCell ref="B25:F25"/>
    <mergeCell ref="B26:F26"/>
    <mergeCell ref="B27:F27"/>
    <mergeCell ref="AC2:AF2"/>
    <mergeCell ref="A4:A14"/>
    <mergeCell ref="B4:G4"/>
    <mergeCell ref="B5:G5"/>
    <mergeCell ref="C6:G6"/>
    <mergeCell ref="A15:A23"/>
    <mergeCell ref="B15:G15"/>
    <mergeCell ref="C16:G16"/>
    <mergeCell ref="B17:B23"/>
    <mergeCell ref="C19:G19"/>
    <mergeCell ref="C20:G20"/>
    <mergeCell ref="C22:G22"/>
    <mergeCell ref="C23:G23"/>
    <mergeCell ref="AA1:AB1"/>
    <mergeCell ref="AC1:AF1"/>
    <mergeCell ref="F2:H2"/>
    <mergeCell ref="B1:E1"/>
    <mergeCell ref="F1:O1"/>
    <mergeCell ref="B2:E2"/>
    <mergeCell ref="AA2:AB2"/>
    <mergeCell ref="C9:G9"/>
    <mergeCell ref="C10:C11"/>
    <mergeCell ref="D10:G10"/>
    <mergeCell ref="D11:G11"/>
    <mergeCell ref="C7:C8"/>
    <mergeCell ref="D7:G7"/>
    <mergeCell ref="D8:G8"/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I2:O2"/>
    <mergeCell ref="P2:Z2"/>
    <mergeCell ref="T1:Z1"/>
    <mergeCell ref="A24:A27"/>
    <mergeCell ref="B24:F24"/>
  </mergeCells>
  <phoneticPr fontId="3"/>
  <conditionalFormatting sqref="H3:AF29">
    <cfRule type="expression" dxfId="59" priority="1" stopIfTrue="1">
      <formula>H$27="NA"</formula>
    </cfRule>
    <cfRule type="expression" dxfId="58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0"/>
  <sheetViews>
    <sheetView view="pageBreakPreview" zoomScale="85" zoomScaleNormal="70" workbookViewId="0">
      <pane xSplit="7" ySplit="3" topLeftCell="H10" activePane="bottomRight" state="frozen"/>
      <selection activeCell="A5" sqref="A5"/>
      <selection pane="topRight" activeCell="A5" sqref="A5"/>
      <selection pane="bottomLeft" activeCell="A5" sqref="A5"/>
      <selection pane="bottomRight" activeCell="I29" sqref="I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92" t="s">
        <v>67</v>
      </c>
      <c r="C1" s="193"/>
      <c r="D1" s="193"/>
      <c r="E1" s="194"/>
      <c r="F1" s="192" t="s">
        <v>68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38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39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40</v>
      </c>
      <c r="B2" s="186" t="s">
        <v>70</v>
      </c>
      <c r="C2" s="187"/>
      <c r="D2" s="187"/>
      <c r="E2" s="188"/>
      <c r="F2" s="186" t="s">
        <v>71</v>
      </c>
      <c r="G2" s="187"/>
      <c r="H2" s="188"/>
      <c r="I2" s="181" t="s">
        <v>72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41</v>
      </c>
      <c r="AB2" s="190"/>
      <c r="AC2" s="186" t="s">
        <v>42</v>
      </c>
      <c r="AD2" s="187"/>
      <c r="AE2" s="187"/>
      <c r="AF2" s="206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59</v>
      </c>
      <c r="B4" s="209" t="s">
        <v>73</v>
      </c>
      <c r="C4" s="209"/>
      <c r="D4" s="209"/>
      <c r="E4" s="209"/>
      <c r="F4" s="209"/>
      <c r="G4" s="20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63</v>
      </c>
      <c r="C5" s="222"/>
      <c r="D5" s="222"/>
      <c r="E5" s="222"/>
      <c r="F5" s="222"/>
      <c r="G5" s="222"/>
      <c r="H5" s="80" t="s">
        <v>92</v>
      </c>
      <c r="I5" s="80" t="s">
        <v>92</v>
      </c>
      <c r="J5" s="80" t="s">
        <v>92</v>
      </c>
      <c r="K5" s="80"/>
      <c r="L5" s="81" t="s">
        <v>92</v>
      </c>
      <c r="M5" s="81" t="s">
        <v>92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75"/>
      <c r="C6" s="225" t="s">
        <v>74</v>
      </c>
      <c r="D6" s="226"/>
      <c r="E6" s="226"/>
      <c r="F6" s="226"/>
      <c r="G6" s="226"/>
      <c r="H6" s="80" t="s">
        <v>92</v>
      </c>
      <c r="I6" s="80"/>
      <c r="J6" s="80"/>
      <c r="K6" s="80"/>
      <c r="L6" s="80"/>
      <c r="M6" s="80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8"/>
      <c r="B7" s="75"/>
      <c r="C7" s="227" t="s">
        <v>75</v>
      </c>
      <c r="D7" s="226"/>
      <c r="E7" s="226"/>
      <c r="F7" s="226"/>
      <c r="G7" s="226"/>
      <c r="H7" s="80"/>
      <c r="I7" s="80" t="s">
        <v>92</v>
      </c>
      <c r="J7" s="80"/>
      <c r="K7" s="80"/>
      <c r="L7" s="80"/>
      <c r="M7" s="80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8"/>
      <c r="B8" s="75"/>
      <c r="C8" s="227" t="s">
        <v>76</v>
      </c>
      <c r="D8" s="226"/>
      <c r="E8" s="226"/>
      <c r="F8" s="226"/>
      <c r="G8" s="226"/>
      <c r="H8" s="80"/>
      <c r="I8" s="80"/>
      <c r="J8" s="80" t="s">
        <v>92</v>
      </c>
      <c r="K8" s="80"/>
      <c r="L8" s="80"/>
      <c r="M8" s="80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8"/>
      <c r="B9" s="75"/>
      <c r="C9" s="227" t="s">
        <v>77</v>
      </c>
      <c r="D9" s="226"/>
      <c r="E9" s="226"/>
      <c r="F9" s="226"/>
      <c r="G9" s="226"/>
      <c r="H9" s="80"/>
      <c r="I9" s="80"/>
      <c r="J9" s="80"/>
      <c r="K9" s="80"/>
      <c r="L9" s="80"/>
      <c r="M9" s="80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8"/>
      <c r="B10" s="75"/>
      <c r="C10" s="76"/>
      <c r="D10" s="227" t="s">
        <v>80</v>
      </c>
      <c r="E10" s="226"/>
      <c r="F10" s="226"/>
      <c r="G10" s="228"/>
      <c r="H10" s="80"/>
      <c r="I10" s="80"/>
      <c r="J10" s="82"/>
      <c r="K10" s="80" t="s">
        <v>92</v>
      </c>
      <c r="L10" s="80"/>
      <c r="M10" s="80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8"/>
      <c r="B11" s="75"/>
      <c r="C11" s="76"/>
      <c r="D11" s="226" t="s">
        <v>79</v>
      </c>
      <c r="E11" s="226"/>
      <c r="F11" s="226"/>
      <c r="G11" s="228"/>
      <c r="H11" s="80"/>
      <c r="I11" s="80"/>
      <c r="J11" s="80"/>
      <c r="K11" s="80"/>
      <c r="L11" s="80" t="s">
        <v>92</v>
      </c>
      <c r="M11" s="80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 thickBot="1">
      <c r="A12" s="208"/>
      <c r="B12" s="75"/>
      <c r="C12" s="227" t="s">
        <v>78</v>
      </c>
      <c r="D12" s="226"/>
      <c r="E12" s="226"/>
      <c r="F12" s="226"/>
      <c r="G12" s="226"/>
      <c r="H12" s="80"/>
      <c r="I12" s="80"/>
      <c r="J12" s="80"/>
      <c r="K12" s="80"/>
      <c r="L12" s="80"/>
      <c r="M12" s="80" t="s">
        <v>92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12" t="s">
        <v>60</v>
      </c>
      <c r="B13" s="219" t="s">
        <v>89</v>
      </c>
      <c r="C13" s="220"/>
      <c r="D13" s="220"/>
      <c r="E13" s="220"/>
      <c r="F13" s="220"/>
      <c r="G13" s="220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213"/>
      <c r="B14" s="28"/>
      <c r="C14" s="223" t="s">
        <v>81</v>
      </c>
      <c r="D14" s="223"/>
      <c r="E14" s="223"/>
      <c r="F14" s="223"/>
      <c r="G14" s="223"/>
      <c r="H14" s="72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4"/>
    </row>
    <row r="15" spans="1:32" s="17" customFormat="1" ht="13.5" customHeight="1">
      <c r="A15" s="213"/>
      <c r="B15" s="28"/>
      <c r="C15" s="78"/>
      <c r="D15" s="229" t="s">
        <v>82</v>
      </c>
      <c r="E15" s="229"/>
      <c r="F15" s="229"/>
      <c r="G15" s="229"/>
      <c r="H15" s="80" t="s">
        <v>92</v>
      </c>
      <c r="I15" s="80"/>
      <c r="J15" s="80"/>
      <c r="K15" s="80"/>
      <c r="L15" s="80"/>
      <c r="M15" s="80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4"/>
    </row>
    <row r="16" spans="1:32" s="17" customFormat="1" ht="13.5" customHeight="1">
      <c r="A16" s="213"/>
      <c r="B16" s="28"/>
      <c r="C16" s="79"/>
      <c r="D16" s="230" t="s">
        <v>83</v>
      </c>
      <c r="E16" s="230"/>
      <c r="F16" s="230"/>
      <c r="G16" s="230"/>
      <c r="H16" s="80"/>
      <c r="I16" s="80"/>
      <c r="J16" s="80"/>
      <c r="K16" s="80" t="s">
        <v>92</v>
      </c>
      <c r="L16" s="80" t="s">
        <v>92</v>
      </c>
      <c r="M16" s="80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213"/>
      <c r="B17" s="28"/>
      <c r="C17" s="231" t="s">
        <v>84</v>
      </c>
      <c r="D17" s="232"/>
      <c r="E17" s="232"/>
      <c r="F17" s="232"/>
      <c r="G17" s="233"/>
      <c r="H17" s="80"/>
      <c r="I17" s="80"/>
      <c r="J17" s="80"/>
      <c r="K17" s="80"/>
      <c r="L17" s="80"/>
      <c r="M17" s="80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213"/>
      <c r="B18" s="28"/>
      <c r="C18" s="79"/>
      <c r="D18" s="234" t="s">
        <v>85</v>
      </c>
      <c r="E18" s="235"/>
      <c r="F18" s="235"/>
      <c r="G18" s="236"/>
      <c r="H18" s="80" t="s">
        <v>92</v>
      </c>
      <c r="I18" s="80" t="s">
        <v>92</v>
      </c>
      <c r="J18" s="80" t="s">
        <v>92</v>
      </c>
      <c r="K18" s="80" t="s">
        <v>92</v>
      </c>
      <c r="L18" s="80" t="s">
        <v>92</v>
      </c>
      <c r="M18" s="80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213"/>
      <c r="B19" s="28"/>
      <c r="C19" s="231" t="s">
        <v>86</v>
      </c>
      <c r="D19" s="232"/>
      <c r="E19" s="232"/>
      <c r="F19" s="232"/>
      <c r="G19" s="233"/>
      <c r="H19" s="80"/>
      <c r="I19" s="80"/>
      <c r="J19" s="80"/>
      <c r="K19" s="80"/>
      <c r="L19" s="80"/>
      <c r="M19" s="80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213"/>
      <c r="B20" s="28"/>
      <c r="C20" s="77"/>
      <c r="D20" s="231" t="s">
        <v>90</v>
      </c>
      <c r="E20" s="232"/>
      <c r="F20" s="232"/>
      <c r="G20" s="233"/>
      <c r="H20" s="80"/>
      <c r="I20" s="80" t="s">
        <v>92</v>
      </c>
      <c r="J20" s="80"/>
      <c r="K20" s="80"/>
      <c r="L20" s="80"/>
      <c r="M20" s="80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213"/>
      <c r="B21" s="28"/>
      <c r="C21" s="223" t="s">
        <v>87</v>
      </c>
      <c r="D21" s="223"/>
      <c r="E21" s="223"/>
      <c r="F21" s="223"/>
      <c r="G21" s="223"/>
      <c r="H21" s="80"/>
      <c r="I21" s="80"/>
      <c r="J21" s="80"/>
      <c r="K21" s="80"/>
      <c r="L21" s="80"/>
      <c r="M21" s="80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213"/>
      <c r="B22" s="28"/>
      <c r="C22" s="78"/>
      <c r="D22" s="223" t="s">
        <v>91</v>
      </c>
      <c r="E22" s="223"/>
      <c r="F22" s="223"/>
      <c r="G22" s="223"/>
      <c r="H22" s="80"/>
      <c r="I22" s="80"/>
      <c r="J22" s="80" t="s">
        <v>92</v>
      </c>
      <c r="K22" s="80"/>
      <c r="L22" s="80"/>
      <c r="M22" s="80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 thickBot="1">
      <c r="A23" s="213"/>
      <c r="B23" s="28"/>
      <c r="C23" s="223" t="s">
        <v>88</v>
      </c>
      <c r="D23" s="223"/>
      <c r="E23" s="223"/>
      <c r="F23" s="223"/>
      <c r="G23" s="223"/>
      <c r="H23" s="80"/>
      <c r="I23" s="80"/>
      <c r="J23" s="80"/>
      <c r="K23" s="80"/>
      <c r="L23" s="80"/>
      <c r="M23" s="80" t="s">
        <v>92</v>
      </c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24" customHeight="1">
      <c r="A24" s="198" t="s">
        <v>61</v>
      </c>
      <c r="B24" s="200"/>
      <c r="C24" s="201"/>
      <c r="D24" s="201"/>
      <c r="E24" s="201"/>
      <c r="F24" s="202"/>
      <c r="G24" s="35" t="s">
        <v>43</v>
      </c>
      <c r="H24" s="36" t="s">
        <v>93</v>
      </c>
      <c r="I24" s="36" t="s">
        <v>93</v>
      </c>
      <c r="J24" s="36" t="s">
        <v>93</v>
      </c>
      <c r="K24" s="36" t="s">
        <v>93</v>
      </c>
      <c r="L24" s="36" t="s">
        <v>93</v>
      </c>
      <c r="M24" s="37" t="s">
        <v>94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44</v>
      </c>
      <c r="H25" s="40" t="s">
        <v>95</v>
      </c>
      <c r="I25" s="40" t="s">
        <v>95</v>
      </c>
      <c r="J25" s="40" t="s">
        <v>95</v>
      </c>
      <c r="K25" s="40" t="s">
        <v>95</v>
      </c>
      <c r="L25" s="40" t="s">
        <v>95</v>
      </c>
      <c r="M25" s="40" t="s">
        <v>95</v>
      </c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45</v>
      </c>
      <c r="H26" s="43">
        <v>43712</v>
      </c>
      <c r="I26" s="43">
        <v>43712</v>
      </c>
      <c r="J26" s="43">
        <v>43712</v>
      </c>
      <c r="K26" s="43">
        <v>43712</v>
      </c>
      <c r="L26" s="43">
        <v>43712</v>
      </c>
      <c r="M26" s="43">
        <v>43712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24"/>
      <c r="B27" s="203"/>
      <c r="C27" s="204"/>
      <c r="D27" s="204"/>
      <c r="E27" s="204"/>
      <c r="F27" s="205"/>
      <c r="G27" s="46" t="s">
        <v>46</v>
      </c>
      <c r="H27" s="40" t="s">
        <v>96</v>
      </c>
      <c r="I27" s="40" t="s">
        <v>96</v>
      </c>
      <c r="J27" s="40" t="s">
        <v>96</v>
      </c>
      <c r="K27" s="40" t="s">
        <v>96</v>
      </c>
      <c r="L27" s="40" t="s">
        <v>96</v>
      </c>
      <c r="M27" s="40" t="s">
        <v>96</v>
      </c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6" t="s">
        <v>62</v>
      </c>
      <c r="B28" s="178" t="s">
        <v>47</v>
      </c>
      <c r="C28" s="178"/>
      <c r="D28" s="178"/>
      <c r="E28" s="178"/>
      <c r="F28" s="179" t="str">
        <f>GetBugSheetName()</f>
        <v>Evidence_</v>
      </c>
      <c r="G28" s="18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7"/>
      <c r="B29" s="181" t="s">
        <v>48</v>
      </c>
      <c r="C29" s="182"/>
      <c r="D29" s="182"/>
      <c r="E29" s="183"/>
      <c r="F29" s="181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5 B13:G13 B6:B12 B14:B23" name="Range2_1"/>
    <protectedRange sqref="B1:O2 P2 T1 AC1:AF2" name="Range1_1"/>
    <protectedRange sqref="H24:AF28" name="Range3_1_1"/>
    <protectedRange sqref="H4:AF4 H13:AF14 N5:AF12 N15:AF23" name="Range2_1_1"/>
    <protectedRange sqref="C6:G12" name="Range2_1_2"/>
    <protectedRange sqref="L5" name="Range2_1_2_3"/>
    <protectedRange sqref="M5" name="Range2_1_2_4"/>
  </protectedRanges>
  <mergeCells count="44">
    <mergeCell ref="D16:G16"/>
    <mergeCell ref="C17:G17"/>
    <mergeCell ref="D18:G18"/>
    <mergeCell ref="C19:G19"/>
    <mergeCell ref="D20:G20"/>
    <mergeCell ref="AC1:AF1"/>
    <mergeCell ref="AC2:AF2"/>
    <mergeCell ref="T1:Z1"/>
    <mergeCell ref="F2:H2"/>
    <mergeCell ref="A28:A29"/>
    <mergeCell ref="B28:E28"/>
    <mergeCell ref="F28:G28"/>
    <mergeCell ref="B29:E29"/>
    <mergeCell ref="F29:G29"/>
    <mergeCell ref="A24:A27"/>
    <mergeCell ref="B24:F24"/>
    <mergeCell ref="B1:E1"/>
    <mergeCell ref="B25:F25"/>
    <mergeCell ref="B26:F26"/>
    <mergeCell ref="C6:G6"/>
    <mergeCell ref="C7:G7"/>
    <mergeCell ref="P2:Z2"/>
    <mergeCell ref="AA2:AB2"/>
    <mergeCell ref="F1:O1"/>
    <mergeCell ref="B2:E2"/>
    <mergeCell ref="I2:O2"/>
    <mergeCell ref="P1:S1"/>
    <mergeCell ref="AA1:AB1"/>
    <mergeCell ref="B27:F27"/>
    <mergeCell ref="B13:G13"/>
    <mergeCell ref="A4:A12"/>
    <mergeCell ref="B4:G4"/>
    <mergeCell ref="B5:G5"/>
    <mergeCell ref="C14:G14"/>
    <mergeCell ref="C8:G8"/>
    <mergeCell ref="C9:G9"/>
    <mergeCell ref="D10:G10"/>
    <mergeCell ref="D11:G11"/>
    <mergeCell ref="C12:G12"/>
    <mergeCell ref="C21:G21"/>
    <mergeCell ref="D22:G22"/>
    <mergeCell ref="C23:G23"/>
    <mergeCell ref="A13:A23"/>
    <mergeCell ref="D15:G15"/>
  </mergeCells>
  <phoneticPr fontId="3"/>
  <conditionalFormatting sqref="H3:AF29">
    <cfRule type="expression" dxfId="57" priority="115" stopIfTrue="1">
      <formula>H$27="NA"</formula>
    </cfRule>
    <cfRule type="expression" dxfId="56" priority="116" stopIfTrue="1">
      <formula>H$27="NG"</formula>
    </cfRule>
  </conditionalFormatting>
  <conditionalFormatting sqref="M5">
    <cfRule type="expression" dxfId="55" priority="38" stopIfTrue="1">
      <formula>#REF!="NG"</formula>
    </cfRule>
    <cfRule type="expression" dxfId="54" priority="39" stopIfTrue="1">
      <formula>M$35="NA"</formula>
    </cfRule>
    <cfRule type="expression" dxfId="53" priority="40" stopIfTrue="1">
      <formula>M$35="NG"</formula>
    </cfRule>
  </conditionalFormatting>
  <conditionalFormatting sqref="M5">
    <cfRule type="expression" dxfId="52" priority="36" stopIfTrue="1">
      <formula>M$39="NA"</formula>
    </cfRule>
    <cfRule type="expression" dxfId="51" priority="37" stopIfTrue="1">
      <formula>M$39="NG"</formula>
    </cfRule>
  </conditionalFormatting>
  <conditionalFormatting sqref="M5">
    <cfRule type="expression" dxfId="50" priority="34" stopIfTrue="1">
      <formula>M$39="NA"</formula>
    </cfRule>
    <cfRule type="expression" dxfId="49" priority="35" stopIfTrue="1">
      <formula>M$39="NG"</formula>
    </cfRule>
  </conditionalFormatting>
  <conditionalFormatting sqref="M5">
    <cfRule type="expression" dxfId="48" priority="31" stopIfTrue="1">
      <formula>#REF!="NG"</formula>
    </cfRule>
    <cfRule type="expression" dxfId="47" priority="32" stopIfTrue="1">
      <formula>M$23="NA"</formula>
    </cfRule>
    <cfRule type="expression" dxfId="46" priority="33" stopIfTrue="1">
      <formula>M$23="NG"</formula>
    </cfRule>
  </conditionalFormatting>
  <conditionalFormatting sqref="M5">
    <cfRule type="expression" dxfId="45" priority="29" stopIfTrue="1">
      <formula>#REF!="NA"</formula>
    </cfRule>
    <cfRule type="expression" dxfId="44" priority="30" stopIfTrue="1">
      <formula>#REF!="NG"</formula>
    </cfRule>
  </conditionalFormatting>
  <conditionalFormatting sqref="L5">
    <cfRule type="expression" dxfId="43" priority="26" stopIfTrue="1">
      <formula>#REF!="NG"</formula>
    </cfRule>
    <cfRule type="expression" dxfId="42" priority="27" stopIfTrue="1">
      <formula>L$35="NA"</formula>
    </cfRule>
    <cfRule type="expression" dxfId="41" priority="28" stopIfTrue="1">
      <formula>L$35="NG"</formula>
    </cfRule>
  </conditionalFormatting>
  <conditionalFormatting sqref="L5">
    <cfRule type="expression" dxfId="40" priority="24" stopIfTrue="1">
      <formula>L$39="NA"</formula>
    </cfRule>
    <cfRule type="expression" dxfId="39" priority="25" stopIfTrue="1">
      <formula>L$39="NG"</formula>
    </cfRule>
  </conditionalFormatting>
  <conditionalFormatting sqref="L5">
    <cfRule type="expression" dxfId="38" priority="22" stopIfTrue="1">
      <formula>L$39="NA"</formula>
    </cfRule>
    <cfRule type="expression" dxfId="37" priority="23" stopIfTrue="1">
      <formula>L$39="NG"</formula>
    </cfRule>
  </conditionalFormatting>
  <conditionalFormatting sqref="L5">
    <cfRule type="expression" dxfId="36" priority="19" stopIfTrue="1">
      <formula>#REF!="NG"</formula>
    </cfRule>
    <cfRule type="expression" dxfId="35" priority="20" stopIfTrue="1">
      <formula>L$23="NA"</formula>
    </cfRule>
    <cfRule type="expression" dxfId="34" priority="21" stopIfTrue="1">
      <formula>L$23="NG"</formula>
    </cfRule>
  </conditionalFormatting>
  <conditionalFormatting sqref="L5">
    <cfRule type="expression" dxfId="33" priority="17" stopIfTrue="1">
      <formula>#REF!="NA"</formula>
    </cfRule>
    <cfRule type="expression" dxfId="32" priority="18" stopIfTrue="1">
      <formula>#REF!="NG"</formula>
    </cfRule>
  </conditionalFormatting>
  <conditionalFormatting sqref="M5">
    <cfRule type="expression" dxfId="31" priority="14" stopIfTrue="1">
      <formula>#REF!="NG"</formula>
    </cfRule>
    <cfRule type="expression" dxfId="30" priority="15" stopIfTrue="1">
      <formula>M$35="NA"</formula>
    </cfRule>
    <cfRule type="expression" dxfId="29" priority="16" stopIfTrue="1">
      <formula>M$35="NG"</formula>
    </cfRule>
  </conditionalFormatting>
  <conditionalFormatting sqref="M5">
    <cfRule type="expression" dxfId="28" priority="12" stopIfTrue="1">
      <formula>M$39="NA"</formula>
    </cfRule>
    <cfRule type="expression" dxfId="27" priority="13" stopIfTrue="1">
      <formula>M$39="NG"</formula>
    </cfRule>
  </conditionalFormatting>
  <conditionalFormatting sqref="M5">
    <cfRule type="expression" dxfId="26" priority="10" stopIfTrue="1">
      <formula>M$39="NA"</formula>
    </cfRule>
    <cfRule type="expression" dxfId="25" priority="11" stopIfTrue="1">
      <formula>M$39="NG"</formula>
    </cfRule>
  </conditionalFormatting>
  <conditionalFormatting sqref="M5">
    <cfRule type="expression" dxfId="24" priority="7" stopIfTrue="1">
      <formula>#REF!="NG"</formula>
    </cfRule>
    <cfRule type="expression" dxfId="23" priority="8" stopIfTrue="1">
      <formula>M$23="NA"</formula>
    </cfRule>
    <cfRule type="expression" dxfId="22" priority="9" stopIfTrue="1">
      <formula>M$23="NG"</formula>
    </cfRule>
  </conditionalFormatting>
  <conditionalFormatting sqref="M5">
    <cfRule type="expression" dxfId="21" priority="5" stopIfTrue="1">
      <formula>#REF!="NA"</formula>
    </cfRule>
    <cfRule type="expression" dxfId="20" priority="6" stopIfTrue="1">
      <formula>#REF!="NG"</formula>
    </cfRule>
  </conditionalFormatting>
  <conditionalFormatting sqref="L9:L10 K8:K9 H7:H11 I8:I11 I6 J9 J6:M7 M8:M11 H12:L12">
    <cfRule type="expression" dxfId="19" priority="3" stopIfTrue="1">
      <formula>#REF!="NA"</formula>
    </cfRule>
    <cfRule type="expression" dxfId="18" priority="4" stopIfTrue="1">
      <formula>#REF!="NG"</formula>
    </cfRule>
  </conditionalFormatting>
  <conditionalFormatting sqref="I19 H21:M21 I17 L17:M17 H19:H20 J19:M20 H22:I23 J23 K22:L23 M22">
    <cfRule type="expression" dxfId="17" priority="1" stopIfTrue="1">
      <formula>#REF!="NA"</formula>
    </cfRule>
    <cfRule type="expression" dxfId="16" priority="2" stopIfTrue="1">
      <formula>#REF!="NG"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  <dataValidation allowBlank="1" showInputMessage="1" showErrorMessage="1" promptTitle="Check points" prompt="that need / need not be executed" sqref="A13:A23"/>
    <dataValidation allowBlank="1" showInputMessage="1" showErrorMessage="1" promptTitle="Input conditions" prompt="that need to be checked." sqref="A4:A12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2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7" sqref="H1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6" width="15.625" style="50" customWidth="1"/>
    <col min="7" max="7" width="20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67</v>
      </c>
      <c r="C1" s="193"/>
      <c r="D1" s="193"/>
      <c r="E1" s="194"/>
      <c r="F1" s="192" t="s">
        <v>99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</v>
      </c>
      <c r="B2" s="186" t="s">
        <v>100</v>
      </c>
      <c r="C2" s="187"/>
      <c r="D2" s="187"/>
      <c r="E2" s="188"/>
      <c r="F2" s="186" t="s">
        <v>101</v>
      </c>
      <c r="G2" s="187"/>
      <c r="H2" s="188"/>
      <c r="I2" s="181" t="s">
        <v>102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IF(COUNTA(H4:H26)&gt;0,1,"")</f>
        <v>1</v>
      </c>
      <c r="I3" s="12">
        <f t="shared" ref="I3:AF3" si="0">IF(COUNTA(I4:I26)&gt;0,IF(H3&gt;0,H3+1,""),"")</f>
        <v>2</v>
      </c>
      <c r="J3" s="12">
        <f t="shared" si="0"/>
        <v>3</v>
      </c>
      <c r="K3" s="12">
        <f t="shared" si="0"/>
        <v>4</v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20" t="s">
        <v>73</v>
      </c>
      <c r="C4" s="220"/>
      <c r="D4" s="220"/>
      <c r="E4" s="220"/>
      <c r="F4" s="220"/>
      <c r="G4" s="22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105</v>
      </c>
      <c r="C5" s="222"/>
      <c r="D5" s="222"/>
      <c r="E5" s="222"/>
      <c r="F5" s="222"/>
      <c r="G5" s="222"/>
      <c r="H5" s="90" t="s">
        <v>92</v>
      </c>
      <c r="I5" s="91" t="s">
        <v>92</v>
      </c>
      <c r="J5" s="92" t="s">
        <v>92</v>
      </c>
      <c r="K5" s="92" t="s">
        <v>92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75"/>
      <c r="C6" s="254" t="s">
        <v>106</v>
      </c>
      <c r="D6" s="254"/>
      <c r="E6" s="254"/>
      <c r="F6" s="254"/>
      <c r="G6" s="255"/>
      <c r="H6" s="90"/>
      <c r="I6" s="92"/>
      <c r="J6" s="92"/>
      <c r="K6" s="92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8"/>
      <c r="B7" s="75"/>
      <c r="C7" s="80"/>
      <c r="D7" s="256" t="s">
        <v>107</v>
      </c>
      <c r="E7" s="256"/>
      <c r="F7" s="256"/>
      <c r="G7" s="257"/>
      <c r="H7" s="90" t="s">
        <v>92</v>
      </c>
      <c r="I7" s="92"/>
      <c r="J7" s="92"/>
      <c r="K7" s="92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8"/>
      <c r="B8" s="75"/>
      <c r="C8" s="80"/>
      <c r="D8" s="258" t="s">
        <v>108</v>
      </c>
      <c r="E8" s="259"/>
      <c r="F8" s="259"/>
      <c r="G8" s="260"/>
      <c r="H8" s="90"/>
      <c r="I8" s="92" t="s">
        <v>92</v>
      </c>
      <c r="J8" s="92"/>
      <c r="K8" s="92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8"/>
      <c r="B9" s="75"/>
      <c r="C9" s="261" t="s">
        <v>109</v>
      </c>
      <c r="D9" s="261"/>
      <c r="E9" s="261"/>
      <c r="F9" s="261"/>
      <c r="G9" s="262"/>
      <c r="H9" s="90" t="s">
        <v>92</v>
      </c>
      <c r="I9" s="92" t="s">
        <v>92</v>
      </c>
      <c r="J9" s="92" t="s">
        <v>92</v>
      </c>
      <c r="K9" s="92" t="s">
        <v>92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8"/>
      <c r="B10" s="75"/>
      <c r="C10" s="261" t="s">
        <v>110</v>
      </c>
      <c r="D10" s="261"/>
      <c r="E10" s="261"/>
      <c r="F10" s="261"/>
      <c r="G10" s="262"/>
      <c r="H10" s="90" t="s">
        <v>92</v>
      </c>
      <c r="I10" s="92" t="s">
        <v>92</v>
      </c>
      <c r="J10" s="92" t="s">
        <v>92</v>
      </c>
      <c r="K10" s="92" t="s">
        <v>92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8"/>
      <c r="B11" s="75"/>
      <c r="C11" s="248" t="s">
        <v>111</v>
      </c>
      <c r="D11" s="248"/>
      <c r="E11" s="248"/>
      <c r="F11" s="248"/>
      <c r="G11" s="249"/>
      <c r="H11" s="90" t="s">
        <v>92</v>
      </c>
      <c r="I11" s="92" t="s">
        <v>92</v>
      </c>
      <c r="J11" s="92" t="s">
        <v>92</v>
      </c>
      <c r="K11" s="92" t="s">
        <v>92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8"/>
      <c r="B12" s="75"/>
      <c r="C12" s="248" t="s">
        <v>103</v>
      </c>
      <c r="D12" s="248"/>
      <c r="E12" s="248"/>
      <c r="F12" s="248"/>
      <c r="G12" s="249"/>
      <c r="H12" s="90"/>
      <c r="I12" s="92"/>
      <c r="J12" s="92"/>
      <c r="K12" s="92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8"/>
      <c r="B13" s="75"/>
      <c r="C13" s="83"/>
      <c r="D13" s="248" t="s">
        <v>112</v>
      </c>
      <c r="E13" s="248"/>
      <c r="F13" s="248"/>
      <c r="G13" s="249"/>
      <c r="H13" s="90"/>
      <c r="I13" s="91"/>
      <c r="J13" s="92" t="s">
        <v>92</v>
      </c>
      <c r="K13" s="92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208"/>
      <c r="B14" s="75"/>
      <c r="C14" s="84"/>
      <c r="D14" s="250" t="s">
        <v>104</v>
      </c>
      <c r="E14" s="250"/>
      <c r="F14" s="250"/>
      <c r="G14" s="251"/>
      <c r="H14" s="90"/>
      <c r="I14" s="91"/>
      <c r="J14" s="91"/>
      <c r="K14" s="92" t="s">
        <v>92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12" t="s">
        <v>53</v>
      </c>
      <c r="B15" s="215" t="s">
        <v>26</v>
      </c>
      <c r="C15" s="209"/>
      <c r="D15" s="209"/>
      <c r="E15" s="209"/>
      <c r="F15" s="209"/>
      <c r="G15" s="209"/>
      <c r="H15" s="93"/>
      <c r="I15" s="94"/>
      <c r="J15" s="94"/>
      <c r="K15" s="94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3"/>
      <c r="B16" s="28"/>
      <c r="C16" s="252" t="s">
        <v>126</v>
      </c>
      <c r="D16" s="252"/>
      <c r="E16" s="252"/>
      <c r="F16" s="252"/>
      <c r="G16" s="253"/>
      <c r="H16" s="90"/>
      <c r="I16" s="92" t="s">
        <v>92</v>
      </c>
      <c r="J16" s="92"/>
      <c r="K16" s="95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213"/>
      <c r="B17" s="28"/>
      <c r="C17" s="252" t="s">
        <v>117</v>
      </c>
      <c r="D17" s="252"/>
      <c r="E17" s="252"/>
      <c r="F17" s="252"/>
      <c r="G17" s="253"/>
      <c r="H17" s="96" t="s">
        <v>92</v>
      </c>
      <c r="I17" s="92"/>
      <c r="J17" s="97"/>
      <c r="K17" s="2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213"/>
      <c r="B18" s="28"/>
      <c r="C18" s="252" t="s">
        <v>135</v>
      </c>
      <c r="D18" s="252"/>
      <c r="E18" s="252"/>
      <c r="F18" s="252"/>
      <c r="G18" s="253"/>
      <c r="H18" s="96" t="s">
        <v>92</v>
      </c>
      <c r="I18" s="92"/>
      <c r="J18" s="97"/>
      <c r="K18" s="98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213"/>
      <c r="B19" s="28"/>
      <c r="C19" s="252" t="s">
        <v>113</v>
      </c>
      <c r="D19" s="252"/>
      <c r="E19" s="252"/>
      <c r="F19" s="252"/>
      <c r="G19" s="253"/>
      <c r="H19" s="96"/>
      <c r="I19" s="95"/>
      <c r="J19" s="97"/>
      <c r="K19" s="80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213"/>
      <c r="B20" s="28"/>
      <c r="C20" s="86"/>
      <c r="D20" s="237" t="s">
        <v>120</v>
      </c>
      <c r="E20" s="237"/>
      <c r="F20" s="237"/>
      <c r="G20" s="238"/>
      <c r="H20" s="96"/>
      <c r="I20" s="92" t="s">
        <v>92</v>
      </c>
      <c r="J20" s="97"/>
      <c r="K20" s="99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213"/>
      <c r="B21" s="28"/>
      <c r="C21" s="239" t="s">
        <v>114</v>
      </c>
      <c r="D21" s="239"/>
      <c r="E21" s="239"/>
      <c r="F21" s="239"/>
      <c r="G21" s="240"/>
      <c r="H21" s="96"/>
      <c r="I21" s="95"/>
      <c r="J21" s="100"/>
      <c r="K21" s="80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213"/>
      <c r="B22" s="28"/>
      <c r="C22" s="87"/>
      <c r="D22" s="223" t="s">
        <v>119</v>
      </c>
      <c r="E22" s="223"/>
      <c r="F22" s="223"/>
      <c r="G22" s="241"/>
      <c r="H22" s="101"/>
      <c r="I22" s="102" t="s">
        <v>92</v>
      </c>
      <c r="J22" s="103"/>
      <c r="K22" s="104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>
      <c r="A23" s="213"/>
      <c r="B23" s="28"/>
      <c r="C23" s="242" t="s">
        <v>115</v>
      </c>
      <c r="D23" s="243"/>
      <c r="E23" s="243"/>
      <c r="F23" s="243"/>
      <c r="G23" s="244"/>
      <c r="H23" s="96"/>
      <c r="I23" s="95"/>
      <c r="J23" s="105"/>
      <c r="K23" s="102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13.5" customHeight="1">
      <c r="A24" s="213"/>
      <c r="B24" s="28"/>
      <c r="C24" s="88"/>
      <c r="D24" s="242" t="s">
        <v>116</v>
      </c>
      <c r="E24" s="243"/>
      <c r="F24" s="243"/>
      <c r="G24" s="244"/>
      <c r="H24" s="96"/>
      <c r="I24" s="95"/>
      <c r="J24" s="105" t="s">
        <v>92</v>
      </c>
      <c r="K24" s="102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4"/>
    </row>
    <row r="25" spans="1:32" s="17" customFormat="1" ht="13.5" customHeight="1" thickBot="1">
      <c r="A25" s="213"/>
      <c r="B25" s="28"/>
      <c r="C25" s="89"/>
      <c r="D25" s="245" t="s">
        <v>118</v>
      </c>
      <c r="E25" s="246"/>
      <c r="F25" s="246"/>
      <c r="G25" s="247"/>
      <c r="H25" s="106"/>
      <c r="I25" s="107"/>
      <c r="J25" s="107"/>
      <c r="K25" s="102" t="s">
        <v>92</v>
      </c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4"/>
    </row>
    <row r="26" spans="1:32" s="17" customFormat="1" ht="24" customHeight="1">
      <c r="A26" s="198" t="s">
        <v>54</v>
      </c>
      <c r="B26" s="200"/>
      <c r="C26" s="201"/>
      <c r="D26" s="201"/>
      <c r="E26" s="201"/>
      <c r="F26" s="202"/>
      <c r="G26" s="35" t="s">
        <v>43</v>
      </c>
      <c r="H26" s="36" t="s">
        <v>93</v>
      </c>
      <c r="I26" s="37" t="s">
        <v>93</v>
      </c>
      <c r="J26" s="37" t="s">
        <v>94</v>
      </c>
      <c r="K26" s="37" t="s">
        <v>94</v>
      </c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8"/>
    </row>
    <row r="27" spans="1:32" s="17" customFormat="1" ht="27" customHeight="1">
      <c r="A27" s="199"/>
      <c r="B27" s="203"/>
      <c r="C27" s="204"/>
      <c r="D27" s="204"/>
      <c r="E27" s="204"/>
      <c r="F27" s="205"/>
      <c r="G27" s="39" t="s">
        <v>44</v>
      </c>
      <c r="H27" s="40" t="s">
        <v>121</v>
      </c>
      <c r="I27" s="40" t="s">
        <v>121</v>
      </c>
      <c r="J27" s="40" t="s">
        <v>121</v>
      </c>
      <c r="K27" s="40" t="s">
        <v>121</v>
      </c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7" customHeight="1">
      <c r="A28" s="199"/>
      <c r="B28" s="203"/>
      <c r="C28" s="204"/>
      <c r="D28" s="204"/>
      <c r="E28" s="204"/>
      <c r="F28" s="205"/>
      <c r="G28" s="39" t="s">
        <v>45</v>
      </c>
      <c r="H28" s="43">
        <v>43712</v>
      </c>
      <c r="I28" s="43">
        <v>43712</v>
      </c>
      <c r="J28" s="43">
        <v>43712</v>
      </c>
      <c r="K28" s="43">
        <v>43712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5"/>
    </row>
    <row r="29" spans="1:32" s="17" customFormat="1" ht="24.75" customHeight="1">
      <c r="A29" s="199"/>
      <c r="B29" s="203" t="s">
        <v>97</v>
      </c>
      <c r="C29" s="204"/>
      <c r="D29" s="204"/>
      <c r="E29" s="204"/>
      <c r="F29" s="205"/>
      <c r="G29" s="46" t="s">
        <v>1</v>
      </c>
      <c r="H29" s="40" t="s">
        <v>96</v>
      </c>
      <c r="I29" s="41" t="s">
        <v>96</v>
      </c>
      <c r="J29" s="41" t="s">
        <v>96</v>
      </c>
      <c r="K29" s="41" t="s">
        <v>96</v>
      </c>
      <c r="L29" s="41"/>
      <c r="M29" s="41"/>
      <c r="N29" s="69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2"/>
    </row>
    <row r="30" spans="1:32" s="17" customFormat="1" ht="24.75" customHeight="1">
      <c r="A30" s="176" t="s">
        <v>55</v>
      </c>
      <c r="B30" s="178" t="s">
        <v>47</v>
      </c>
      <c r="C30" s="178"/>
      <c r="D30" s="178"/>
      <c r="E30" s="178"/>
      <c r="F30" s="179" t="str">
        <f>GetBugSheetName()</f>
        <v>Evidence_</v>
      </c>
      <c r="G30" s="180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4"/>
    </row>
    <row r="31" spans="1:32" s="17" customFormat="1" ht="36" customHeight="1" thickBot="1">
      <c r="A31" s="177"/>
      <c r="B31" s="181" t="s">
        <v>31</v>
      </c>
      <c r="C31" s="182"/>
      <c r="D31" s="182"/>
      <c r="E31" s="183"/>
      <c r="F31" s="181"/>
      <c r="G31" s="184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 t="str">
        <f t="shared" ref="S31:AF31" si="1">IF(S30="","",(SUM(LEN(S30)-LEN(SUBSTITUTE(S30,",","")))/LEN(",")) + 1 )</f>
        <v/>
      </c>
      <c r="T31" s="55" t="str">
        <f t="shared" si="1"/>
        <v/>
      </c>
      <c r="U31" s="55" t="str">
        <f t="shared" si="1"/>
        <v/>
      </c>
      <c r="V31" s="55" t="str">
        <f t="shared" si="1"/>
        <v/>
      </c>
      <c r="W31" s="55" t="str">
        <f t="shared" si="1"/>
        <v/>
      </c>
      <c r="X31" s="55" t="str">
        <f t="shared" si="1"/>
        <v/>
      </c>
      <c r="Y31" s="55" t="str">
        <f t="shared" si="1"/>
        <v/>
      </c>
      <c r="Z31" s="55" t="str">
        <f t="shared" si="1"/>
        <v/>
      </c>
      <c r="AA31" s="55" t="str">
        <f t="shared" si="1"/>
        <v/>
      </c>
      <c r="AB31" s="55" t="str">
        <f t="shared" si="1"/>
        <v/>
      </c>
      <c r="AC31" s="55" t="str">
        <f t="shared" si="1"/>
        <v/>
      </c>
      <c r="AD31" s="55" t="str">
        <f t="shared" si="1"/>
        <v/>
      </c>
      <c r="AE31" s="55" t="str">
        <f t="shared" si="1"/>
        <v/>
      </c>
      <c r="AF31" s="56" t="str">
        <f t="shared" si="1"/>
        <v/>
      </c>
    </row>
    <row r="32" spans="1:32" s="17" customFormat="1">
      <c r="H32" s="47"/>
      <c r="I32" s="47"/>
      <c r="J32" s="47"/>
      <c r="K32" s="47"/>
      <c r="L32" s="47"/>
      <c r="M32" s="47"/>
      <c r="N32" s="48"/>
      <c r="O32" s="49"/>
      <c r="P32" s="47"/>
      <c r="Q32" s="47"/>
      <c r="R32" s="47"/>
      <c r="S32" s="47"/>
      <c r="T32" s="47"/>
      <c r="U32" s="47"/>
      <c r="V32" s="47"/>
    </row>
  </sheetData>
  <sheetProtection insertRows="0"/>
  <protectedRanges>
    <protectedRange sqref="B4:G25" name="Range2_1"/>
    <protectedRange sqref="B1:O2 P2 T1 AC1:AF2" name="Range1_1"/>
    <protectedRange sqref="H26:AF30" name="Range3_1_1"/>
    <protectedRange sqref="H4:AF25" name="Range2_1_1"/>
  </protectedRanges>
  <mergeCells count="46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30:A31"/>
    <mergeCell ref="B30:E30"/>
    <mergeCell ref="F30:G30"/>
    <mergeCell ref="B31:E31"/>
    <mergeCell ref="F31:G31"/>
    <mergeCell ref="C11:G11"/>
    <mergeCell ref="A26:A29"/>
    <mergeCell ref="B26:F26"/>
    <mergeCell ref="B27:F27"/>
    <mergeCell ref="B28:F28"/>
    <mergeCell ref="B29:F29"/>
    <mergeCell ref="A15:A25"/>
    <mergeCell ref="B15:G15"/>
    <mergeCell ref="A4:A14"/>
    <mergeCell ref="B4:G4"/>
    <mergeCell ref="B5:G5"/>
    <mergeCell ref="C17:G17"/>
    <mergeCell ref="C6:G6"/>
    <mergeCell ref="D7:G7"/>
    <mergeCell ref="D8:G8"/>
    <mergeCell ref="C9:G9"/>
    <mergeCell ref="C10:G10"/>
    <mergeCell ref="D25:G25"/>
    <mergeCell ref="C12:G12"/>
    <mergeCell ref="D13:G13"/>
    <mergeCell ref="D14:G14"/>
    <mergeCell ref="C16:G16"/>
    <mergeCell ref="C18:G18"/>
    <mergeCell ref="C19:G19"/>
    <mergeCell ref="D20:G20"/>
    <mergeCell ref="C21:G21"/>
    <mergeCell ref="D22:G22"/>
    <mergeCell ref="C23:G23"/>
    <mergeCell ref="D24:G24"/>
  </mergeCells>
  <phoneticPr fontId="3"/>
  <conditionalFormatting sqref="H3:AF31">
    <cfRule type="expression" dxfId="13" priority="81" stopIfTrue="1">
      <formula>H$29="NA"</formula>
    </cfRule>
    <cfRule type="expression" dxfId="12" priority="82" stopIfTrue="1">
      <formula>H$29="NG"</formula>
    </cfRule>
  </conditionalFormatting>
  <conditionalFormatting sqref="H25 H18 H20 H19:I19 K19 H13:H15 J5:K9 I6:I9 H10:K10 H12:I12 K11:K13 I15:J15 K15:K17 H22 H23:I24 H21:K21">
    <cfRule type="expression" dxfId="11" priority="7" stopIfTrue="1">
      <formula>NA()</formula>
    </cfRule>
    <cfRule type="expression" dxfId="10" priority="8" stopIfTrue="1">
      <formula>NA()</formula>
    </cfRule>
  </conditionalFormatting>
  <conditionalFormatting sqref="I25">
    <cfRule type="expression" dxfId="9" priority="5" stopIfTrue="1">
      <formula>NA()</formula>
    </cfRule>
    <cfRule type="expression" dxfId="8" priority="6" stopIfTrue="1">
      <formula>NA()</formula>
    </cfRule>
  </conditionalFormatting>
  <conditionalFormatting sqref="J25">
    <cfRule type="expression" dxfId="7" priority="3" stopIfTrue="1">
      <formula>NA()</formula>
    </cfRule>
    <cfRule type="expression" dxfId="6" priority="4" stopIfTrue="1">
      <formula>NA()</formula>
    </cfRule>
  </conditionalFormatting>
  <conditionalFormatting sqref="H17">
    <cfRule type="expression" dxfId="3" priority="1" stopIfTrue="1">
      <formula>NA()</formula>
    </cfRule>
    <cfRule type="expression" dxfId="2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26"/>
    <dataValidation allowBlank="1" showInputMessage="1" showErrorMessage="1" promptTitle="Enter" prompt="Name of the person who performed the test" sqref="G27"/>
    <dataValidation allowBlank="1" showInputMessage="1" showErrorMessage="1" promptTitle="Testing Date" prompt="Date on which test was performed in yyyy/mm/dd format" sqref="G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PCL sheet name" prompt=" " sqref="F30:G30"/>
    <dataValidation type="list" allowBlank="1" showInputMessage="1" showErrorMessage="1" sqref="H29:AF29">
      <formula1>"OK, NG, NA, PT"</formula1>
    </dataValidation>
    <dataValidation type="list" allowBlank="1" showInputMessage="1" showErrorMessage="1" sqref="H26:AF26">
      <formula1>"N, A, B"</formula1>
    </dataValidation>
    <dataValidation allowBlank="1" showInputMessage="1" showErrorMessage="1" promptTitle="Check points" prompt="that need / need not be executed" sqref="A15:A25"/>
    <dataValidation allowBlank="1" showInputMessage="1" showErrorMessage="1" promptTitle="Input conditions" prompt="that need to be checked." sqref="A4:A1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0" sqref="H1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123</v>
      </c>
      <c r="C1" s="193"/>
      <c r="D1" s="193"/>
      <c r="E1" s="194"/>
      <c r="F1" s="192" t="s">
        <v>124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</v>
      </c>
      <c r="B2" s="186" t="s">
        <v>100</v>
      </c>
      <c r="C2" s="187"/>
      <c r="D2" s="187"/>
      <c r="E2" s="188"/>
      <c r="F2" s="186" t="s">
        <v>125</v>
      </c>
      <c r="G2" s="187"/>
      <c r="H2" s="188"/>
      <c r="I2" s="181" t="s">
        <v>102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IF(COUNTA(H4:H12)&gt;0,1,"")</f>
        <v>1</v>
      </c>
      <c r="I3" s="12" t="str">
        <f t="shared" ref="I3:AF3" si="0">IF(COUNTA(I4:I12)&gt;0,IF(H3&gt;0,H3+1,""),"")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20" t="s">
        <v>129</v>
      </c>
      <c r="C4" s="220"/>
      <c r="D4" s="220"/>
      <c r="E4" s="220"/>
      <c r="F4" s="220"/>
      <c r="G4" s="22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127</v>
      </c>
      <c r="C5" s="222"/>
      <c r="D5" s="222"/>
      <c r="E5" s="222"/>
      <c r="F5" s="222"/>
      <c r="G5" s="22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08"/>
      <c r="B6" s="75"/>
      <c r="C6" s="263" t="s">
        <v>128</v>
      </c>
      <c r="D6" s="263"/>
      <c r="E6" s="263"/>
      <c r="F6" s="263"/>
      <c r="G6" s="264"/>
      <c r="H6" s="111" t="s">
        <v>92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2" t="s">
        <v>53</v>
      </c>
      <c r="B7" s="215" t="s">
        <v>26</v>
      </c>
      <c r="C7" s="209"/>
      <c r="D7" s="209"/>
      <c r="E7" s="209"/>
      <c r="F7" s="209"/>
      <c r="G7" s="271"/>
      <c r="H7" s="112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13"/>
      <c r="B8" s="108"/>
      <c r="C8" s="269" t="s">
        <v>131</v>
      </c>
      <c r="D8" s="269"/>
      <c r="E8" s="269"/>
      <c r="F8" s="269"/>
      <c r="G8" s="270"/>
      <c r="H8" s="113"/>
      <c r="I8" s="73"/>
      <c r="J8" s="73"/>
      <c r="K8" s="85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4"/>
    </row>
    <row r="9" spans="1:32" s="17" customFormat="1" ht="13.5" customHeight="1">
      <c r="A9" s="213"/>
      <c r="B9" s="109"/>
      <c r="C9" s="110"/>
      <c r="D9" s="265" t="s">
        <v>130</v>
      </c>
      <c r="E9" s="265"/>
      <c r="F9" s="265"/>
      <c r="G9" s="266"/>
      <c r="H9" s="111" t="s">
        <v>92</v>
      </c>
      <c r="I9" s="73"/>
      <c r="J9" s="73"/>
      <c r="K9" s="85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4"/>
    </row>
    <row r="10" spans="1:32" s="17" customFormat="1" ht="13.5" customHeight="1">
      <c r="A10" s="213"/>
      <c r="B10" s="272"/>
      <c r="C10" s="269" t="s">
        <v>134</v>
      </c>
      <c r="D10" s="269"/>
      <c r="E10" s="269"/>
      <c r="F10" s="269"/>
      <c r="G10" s="270"/>
      <c r="H10" s="111" t="s">
        <v>92</v>
      </c>
      <c r="I10" s="73"/>
      <c r="J10" s="73"/>
      <c r="K10" s="85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4"/>
    </row>
    <row r="11" spans="1:32" s="17" customFormat="1" ht="13.5" customHeight="1" thickBot="1">
      <c r="A11" s="213"/>
      <c r="B11" s="267" t="s">
        <v>132</v>
      </c>
      <c r="C11" s="267"/>
      <c r="D11" s="267"/>
      <c r="E11" s="267"/>
      <c r="F11" s="267"/>
      <c r="G11" s="268"/>
      <c r="H11" s="111" t="s">
        <v>92</v>
      </c>
      <c r="I11" s="73"/>
      <c r="J11" s="73"/>
      <c r="K11" s="85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4"/>
    </row>
    <row r="12" spans="1:32" s="17" customFormat="1" ht="24" customHeight="1">
      <c r="A12" s="198" t="s">
        <v>54</v>
      </c>
      <c r="B12" s="200"/>
      <c r="C12" s="201"/>
      <c r="D12" s="201"/>
      <c r="E12" s="201"/>
      <c r="F12" s="202"/>
      <c r="G12" s="35" t="s">
        <v>43</v>
      </c>
      <c r="H12" s="36" t="s">
        <v>93</v>
      </c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199"/>
      <c r="B13" s="203"/>
      <c r="C13" s="204"/>
      <c r="D13" s="204"/>
      <c r="E13" s="204"/>
      <c r="F13" s="205"/>
      <c r="G13" s="39" t="s">
        <v>44</v>
      </c>
      <c r="H13" s="40" t="s">
        <v>121</v>
      </c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2"/>
    </row>
    <row r="14" spans="1:32" s="17" customFormat="1" ht="27" customHeight="1">
      <c r="A14" s="199"/>
      <c r="B14" s="203"/>
      <c r="C14" s="204"/>
      <c r="D14" s="204"/>
      <c r="E14" s="204"/>
      <c r="F14" s="205"/>
      <c r="G14" s="39" t="s">
        <v>45</v>
      </c>
      <c r="H14" s="43">
        <v>43712</v>
      </c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199"/>
      <c r="B15" s="203" t="s">
        <v>97</v>
      </c>
      <c r="C15" s="204"/>
      <c r="D15" s="204"/>
      <c r="E15" s="204"/>
      <c r="F15" s="205"/>
      <c r="G15" s="46" t="s">
        <v>1</v>
      </c>
      <c r="H15" s="40" t="s">
        <v>96</v>
      </c>
      <c r="I15" s="41"/>
      <c r="J15" s="41"/>
      <c r="K15" s="41"/>
      <c r="L15" s="41"/>
      <c r="M15" s="41"/>
      <c r="N15" s="69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2"/>
    </row>
    <row r="16" spans="1:32" s="17" customFormat="1" ht="24.75" customHeight="1">
      <c r="A16" s="176" t="s">
        <v>55</v>
      </c>
      <c r="B16" s="178" t="s">
        <v>47</v>
      </c>
      <c r="C16" s="178"/>
      <c r="D16" s="178"/>
      <c r="E16" s="178"/>
      <c r="F16" s="179" t="str">
        <f>GetBugSheetName()</f>
        <v>Evidence_</v>
      </c>
      <c r="G16" s="180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177"/>
      <c r="B17" s="181" t="s">
        <v>31</v>
      </c>
      <c r="C17" s="182"/>
      <c r="D17" s="182"/>
      <c r="E17" s="183"/>
      <c r="F17" s="181"/>
      <c r="G17" s="184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1">IF(S16="","",(SUM(LEN(S16)-LEN(SUBSTITUTE(S16,",","")))/LEN(",")) + 1 )</f>
        <v/>
      </c>
      <c r="T17" s="55" t="str">
        <f t="shared" si="1"/>
        <v/>
      </c>
      <c r="U17" s="55" t="str">
        <f t="shared" si="1"/>
        <v/>
      </c>
      <c r="V17" s="55" t="str">
        <f t="shared" si="1"/>
        <v/>
      </c>
      <c r="W17" s="55" t="str">
        <f t="shared" si="1"/>
        <v/>
      </c>
      <c r="X17" s="55" t="str">
        <f t="shared" si="1"/>
        <v/>
      </c>
      <c r="Y17" s="55" t="str">
        <f t="shared" si="1"/>
        <v/>
      </c>
      <c r="Z17" s="55" t="str">
        <f t="shared" si="1"/>
        <v/>
      </c>
      <c r="AA17" s="55" t="str">
        <f t="shared" si="1"/>
        <v/>
      </c>
      <c r="AB17" s="55" t="str">
        <f t="shared" si="1"/>
        <v/>
      </c>
      <c r="AC17" s="55" t="str">
        <f t="shared" si="1"/>
        <v/>
      </c>
      <c r="AD17" s="55" t="str">
        <f t="shared" si="1"/>
        <v/>
      </c>
      <c r="AE17" s="55" t="str">
        <f t="shared" si="1"/>
        <v/>
      </c>
      <c r="AF17" s="56" t="str">
        <f t="shared" si="1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4:G11" name="Range2_1"/>
    <protectedRange sqref="B1:O2 P2 T1 AC1:AF2" name="Range1_1"/>
    <protectedRange sqref="H12:AF16" name="Range3_1_1"/>
    <protectedRange sqref="H4:AF11" name="Range2_1_1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6:A17"/>
    <mergeCell ref="B16:E16"/>
    <mergeCell ref="F16:G16"/>
    <mergeCell ref="B17:E17"/>
    <mergeCell ref="F17:G17"/>
    <mergeCell ref="C6:G6"/>
    <mergeCell ref="D9:G9"/>
    <mergeCell ref="B11:G11"/>
    <mergeCell ref="A12:A15"/>
    <mergeCell ref="B12:F12"/>
    <mergeCell ref="B13:F13"/>
    <mergeCell ref="B14:F14"/>
    <mergeCell ref="B15:F15"/>
    <mergeCell ref="C8:G8"/>
    <mergeCell ref="A7:A11"/>
    <mergeCell ref="B7:G7"/>
    <mergeCell ref="A4:A6"/>
    <mergeCell ref="B4:G4"/>
    <mergeCell ref="B5:G5"/>
    <mergeCell ref="C10:G10"/>
  </mergeCells>
  <phoneticPr fontId="3"/>
  <conditionalFormatting sqref="I3:AF17 H3:H5 H7:H8 H12:H17">
    <cfRule type="expression" dxfId="15" priority="71" stopIfTrue="1">
      <formula>H$15="NA"</formula>
    </cfRule>
    <cfRule type="expression" dxfId="14" priority="72" stopIfTrue="1">
      <formula>H$15="NG"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type="list" allowBlank="1" showInputMessage="1" showErrorMessage="1" sqref="H12:AF12">
      <formula1>"N, A, B"</formula1>
    </dataValidation>
    <dataValidation allowBlank="1" showInputMessage="1" showErrorMessage="1" promptTitle="Check points" prompt="that need / need not be executed" sqref="A7:A1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3:A183"/>
  <sheetViews>
    <sheetView topLeftCell="A262" workbookViewId="0">
      <selection activeCell="A132" sqref="A132:XFD132"/>
    </sheetView>
  </sheetViews>
  <sheetFormatPr defaultRowHeight="13.5"/>
  <sheetData>
    <row r="3" spans="1:1">
      <c r="A3" s="71" t="s">
        <v>63</v>
      </c>
    </row>
    <row r="47" spans="1:1">
      <c r="A47" s="71" t="s">
        <v>64</v>
      </c>
    </row>
    <row r="85" spans="1:1">
      <c r="A85" s="71" t="s">
        <v>133</v>
      </c>
    </row>
    <row r="134" spans="1:1">
      <c r="A134" s="71" t="s">
        <v>65</v>
      </c>
    </row>
    <row r="183" spans="1:1">
      <c r="A183" s="71" t="s">
        <v>66</v>
      </c>
    </row>
  </sheetData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Upload_Click</vt:lpstr>
      <vt:lpstr>Clear_Click</vt:lpstr>
      <vt:lpstr>Evidence</vt:lpstr>
      <vt:lpstr>Clear_Click!BugCount</vt:lpstr>
      <vt:lpstr>Page_Load!BugCount</vt:lpstr>
      <vt:lpstr>Upload_Click!BugCount</vt:lpstr>
      <vt:lpstr>BugCount</vt:lpstr>
      <vt:lpstr>Clear_Click!BugSheetName</vt:lpstr>
      <vt:lpstr>Page_Load!BugSheetName</vt:lpstr>
      <vt:lpstr>Upload_Click!BugSheetName</vt:lpstr>
      <vt:lpstr>BugSheetName</vt:lpstr>
      <vt:lpstr>NewPCL</vt:lpstr>
      <vt:lpstr>NewPCL_Row</vt:lpstr>
      <vt:lpstr>Clear_Click!Print_Area</vt:lpstr>
      <vt:lpstr>Page_Load!Print_Area</vt:lpstr>
      <vt:lpstr>Summary!Print_Area</vt:lpstr>
      <vt:lpstr>Template!Print_Area</vt:lpstr>
      <vt:lpstr>Upload_Click!Print_Area</vt:lpstr>
      <vt:lpstr>Clear_Click!Print_Titles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2019-09-14T12:04:14Z</dcterms:modified>
</cp:coreProperties>
</file>