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RIE HDD/Documents/VISIONET/CUSTOMER/BANK BNI/Guard Square/"/>
    </mc:Choice>
  </mc:AlternateContent>
  <xr:revisionPtr revIDLastSave="0" documentId="13_ncr:1_{8C6769CB-E8B5-D243-958B-9A2A44A7253A}" xr6:coauthVersionLast="45" xr6:coauthVersionMax="47" xr10:uidLastSave="{00000000-0000-0000-0000-000000000000}"/>
  <bookViews>
    <workbookView xWindow="880" yWindow="1120" windowWidth="21460" windowHeight="12840" xr2:uid="{E54AE635-FA99-46A3-A615-FA0AF29E35D9}"/>
  </bookViews>
  <sheets>
    <sheet name="Cost Structure per Tahun" sheetId="2" r:id="rId1"/>
    <sheet name="Cost Structu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7" i="2" l="1"/>
  <c r="H24" i="1"/>
  <c r="H14" i="1"/>
  <c r="H10" i="1"/>
  <c r="I31" i="2"/>
  <c r="I25" i="2"/>
  <c r="I24" i="2"/>
  <c r="I15" i="2"/>
  <c r="I14" i="2"/>
  <c r="I11" i="2"/>
  <c r="I10" i="2"/>
  <c r="I35" i="2"/>
  <c r="I34" i="2"/>
  <c r="I38" i="2" l="1"/>
  <c r="I39" i="2" s="1"/>
  <c r="H35" i="1"/>
  <c r="H37" i="1" s="1"/>
  <c r="H34" i="1"/>
  <c r="H31" i="1"/>
  <c r="H38" i="1" l="1"/>
  <c r="H39" i="1" s="1"/>
</calcChain>
</file>

<file path=xl/sharedStrings.xml><?xml version="1.0" encoding="utf-8"?>
<sst xmlns="http://schemas.openxmlformats.org/spreadsheetml/2006/main" count="95" uniqueCount="38">
  <si>
    <t>Qty</t>
  </si>
  <si>
    <t>No</t>
  </si>
  <si>
    <t>Cost Structure</t>
  </si>
  <si>
    <t>Uraian</t>
  </si>
  <si>
    <t>Price (Incl PPN)</t>
  </si>
  <si>
    <t>Per Unit</t>
  </si>
  <si>
    <t>Total</t>
  </si>
  <si>
    <t>License</t>
  </si>
  <si>
    <t>2 Aplikasi (prod) – 2 tahun :</t>
  </si>
  <si>
    <t>-  Agen46</t>
  </si>
  <si>
    <t>-  BNI Direct</t>
  </si>
  <si>
    <t>1 Aplikasi (prod) – 1 tahun :</t>
  </si>
  <si>
    <t>- Maverick (beta version)</t>
  </si>
  <si>
    <t>Implementasi (Business Partner) Role tenaga ahli :</t>
  </si>
  <si>
    <t>-          Project Manager</t>
  </si>
  <si>
    <t>5 Mandays</t>
  </si>
  <si>
    <t>-          Senior Technical Engineer</t>
  </si>
  <si>
    <t>35 Mandays</t>
  </si>
  <si>
    <t>Onsite Support Engineer 5x8</t>
  </si>
  <si>
    <t>24 Months</t>
  </si>
  <si>
    <t>CM dan Support Implementasi, dalam bentuk blanket mandays</t>
  </si>
  <si>
    <t>50 Mandays</t>
  </si>
  <si>
    <t>- Senior Technical Engineer</t>
  </si>
  <si>
    <t xml:space="preserve">Total Harga </t>
  </si>
  <si>
    <t>PPN 11%</t>
  </si>
  <si>
    <t>Total Harga (Incl PPN)</t>
  </si>
  <si>
    <t>Periode</t>
  </si>
  <si>
    <t>a. DexGuard ( Android )</t>
  </si>
  <si>
    <t>One package ( 200,000 user download )</t>
  </si>
  <si>
    <t>b. iXGuard ( IOS )</t>
  </si>
  <si>
    <t>2 tahun</t>
  </si>
  <si>
    <t>Include :</t>
  </si>
  <si>
    <t>Threatcast Business - Agent46</t>
  </si>
  <si>
    <t>Threatcast Business - BNI Direct</t>
  </si>
  <si>
    <t>One package ( 50,000 user download )</t>
  </si>
  <si>
    <t>1 tahun</t>
  </si>
  <si>
    <t>1 1ahun</t>
  </si>
  <si>
    <t>Threatcast Business - Maverick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</si>
</sst>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-&quot;Rp&quot;* #,##0_-;\-&quot;Rp&quot;* #,##0_-;_-&quot;Rp&quot;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</borders>
  <cellStyleXfs count="8">
    <xf numFmtId="0" fontId="0" fillId="0" borderId="0"/>
    <xf numFmtId="41" fontId="1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0" fontId="2" fillId="0" borderId="0"/>
  </cellStyleXfs>
  <cellXfs count="89">
    <xf numFmtId="0" fontId="0" fillId="0" borderId="0" xfId="0"/>
    <xf numFmtId="41" fontId="0" fillId="0" borderId="0" xfId="1" applyFont="1"/>
    <xf numFmtId="0" fontId="4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 indent="1"/>
    </xf>
    <xf numFmtId="164" fontId="7" fillId="0" borderId="12" xfId="0" applyNumberFormat="1" applyFont="1" applyBorder="1" applyAlignment="1">
      <alignment vertical="center" wrapText="1"/>
    </xf>
    <xf numFmtId="0" fontId="6" fillId="0" borderId="14" xfId="0" applyFont="1" applyBorder="1" applyAlignment="1">
      <alignment vertical="top" wrapText="1"/>
    </xf>
    <xf numFmtId="164" fontId="6" fillId="0" borderId="12" xfId="0" applyNumberFormat="1" applyFont="1" applyBorder="1" applyAlignment="1">
      <alignment vertical="top" wrapText="1"/>
    </xf>
    <xf numFmtId="0" fontId="6" fillId="0" borderId="2" xfId="0" applyFont="1" applyBorder="1" applyAlignment="1">
      <alignment vertical="center" wrapText="1"/>
    </xf>
    <xf numFmtId="0" fontId="6" fillId="0" borderId="16" xfId="0" applyFont="1" applyBorder="1" applyAlignment="1">
      <alignment vertical="top" wrapText="1"/>
    </xf>
    <xf numFmtId="164" fontId="6" fillId="0" borderId="9" xfId="0" applyNumberFormat="1" applyFont="1" applyBorder="1" applyAlignment="1">
      <alignment vertical="top" wrapText="1"/>
    </xf>
    <xf numFmtId="0" fontId="6" fillId="0" borderId="0" xfId="0" applyFont="1" applyAlignment="1">
      <alignment vertical="center" wrapText="1"/>
    </xf>
    <xf numFmtId="0" fontId="6" fillId="0" borderId="11" xfId="0" applyFont="1" applyBorder="1" applyAlignment="1">
      <alignment vertical="top" wrapText="1"/>
    </xf>
    <xf numFmtId="164" fontId="6" fillId="0" borderId="12" xfId="0" applyNumberFormat="1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12" xfId="0" applyFont="1" applyBorder="1"/>
    <xf numFmtId="0" fontId="6" fillId="0" borderId="17" xfId="0" applyFont="1" applyBorder="1" applyAlignment="1">
      <alignment vertical="center"/>
    </xf>
    <xf numFmtId="164" fontId="7" fillId="0" borderId="17" xfId="0" applyNumberFormat="1" applyFont="1" applyBorder="1" applyAlignment="1">
      <alignment vertical="center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vertical="center" wrapText="1"/>
    </xf>
    <xf numFmtId="164" fontId="7" fillId="0" borderId="9" xfId="0" applyNumberFormat="1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6" fillId="0" borderId="20" xfId="0" applyFont="1" applyBorder="1" applyAlignment="1">
      <alignment horizontal="left" vertical="center" wrapText="1"/>
    </xf>
    <xf numFmtId="164" fontId="6" fillId="0" borderId="20" xfId="0" applyNumberFormat="1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 wrapText="1"/>
    </xf>
    <xf numFmtId="164" fontId="8" fillId="0" borderId="9" xfId="0" applyNumberFormat="1" applyFont="1" applyBorder="1" applyAlignment="1">
      <alignment vertical="center" wrapText="1"/>
    </xf>
    <xf numFmtId="0" fontId="9" fillId="0" borderId="0" xfId="0" applyFont="1" applyAlignment="1">
      <alignment vertical="center"/>
    </xf>
    <xf numFmtId="41" fontId="0" fillId="0" borderId="0" xfId="1" applyFont="1" applyAlignment="1">
      <alignment vertical="center"/>
    </xf>
    <xf numFmtId="0" fontId="5" fillId="2" borderId="12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41" fontId="6" fillId="0" borderId="14" xfId="1" applyFont="1" applyBorder="1"/>
    <xf numFmtId="164" fontId="6" fillId="0" borderId="14" xfId="0" applyNumberFormat="1" applyFont="1" applyBorder="1" applyAlignment="1">
      <alignment vertical="top" wrapText="1"/>
    </xf>
    <xf numFmtId="164" fontId="6" fillId="0" borderId="16" xfId="0" applyNumberFormat="1" applyFont="1" applyBorder="1" applyAlignment="1">
      <alignment vertical="top" wrapText="1"/>
    </xf>
    <xf numFmtId="0" fontId="6" fillId="0" borderId="0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6" fillId="0" borderId="13" xfId="0" applyFont="1" applyBorder="1" applyAlignment="1">
      <alignment vertical="center"/>
    </xf>
    <xf numFmtId="0" fontId="6" fillId="0" borderId="22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18" xfId="0" applyFont="1" applyBorder="1" applyAlignment="1">
      <alignment vertical="top" wrapText="1"/>
    </xf>
    <xf numFmtId="164" fontId="7" fillId="0" borderId="12" xfId="0" applyNumberFormat="1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23" xfId="0" applyFont="1" applyBorder="1" applyAlignment="1">
      <alignment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 indent="1"/>
    </xf>
    <xf numFmtId="0" fontId="5" fillId="0" borderId="3" xfId="0" applyFont="1" applyBorder="1" applyAlignment="1">
      <alignment vertical="center" wrapText="1"/>
    </xf>
    <xf numFmtId="0" fontId="5" fillId="0" borderId="14" xfId="0" applyFont="1" applyBorder="1" applyAlignment="1">
      <alignment vertical="top" wrapText="1"/>
    </xf>
    <xf numFmtId="0" fontId="5" fillId="0" borderId="0" xfId="0" applyFont="1" applyAlignment="1">
      <alignment vertical="center" wrapText="1"/>
    </xf>
    <xf numFmtId="0" fontId="6" fillId="0" borderId="0" xfId="0" applyFont="1" applyBorder="1" applyAlignment="1">
      <alignment horizontal="left" vertical="center" wrapText="1" indent="1"/>
    </xf>
    <xf numFmtId="0" fontId="6" fillId="0" borderId="16" xfId="0" quotePrefix="1" applyFont="1" applyBorder="1" applyAlignment="1">
      <alignment vertical="top" wrapText="1"/>
    </xf>
    <xf numFmtId="0" fontId="5" fillId="0" borderId="1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6" fillId="0" borderId="14" xfId="1" applyNumberFormat="1" applyFont="1" applyBorder="1" applyAlignment="1">
      <alignment horizontal="center" vertical="center"/>
    </xf>
    <xf numFmtId="164" fontId="7" fillId="0" borderId="25" xfId="0" applyNumberFormat="1" applyFont="1" applyBorder="1" applyAlignment="1">
      <alignment horizontal="center" vertical="center" wrapText="1"/>
    </xf>
    <xf numFmtId="164" fontId="6" fillId="0" borderId="14" xfId="0" applyNumberFormat="1" applyFont="1" applyBorder="1" applyAlignment="1">
      <alignment vertical="center" wrapText="1"/>
    </xf>
    <xf numFmtId="164" fontId="6" fillId="0" borderId="25" xfId="0" applyNumberFormat="1" applyFont="1" applyBorder="1" applyAlignment="1">
      <alignment vertical="center"/>
    </xf>
    <xf numFmtId="164" fontId="7" fillId="0" borderId="12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</cellXfs>
  <cellStyles count="8">
    <cellStyle name="Comma [0]" xfId="1" builtinId="6"/>
    <cellStyle name="Comma [0] 5" xfId="6" xr:uid="{4228F3E9-DD51-4345-B5DA-34DF268E9955}"/>
    <cellStyle name="Comma 2 2" xfId="4" xr:uid="{9EFD2453-DA3B-ED44-BEEE-50948D01A7D6}"/>
    <cellStyle name="Normal" xfId="0" builtinId="0"/>
    <cellStyle name="Normal 12" xfId="5" xr:uid="{845F9385-26C9-9F40-8201-4114E54A914C}"/>
    <cellStyle name="Normal 2 3" xfId="2" xr:uid="{22F7A92C-91B5-D440-A8FB-69A9ABEF71E5}"/>
    <cellStyle name="Normal 9" xfId="7" xr:uid="{3CE0F76A-5FFB-174C-B04C-2C6AC3CCD2B9}"/>
    <cellStyle name="Percent 2" xfId="3" xr:uid="{72A5FCB2-A2AB-614B-98D9-82BD7DBC94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57F78-36EC-E646-B659-F07B83BF8A9E}">
  <dimension ref="D3:K40"/>
  <sheetViews>
    <sheetView tabSelected="1" topLeftCell="C4" zoomScale="150" zoomScaleNormal="120" workbookViewId="0">
      <selection activeCell="K14" sqref="K14"/>
    </sheetView>
  </sheetViews>
  <sheetFormatPr baseColWidth="10" defaultColWidth="11.5" defaultRowHeight="15" x14ac:dyDescent="0.2"/>
  <cols>
    <col min="4" max="4" width="4.6640625" customWidth="1"/>
    <col min="5" max="5" width="19.1640625" customWidth="1"/>
    <col min="6" max="6" width="24.6640625" customWidth="1"/>
    <col min="7" max="7" width="6.6640625" customWidth="1"/>
    <col min="8" max="8" width="13.6640625" bestFit="1" customWidth="1"/>
    <col min="9" max="9" width="13.33203125" customWidth="1"/>
    <col min="10" max="10" width="5.33203125" customWidth="1"/>
    <col min="11" max="11" width="13.6640625" style="1" bestFit="1" customWidth="1"/>
  </cols>
  <sheetData>
    <row r="3" spans="4:11" s="3" customFormat="1" ht="22" customHeight="1" x14ac:dyDescent="0.2">
      <c r="D3" s="4" t="s">
        <v>2</v>
      </c>
      <c r="E3" s="2"/>
      <c r="F3" s="2"/>
      <c r="G3" s="2"/>
      <c r="H3" s="2"/>
      <c r="I3" s="2"/>
      <c r="K3" s="37"/>
    </row>
    <row r="4" spans="4:11" ht="16" thickBot="1" x14ac:dyDescent="0.25">
      <c r="D4" s="4"/>
      <c r="E4" s="2"/>
      <c r="F4" s="2"/>
      <c r="G4" s="2"/>
      <c r="H4" s="2"/>
      <c r="I4" s="2"/>
    </row>
    <row r="5" spans="4:11" ht="16" thickBot="1" x14ac:dyDescent="0.25">
      <c r="D5" s="69" t="s">
        <v>1</v>
      </c>
      <c r="E5" s="69" t="s">
        <v>3</v>
      </c>
      <c r="F5" s="69" t="s">
        <v>0</v>
      </c>
      <c r="G5" s="69" t="s">
        <v>26</v>
      </c>
      <c r="H5" s="72" t="s">
        <v>4</v>
      </c>
      <c r="I5" s="73"/>
    </row>
    <row r="6" spans="4:11" ht="16" thickBot="1" x14ac:dyDescent="0.25">
      <c r="D6" s="71"/>
      <c r="E6" s="70"/>
      <c r="F6" s="70"/>
      <c r="G6" s="70"/>
      <c r="H6" s="38" t="s">
        <v>5</v>
      </c>
      <c r="I6" s="5" t="s">
        <v>6</v>
      </c>
    </row>
    <row r="7" spans="4:11" x14ac:dyDescent="0.2">
      <c r="D7" s="74">
        <v>1</v>
      </c>
      <c r="E7" s="56" t="s">
        <v>7</v>
      </c>
      <c r="F7" s="6"/>
      <c r="G7" s="6"/>
      <c r="H7" s="39"/>
      <c r="I7" s="7"/>
    </row>
    <row r="8" spans="4:11" x14ac:dyDescent="0.2">
      <c r="D8" s="75"/>
      <c r="E8" s="8" t="s">
        <v>8</v>
      </c>
      <c r="F8" s="9"/>
      <c r="G8" s="9"/>
      <c r="H8" s="9"/>
      <c r="I8" s="10"/>
    </row>
    <row r="9" spans="4:11" x14ac:dyDescent="0.2">
      <c r="D9" s="75"/>
      <c r="E9" s="55" t="s">
        <v>9</v>
      </c>
      <c r="F9" s="9"/>
      <c r="G9" s="9"/>
      <c r="H9" s="40"/>
      <c r="I9" s="12"/>
    </row>
    <row r="10" spans="4:11" x14ac:dyDescent="0.2">
      <c r="D10" s="75"/>
      <c r="E10" s="11" t="s">
        <v>27</v>
      </c>
      <c r="F10" s="9" t="s">
        <v>28</v>
      </c>
      <c r="G10" s="9" t="s">
        <v>30</v>
      </c>
      <c r="H10" s="40">
        <v>1020321187.5</v>
      </c>
      <c r="I10" s="12">
        <f>H10*2</f>
        <v>2040642375</v>
      </c>
    </row>
    <row r="11" spans="4:11" x14ac:dyDescent="0.2">
      <c r="D11" s="75"/>
      <c r="E11" s="11" t="s">
        <v>29</v>
      </c>
      <c r="F11" s="9" t="s">
        <v>28</v>
      </c>
      <c r="G11" s="9" t="s">
        <v>30</v>
      </c>
      <c r="H11" s="40">
        <v>1020321187.5</v>
      </c>
      <c r="I11" s="12">
        <f>H11*2</f>
        <v>2040642375</v>
      </c>
    </row>
    <row r="12" spans="4:11" ht="10" customHeight="1" x14ac:dyDescent="0.2">
      <c r="D12" s="75"/>
      <c r="E12" s="11"/>
      <c r="F12" s="9"/>
      <c r="G12" s="9"/>
      <c r="H12" s="40"/>
      <c r="I12" s="12"/>
    </row>
    <row r="13" spans="4:11" x14ac:dyDescent="0.2">
      <c r="D13" s="75"/>
      <c r="E13" s="55" t="s">
        <v>10</v>
      </c>
      <c r="F13" s="9"/>
      <c r="G13" s="9"/>
      <c r="H13" s="40"/>
      <c r="I13" s="12"/>
    </row>
    <row r="14" spans="4:11" x14ac:dyDescent="0.2">
      <c r="D14" s="75"/>
      <c r="E14" s="11" t="s">
        <v>27</v>
      </c>
      <c r="F14" s="9" t="s">
        <v>28</v>
      </c>
      <c r="G14" s="9" t="s">
        <v>30</v>
      </c>
      <c r="H14" s="40">
        <v>1020321187.5</v>
      </c>
      <c r="I14" s="12">
        <f>H14*2</f>
        <v>2040642375</v>
      </c>
    </row>
    <row r="15" spans="4:11" x14ac:dyDescent="0.2">
      <c r="D15" s="75"/>
      <c r="E15" s="11" t="s">
        <v>29</v>
      </c>
      <c r="F15" s="9" t="s">
        <v>28</v>
      </c>
      <c r="G15" s="9" t="s">
        <v>30</v>
      </c>
      <c r="H15" s="41">
        <v>1020321187.5</v>
      </c>
      <c r="I15" s="14">
        <f>H15*2</f>
        <v>2040642375</v>
      </c>
    </row>
    <row r="16" spans="4:11" x14ac:dyDescent="0.2">
      <c r="D16" s="75"/>
      <c r="E16" s="11"/>
      <c r="F16" s="9"/>
      <c r="G16" s="13"/>
      <c r="H16" s="41"/>
      <c r="I16" s="14"/>
    </row>
    <row r="17" spans="4:9" x14ac:dyDescent="0.2">
      <c r="D17" s="75"/>
      <c r="E17" s="8"/>
      <c r="F17" s="57" t="s">
        <v>31</v>
      </c>
      <c r="G17" s="13"/>
      <c r="H17" s="41"/>
      <c r="I17" s="14"/>
    </row>
    <row r="18" spans="4:9" x14ac:dyDescent="0.2">
      <c r="D18" s="75"/>
      <c r="E18" s="8"/>
      <c r="F18" s="13" t="s">
        <v>32</v>
      </c>
      <c r="G18" s="13"/>
      <c r="H18" s="41"/>
      <c r="I18" s="14"/>
    </row>
    <row r="19" spans="4:9" x14ac:dyDescent="0.2">
      <c r="D19" s="75"/>
      <c r="E19" s="8"/>
      <c r="F19" s="13" t="s">
        <v>33</v>
      </c>
      <c r="G19" s="13"/>
      <c r="H19" s="41"/>
      <c r="I19" s="14"/>
    </row>
    <row r="20" spans="4:9" ht="16" thickBot="1" x14ac:dyDescent="0.25">
      <c r="D20" s="76"/>
      <c r="E20" s="15"/>
      <c r="F20" s="13"/>
      <c r="G20" s="16"/>
      <c r="H20" s="42"/>
      <c r="I20" s="17"/>
    </row>
    <row r="21" spans="4:9" x14ac:dyDescent="0.2">
      <c r="D21" s="77">
        <v>2</v>
      </c>
      <c r="E21" s="58" t="s">
        <v>7</v>
      </c>
      <c r="F21" s="44"/>
      <c r="G21" s="19"/>
      <c r="H21" s="14"/>
      <c r="I21" s="14"/>
    </row>
    <row r="22" spans="4:9" x14ac:dyDescent="0.2">
      <c r="D22" s="78"/>
      <c r="E22" s="18" t="s">
        <v>11</v>
      </c>
      <c r="F22" s="8"/>
      <c r="G22" s="9"/>
      <c r="H22" s="20"/>
      <c r="I22" s="20"/>
    </row>
    <row r="23" spans="4:9" x14ac:dyDescent="0.2">
      <c r="D23" s="78"/>
      <c r="E23" s="58" t="s">
        <v>12</v>
      </c>
      <c r="F23" s="8"/>
      <c r="G23" s="9"/>
      <c r="H23" s="12"/>
      <c r="I23" s="12"/>
    </row>
    <row r="24" spans="4:9" x14ac:dyDescent="0.2">
      <c r="D24" s="78"/>
      <c r="E24" s="11" t="s">
        <v>27</v>
      </c>
      <c r="F24" s="9" t="s">
        <v>34</v>
      </c>
      <c r="G24" s="13" t="s">
        <v>35</v>
      </c>
      <c r="H24" s="14">
        <v>516083622.00000006</v>
      </c>
      <c r="I24" s="14">
        <f>H24*1</f>
        <v>516083622.00000006</v>
      </c>
    </row>
    <row r="25" spans="4:9" x14ac:dyDescent="0.2">
      <c r="D25" s="78"/>
      <c r="E25" s="11" t="s">
        <v>29</v>
      </c>
      <c r="F25" s="9" t="s">
        <v>34</v>
      </c>
      <c r="G25" s="13" t="s">
        <v>36</v>
      </c>
      <c r="H25" s="14">
        <v>516083622.00000006</v>
      </c>
      <c r="I25" s="14">
        <f>H25*1</f>
        <v>516083622.00000006</v>
      </c>
    </row>
    <row r="26" spans="4:9" x14ac:dyDescent="0.2">
      <c r="D26" s="78"/>
      <c r="E26" s="59"/>
      <c r="F26" s="8"/>
      <c r="G26" s="13"/>
      <c r="H26" s="14"/>
      <c r="I26" s="14"/>
    </row>
    <row r="27" spans="4:9" x14ac:dyDescent="0.2">
      <c r="D27" s="78"/>
      <c r="E27" s="59"/>
      <c r="F27" s="57" t="s">
        <v>31</v>
      </c>
      <c r="G27" s="13"/>
      <c r="H27" s="14"/>
      <c r="I27" s="14"/>
    </row>
    <row r="28" spans="4:9" x14ac:dyDescent="0.2">
      <c r="D28" s="78"/>
      <c r="E28" s="18"/>
      <c r="F28" s="13" t="s">
        <v>37</v>
      </c>
      <c r="G28" s="13"/>
      <c r="H28" s="14"/>
      <c r="I28" s="14"/>
    </row>
    <row r="29" spans="4:9" ht="16" thickBot="1" x14ac:dyDescent="0.25">
      <c r="D29" s="79"/>
      <c r="E29" s="21"/>
      <c r="F29" s="45"/>
      <c r="G29" s="16"/>
      <c r="H29" s="17"/>
      <c r="I29" s="17"/>
    </row>
    <row r="30" spans="4:9" ht="30.75" customHeight="1" x14ac:dyDescent="0.2">
      <c r="D30" s="62">
        <v>3</v>
      </c>
      <c r="E30" s="10" t="s">
        <v>13</v>
      </c>
      <c r="F30" s="43"/>
      <c r="G30" s="9"/>
      <c r="H30" s="20"/>
      <c r="I30" s="20"/>
    </row>
    <row r="31" spans="4:9" x14ac:dyDescent="0.2">
      <c r="D31" s="63"/>
      <c r="E31" s="22" t="s">
        <v>14</v>
      </c>
      <c r="F31" s="46" t="s">
        <v>15</v>
      </c>
      <c r="G31" s="51"/>
      <c r="H31" s="50">
        <v>6825000</v>
      </c>
      <c r="I31" s="24">
        <f>H31*40</f>
        <v>273000000</v>
      </c>
    </row>
    <row r="32" spans="4:9" x14ac:dyDescent="0.2">
      <c r="D32" s="63"/>
      <c r="E32" s="22" t="s">
        <v>16</v>
      </c>
      <c r="F32" s="46" t="s">
        <v>17</v>
      </c>
      <c r="G32" s="51"/>
      <c r="H32" s="50"/>
      <c r="I32" s="24"/>
    </row>
    <row r="33" spans="4:11" ht="16" thickBot="1" x14ac:dyDescent="0.25">
      <c r="D33" s="64"/>
      <c r="E33" s="25"/>
      <c r="F33" s="21"/>
      <c r="G33" s="52"/>
      <c r="H33" s="27"/>
      <c r="I33" s="27"/>
    </row>
    <row r="34" spans="4:11" s="3" customFormat="1" ht="48.75" customHeight="1" x14ac:dyDescent="0.2">
      <c r="D34" s="28">
        <v>4</v>
      </c>
      <c r="E34" s="29" t="s">
        <v>18</v>
      </c>
      <c r="F34" s="47" t="s">
        <v>19</v>
      </c>
      <c r="G34" s="53"/>
      <c r="H34" s="31">
        <v>44000000</v>
      </c>
      <c r="I34" s="31">
        <f>H34*24</f>
        <v>1056000000</v>
      </c>
      <c r="K34" s="37"/>
    </row>
    <row r="35" spans="4:11" ht="24" x14ac:dyDescent="0.2">
      <c r="D35" s="32">
        <v>5</v>
      </c>
      <c r="E35" s="10" t="s">
        <v>20</v>
      </c>
      <c r="F35" s="48" t="s">
        <v>21</v>
      </c>
      <c r="G35" s="54"/>
      <c r="H35" s="12">
        <v>9500000</v>
      </c>
      <c r="I35" s="12">
        <f>H35*50</f>
        <v>475000000</v>
      </c>
    </row>
    <row r="36" spans="4:11" ht="16" thickBot="1" x14ac:dyDescent="0.25">
      <c r="D36" s="34"/>
      <c r="E36" s="26" t="s">
        <v>22</v>
      </c>
      <c r="F36" s="49"/>
      <c r="G36" s="16"/>
      <c r="H36" s="17"/>
      <c r="I36" s="17"/>
    </row>
    <row r="37" spans="4:11" ht="16" thickBot="1" x14ac:dyDescent="0.25">
      <c r="D37" s="65" t="s">
        <v>23</v>
      </c>
      <c r="E37" s="66"/>
      <c r="F37" s="66"/>
      <c r="G37" s="67"/>
      <c r="H37" s="68"/>
      <c r="I37" s="35">
        <f>SUM(I7:I36)</f>
        <v>10998736744</v>
      </c>
    </row>
    <row r="38" spans="4:11" ht="16" thickBot="1" x14ac:dyDescent="0.25">
      <c r="D38" s="65" t="s">
        <v>24</v>
      </c>
      <c r="E38" s="66"/>
      <c r="F38" s="66"/>
      <c r="G38" s="66"/>
      <c r="H38" s="68"/>
      <c r="I38" s="35">
        <f>I37*11%</f>
        <v>1209861041.8399999</v>
      </c>
    </row>
    <row r="39" spans="4:11" ht="26.25" customHeight="1" thickBot="1" x14ac:dyDescent="0.25">
      <c r="D39" s="65" t="s">
        <v>25</v>
      </c>
      <c r="E39" s="66"/>
      <c r="F39" s="66"/>
      <c r="G39" s="66"/>
      <c r="H39" s="68"/>
      <c r="I39" s="35">
        <f>I37+I38</f>
        <v>12208597785.84</v>
      </c>
    </row>
    <row r="40" spans="4:11" x14ac:dyDescent="0.2">
      <c r="D40" s="36"/>
    </row>
  </sheetData>
  <mergeCells count="11">
    <mergeCell ref="D30:D33"/>
    <mergeCell ref="D37:H37"/>
    <mergeCell ref="D38:H38"/>
    <mergeCell ref="D39:H39"/>
    <mergeCell ref="G5:G6"/>
    <mergeCell ref="D5:D6"/>
    <mergeCell ref="E5:E6"/>
    <mergeCell ref="F5:F6"/>
    <mergeCell ref="H5:I5"/>
    <mergeCell ref="D7:D20"/>
    <mergeCell ref="D21:D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C2FCC-8958-4A47-9300-D3B4FEE5880D}">
  <dimension ref="D3:J40"/>
  <sheetViews>
    <sheetView topLeftCell="B1" zoomScale="120" zoomScaleNormal="120" workbookViewId="0">
      <selection activeCell="K23" sqref="K23"/>
    </sheetView>
  </sheetViews>
  <sheetFormatPr baseColWidth="10" defaultColWidth="11.5" defaultRowHeight="15" x14ac:dyDescent="0.2"/>
  <cols>
    <col min="4" max="4" width="4.6640625" customWidth="1"/>
    <col min="5" max="5" width="19.1640625" customWidth="1"/>
    <col min="6" max="6" width="24.5" customWidth="1"/>
    <col min="7" max="7" width="13.6640625" bestFit="1" customWidth="1"/>
    <col min="8" max="8" width="13.33203125" customWidth="1"/>
    <col min="10" max="10" width="13.6640625" style="1" bestFit="1" customWidth="1"/>
  </cols>
  <sheetData>
    <row r="3" spans="4:10" s="3" customFormat="1" ht="22" customHeight="1" x14ac:dyDescent="0.2">
      <c r="D3" s="4" t="s">
        <v>2</v>
      </c>
      <c r="E3" s="2"/>
      <c r="F3" s="2"/>
      <c r="G3" s="2"/>
      <c r="H3" s="2"/>
      <c r="J3" s="37"/>
    </row>
    <row r="4" spans="4:10" ht="16" thickBot="1" x14ac:dyDescent="0.25">
      <c r="D4" s="4"/>
      <c r="E4" s="2"/>
      <c r="F4" s="2"/>
      <c r="G4" s="2"/>
      <c r="H4" s="2"/>
    </row>
    <row r="5" spans="4:10" ht="16" thickBot="1" x14ac:dyDescent="0.25">
      <c r="D5" s="69" t="s">
        <v>1</v>
      </c>
      <c r="E5" s="69" t="s">
        <v>3</v>
      </c>
      <c r="F5" s="69" t="s">
        <v>0</v>
      </c>
      <c r="G5" s="72" t="s">
        <v>4</v>
      </c>
      <c r="H5" s="73"/>
    </row>
    <row r="6" spans="4:10" ht="16" thickBot="1" x14ac:dyDescent="0.25">
      <c r="D6" s="71"/>
      <c r="E6" s="70"/>
      <c r="F6" s="70"/>
      <c r="G6" s="38" t="s">
        <v>5</v>
      </c>
      <c r="H6" s="5" t="s">
        <v>6</v>
      </c>
    </row>
    <row r="7" spans="4:10" x14ac:dyDescent="0.2">
      <c r="D7" s="74">
        <v>1</v>
      </c>
      <c r="E7" s="56" t="s">
        <v>7</v>
      </c>
      <c r="F7" s="6"/>
      <c r="G7" s="39"/>
      <c r="H7" s="7"/>
    </row>
    <row r="8" spans="4:10" x14ac:dyDescent="0.2">
      <c r="D8" s="75"/>
      <c r="E8" s="8" t="s">
        <v>8</v>
      </c>
      <c r="F8" s="9"/>
      <c r="G8" s="9"/>
      <c r="H8" s="10"/>
    </row>
    <row r="9" spans="4:10" x14ac:dyDescent="0.2">
      <c r="D9" s="75"/>
      <c r="E9" s="55" t="s">
        <v>9</v>
      </c>
      <c r="F9" s="9"/>
      <c r="G9" s="40"/>
      <c r="H9" s="12"/>
    </row>
    <row r="10" spans="4:10" x14ac:dyDescent="0.2">
      <c r="D10" s="75"/>
      <c r="E10" s="11" t="s">
        <v>27</v>
      </c>
      <c r="F10" s="9" t="s">
        <v>28</v>
      </c>
      <c r="G10" s="83">
        <v>4081284750</v>
      </c>
      <c r="H10" s="84">
        <f>G10</f>
        <v>4081284750</v>
      </c>
    </row>
    <row r="11" spans="4:10" x14ac:dyDescent="0.2">
      <c r="D11" s="75"/>
      <c r="E11" s="11" t="s">
        <v>29</v>
      </c>
      <c r="F11" s="9" t="s">
        <v>28</v>
      </c>
      <c r="G11" s="83"/>
      <c r="H11" s="84"/>
    </row>
    <row r="12" spans="4:10" x14ac:dyDescent="0.2">
      <c r="D12" s="75"/>
      <c r="E12" s="11"/>
      <c r="F12" s="9"/>
      <c r="G12" s="41"/>
      <c r="H12" s="14"/>
    </row>
    <row r="13" spans="4:10" x14ac:dyDescent="0.2">
      <c r="D13" s="75"/>
      <c r="E13" s="55" t="s">
        <v>10</v>
      </c>
      <c r="F13" s="9"/>
      <c r="G13" s="41"/>
      <c r="H13" s="14"/>
    </row>
    <row r="14" spans="4:10" x14ac:dyDescent="0.2">
      <c r="D14" s="75"/>
      <c r="E14" s="11" t="s">
        <v>27</v>
      </c>
      <c r="F14" s="9" t="s">
        <v>28</v>
      </c>
      <c r="G14" s="85">
        <v>4081284750</v>
      </c>
      <c r="H14" s="86">
        <f>G14</f>
        <v>4081284750</v>
      </c>
    </row>
    <row r="15" spans="4:10" x14ac:dyDescent="0.2">
      <c r="D15" s="75"/>
      <c r="E15" s="11" t="s">
        <v>29</v>
      </c>
      <c r="F15" s="9" t="s">
        <v>28</v>
      </c>
      <c r="G15" s="85"/>
      <c r="H15" s="86"/>
    </row>
    <row r="16" spans="4:10" x14ac:dyDescent="0.2">
      <c r="D16" s="75"/>
      <c r="E16" s="11"/>
      <c r="F16" s="9"/>
      <c r="G16" s="41"/>
      <c r="H16" s="14"/>
    </row>
    <row r="17" spans="4:8" x14ac:dyDescent="0.2">
      <c r="D17" s="75"/>
      <c r="E17" s="8"/>
      <c r="F17" s="57" t="s">
        <v>31</v>
      </c>
      <c r="G17" s="41"/>
      <c r="H17" s="14"/>
    </row>
    <row r="18" spans="4:8" x14ac:dyDescent="0.2">
      <c r="D18" s="75"/>
      <c r="E18" s="8"/>
      <c r="F18" s="13" t="s">
        <v>32</v>
      </c>
      <c r="G18" s="41"/>
      <c r="H18" s="14"/>
    </row>
    <row r="19" spans="4:8" x14ac:dyDescent="0.2">
      <c r="D19" s="75"/>
      <c r="E19" s="8"/>
      <c r="F19" s="13" t="s">
        <v>33</v>
      </c>
      <c r="G19" s="41"/>
      <c r="H19" s="14"/>
    </row>
    <row r="20" spans="4:8" ht="16" thickBot="1" x14ac:dyDescent="0.25">
      <c r="D20" s="76"/>
      <c r="E20" s="15"/>
      <c r="F20" s="60"/>
      <c r="G20" s="42"/>
      <c r="H20" s="17"/>
    </row>
    <row r="21" spans="4:8" x14ac:dyDescent="0.2">
      <c r="D21" s="80">
        <v>2</v>
      </c>
      <c r="E21" s="56" t="s">
        <v>7</v>
      </c>
      <c r="F21" s="19"/>
      <c r="G21" s="14"/>
      <c r="H21" s="14"/>
    </row>
    <row r="22" spans="4:8" x14ac:dyDescent="0.2">
      <c r="D22" s="81"/>
      <c r="E22" s="8" t="s">
        <v>11</v>
      </c>
      <c r="F22" s="9"/>
      <c r="G22" s="20"/>
      <c r="H22" s="20"/>
    </row>
    <row r="23" spans="4:8" x14ac:dyDescent="0.2">
      <c r="D23" s="81"/>
      <c r="E23" s="61" t="s">
        <v>12</v>
      </c>
      <c r="F23" s="9"/>
      <c r="G23" s="12"/>
      <c r="H23" s="12"/>
    </row>
    <row r="24" spans="4:8" x14ac:dyDescent="0.2">
      <c r="D24" s="81"/>
      <c r="E24" s="11" t="s">
        <v>27</v>
      </c>
      <c r="F24" s="9" t="s">
        <v>34</v>
      </c>
      <c r="G24" s="87">
        <v>1032167244.0000001</v>
      </c>
      <c r="H24" s="88">
        <f>G24</f>
        <v>1032167244.0000001</v>
      </c>
    </row>
    <row r="25" spans="4:8" x14ac:dyDescent="0.2">
      <c r="D25" s="81"/>
      <c r="E25" s="11" t="s">
        <v>29</v>
      </c>
      <c r="F25" s="9" t="s">
        <v>34</v>
      </c>
      <c r="G25" s="87"/>
      <c r="H25" s="88"/>
    </row>
    <row r="26" spans="4:8" x14ac:dyDescent="0.2">
      <c r="D26" s="81"/>
      <c r="E26" s="11"/>
      <c r="F26" s="9"/>
      <c r="G26" s="14"/>
      <c r="H26" s="14"/>
    </row>
    <row r="27" spans="4:8" x14ac:dyDescent="0.2">
      <c r="D27" s="81"/>
      <c r="E27" s="11"/>
      <c r="F27" s="57" t="s">
        <v>31</v>
      </c>
      <c r="G27" s="14"/>
      <c r="H27" s="14"/>
    </row>
    <row r="28" spans="4:8" x14ac:dyDescent="0.2">
      <c r="D28" s="81"/>
      <c r="E28" s="11"/>
      <c r="F28" s="13" t="s">
        <v>37</v>
      </c>
      <c r="G28" s="14"/>
      <c r="H28" s="14"/>
    </row>
    <row r="29" spans="4:8" ht="16" thickBot="1" x14ac:dyDescent="0.25">
      <c r="D29" s="82"/>
      <c r="E29" s="15"/>
      <c r="F29" s="16"/>
      <c r="G29" s="17"/>
      <c r="H29" s="17"/>
    </row>
    <row r="30" spans="4:8" ht="30.75" customHeight="1" x14ac:dyDescent="0.2">
      <c r="D30" s="62">
        <v>3</v>
      </c>
      <c r="E30" s="10" t="s">
        <v>13</v>
      </c>
      <c r="F30" s="10"/>
      <c r="G30" s="20"/>
      <c r="H30" s="20"/>
    </row>
    <row r="31" spans="4:8" x14ac:dyDescent="0.2">
      <c r="D31" s="63"/>
      <c r="E31" s="22" t="s">
        <v>14</v>
      </c>
      <c r="F31" s="23" t="s">
        <v>15</v>
      </c>
      <c r="G31" s="24">
        <v>6825000</v>
      </c>
      <c r="H31" s="24">
        <f>G31*40</f>
        <v>273000000</v>
      </c>
    </row>
    <row r="32" spans="4:8" x14ac:dyDescent="0.2">
      <c r="D32" s="63"/>
      <c r="E32" s="22" t="s">
        <v>16</v>
      </c>
      <c r="F32" s="23" t="s">
        <v>17</v>
      </c>
      <c r="G32" s="24"/>
      <c r="H32" s="24"/>
    </row>
    <row r="33" spans="4:10" ht="16" thickBot="1" x14ac:dyDescent="0.25">
      <c r="D33" s="64"/>
      <c r="E33" s="25"/>
      <c r="F33" s="26"/>
      <c r="G33" s="27"/>
      <c r="H33" s="27"/>
    </row>
    <row r="34" spans="4:10" s="3" customFormat="1" ht="48.75" customHeight="1" x14ac:dyDescent="0.2">
      <c r="D34" s="28">
        <v>4</v>
      </c>
      <c r="E34" s="29" t="s">
        <v>18</v>
      </c>
      <c r="F34" s="30" t="s">
        <v>19</v>
      </c>
      <c r="G34" s="31">
        <v>44000000</v>
      </c>
      <c r="H34" s="31">
        <f>G34*24</f>
        <v>1056000000</v>
      </c>
      <c r="J34" s="37"/>
    </row>
    <row r="35" spans="4:10" ht="24" x14ac:dyDescent="0.2">
      <c r="D35" s="32">
        <v>5</v>
      </c>
      <c r="E35" s="10" t="s">
        <v>20</v>
      </c>
      <c r="F35" s="33" t="s">
        <v>21</v>
      </c>
      <c r="G35" s="12">
        <v>9500000</v>
      </c>
      <c r="H35" s="12">
        <f>G35*50</f>
        <v>475000000</v>
      </c>
    </row>
    <row r="36" spans="4:10" ht="16" thickBot="1" x14ac:dyDescent="0.25">
      <c r="D36" s="34"/>
      <c r="E36" s="26" t="s">
        <v>22</v>
      </c>
      <c r="F36" s="25"/>
      <c r="G36" s="17"/>
      <c r="H36" s="17"/>
    </row>
    <row r="37" spans="4:10" ht="16" thickBot="1" x14ac:dyDescent="0.25">
      <c r="D37" s="65" t="s">
        <v>23</v>
      </c>
      <c r="E37" s="66"/>
      <c r="F37" s="66"/>
      <c r="G37" s="68"/>
      <c r="H37" s="35">
        <f>SUM(H7:H36)</f>
        <v>10998736744</v>
      </c>
    </row>
    <row r="38" spans="4:10" ht="16" thickBot="1" x14ac:dyDescent="0.25">
      <c r="D38" s="65" t="s">
        <v>24</v>
      </c>
      <c r="E38" s="66"/>
      <c r="F38" s="66"/>
      <c r="G38" s="68"/>
      <c r="H38" s="35">
        <f>H37*11%</f>
        <v>1209861041.8399999</v>
      </c>
    </row>
    <row r="39" spans="4:10" ht="26.25" customHeight="1" thickBot="1" x14ac:dyDescent="0.25">
      <c r="D39" s="65" t="s">
        <v>25</v>
      </c>
      <c r="E39" s="66"/>
      <c r="F39" s="66"/>
      <c r="G39" s="68"/>
      <c r="H39" s="35">
        <f>H37+H38</f>
        <v>12208597785.84</v>
      </c>
    </row>
    <row r="40" spans="4:10" x14ac:dyDescent="0.2">
      <c r="D40" s="36"/>
    </row>
  </sheetData>
  <mergeCells count="16">
    <mergeCell ref="D30:D33"/>
    <mergeCell ref="D37:G37"/>
    <mergeCell ref="D38:G38"/>
    <mergeCell ref="D39:G39"/>
    <mergeCell ref="D5:D6"/>
    <mergeCell ref="E5:E6"/>
    <mergeCell ref="F5:F6"/>
    <mergeCell ref="G5:H5"/>
    <mergeCell ref="D7:D20"/>
    <mergeCell ref="D21:D29"/>
    <mergeCell ref="G10:G11"/>
    <mergeCell ref="H10:H11"/>
    <mergeCell ref="G14:G15"/>
    <mergeCell ref="H14:H15"/>
    <mergeCell ref="G24:G25"/>
    <mergeCell ref="H24:H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Structure per Tahun</vt:lpstr>
      <vt:lpstr>Cost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Verdi Anjarezqie</dc:creator>
  <cp:lastModifiedBy>Ary Margayani</cp:lastModifiedBy>
  <dcterms:created xsi:type="dcterms:W3CDTF">2023-08-14T08:34:08Z</dcterms:created>
  <dcterms:modified xsi:type="dcterms:W3CDTF">2023-10-17T03:44:37Z</dcterms:modified>
</cp:coreProperties>
</file>