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44a1558ee892a7/Desktop/Bootcamp/"/>
    </mc:Choice>
  </mc:AlternateContent>
  <xr:revisionPtr revIDLastSave="433" documentId="8_{6BF706A9-2E6E-4332-A84F-871EFF2B4364}" xr6:coauthVersionLast="47" xr6:coauthVersionMax="47" xr10:uidLastSave="{B99E3C49-FA91-43E8-AEE3-6F73A202F784}"/>
  <bookViews>
    <workbookView xWindow="28680" yWindow="1080" windowWidth="24240" windowHeight="13140" xr2:uid="{00000000-000D-0000-FFFF-FFFF00000000}"/>
  </bookViews>
  <sheets>
    <sheet name="Category Stats" sheetId="3" r:id="rId1"/>
    <sheet name="Subcategory Stats" sheetId="4" r:id="rId2"/>
    <sheet name="Outcomes Based on Launch Date" sheetId="10" r:id="rId3"/>
    <sheet name="Crowdfunding" sheetId="1" r:id="rId4"/>
    <sheet name="Bonus" sheetId="7" r:id="rId5"/>
    <sheet name="Statistical Data" sheetId="8" r:id="rId6"/>
  </sheets>
  <definedNames>
    <definedName name="_xlnm._FilterDatabase" localSheetId="3" hidden="1">Crowdfunding!$A$1:$S$1001</definedName>
    <definedName name="_xlchart.v1.0" hidden="1">'Statistical Data'!$B$1</definedName>
    <definedName name="_xlchart.v1.1" hidden="1">'Statistical Data'!$B$2:$B$566</definedName>
    <definedName name="_xlchart.v1.2" hidden="1">'Statistical Data'!$E$1</definedName>
    <definedName name="_xlchart.v1.3" hidden="1">'Statistical Data'!$E$2:$E$566</definedName>
    <definedName name="category">Crowdfunding!$P:$P</definedName>
    <definedName name="DateCreatedConversion">Crowdfunding!$K:$K</definedName>
    <definedName name="DateEndedConversion">Crowdfunding!$M:$M</definedName>
    <definedName name="goal">Crowdfunding!$D:$D</definedName>
    <definedName name="outcome">Crowdfunding!$F:$F</definedName>
    <definedName name="PercentFunded">Crowdfunding!$R:$R</definedName>
    <definedName name="Pledged">Crowdfunding!$E:$E</definedName>
    <definedName name="subcategory">Crowdfunding!$Q:$Q</definedName>
  </definedNames>
  <calcPr calcId="191029" concurrentCalc="0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J3" i="8"/>
  <c r="I3" i="8"/>
  <c r="H3" i="8"/>
  <c r="K2" i="8"/>
  <c r="J2" i="8"/>
  <c r="H2" i="8"/>
  <c r="I2" i="8"/>
  <c r="D3" i="7"/>
  <c r="B3" i="7"/>
  <c r="C3" i="7"/>
  <c r="E3" i="7"/>
  <c r="H3" i="7"/>
  <c r="D4" i="7"/>
  <c r="B4" i="7"/>
  <c r="C4" i="7"/>
  <c r="E4" i="7"/>
  <c r="H4" i="7"/>
  <c r="D5" i="7"/>
  <c r="B5" i="7"/>
  <c r="C5" i="7"/>
  <c r="E5" i="7"/>
  <c r="H5" i="7"/>
  <c r="B6" i="7"/>
  <c r="C6" i="7"/>
  <c r="E6" i="7"/>
  <c r="H6" i="7"/>
  <c r="D7" i="7"/>
  <c r="B7" i="7"/>
  <c r="C7" i="7"/>
  <c r="E7" i="7"/>
  <c r="H7" i="7"/>
  <c r="D8" i="7"/>
  <c r="B8" i="7"/>
  <c r="C8" i="7"/>
  <c r="E8" i="7"/>
  <c r="H8" i="7"/>
  <c r="D9" i="7"/>
  <c r="B9" i="7"/>
  <c r="C9" i="7"/>
  <c r="E9" i="7"/>
  <c r="H9" i="7"/>
  <c r="D10" i="7"/>
  <c r="B10" i="7"/>
  <c r="C10" i="7"/>
  <c r="E10" i="7"/>
  <c r="H10" i="7"/>
  <c r="D11" i="7"/>
  <c r="B11" i="7"/>
  <c r="C11" i="7"/>
  <c r="E11" i="7"/>
  <c r="H11" i="7"/>
  <c r="D12" i="7"/>
  <c r="B12" i="7"/>
  <c r="C12" i="7"/>
  <c r="E12" i="7"/>
  <c r="H12" i="7"/>
  <c r="D13" i="7"/>
  <c r="B13" i="7"/>
  <c r="C13" i="7"/>
  <c r="E13" i="7"/>
  <c r="H13" i="7"/>
  <c r="G3" i="7"/>
  <c r="G4" i="7"/>
  <c r="G5" i="7"/>
  <c r="G6" i="7"/>
  <c r="G7" i="7"/>
  <c r="G8" i="7"/>
  <c r="G9" i="7"/>
  <c r="G10" i="7"/>
  <c r="G11" i="7"/>
  <c r="G12" i="7"/>
  <c r="G13" i="7"/>
  <c r="F3" i="7"/>
  <c r="F4" i="7"/>
  <c r="F5" i="7"/>
  <c r="F6" i="7"/>
  <c r="F7" i="7"/>
  <c r="F8" i="7"/>
  <c r="F9" i="7"/>
  <c r="F10" i="7"/>
  <c r="F11" i="7"/>
  <c r="F12" i="7"/>
  <c r="F13" i="7"/>
  <c r="D2" i="7"/>
  <c r="B2" i="7"/>
  <c r="C2" i="7"/>
  <c r="E2" i="7"/>
  <c r="H2" i="7"/>
  <c r="G2" i="7"/>
  <c r="F2" i="7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<sst xmlns="http://schemas.openxmlformats.org/spreadsheetml/2006/main" count="8065" uniqueCount="2090">
  <si>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</si>
  <si>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</si>
  <si>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</si>
  <si>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</si>
  <si>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</si>
  <si>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</si>
  <si>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</si>
  <si>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</si>
  <si>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</si>
  <si>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</si>
  <si>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</si>
  <si>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</si>
  <si>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</si>
  <si>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</si>
  <si>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</si>
  <si>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</si>
  <si>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</si>
  <si>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</si>
  <si>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</si>
  <si>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</si>
  <si>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</si>
  <si>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</si>
  <si>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</si>
  <si>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</si>
  <si>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</si>
  <si>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</si>
  <si>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</si>
  <si>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</si>
  <si>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</si>
  <si>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</si>
  <si>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</si>
  <si>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</si>
  <si>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</si>
  <si>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</si>
  <si>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</si>
  <si>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</si>
  <si>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</si>
  <si>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</si>
  <si>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</si>
  <si>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</si>
  <si>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</si>
  <si>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</si>
  <si>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</si>
  <si>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</si>
  <si>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</si>
  <si>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</si>
  <si>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</si>
  <si>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</si>
  <si>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</si>
  <si>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</si>
  <si>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</si>
  <si>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</si>
  <si>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</si>
  <si>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</si>
  <si>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</si>
  <si>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</si>
  <si>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</si>
  <si>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</si>
  <si>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</si>
  <si>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</si>
  <si>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</si>
  <si>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</si>
  <si>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</si>
  <si>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</si>
  <si>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</si>
  <si>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</si>
  <si>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</si>
  <si>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</si>
  <si>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</si>
  <si>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</si>
  <si>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</si>
  <si>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</si>
  <si>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</si>
  <si>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</si>
  <si>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</si>
  <si>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</si>
  <si>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</si>
  <si>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</si>
  <si>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</si>
  <si>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</si>
  <si>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</si>
  <si>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</si>
  <si>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</si>
  <si>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</si>
  <si>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</si>
  <si>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</si>
  <si>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</si>
  <si>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</si>
  <si>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</si>
  <si>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</si>
  <si>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</si>
  <si>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</si>
  <si>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</si>
  <si>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</si>
  <si>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</si>
  <si>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</si>
  <si>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</si>
  <si>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</si>
  <si>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</si>
  <si>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</si>
  <si>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</si>
  <si>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</si>
  <si>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</si>
  <si>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</si>
  <si>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</si>
  <si>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</si>
  <si>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</si>
  <si>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</si>
  <si>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</si>
  <si>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</si>
  <si>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</si>
  <si>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</si>
  <si>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</si>
  <si>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</si>
  <si>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</si>
  <si>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</si>
  <si>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</si>
  <si>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</si>
  <si>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</si>
  <si>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</si>
  <si>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</si>
  <si>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</si>
  <si>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</si>
  <si>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</si>
  <si>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</si>
  <si>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</si>
  <si>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</si>
  <si>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</si>
  <si>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</si>
  <si>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</si>
  <si>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</si>
  <si>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</si>
  <si>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</si>
  <si>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</si>
  <si>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</si>
  <si>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</si>
  <si>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</si>
  <si>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</si>
  <si>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</si>
  <si>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</si>
  <si>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</si>
  <si>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</si>
  <si>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</si>
  <si>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</si>
  <si>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</si>
  <si>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</si>
  <si>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</si>
  <si>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</si>
  <si>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</si>
  <si>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</si>
  <si>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</si>
  <si>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</si>
  <si>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</si>
  <si>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</si>
  <si>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</si>
  <si>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</si>
  <si>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</si>
  <si>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</si>
  <si>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</si>
  <si>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</si>
  <si>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</si>
  <si>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</si>
  <si>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</si>
  <si>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</si>
  <si>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</si>
  <si>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</si>
  <si>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</si>
  <si>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</si>
  <si>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</si>
  <si>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</si>
  <si>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</si>
  <si>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</si>
  <si>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</si>
  <si>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</si>
  <si>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</si>
  <si>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</si>
  <si>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</si>
  <si>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</si>
  <si>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</si>
  <si>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</si>
  <si>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</si>
  <si>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</si>
  <si>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</si>
  <si>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</si>
  <si>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</si>
  <si>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</si>
  <si>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</si>
  <si>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</si>
  <si>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</si>
  <si>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</si>
  <si>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</si>
  <si>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</si>
  <si>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</si>
  <si>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</si>
  <si>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</si>
  <si>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</si>
  <si>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</si>
  <si>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</si>
  <si>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</si>
  <si>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</si>
  <si>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</si>
  <si>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</si>
  <si>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</si>
  <si>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</si>
  <si>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</si>
  <si>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</si>
  <si>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</si>
  <si>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</si>
  <si>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</si>
  <si>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</si>
  <si>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</si>
  <si>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</si>
  <si>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</si>
  <si>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</si>
  <si>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</si>
  <si>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</si>
  <si>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</si>
  <si>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</si>
  <si>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</si>
  <si>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</si>
  <si>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</si>
  <si>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</si>
  <si>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</si>
  <si>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</si>
  <si>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</si>
  <si>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</si>
  <si>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</si>
  <si>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</si>
  <si>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</si>
  <si>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</si>
  <si>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</si>
  <si>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</si>
  <si>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</si>
  <si>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</si>
  <si>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</si>
  <si>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</si>
  <si>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</si>
  <si>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</si>
  <si>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</si>
  <si>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</si>
  <si>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</si>
  <si>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</si>
  <si>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</si>
  <si>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</si>
  <si>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</si>
  <si>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</si>
  <si>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</si>
  <si>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</si>
  <si>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</si>
  <si>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</si>
  <si>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</si>
  <si>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</si>
  <si>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</si>
  <si>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</si>
  <si>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</si>
  <si>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</si>
  <si>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</si>
  <si>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</si>
  <si>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</si>
  <si>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</si>
  <si>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</si>
  <si>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</si>
  <si>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</si>
  <si>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</si>
  <si>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</si>
  <si>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</si>
  <si>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</si>
  <si>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</si>
  <si>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</si>
  <si>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</si>
  <si>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</si>
  <si>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</si>
  <si>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</si>
  <si>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</si>
  <si>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</si>
  <si>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</si>
  <si>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</si>
  <si>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</si>
  <si>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</si>
  <si>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</si>
  <si>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</si>
  <si>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</si>
  <si>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</si>
  <si>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</si>
  <si>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</si>
  <si>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</si>
  <si>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</si>
  <si>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</si>
  <si>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</si>
  <si>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</si>
  <si>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</si>
  <si>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</si>
  <si>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</si>
  <si>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</si>
  <si>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</si>
  <si>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</si>
  <si>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</si>
  <si>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</si>
  <si>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</si>
  <si>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</si>
  <si>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</si>
  <si>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</si>
  <si>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</si>
  <si>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</si>
  <si>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</si>
  <si>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</si>
  <si>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</si>
  <si>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</si>
  <si>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</si>
  <si>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</si>
  <si>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</si>
  <si>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</si>
  <si>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</si>
  <si>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</si>
  <si>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</si>
  <si>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</si>
  <si>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</si>
  <si>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</si>
  <si>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</si>
  <si>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</si>
  <si>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</si>
  <si>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</si>
  <si>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</si>
  <si>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</si>
  <si>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</si>
  <si>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</si>
  <si>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</si>
  <si>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</si>
  <si>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</si>
  <si>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</si>
  <si>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</si>
  <si>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</si>
  <si>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</si>
  <si>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</si>
  <si>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</si>
  <si>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</si>
  <si>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</si>
  <si>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</si>
  <si>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</si>
  <si>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</si>
  <si>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</si>
  <si>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</si>
  <si>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</si>
  <si>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</si>
  <si>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</si>
  <si>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</si>
  <si>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</si>
  <si>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</si>
  <si>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</si>
  <si>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</si>
  <si>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</si>
  <si>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</si>
  <si>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</si>
  <si>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</si>
  <si>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</si>
  <si>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</si>
  <si>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</si>
  <si>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</si>
  <si>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</si>
  <si>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</si>
  <si>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</si>
  <si>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</si>
  <si>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</si>
  <si>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</si>
  <si>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</si>
  <si>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</si>
  <si>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</si>
  <si>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</si>
  <si>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</si>
  <si>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</si>
  <si>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</si>
  <si>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</si>
  <si>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</si>
  <si>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</si>
  <si>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</si>
  <si>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</si>
  <si>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</si>
  <si>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</si>
  <si>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</si>
  <si>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</si>
  <si>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</si>
  <si>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</si>
  <si>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</si>
  <si>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</si>
  <si>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</si>
  <si>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</si>
  <si>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</si>
  <si>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</si>
  <si>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</si>
  <si>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</si>
  <si>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</si>
  <si>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</si>
  <si>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</si>
  <si>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</si>
  <si>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</si>
  <si>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</si>
  <si>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</si>
  <si>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</si>
  <si>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</si>
  <si>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</si>
  <si>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</si>
  <si>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</si>
  <si>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</si>
  <si>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</si>
  <si>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</si>
  <si>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</si>
  <si>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</si>
  <si>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</si>
  <si>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</si>
  <si>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</si>
  <si>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</si>
  <si>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</si>
  <si>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</si>
  <si>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</si>
  <si>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</si>
  <si>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</si>
  <si>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</si>
  <si>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</si>
  <si>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</si>
  <si>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</si>
  <si>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</si>
  <si>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</si>
  <si>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</si>
  <si>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</si>
  <si>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</si>
  <si>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</si>
  <si>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</si>
  <si>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</si>
  <si>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</si>
  <si>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</si>
  <si>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</si>
  <si>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</si>
  <si>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</si>
  <si>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</si>
  <si>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</si>
  <si>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</si>
  <si>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</si>
  <si>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</si>
  <si>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</si>
  <si>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</si>
  <si>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</si>
  <si>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</si>
  <si>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</si>
  <si>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</si>
  <si>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</si>
  <si>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</si>
  <si>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</si>
  <si>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</si>
  <si>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</si>
  <si>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</si>
  <si>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</si>
  <si>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</si>
  <si>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</si>
  <si>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</si>
  <si>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</si>
  <si>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</si>
  <si>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</si>
  <si>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</si>
  <si>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</si>
  <si>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</si>
  <si>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</si>
  <si>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</si>
  <si>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</si>
  <si>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</si>
  <si>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</si>
  <si>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</si>
  <si>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</si>
  <si>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</si>
  <si>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</si>
  <si>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</si>
  <si>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</si>
  <si>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</si>
  <si>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</si>
  <si>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</si>
  <si>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</si>
  <si>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</si>
  <si>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</si>
  <si>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</si>
  <si>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</si>
  <si>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</si>
  <si>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</si>
  <si>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</si>
  <si>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</si>
  <si>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</si>
  <si>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</si>
  <si>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</si>
  <si>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</si>
  <si>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</si>
  <si>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</si>
  <si>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</si>
  <si>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</si>
  <si>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</si>
  <si>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</si>
  <si>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</si>
  <si>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</si>
  <si>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</si>
  <si>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</si>
  <si>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</si>
  <si>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</si>
  <si>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</si>
  <si>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</si>
  <si>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</si>
  <si>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</si>
  <si>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</si>
  <si>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</si>
  <si>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</si>
  <si>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</si>
  <si>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</si>
  <si>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</si>
  <si>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</si>
  <si>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</si>
  <si>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</si>
  <si>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</si>
  <si>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</si>
  <si>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</si>
  <si>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</si>
  <si>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</si>
  <si>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</si>
  <si>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</si>
  <si>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</si>
  <si>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</si>
  <si>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</si>
  <si>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</si>
  <si>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</si>
  <si>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</si>
  <si>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</si>
  <si>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</si>
  <si>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</si>
  <si>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</si>
  <si>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</si>
  <si>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</si>
  <si>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</si>
  <si>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</si>
  <si>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</si>
  <si>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</si>
  <si>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</si>
  <si>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</si>
  <si>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</si>
  <si>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</si>
  <si>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</si>
  <si>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</si>
  <si>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</si>
  <si>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</si>
  <si>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</si>
  <si>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</si>
  <si>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</si>
  <si>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</si>
  <si>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</si>
  <si>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</si>
  <si>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</si>
  <si>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</si>
  <si>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</si>
  <si>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</si>
  <si>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</si>
  <si>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</si>
  <si>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</si>
  <si>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</si>
  <si>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</si>
  <si>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</si>
  <si>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</si>
  <si>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</si>
  <si>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</si>
  <si>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</si>
  <si>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</si>
  <si>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</si>
  <si>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</si>
  <si>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</si>
  <si>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</si>
  <si>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</si>
  <si>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</si>
  <si>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</si>
  <si>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</si>
  <si>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</si>
  <si>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</si>
  <si>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</si>
  <si>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</si>
  <si>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</si>
  <si>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</si>
  <si>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</si>
  <si>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</si>
  <si>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</si>
  <si>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</si>
  <si>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</si>
  <si>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</si>
  <si>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</si>
  <si>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</si>
  <si>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</si>
  <si>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</si>
  <si>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</si>
  <si>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</si>
  <si>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</si>
  <si>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</si>
  <si>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</si>
  <si>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</si>
  <si>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</si>
  <si>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</si>
  <si>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</si>
  <si>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</si>
  <si>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</si>
  <si>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</si>
  <si>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</si>
  <si>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</si>
  <si>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</si>
  <si>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</si>
  <si>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</si>
  <si>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</si>
  <si>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</si>
  <si>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</si>
  <si>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</si>
  <si>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</si>
  <si>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</si>
  <si>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</si>
  <si>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</si>
  <si>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</si>
  <si>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</si>
  <si>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</si>
  <si>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</si>
  <si>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</si>
  <si>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</si>
  <si>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</si>
  <si>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</si>
  <si>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</si>
  <si>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</si>
  <si>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</si>
  <si>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</si>
  <si>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</si>
  <si>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</si>
  <si>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</si>
  <si>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</si>
  <si>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</si>
  <si>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</si>
  <si>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</si>
  <si>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</si>
  <si>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</si>
  <si>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</si>
  <si>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</si>
  <si>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</si>
  <si>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</si>
  <si>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</si>
  <si>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</si>
  <si>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</si>
  <si>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</si>
  <si>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</si>
  <si>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</si>
  <si>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</si>
  <si>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</si>
  <si>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</si>
  <si>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</si>
  <si>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</si>
  <si>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</si>
  <si>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</si>
  <si>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</si>
  <si>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</si>
  <si>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</si>
  <si>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</si>
  <si>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</si>
  <si>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</si>
  <si>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</si>
  <si>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</si>
  <si>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</si>
  <si>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</si>
  <si>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</si>
  <si>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</si>
  <si>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</si>
  <si>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</si>
  <si>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</si>
  <si>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</si>
  <si>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</si>
  <si>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</si>
  <si>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</si>
  <si>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</si>
  <si>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</si>
  <si>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</si>
  <si>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</si>
  <si>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</si>
  <si>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</si>
  <si>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</si>
  <si>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</si>
  <si>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</si>
  <si>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</si>
  <si>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</si>
  <si>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</si>
  <si>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</si>
  <si>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</si>
  <si>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</si>
  <si>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</si>
  <si>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</si>
  <si>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</si>
  <si>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</si>
  <si>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</si>
  <si>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</si>
  <si>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</si>
  <si>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</si>
  <si>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</si>
  <si>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</si>
  <si>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</si>
  <si>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</si>
  <si>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</si>
  <si>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</si>
  <si>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</si>
  <si>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</si>
  <si>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</si>
  <si>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</si>
  <si>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</si>
  <si>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</si>
  <si>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</si>
  <si>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</si>
  <si>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</si>
  <si>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</si>
  <si>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</si>
  <si>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</si>
  <si>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</si>
  <si>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</si>
  <si>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</si>
  <si>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</si>
  <si>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</si>
  <si>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</si>
  <si>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</si>
  <si>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</si>
  <si>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</si>
  <si>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</si>
  <si>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</si>
  <si>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</si>
  <si>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</si>
  <si>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</si>
  <si>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</si>
  <si>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</si>
  <si>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</si>
  <si>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</si>
  <si>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</si>
  <si>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</si>
  <si>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</si>
  <si>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</si>
  <si>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</si>
  <si>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</si>
  <si>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</si>
  <si>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</si>
  <si>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</si>
  <si>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</si>
  <si>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</si>
  <si>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</si>
  <si>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</si>
  <si>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</si>
  <si>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</si>
  <si>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</si>
  <si>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</si>
  <si>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</si>
  <si>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</si>
  <si>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</si>
  <si>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</si>
  <si>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</si>
  <si>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</si>
  <si>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</si>
  <si>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</si>
  <si>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</si>
  <si>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</si>
  <si>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</si>
  <si>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</si>
  <si>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</si>
  <si>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</si>
  <si>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</si>
  <si>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</si>
  <si>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</si>
  <si>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</si>
  <si>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</si>
  <si>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</si>
  <si>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</si>
  <si>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</si>
  <si>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</si>
  <si>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</si>
  <si>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</si>
  <si>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</si>
  <si>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</si>
  <si>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</si>
  <si>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</si>
  <si>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</si>
  <si>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</si>
  <si>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</si>
  <si>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</si>
  <si>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</si>
  <si>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</si>
  <si>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</si>
  <si>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</si>
  <si>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</si>
  <si>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</si>
  <si>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</si>
  <si>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</si>
  <si>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</si>
  <si>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</si>
  <si>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</si>
  <si>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</si>
  <si>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</si>
  <si>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</si>
  <si>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</si>
  <si>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</si>
  <si>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</si>
  <si>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</si>
  <si>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</si>
  <si>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</si>
  <si>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</si>
  <si>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</si>
  <si>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</si>
  <si>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</si>
  <si>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</si>
  <si>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</si>
  <si>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</si>
  <si>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</si>
  <si>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</si>
  <si>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</si>
  <si>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</si>
  <si>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</si>
  <si>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</si>
  <si>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</si>
  <si>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</si>
  <si>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</si>
  <si>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</si>
  <si>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</si>
  <si>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</si>
  <si>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</si>
  <si>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</si>
  <si>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</si>
  <si>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</si>
  <si>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</si>
  <si>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</si>
  <si>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</si>
  <si>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</si>
  <si>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</si>
  <si>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</si>
  <si>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</si>
  <si>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</si>
  <si>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</si>
  <si>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</si>
  <si>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</si>
  <si>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</si>
  <si>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</si>
  <si>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</si>
  <si>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</si>
  <si>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</si>
  <si>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</si>
  <si>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</si>
  <si>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</si>
  <si>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</si>
  <si>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</si>
  <si>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</si>
  <si>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</si>
  <si>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</si>
  <si>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</si>
  <si>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</si>
  <si>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</si>
  <si>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</si>
  <si>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</si>
  <si>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</si>
  <si>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</si>
  <si>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</si>
  <si>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</si>
  <si>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</si>
  <si>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</si>
  <si>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</si>
  <si>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</si>
  <si>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</si>
  <si>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</si>
  <si>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</si>
  <si>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</si>
  <si>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</si>
  <si>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</si>
  <si>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</si>
  <si>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</si>
  <si>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</si>
  <si>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</si>
  <si>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</si>
  <si>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</si>
  <si>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</si>
  <si>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</si>
  <si>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</si>
  <si>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</si>
  <si>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</si>
  <si>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</si>
  <si>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</si>
  <si>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</si>
  <si>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</si>
  <si>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</si>
  <si>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</si>
  <si>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</si>
  <si>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</si>
  <si>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</si>
  <si>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</si>
  <si>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</si>
  <si>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</si>
  <si>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</si>
  <si>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</si>
  <si>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</si>
  <si>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</si>
  <si>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</si>
  <si>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</si>
  <si>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</si>
  <si>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</si>
  <si>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</si>
  <si>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</si>
  <si>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</si>
  <si>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</si>
  <si>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</si>
  <si>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</si>
  <si>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</si>
  <si>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</si>
  <si>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</si>
  <si>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</si>
  <si>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</si>
  <si>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</si>
  <si>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</si>
  <si>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</si>
  <si>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</si>
  <si>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</si>
  <si>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</si>
  <si>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</si>
  <si>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</si>
  <si>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</si>
  <si>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</si>
  <si>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</si>
  <si>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</si>
  <si>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</si>
  <si>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</si>
  <si>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</si>
  <si>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</si>
  <si>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</si>
  <si>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</si>
  <si>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</si>
  <si>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</si>
  <si>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</si>
  <si>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</si>
  <si>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</si>
  <si>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</si>
  <si>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</si>
  <si>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</si>
  <si>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</si>
  <si>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</si>
  <si>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</si>
  <si>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</si>
  <si>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</si>
  <si>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</si>
  <si>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</si>
  <si>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</si>
  <si>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</si>
  <si>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</si>
  <si>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</si>
  <si>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</si>
  <si>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</si>
  <si>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</si>
  <si>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</si>
  <si>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</si>
  <si>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</si>
  <si>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</si>
  <si>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</si>
  <si>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</si>
  <si>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</si>
  <si>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</si>
  <si>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</si>
  <si>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</si>
  <si>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</si>
  <si>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</si>
  <si>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</si>
  <si>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</si>
  <si>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</si>
  <si>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</si>
  <si>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</si>
  <si>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</si>
  <si>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</si>
  <si>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</si>
  <si>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</si>
  <si>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</si>
  <si>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</si>
  <si>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</si>
  <si>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</si>
  <si>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</si>
  <si>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</si>
  <si>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</si>
  <si>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</si>
  <si>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</si>
  <si>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</si>
  <si>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</si>
  <si>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</si>
  <si>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</si>
  <si>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</si>
  <si>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</si>
  <si>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</si>
  <si>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</si>
  <si>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</si>
  <si>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</si>
  <si>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</si>
  <si>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</si>
  <si>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</si>
  <si>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</si>
  <si>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</si>
  <si>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</si>
  <si>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</si>
  <si>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</si>
  <si>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</si>
  <si>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</si>
  <si>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</si>
  <si>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</si>
  <si>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</si>
  <si>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</si>
  <si>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</si>
  <si>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</si>
  <si>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</si>
  <si>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</si>
  <si>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</si>
  <si>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</si>
  <si>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</si>
  <si>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</si>
  <si>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</si>
  <si>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</si>
  <si>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</si>
  <si>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</si>
  <si>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</si>
  <si>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</si>
  <si>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</si>
  <si>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</si>
  <si>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</si>
  <si>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</si>
  <si>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</si>
  <si>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</si>
  <si>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</si>
  <si>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</si>
  <si>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</si>
  <si>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</si>
  <si>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</si>
  <si>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</si>
  <si>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</si>
  <si>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</si>
  <si>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</si>
  <si>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</si>
  <si>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</si>
  <si>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</si>
  <si>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</si>
  <si>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</si>
  <si>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</si>
  <si>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</si>
  <si>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</si>
  <si>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</si>
  <si>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</si>
  <si>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</si>
  <si>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</si>
  <si>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</si>
  <si>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</si>
  <si>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</si>
  <si>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</si>
  <si>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</si>
  <si>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</si>
  <si>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</si>
  <si>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</si>
  <si>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</si>
  <si>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</si>
  <si>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</si>
  <si>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</si>
  <si>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</si>
  <si>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</si>
  <si>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</si>
  <si>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</si>
  <si>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</si>
  <si>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</si>
  <si>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</si>
  <si>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</si>
  <si>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</si>
  <si>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</si>
  <si>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</si>
  <si>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</si>
  <si>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</si>
  <si>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</si>
  <si>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</si>
  <si>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</si>
  <si>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</si>
  <si>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</si>
  <si>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</si>
  <si>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</si>
  <si>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</si>
  <si>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</si>
  <si>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</si>
  <si>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</si>
  <si>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</si>
  <si>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</si>
  <si>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</si>
  <si>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</si>
  <si>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</si>
  <si>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</si>
  <si>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</si>
  <si>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</si>
  <si>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</si>
  <si>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</si>
  <si>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</si>
  <si>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</si>
  <si>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</si>
  <si>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</si>
  <si>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</si>
  <si>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</si>
  <si>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</si>
  <si>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</si>
  <si>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</si>
  <si>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</si>
  <si>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</si>
  <si>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</si>
  <si>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</si>
  <si>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</si>
  <si>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</si>
  <si>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</si>
  <si>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</si>
  <si>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</si>
  <si>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</si>
  <si>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</si>
  <si>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</si>
  <si>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</si>
  <si>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</si>
  <si>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</si>
  <si>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</si>
  <si>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</si>
  <si>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</si>
  <si>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</si>
  <si>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</si>
  <si>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</si>
  <si>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</si>
  <si>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</si>
  <si>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</si>
  <si>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</si>
  <si>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</si>
  <si>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</si>
  <si>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</si>
  <si>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</si>
  <si>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</si>
  <si>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</si>
  <si>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</si>
  <si>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</si>
  <si>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</si>
  <si>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</si>
  <si>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</si>
  <si>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</si>
  <si>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</si>
  <si>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</si>
  <si>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</si>
  <si>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</si>
  <si>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</si>
  <si>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</si>
  <si>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</si>
  <si>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</si>
  <si>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</si>
  <si>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</si>
  <si>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</si>
  <si>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</si>
  <si>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</si>
  <si>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</si>
  <si>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</si>
  <si>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</si>
  <si>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</si>
  <si>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</si>
  <si>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</si>
  <si>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</si>
  <si>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</si>
  <si>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</si>
  <si>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</si>
  <si>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</si>
  <si>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</si>
  <si>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</si>
  <si>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</si>
  <si>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</si>
  <si>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</si>
  <si>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</si>
  <si>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</si>
  <si>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</si>
  <si>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</si>
  <si>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</si>
  <si>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</si>
  <si>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</si>
  <si>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</si>
  <si>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</si>
  <si>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</si>
  <si>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</si>
  <si>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</si>
  <si>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</si>
  <si>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</si>
  <si>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</si>
  <si>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</si>
  <si>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</si>
  <si>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</si>
  <si>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</si>
  <si>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</si>
  <si>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</si>
  <si>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</si>
  <si>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</si>
  <si>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</si>
  <si>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</si>
  <si>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</si>
  <si>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</si>
  <si>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</si>
  <si>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</si>
  <si>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</si>
  <si>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</si>
  <si>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</si>
  <si>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</si>
  <si>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</si>
  <si>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</si>
  <si>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</si>
  <si>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</si>
  <si>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</si>
  <si>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</si>
  <si>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</si>
  <si>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</si>
  <si>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</si>
  <si>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</si>
  <si>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</si>
  <si>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</si>
  <si>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</si>
  <si>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</si>
  <si>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</si>
  <si>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</si>
  <si>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</si>
  <si>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</si>
  <si>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</si>
  <si>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</si>
  <si>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</si>
  <si>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</si>
  <si>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</si>
  <si>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</si>
  <si>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</si>
  <si>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</si>
  <si>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</si>
  <si>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</si>
  <si>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</si>
  <si>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</si>
  <si>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</si>
  <si>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</si>
  <si>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</si>
  <si>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</si>
  <si>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</si>
  <si>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</si>
  <si>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</si>
  <si>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</si>
  <si>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</si>
  <si>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</si>
  <si>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</si>
  <si>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</si>
  <si>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</si>
  <si>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</si>
  <si>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</si>
  <si>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</si>
  <si>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</si>
  <si>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</si>
  <si>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</si>
  <si>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</si>
  <si>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</si>
  <si>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</si>
  <si>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</si>
  <si>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</si>
  <si>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</si>
  <si>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</si>
  <si>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</si>
  <si>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</si>
  <si>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</si>
  <si>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</si>
  <si>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</si>
  <si>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</si>
  <si>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</si>
  <si>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</si>
  <si>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</si>
  <si>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</si>
  <si>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</si>
  <si>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</si>
  <si>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</si>
  <si>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</si>
  <si>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</si>
  <si>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</si>
  <si>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</si>
  <si>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</si>
  <si>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</si>
  <si>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</si>
  <si>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</si>
  <si>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</si>
  <si>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</si>
  <si>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</si>
  <si>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</si>
  <si>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</si>
  <si>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</si>
  <si>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</si>
  <si>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</si>
  <si>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</si>
  <si>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</si>
  <si>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</si>
  <si>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</si>
  <si>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</si>
  <si>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</si>
  <si>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</si>
  <si>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</si>
  <si>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</si>
  <si>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</si>
  <si>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</si>
  <si>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</si>
  <si>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</si>
  <si>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</si>
  <si>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</si>
  <si>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</si>
  <si>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</si>
  <si>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</si>
  <si>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</si>
  <si>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</si>
  <si>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</si>
  <si>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</si>
  <si>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</si>
  <si>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</si>
  <si>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</si>
  <si>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</si>
  <si>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</si>
  <si>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</si>
  <si>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</si>
  <si>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</si>
  <si>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</si>
  <si>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</si>
  <si>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</si>
  <si>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</si>
  <si>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</si>
  <si>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</si>
  <si>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</si>
  <si>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</si>
  <si>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</si>
  <si>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</si>
  <si>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</si>
  <si>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</si>
  <si>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</si>
  <si>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</si>
  <si>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</si>
  <si>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</si>
  <si>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</si>
  <si>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</si>
  <si>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</si>
  <si>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</si>
  <si>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</si>
  <si>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</si>
  <si>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</si>
  <si>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</si>
  <si>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</si>
  <si>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</si>
  <si>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</si>
  <si>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</si>
  <si>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</si>
  <si>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</si>
  <si>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</si>
  <si>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</si>
  <si>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</si>
  <si>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</si>
  <si>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</si>
  <si>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</si>
  <si>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</si>
  <si>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</si>
  <si>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</si>
  <si>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</si>
  <si>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</si>
  <si>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</si>
  <si>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</si>
  <si>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</si>
  <si>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</si>
  <si>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</si>
  <si>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</si>
  <si>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</si>
  <si>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</si>
  <si>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</si>
  <si>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</si>
  <si>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</si>
  <si>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</si>
  <si>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</si>
  <si>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</si>
  <si>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</si>
  <si>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</si>
  <si>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</si>
  <si>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</si>
  <si>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</si>
  <si>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</si>
  <si>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</si>
  <si>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</si>
  <si>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</si>
  <si>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</si>
  <si>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</si>
  <si>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</si>
  <si>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</si>
  <si>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</si>
  <si>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</si>
  <si>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</si>
  <si>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</si>
  <si>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</si>
  <si>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</si>
  <si>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</si>
  <si>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</si>
  <si>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</si>
  <si>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</si>
  <si>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</si>
  <si>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</si>
  <si>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</si>
  <si>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</si>
  <si>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</si>
  <si>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</si>
  <si>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</si>
  <si>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</si>
  <si>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</si>
  <si>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</si>
  <si>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</si>
  <si>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</si>
  <si>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</si>
  <si>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</si>
  <si>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</si>
  <si>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</si>
  <si>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</si>
  <si>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</si>
  <si>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</si>
  <si>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</si>
  <si>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</si>
  <si>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</si>
  <si>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</si>
  <si>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</si>
  <si>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</si>
  <si>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</si>
  <si>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</si>
  <si>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</si>
  <si>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</si>
  <si>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</si>
  <si>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</si>
  <si>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</si>
  <si>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</si>
  <si>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</si>
  <si>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</si>
  <si>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</si>
  <si>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</si>
  <si>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</si>
  <si>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</si>
  <si>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</si>
  <si>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</si>
  <si>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</si>
  <si>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</si>
  <si>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</si>
  <si>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</si>
  <si>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</si>
  <si>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</si>
  <si>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</si>
  <si>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</si>
  <si>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</si>
  <si>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</si>
  <si>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</si>
  <si>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</si>
  <si>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</si>
  <si>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</si>
  <si>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</si>
  <si>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</si>
  <si>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</si>
  <si>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</si>
  <si>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</si>
  <si>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</si>
  <si>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</si>
  <si>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</si>
  <si>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</si>
  <si>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</si>
  <si>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</si>
  <si>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</si>
  <si>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</si>
  <si>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</si>
  <si>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</si>
  <si>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</si>
  <si>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</si>
  <si>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</si>
  <si>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</si>
  <si>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</si>
  <si>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</si>
  <si>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</si>
  <si>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</si>
  <si>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</si>
  <si>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</si>
  <si>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</si>
  <si>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</si>
  <si>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</si>
  <si>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</si>
  <si>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</si>
  <si>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</si>
  <si>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</si>
  <si>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</si>
  <si>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</si>
  <si>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</si>
  <si>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</si>
  <si>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</si>
  <si>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</si>
  <si>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</si>
  <si>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</si>
  <si>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</si>
  <si>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</si>
  <si>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</si>
  <si>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</si>
  <si>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</si>
  <si>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</si>
  <si>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</si>
  <si>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</si>
  <si>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</si>
  <si>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</si>
  <si>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</si>
  <si>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</si>
  <si>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</si>
  <si>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</si>
  <si>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</si>
  <si>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</si>
  <si>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</si>
  <si>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</si>
  <si>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</si>
  <si>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</si>
  <si>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</si>
  <si>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</si>
  <si>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</si>
  <si>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</si>
  <si>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</si>
  <si>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</si>
  <si>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</si>
  <si>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</si>
  <si>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</si>
  <si>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</si>
  <si>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</si>
  <si>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</si>
  <si>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</si>
  <si>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</si>
  <si>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</si>
  <si>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</si>
  <si>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</si>
  <si>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</si>
  <si>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</si>
  <si>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</si>
  <si>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</si>
  <si>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</si>
  <si>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</si>
  <si>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</si>
  <si>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</si>
  <si>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</si>
  <si>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</si>
  <si>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</si>
  <si>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</si>
  <si>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</si>
  <si>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</si>
  <si>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</si>
  <si>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</si>
  <si>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</si>
  <si>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</si>
  <si>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</si>
  <si>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</si>
  <si>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</si>
  <si>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</si>
  <si>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</si>
  <si>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</si>
  <si>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</si>
  <si>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</si>
  <si>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</si>
  <si>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</si>
  <si>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</si>
  <si>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</si>
  <si>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</si>
  <si>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</si>
  <si>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</si>
  <si>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</si>
  <si>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</si>
  <si>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</si>
  <si>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</si>
  <si>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</si>
  <si>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</si>
  <si>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</si>
  <si>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</si>
  <si>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</si>
  <si>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</si>
  <si>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</si>
  <si>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</si>
  <si>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</si>
  <si>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</si>
  <si>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</si>
  <si>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</si>
  <si>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</si>
  <si>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</si>
  <si>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</si>
  <si>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</si>
  <si>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</si>
  <si>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</si>
  <si>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</si>
  <si>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</si>
  <si>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</si>
  <si>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</si>
  <si>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</si>
  <si>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</si>
  <si>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</si>
  <si>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</si>
  <si>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</si>
  <si>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</si>
  <si>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</si>
  <si>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</si>
  <si>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</si>
  <si>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</si>
  <si>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</si>
  <si>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</si>
  <si>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</si>
  <si>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</si>
  <si>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</si>
  <si>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</si>
  <si>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</si>
  <si>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</si>
  <si>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</si>
  <si>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</si>
  <si>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</si>
  <si>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</si>
  <si>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</si>
  <si>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</si>
  <si>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</si>
  <si>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</si>
  <si>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</si>
  <si>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</si>
  <si>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</si>
  <si>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</si>
  <si>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</si>
  <si>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</si>
  <si>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</si>
  <si>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</si>
  <si>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</si>
  <si>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</si>
  <si>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</si>
  <si>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</si>
  <si>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</si>
  <si>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</si>
  <si>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</si>
  <si>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</si>
  <si>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</si>
  <si>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</si>
  <si>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</si>
  <si>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</si>
  <si>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</si>
  <si>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</si>
  <si>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</si>
  <si>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</si>
  <si>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</si>
  <si>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</si>
  <si>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</si>
  <si>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</si>
  <si>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</si>
  <si>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</si>
  <si>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</si>
  <si>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</si>
  <si>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</si>
  <si>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</si>
  <si>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</si>
  <si>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</si>
  <si>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</si>
  <si>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</si>
  <si>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</si>
  <si>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</si>
  <si>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</si>
  <si>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</si>
  <si>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</si>
  <si>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</si>
  <si>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</si>
  <si>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</si>
  <si>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</si>
  <si>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</si>
  <si>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</si>
  <si>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</si>
  <si>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</si>
  <si>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</si>
  <si>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</si>
  <si>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</si>
  <si>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</si>
  <si>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</si>
  <si>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</si>
  <si>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</si>
  <si>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</si>
  <si>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</si>
  <si>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</si>
  <si>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</si>
  <si>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</si>
  <si>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</si>
  <si>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</si>
  <si>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</si>
  <si>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</si>
  <si>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</si>
  <si>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</si>
  <si>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</si>
  <si>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</si>
  <si>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</si>
  <si>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</si>
  <si>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</si>
  <si>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</si>
  <si>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</si>
  <si>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</si>
  <si>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</si>
  <si>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</si>
  <si>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</si>
  <si>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</si>
  <si>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</si>
  <si>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</si>
  <si>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</si>
  <si>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</si>
  <si>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</si>
  <si>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</si>
  <si>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</si>
  <si>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</si>
  <si>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</si>
  <si>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</si>
  <si>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</si>
  <si>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</si>
  <si>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</si>
  <si>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</si>
  <si>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</si>
  <si>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</si>
  <si>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</si>
  <si>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</si>
  <si>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</si>
  <si>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</si>
  <si>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</si>
  <si>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</si>
  <si>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</si>
  <si>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</si>
  <si>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</si>
  <si>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</si>
  <si>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</si>
  <si>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</si>
  <si>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</si>
  <si>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</si>
  <si>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</si>
  <si>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</si>
  <si>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</si>
  <si>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</si>
  <si>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</si>
  <si>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</si>
  <si>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</si>
  <si>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</si>
  <si>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</si>
  <si>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</si>
  <si>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</si>
  <si>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</si>
  <si>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</si>
  <si>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</si>
  <si>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</si>
  <si>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</si>
  <si>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</si>
  <si>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</si>
  <si>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</si>
  <si>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</si>
  <si>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</si>
  <si>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</si>
  <si>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</si>
  <si>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</si>
  <si>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</si>
  <si>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</si>
  <si>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</si>
  <si>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</si>
  <si>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</si>
  <si>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</si>
  <si>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</si>
  <si>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</si>
  <si>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</si>
  <si>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</si>
  <si>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</si>
  <si>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</si>
  <si>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</si>
  <si>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</si>
  <si>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</si>
  <si>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</si>
  <si>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</si>
  <si>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</si>
  <si>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</si>
  <si>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</si>
  <si>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</si>
  <si>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</si>
  <si>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</si>
  <si>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</si>
  <si>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</si>
  <si>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</si>
  <si>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</si>
  <si>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</si>
  <si>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</si>
  <si>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</si>
  <si>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</si>
  <si>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</si>
  <si>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</si>
  <si>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</si>
  <si>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</si>
  <si>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</si>
  <si>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</si>
  <si>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</si>
  <si>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</si>
  <si>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</si>
  <si>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</si>
  <si>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</si>
  <si>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</si>
  <si>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</si>
  <si>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</si>
  <si>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</si>
  <si>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</si>
  <si>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</si>
  <si>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</si>
  <si>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</si>
  <si>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</si>
  <si>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</si>
  <si>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</si>
  <si>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</si>
  <si>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</si>
  <si>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</si>
  <si>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</si>
  <si>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</si>
  <si>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</si>
  <si>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</si>
  <si>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</si>
  <si>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</si>
  <si>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</si>
  <si>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</si>
  <si>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</si>
  <si>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</si>
  <si>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</si>
  <si>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</si>
  <si>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</si>
  <si>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</si>
  <si>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</si>
  <si>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</si>
  <si>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</si>
  <si>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</si>
  <si>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</si>
  <si>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</si>
  <si>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</si>
  <si>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</si>
  <si>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</si>
  <si>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</si>
  <si>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</si>
  <si>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</si>
  <si>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</si>
  <si>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</si>
  <si>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</si>
  <si>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</si>
  <si>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</si>
  <si>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</si>
  <si>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</si>
  <si>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</si>
  <si>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</si>
  <si>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</si>
  <si>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</si>
  <si>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</si>
  <si>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</si>
  <si>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</si>
  <si>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</si>
  <si>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</si>
  <si>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</si>
  <si>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</si>
  <si>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</si>
  <si>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</si>
  <si>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</si>
  <si>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</si>
  <si>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</si>
  <si>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</si>
  <si>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</si>
  <si>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</si>
  <si>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</si>
  <si>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</si>
  <si>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</si>
  <si>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</si>
  <si>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</si>
  <si>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</si>
  <si>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</si>
  <si>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</si>
  <si>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</si>
  <si>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</si>
  <si>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</si>
  <si>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</si>
  <si>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</si>
  <si>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</si>
  <si>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</si>
  <si>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</si>
  <si>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</si>
  <si>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</si>
  <si>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</si>
  <si>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</si>
  <si>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</si>
  <si>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</si>
  <si>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</si>
  <si>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</si>
  <si>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</si>
  <si>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</si>
  <si>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</si>
  <si>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</si>
  <si>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</si>
  <si>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</si>
  <si>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</si>
  <si>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</si>
  <si>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</si>
  <si>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</si>
  <si>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</si>
  <si>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</si>
  <si>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</si>
  <si>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</si>
  <si>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</si>
  <si>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</si>
  <si>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</si>
  <si>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</si>
  <si>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</si>
  <si>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</si>
  <si>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</si>
  <si>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</si>
  <si>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</si>
  <si>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</si>
  <si>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</si>
  <si>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</si>
  <si>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</si>
  <si>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</si>
  <si>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</si>
  <si>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</si>
  <si>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</si>
  <si>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</si>
  <si>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</si>
  <si>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</si>
  <si>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</si>
  <si>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</si>
  <si>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</si>
  <si>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</si>
  <si>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</si>
  <si>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</si>
  <si>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</si>
  <si>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</si>
  <si>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</si>
  <si>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</si>
  <si>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</si>
  <si>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</si>
  <si>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</si>
  <si>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</si>
  <si>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</si>
  <si>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</si>
  <si>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</si>
  <si>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</si>
  <si>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</si>
  <si>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</si>
  <si>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</si>
  <si>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</si>
  <si>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</si>
  <si>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</si>
  <si>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</si>
  <si>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</si>
  <si>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</si>
  <si>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</si>
  <si>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</si>
  <si>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</si>
  <si>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</si>
  <si>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</si>
  <si>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</si>
  <si>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</si>
  <si>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</si>
  <si>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</si>
  <si>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</si>
  <si>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</si>
  <si>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</si>
  <si>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</si>
  <si>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</si>
  <si>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</si>
  <si>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</si>
  <si>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</si>
  <si>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</si>
  <si>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</si>
  <si>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</si>
  <si>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</si>
  <si>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</si>
  <si>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</si>
  <si>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</si>
  <si>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</si>
  <si>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</si>
  <si>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</si>
  <si>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</si>
  <si>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</si>
  <si>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</si>
  <si>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</si>
  <si>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</si>
  <si>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</si>
  <si>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</si>
  <si>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</si>
  <si>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</si>
  <si>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</si>
  <si>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</si>
  <si>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</si>
  <si>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</si>
  <si>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</si>
  <si>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</si>
  <si>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</si>
  <si>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</si>
  <si>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</si>
  <si>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</si>
  <si>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</si>
  <si>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</si>
  <si>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</si>
  <si>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</si>
  <si>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</si>
  <si>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</si>
  <si>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</si>
  <si>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</si>
  <si>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</si>
  <si>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</si>
  <si>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</si>
  <si>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</si>
  <si>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</si>
  <si>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</si>
  <si>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</si>
  <si>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</si>
  <si>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</si>
  <si>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</si>
  <si>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</si>
  <si>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</si>
  <si>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</si>
  <si>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</si>
  <si>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</si>
  <si>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</si>
  <si>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</si>
  <si>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</si>
  <si>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</si>
  <si>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</si>
  <si>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</si>
  <si>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</si>
  <si>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</si>
  <si>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</si>
  <si>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</si>
  <si>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</si>
  <si>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</si>
  <si>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</si>
  <si>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</si>
  <si>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</si>
  <si>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</si>
  <si>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</si>
  <si>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</si>
  <si>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</si>
  <si>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</si>
  <si>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</si>
  <si>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</si>
  <si>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</si>
  <si>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</si>
  <si>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</si>
  <si>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</si>
  <si>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</si>
  <si>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</si>
  <si>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</si>
  <si>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</si>
  <si>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</si>
  <si>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</si>
  <si>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</si>
  <si>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</si>
  <si>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</si>
  <si>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</si>
  <si>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</si>
  <si>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category</t>
  </si>
  <si>
    <t>Row Labels</t>
  </si>
  <si>
    <t>(blank)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</si>
  <si>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</si>
  <si>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</si>
  <si>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</si>
  <si>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</si>
  <si>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</si>
  <si>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</si>
  <si>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</si>
  <si>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</si>
  <si>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</si>
  <si>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</si>
  <si>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</si>
  <si>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</si>
  <si>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</si>
  <si>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</si>
  <si>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</si>
  <si>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</si>
  <si>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</si>
  <si>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</si>
  <si>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</si>
  <si>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</si>
  <si>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</si>
  <si>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</si>
  <si>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</si>
  <si>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</si>
  <si>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</si>
  <si>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</si>
  <si>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</si>
  <si>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</si>
  <si>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</si>
  <si>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</si>
  <si>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</si>
  <si>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</si>
  <si>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</si>
  <si>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</si>
  <si>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</si>
  <si>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</si>
  <si>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</si>
  <si>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</si>
  <si>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</si>
  <si>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</si>
  <si>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</si>
  <si>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Min</t>
  </si>
  <si>
    <t>Max</t>
  </si>
  <si>
    <t>Variance</t>
  </si>
  <si>
    <t>Stdev</t>
  </si>
  <si>
    <t>backers_count_s</t>
  </si>
  <si>
    <t>backers_count_f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</si>
</sst>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10" xfId="0" pivotButton="1" applyBorder="1"/>
    <xf numFmtId="0" fontId="0" fillId="0" borderId="11" xfId="0" applyBorder="1"/>
    <xf numFmtId="14" fontId="0" fillId="0" borderId="0" xfId="0" applyNumberFormat="1"/>
    <xf numFmtId="0" fontId="0" fillId="0" borderId="12" xfId="0" applyBorder="1"/>
    <xf numFmtId="0" fontId="0" fillId="0" borderId="0" xfId="0" applyBorder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12" xfId="0" pivotButton="1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Stats!Outcomes of Categories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270435233933826E-2"/>
          <c:y val="5.2737946158592078E-2"/>
          <c:w val="0.89578264777356431"/>
          <c:h val="0.745144071886281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C-45AA-8639-33C5DB45BF07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C-45AA-8639-33C5DB45BF07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C-45AA-8639-33C5DB45BF07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C-45AA-8639-33C5DB45BF07}"/>
            </c:ext>
          </c:extLst>
        </c:ser>
        <c:ser>
          <c:idx val="4"/>
          <c:order val="4"/>
          <c:tx>
            <c:strRef>
              <c:f>'Category Stats'!$F$3:$F$4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Stats'!$A$5:$A$15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248C-45AA-8639-33C5DB45BF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0226735"/>
        <c:axId val="520228815"/>
      </c:barChart>
      <c:catAx>
        <c:axId val="5202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28815"/>
        <c:crosses val="autoZero"/>
        <c:auto val="1"/>
        <c:lblAlgn val="ctr"/>
        <c:lblOffset val="100"/>
        <c:noMultiLvlLbl val="0"/>
      </c:catAx>
      <c:valAx>
        <c:axId val="5202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53139791044124E-2"/>
          <c:y val="0.23379909881207045"/>
          <c:w val="0.7625410604837829"/>
          <c:h val="0.4332507396113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7-4024-AAE9-9A126D9E698A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7-4024-AAE9-9A126D9E698A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7-4024-AAE9-9A126D9E698A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7-4024-AAE9-9A126D9E698A}"/>
            </c:ext>
          </c:extLst>
        </c:ser>
        <c:ser>
          <c:idx val="4"/>
          <c:order val="4"/>
          <c:tx>
            <c:strRef>
              <c:f>'Subcategory Stats'!$F$4:$F$5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Stats'!$A$6:$A$31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CBA7-4024-AAE9-9A126D9E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94447"/>
        <c:axId val="559006095"/>
      </c:barChart>
      <c:catAx>
        <c:axId val="55899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6095"/>
        <c:crosses val="autoZero"/>
        <c:auto val="1"/>
        <c:lblAlgn val="ctr"/>
        <c:lblOffset val="100"/>
        <c:noMultiLvlLbl val="0"/>
      </c:catAx>
      <c:valAx>
        <c:axId val="559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Based on Launch Date!PivotTable1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535-B47A-D0CE8D1299F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535-B47A-D0CE8D1299F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6-4535-B47A-D0CE8D12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93328"/>
        <c:axId val="677394576"/>
      </c:lineChart>
      <c:catAx>
        <c:axId val="6773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4576"/>
        <c:crosses val="autoZero"/>
        <c:auto val="1"/>
        <c:lblAlgn val="ctr"/>
        <c:lblOffset val="100"/>
        <c:noMultiLvlLbl val="0"/>
      </c:catAx>
      <c:valAx>
        <c:axId val="6773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0-4659-885C-8F06A04D27A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0-4659-885C-8F06A04D27A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0-4659-885C-8F06A04D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12112"/>
        <c:axId val="671510864"/>
      </c:lineChart>
      <c:catAx>
        <c:axId val="6715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10864"/>
        <c:crosses val="autoZero"/>
        <c:auto val="1"/>
        <c:lblAlgn val="ctr"/>
        <c:lblOffset val="100"/>
        <c:noMultiLvlLbl val="0"/>
      </c:catAx>
      <c:valAx>
        <c:axId val="6715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3D5E763-E689-415E-8DC1-A3B038947FD7}">
          <cx:tx>
            <cx:txData>
              <cx:f>_xlchart.v1.0</cx:f>
              <cx:v>backers_count_s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B0DF10-C97B-4E8A-BFEB-2EC50BCC7A99}">
          <cx:tx>
            <cx:txData>
              <cx:f>_xlchart.v1.2</cx:f>
              <cx:v>backers_count_f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331786</xdr:colOff>
      <xdr:row>2</xdr:row>
      <xdr:rowOff>190500</xdr:rowOff>
    </xdr:from>
    <xdr:to>
      <xdr:col>16</xdr:col>
      <xdr:colOff>161925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702F1-17DC-5438-0B57-B824CE79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</xdr:colOff>
      <xdr:row>6</xdr:row>
      <xdr:rowOff>139700</xdr:rowOff>
    </xdr:from>
    <xdr:to>
      <xdr:col>19</xdr:col>
      <xdr:colOff>190500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1072F-6B54-00CD-3CF7-41D2AB29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115887</xdr:colOff>
      <xdr:row>5</xdr:row>
      <xdr:rowOff>0</xdr:rowOff>
    </xdr:from>
    <xdr:to>
      <xdr:col>13</xdr:col>
      <xdr:colOff>87312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6EDE-46EA-6A34-239A-17874131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325437</xdr:colOff>
      <xdr:row>14</xdr:row>
      <xdr:rowOff>38100</xdr:rowOff>
    </xdr:from>
    <xdr:to>
      <xdr:col>7</xdr:col>
      <xdr:colOff>1314450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BFC8A-14FF-6A1F-40E8-FFC241EB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1020762</xdr:colOff>
      <xdr:row>7</xdr:row>
      <xdr:rowOff>0</xdr:rowOff>
    </xdr:from>
    <xdr:to>
      <xdr:col>14</xdr:col>
      <xdr:colOff>285750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54FB96-42B1-F1A6-4311-99EF8FFE0F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4287" y="1400175"/>
              <a:ext cx="8374063" cy="435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311150</xdr:colOff>
      <xdr:row>31</xdr:row>
      <xdr:rowOff>95249</xdr:rowOff>
    </xdr:from>
    <xdr:to>
      <xdr:col>10</xdr:col>
      <xdr:colOff>457200</xdr:colOff>
      <xdr:row>37</xdr:row>
      <xdr:rowOff>9524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4B9E36-5F35-177B-FA1B-18A6D72BC366}"/>
            </a:ext>
          </a:extLst>
        </xdr:cNvPr>
        <xdr:cNvSpPr txBox="1"/>
      </xdr:nvSpPr>
      <xdr:spPr>
        <a:xfrm>
          <a:off x="5854700" y="6296024"/>
          <a:ext cx="4603750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backer</a:t>
          </a:r>
          <a:r>
            <a:rPr lang="en-US" sz="1100" baseline="0"/>
            <a:t> count for successful outcomes of the campaigns skew the mean to the right. The median summarizes the the data more meaningfully since the data does not follow a normal bell-shaped curve.</a:t>
          </a:r>
        </a:p>
        <a:p>
          <a:endParaRPr lang="en-US" sz="1100" baseline="0"/>
        </a:p>
        <a:p>
          <a:r>
            <a:rPr lang="en-US" sz="1100" baseline="0"/>
            <a:t>The successful campaigns have a larger standard deviation, therefore they have more variability than the unsuccessful campaigns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lk" refreshedDate="45002.594493402779" createdVersion="8" refreshedVersion="8" minRefreshableVersion="3" recordCount="1001" xr:uid="{52DB7329-2FD2-43BD-987B-7F96F458E5B0}">
  <cacheSource type="worksheet">
    <worksheetSource name="outcome:category"/>
  </cacheSource>
  <cacheFields count="9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lk" refreshedDate="45002.599054282407" createdVersion="8" refreshedVersion="8" minRefreshableVersion="3" recordCount="1001" xr:uid="{99832191-508E-452C-8DFB-416BE44E6BC9}">
  <cacheSource type="worksheet">
    <worksheetSource name="subcategory:outcome"/>
  </cacheSource>
  <cacheFields count="10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lk" refreshedDate="45006.439422916665" createdVersion="8" refreshedVersion="8" minRefreshableVersion="3" recordCount="1000" xr:uid="{4E2DB585-9000-4F0B-A213-7A9621BCEEB9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x v="0"/>
  </r>
  <r>
    <x v="1"/>
    <n v="158"/>
    <x v="1"/>
    <s v="USD"/>
    <n v="1408424400"/>
    <n v="1408597200"/>
    <b v="0"/>
    <b v="1"/>
    <x v="1"/>
  </r>
  <r>
    <x v="1"/>
    <n v="1425"/>
    <x v="2"/>
    <s v="AUD"/>
    <n v="1384668000"/>
    <n v="1384840800"/>
    <b v="0"/>
    <b v="0"/>
    <x v="2"/>
  </r>
  <r>
    <x v="0"/>
    <n v="24"/>
    <x v="1"/>
    <s v="USD"/>
    <n v="1565499600"/>
    <n v="1568955600"/>
    <b v="0"/>
    <b v="0"/>
    <x v="1"/>
  </r>
  <r>
    <x v="0"/>
    <n v="53"/>
    <x v="1"/>
    <s v="USD"/>
    <n v="1547964000"/>
    <n v="1548309600"/>
    <b v="0"/>
    <b v="0"/>
    <x v="3"/>
  </r>
  <r>
    <x v="1"/>
    <n v="174"/>
    <x v="3"/>
    <s v="DKK"/>
    <n v="1346130000"/>
    <n v="1347080400"/>
    <b v="0"/>
    <b v="0"/>
    <x v="3"/>
  </r>
  <r>
    <x v="0"/>
    <n v="18"/>
    <x v="4"/>
    <s v="GBP"/>
    <n v="1505278800"/>
    <n v="1505365200"/>
    <b v="0"/>
    <b v="0"/>
    <x v="4"/>
  </r>
  <r>
    <x v="1"/>
    <n v="227"/>
    <x v="3"/>
    <s v="DKK"/>
    <n v="1439442000"/>
    <n v="1439614800"/>
    <b v="0"/>
    <b v="0"/>
    <x v="3"/>
  </r>
  <r>
    <x v="2"/>
    <n v="708"/>
    <x v="3"/>
    <s v="DKK"/>
    <n v="1281330000"/>
    <n v="1281502800"/>
    <b v="0"/>
    <b v="0"/>
    <x v="3"/>
  </r>
  <r>
    <x v="0"/>
    <n v="44"/>
    <x v="1"/>
    <s v="USD"/>
    <n v="1379566800"/>
    <n v="1383804000"/>
    <b v="0"/>
    <b v="0"/>
    <x v="1"/>
  </r>
  <r>
    <x v="1"/>
    <n v="220"/>
    <x v="1"/>
    <s v="USD"/>
    <n v="1281762000"/>
    <n v="1285909200"/>
    <b v="0"/>
    <b v="0"/>
    <x v="4"/>
  </r>
  <r>
    <x v="0"/>
    <n v="27"/>
    <x v="1"/>
    <s v="USD"/>
    <n v="1285045200"/>
    <n v="1285563600"/>
    <b v="0"/>
    <b v="1"/>
    <x v="3"/>
  </r>
  <r>
    <x v="0"/>
    <n v="55"/>
    <x v="1"/>
    <s v="USD"/>
    <n v="1571720400"/>
    <n v="1572411600"/>
    <b v="0"/>
    <b v="0"/>
    <x v="4"/>
  </r>
  <r>
    <x v="1"/>
    <n v="98"/>
    <x v="1"/>
    <s v="USD"/>
    <n v="1465621200"/>
    <n v="1466658000"/>
    <b v="0"/>
    <b v="0"/>
    <x v="1"/>
  </r>
  <r>
    <x v="0"/>
    <n v="200"/>
    <x v="1"/>
    <s v="USD"/>
    <n v="1331013600"/>
    <n v="1333342800"/>
    <b v="0"/>
    <b v="0"/>
    <x v="1"/>
  </r>
  <r>
    <x v="0"/>
    <n v="452"/>
    <x v="1"/>
    <s v="USD"/>
    <n v="1575957600"/>
    <n v="1576303200"/>
    <b v="0"/>
    <b v="0"/>
    <x v="2"/>
  </r>
  <r>
    <x v="1"/>
    <n v="100"/>
    <x v="1"/>
    <s v="USD"/>
    <n v="1390370400"/>
    <n v="1392271200"/>
    <b v="0"/>
    <b v="0"/>
    <x v="5"/>
  </r>
  <r>
    <x v="1"/>
    <n v="1249"/>
    <x v="1"/>
    <s v="USD"/>
    <n v="1294812000"/>
    <n v="1294898400"/>
    <b v="0"/>
    <b v="0"/>
    <x v="4"/>
  </r>
  <r>
    <x v="3"/>
    <n v="135"/>
    <x v="1"/>
    <s v="USD"/>
    <n v="1536382800"/>
    <n v="1537074000"/>
    <b v="0"/>
    <b v="0"/>
    <x v="3"/>
  </r>
  <r>
    <x v="0"/>
    <n v="674"/>
    <x v="1"/>
    <s v="USD"/>
    <n v="1551679200"/>
    <n v="1553490000"/>
    <b v="0"/>
    <b v="1"/>
    <x v="3"/>
  </r>
  <r>
    <x v="1"/>
    <n v="1396"/>
    <x v="1"/>
    <s v="USD"/>
    <n v="1406523600"/>
    <n v="1406523600"/>
    <b v="0"/>
    <b v="0"/>
    <x v="4"/>
  </r>
  <r>
    <x v="0"/>
    <n v="558"/>
    <x v="1"/>
    <s v="USD"/>
    <n v="1313384400"/>
    <n v="1316322000"/>
    <b v="0"/>
    <b v="0"/>
    <x v="3"/>
  </r>
  <r>
    <x v="1"/>
    <n v="890"/>
    <x v="1"/>
    <s v="USD"/>
    <n v="1522731600"/>
    <n v="1524027600"/>
    <b v="0"/>
    <b v="0"/>
    <x v="3"/>
  </r>
  <r>
    <x v="1"/>
    <n v="142"/>
    <x v="4"/>
    <s v="GBP"/>
    <n v="1550124000"/>
    <n v="1554699600"/>
    <b v="0"/>
    <b v="0"/>
    <x v="4"/>
  </r>
  <r>
    <x v="1"/>
    <n v="2673"/>
    <x v="1"/>
    <s v="USD"/>
    <n v="1403326800"/>
    <n v="1403499600"/>
    <b v="0"/>
    <b v="0"/>
    <x v="2"/>
  </r>
  <r>
    <x v="1"/>
    <n v="163"/>
    <x v="1"/>
    <s v="USD"/>
    <n v="1305694800"/>
    <n v="1307422800"/>
    <b v="0"/>
    <b v="1"/>
    <x v="6"/>
  </r>
  <r>
    <x v="3"/>
    <n v="1480"/>
    <x v="1"/>
    <s v="USD"/>
    <n v="1533013200"/>
    <n v="1535346000"/>
    <b v="0"/>
    <b v="0"/>
    <x v="3"/>
  </r>
  <r>
    <x v="0"/>
    <n v="15"/>
    <x v="1"/>
    <s v="USD"/>
    <n v="1443848400"/>
    <n v="1444539600"/>
    <b v="0"/>
    <b v="0"/>
    <x v="1"/>
  </r>
  <r>
    <x v="1"/>
    <n v="2220"/>
    <x v="1"/>
    <s v="USD"/>
    <n v="1265695200"/>
    <n v="1267682400"/>
    <b v="0"/>
    <b v="1"/>
    <x v="3"/>
  </r>
  <r>
    <x v="1"/>
    <n v="1606"/>
    <x v="5"/>
    <s v="CHF"/>
    <n v="1532062800"/>
    <n v="1535518800"/>
    <b v="0"/>
    <b v="0"/>
    <x v="4"/>
  </r>
  <r>
    <x v="1"/>
    <n v="129"/>
    <x v="1"/>
    <s v="USD"/>
    <n v="1558674000"/>
    <n v="1559106000"/>
    <b v="0"/>
    <b v="0"/>
    <x v="4"/>
  </r>
  <r>
    <x v="1"/>
    <n v="226"/>
    <x v="4"/>
    <s v="GBP"/>
    <n v="1451973600"/>
    <n v="1454392800"/>
    <b v="0"/>
    <b v="0"/>
    <x v="6"/>
  </r>
  <r>
    <x v="0"/>
    <n v="2307"/>
    <x v="6"/>
    <s v="EUR"/>
    <n v="1515564000"/>
    <n v="1517896800"/>
    <b v="0"/>
    <b v="0"/>
    <x v="4"/>
  </r>
  <r>
    <x v="1"/>
    <n v="5419"/>
    <x v="1"/>
    <s v="USD"/>
    <n v="1412485200"/>
    <n v="1415685600"/>
    <b v="0"/>
    <b v="0"/>
    <x v="3"/>
  </r>
  <r>
    <x v="1"/>
    <n v="165"/>
    <x v="1"/>
    <s v="USD"/>
    <n v="1490245200"/>
    <n v="1490677200"/>
    <b v="0"/>
    <b v="0"/>
    <x v="4"/>
  </r>
  <r>
    <x v="1"/>
    <n v="1965"/>
    <x v="3"/>
    <s v="DKK"/>
    <n v="1547877600"/>
    <n v="1551506400"/>
    <b v="0"/>
    <b v="1"/>
    <x v="4"/>
  </r>
  <r>
    <x v="1"/>
    <n v="16"/>
    <x v="1"/>
    <s v="USD"/>
    <n v="1298700000"/>
    <n v="1300856400"/>
    <b v="0"/>
    <b v="0"/>
    <x v="3"/>
  </r>
  <r>
    <x v="1"/>
    <n v="107"/>
    <x v="1"/>
    <s v="USD"/>
    <n v="1570338000"/>
    <n v="1573192800"/>
    <b v="0"/>
    <b v="1"/>
    <x v="5"/>
  </r>
  <r>
    <x v="1"/>
    <n v="134"/>
    <x v="1"/>
    <s v="USD"/>
    <n v="1287378000"/>
    <n v="1287810000"/>
    <b v="0"/>
    <b v="0"/>
    <x v="7"/>
  </r>
  <r>
    <x v="0"/>
    <n v="88"/>
    <x v="3"/>
    <s v="DKK"/>
    <n v="1361772000"/>
    <n v="1362978000"/>
    <b v="0"/>
    <b v="0"/>
    <x v="3"/>
  </r>
  <r>
    <x v="1"/>
    <n v="198"/>
    <x v="1"/>
    <s v="USD"/>
    <n v="1275714000"/>
    <n v="1277355600"/>
    <b v="0"/>
    <b v="1"/>
    <x v="2"/>
  </r>
  <r>
    <x v="1"/>
    <n v="111"/>
    <x v="6"/>
    <s v="EUR"/>
    <n v="1346734800"/>
    <n v="1348981200"/>
    <b v="0"/>
    <b v="1"/>
    <x v="1"/>
  </r>
  <r>
    <x v="1"/>
    <n v="222"/>
    <x v="1"/>
    <s v="USD"/>
    <n v="1309755600"/>
    <n v="1310533200"/>
    <b v="0"/>
    <b v="0"/>
    <x v="0"/>
  </r>
  <r>
    <x v="1"/>
    <n v="6212"/>
    <x v="1"/>
    <s v="USD"/>
    <n v="1406178000"/>
    <n v="1407560400"/>
    <b v="0"/>
    <b v="0"/>
    <x v="5"/>
  </r>
  <r>
    <x v="1"/>
    <n v="98"/>
    <x v="3"/>
    <s v="DKK"/>
    <n v="1552798800"/>
    <n v="1552885200"/>
    <b v="0"/>
    <b v="0"/>
    <x v="5"/>
  </r>
  <r>
    <x v="0"/>
    <n v="48"/>
    <x v="1"/>
    <s v="USD"/>
    <n v="1478062800"/>
    <n v="1479362400"/>
    <b v="0"/>
    <b v="1"/>
    <x v="3"/>
  </r>
  <r>
    <x v="1"/>
    <n v="92"/>
    <x v="1"/>
    <s v="USD"/>
    <n v="1278565200"/>
    <n v="1280552400"/>
    <b v="0"/>
    <b v="0"/>
    <x v="1"/>
  </r>
  <r>
    <x v="1"/>
    <n v="149"/>
    <x v="1"/>
    <s v="USD"/>
    <n v="1396069200"/>
    <n v="1398661200"/>
    <b v="0"/>
    <b v="0"/>
    <x v="3"/>
  </r>
  <r>
    <x v="1"/>
    <n v="2431"/>
    <x v="1"/>
    <s v="USD"/>
    <n v="1435208400"/>
    <n v="1436245200"/>
    <b v="0"/>
    <b v="0"/>
    <x v="3"/>
  </r>
  <r>
    <x v="1"/>
    <n v="303"/>
    <x v="1"/>
    <s v="USD"/>
    <n v="1571547600"/>
    <n v="1575439200"/>
    <b v="0"/>
    <b v="0"/>
    <x v="1"/>
  </r>
  <r>
    <x v="0"/>
    <n v="1"/>
    <x v="6"/>
    <s v="EUR"/>
    <n v="1375333200"/>
    <n v="1377752400"/>
    <b v="0"/>
    <b v="0"/>
    <x v="1"/>
  </r>
  <r>
    <x v="0"/>
    <n v="1467"/>
    <x v="4"/>
    <s v="GBP"/>
    <n v="1332824400"/>
    <n v="1334206800"/>
    <b v="0"/>
    <b v="1"/>
    <x v="2"/>
  </r>
  <r>
    <x v="0"/>
    <n v="75"/>
    <x v="1"/>
    <s v="USD"/>
    <n v="1284526800"/>
    <n v="1284872400"/>
    <b v="0"/>
    <b v="0"/>
    <x v="3"/>
  </r>
  <r>
    <x v="1"/>
    <n v="209"/>
    <x v="1"/>
    <s v="USD"/>
    <n v="1400562000"/>
    <n v="1403931600"/>
    <b v="0"/>
    <b v="0"/>
    <x v="4"/>
  </r>
  <r>
    <x v="0"/>
    <n v="120"/>
    <x v="1"/>
    <s v="USD"/>
    <n v="1520748000"/>
    <n v="1521262800"/>
    <b v="0"/>
    <b v="0"/>
    <x v="2"/>
  </r>
  <r>
    <x v="1"/>
    <n v="131"/>
    <x v="1"/>
    <s v="USD"/>
    <n v="1532926800"/>
    <n v="1533358800"/>
    <b v="0"/>
    <b v="0"/>
    <x v="1"/>
  </r>
  <r>
    <x v="1"/>
    <n v="164"/>
    <x v="1"/>
    <s v="USD"/>
    <n v="1420869600"/>
    <n v="1421474400"/>
    <b v="0"/>
    <b v="0"/>
    <x v="2"/>
  </r>
  <r>
    <x v="1"/>
    <n v="201"/>
    <x v="1"/>
    <s v="USD"/>
    <n v="1504242000"/>
    <n v="1505278800"/>
    <b v="0"/>
    <b v="0"/>
    <x v="6"/>
  </r>
  <r>
    <x v="1"/>
    <n v="211"/>
    <x v="1"/>
    <s v="USD"/>
    <n v="1442811600"/>
    <n v="1443934800"/>
    <b v="0"/>
    <b v="0"/>
    <x v="3"/>
  </r>
  <r>
    <x v="1"/>
    <n v="128"/>
    <x v="1"/>
    <s v="USD"/>
    <n v="1497243600"/>
    <n v="1498539600"/>
    <b v="0"/>
    <b v="1"/>
    <x v="3"/>
  </r>
  <r>
    <x v="1"/>
    <n v="1600"/>
    <x v="0"/>
    <s v="CAD"/>
    <n v="1342501200"/>
    <n v="1342760400"/>
    <b v="0"/>
    <b v="0"/>
    <x v="3"/>
  </r>
  <r>
    <x v="0"/>
    <n v="2253"/>
    <x v="0"/>
    <s v="CAD"/>
    <n v="1298268000"/>
    <n v="1301720400"/>
    <b v="0"/>
    <b v="0"/>
    <x v="3"/>
  </r>
  <r>
    <x v="1"/>
    <n v="249"/>
    <x v="1"/>
    <s v="USD"/>
    <n v="1433480400"/>
    <n v="1433566800"/>
    <b v="0"/>
    <b v="0"/>
    <x v="2"/>
  </r>
  <r>
    <x v="0"/>
    <n v="5"/>
    <x v="1"/>
    <s v="USD"/>
    <n v="1493355600"/>
    <n v="1493874000"/>
    <b v="0"/>
    <b v="0"/>
    <x v="3"/>
  </r>
  <r>
    <x v="0"/>
    <n v="38"/>
    <x v="1"/>
    <s v="USD"/>
    <n v="1530507600"/>
    <n v="1531803600"/>
    <b v="0"/>
    <b v="1"/>
    <x v="2"/>
  </r>
  <r>
    <x v="1"/>
    <n v="236"/>
    <x v="1"/>
    <s v="USD"/>
    <n v="1296108000"/>
    <n v="1296712800"/>
    <b v="0"/>
    <b v="0"/>
    <x v="3"/>
  </r>
  <r>
    <x v="0"/>
    <n v="12"/>
    <x v="1"/>
    <s v="USD"/>
    <n v="1428469200"/>
    <n v="1428901200"/>
    <b v="0"/>
    <b v="1"/>
    <x v="3"/>
  </r>
  <r>
    <x v="1"/>
    <n v="4065"/>
    <x v="4"/>
    <s v="GBP"/>
    <n v="1264399200"/>
    <n v="1264831200"/>
    <b v="0"/>
    <b v="1"/>
    <x v="2"/>
  </r>
  <r>
    <x v="1"/>
    <n v="246"/>
    <x v="6"/>
    <s v="EUR"/>
    <n v="1501131600"/>
    <n v="1505192400"/>
    <b v="0"/>
    <b v="1"/>
    <x v="3"/>
  </r>
  <r>
    <x v="3"/>
    <n v="17"/>
    <x v="1"/>
    <s v="USD"/>
    <n v="1292738400"/>
    <n v="1295676000"/>
    <b v="0"/>
    <b v="0"/>
    <x v="3"/>
  </r>
  <r>
    <x v="1"/>
    <n v="2475"/>
    <x v="6"/>
    <s v="EUR"/>
    <n v="1288674000"/>
    <n v="1292911200"/>
    <b v="0"/>
    <b v="1"/>
    <x v="3"/>
  </r>
  <r>
    <x v="1"/>
    <n v="76"/>
    <x v="1"/>
    <s v="USD"/>
    <n v="1575093600"/>
    <n v="1575439200"/>
    <b v="0"/>
    <b v="0"/>
    <x v="3"/>
  </r>
  <r>
    <x v="1"/>
    <n v="54"/>
    <x v="1"/>
    <s v="USD"/>
    <n v="1435726800"/>
    <n v="1438837200"/>
    <b v="0"/>
    <b v="0"/>
    <x v="4"/>
  </r>
  <r>
    <x v="1"/>
    <n v="88"/>
    <x v="1"/>
    <s v="USD"/>
    <n v="1480226400"/>
    <n v="1480485600"/>
    <b v="0"/>
    <b v="0"/>
    <x v="1"/>
  </r>
  <r>
    <x v="1"/>
    <n v="85"/>
    <x v="4"/>
    <s v="GBP"/>
    <n v="1459054800"/>
    <n v="1459141200"/>
    <b v="0"/>
    <b v="0"/>
    <x v="1"/>
  </r>
  <r>
    <x v="1"/>
    <n v="170"/>
    <x v="1"/>
    <s v="USD"/>
    <n v="1531630800"/>
    <n v="1532322000"/>
    <b v="0"/>
    <b v="0"/>
    <x v="7"/>
  </r>
  <r>
    <x v="0"/>
    <n v="1684"/>
    <x v="1"/>
    <s v="USD"/>
    <n v="1421992800"/>
    <n v="1426222800"/>
    <b v="1"/>
    <b v="1"/>
    <x v="3"/>
  </r>
  <r>
    <x v="0"/>
    <n v="56"/>
    <x v="1"/>
    <s v="USD"/>
    <n v="1285563600"/>
    <n v="1286773200"/>
    <b v="0"/>
    <b v="1"/>
    <x v="4"/>
  </r>
  <r>
    <x v="1"/>
    <n v="330"/>
    <x v="1"/>
    <s v="USD"/>
    <n v="1523854800"/>
    <n v="1523941200"/>
    <b v="0"/>
    <b v="0"/>
    <x v="5"/>
  </r>
  <r>
    <x v="0"/>
    <n v="838"/>
    <x v="1"/>
    <s v="USD"/>
    <n v="1529125200"/>
    <n v="1529557200"/>
    <b v="0"/>
    <b v="0"/>
    <x v="3"/>
  </r>
  <r>
    <x v="1"/>
    <n v="127"/>
    <x v="1"/>
    <s v="USD"/>
    <n v="1503982800"/>
    <n v="1506574800"/>
    <b v="0"/>
    <b v="0"/>
    <x v="6"/>
  </r>
  <r>
    <x v="1"/>
    <n v="411"/>
    <x v="1"/>
    <s v="USD"/>
    <n v="1511416800"/>
    <n v="1513576800"/>
    <b v="0"/>
    <b v="0"/>
    <x v="1"/>
  </r>
  <r>
    <x v="1"/>
    <n v="180"/>
    <x v="4"/>
    <s v="GBP"/>
    <n v="1547704800"/>
    <n v="1548309600"/>
    <b v="0"/>
    <b v="1"/>
    <x v="6"/>
  </r>
  <r>
    <x v="0"/>
    <n v="1000"/>
    <x v="1"/>
    <s v="USD"/>
    <n v="1469682000"/>
    <n v="1471582800"/>
    <b v="0"/>
    <b v="0"/>
    <x v="1"/>
  </r>
  <r>
    <x v="1"/>
    <n v="374"/>
    <x v="1"/>
    <s v="USD"/>
    <n v="1343451600"/>
    <n v="1344315600"/>
    <b v="0"/>
    <b v="0"/>
    <x v="2"/>
  </r>
  <r>
    <x v="1"/>
    <n v="71"/>
    <x v="2"/>
    <s v="AUD"/>
    <n v="1315717200"/>
    <n v="1316408400"/>
    <b v="0"/>
    <b v="0"/>
    <x v="1"/>
  </r>
  <r>
    <x v="1"/>
    <n v="203"/>
    <x v="1"/>
    <s v="USD"/>
    <n v="1430715600"/>
    <n v="1431838800"/>
    <b v="1"/>
    <b v="0"/>
    <x v="3"/>
  </r>
  <r>
    <x v="0"/>
    <n v="1482"/>
    <x v="2"/>
    <s v="AUD"/>
    <n v="1299564000"/>
    <n v="1300510800"/>
    <b v="0"/>
    <b v="1"/>
    <x v="1"/>
  </r>
  <r>
    <x v="1"/>
    <n v="113"/>
    <x v="1"/>
    <s v="USD"/>
    <n v="1429160400"/>
    <n v="1431061200"/>
    <b v="0"/>
    <b v="0"/>
    <x v="5"/>
  </r>
  <r>
    <x v="1"/>
    <n v="96"/>
    <x v="1"/>
    <s v="USD"/>
    <n v="1271307600"/>
    <n v="1271480400"/>
    <b v="0"/>
    <b v="0"/>
    <x v="3"/>
  </r>
  <r>
    <x v="0"/>
    <n v="106"/>
    <x v="1"/>
    <s v="USD"/>
    <n v="1456380000"/>
    <n v="1456380000"/>
    <b v="0"/>
    <b v="1"/>
    <x v="3"/>
  </r>
  <r>
    <x v="0"/>
    <n v="679"/>
    <x v="6"/>
    <s v="EUR"/>
    <n v="1470459600"/>
    <n v="1472878800"/>
    <b v="0"/>
    <b v="0"/>
    <x v="5"/>
  </r>
  <r>
    <x v="1"/>
    <n v="498"/>
    <x v="5"/>
    <s v="CHF"/>
    <n v="1277269200"/>
    <n v="1277355600"/>
    <b v="0"/>
    <b v="1"/>
    <x v="6"/>
  </r>
  <r>
    <x v="3"/>
    <n v="610"/>
    <x v="1"/>
    <s v="USD"/>
    <n v="1350709200"/>
    <n v="1351054800"/>
    <b v="0"/>
    <b v="1"/>
    <x v="3"/>
  </r>
  <r>
    <x v="1"/>
    <n v="180"/>
    <x v="4"/>
    <s v="GBP"/>
    <n v="1554613200"/>
    <n v="1555563600"/>
    <b v="0"/>
    <b v="0"/>
    <x v="2"/>
  </r>
  <r>
    <x v="1"/>
    <n v="27"/>
    <x v="1"/>
    <s v="USD"/>
    <n v="1571029200"/>
    <n v="1571634000"/>
    <b v="0"/>
    <b v="0"/>
    <x v="4"/>
  </r>
  <r>
    <x v="1"/>
    <n v="2331"/>
    <x v="1"/>
    <s v="USD"/>
    <n v="1299736800"/>
    <n v="1300856400"/>
    <b v="0"/>
    <b v="0"/>
    <x v="3"/>
  </r>
  <r>
    <x v="1"/>
    <n v="113"/>
    <x v="1"/>
    <s v="USD"/>
    <n v="1435208400"/>
    <n v="1439874000"/>
    <b v="0"/>
    <b v="0"/>
    <x v="0"/>
  </r>
  <r>
    <x v="0"/>
    <n v="1220"/>
    <x v="2"/>
    <s v="AUD"/>
    <n v="1437973200"/>
    <n v="1438318800"/>
    <b v="0"/>
    <b v="0"/>
    <x v="6"/>
  </r>
  <r>
    <x v="1"/>
    <n v="164"/>
    <x v="1"/>
    <s v="USD"/>
    <n v="1416895200"/>
    <n v="1419400800"/>
    <b v="0"/>
    <b v="0"/>
    <x v="3"/>
  </r>
  <r>
    <x v="0"/>
    <n v="1"/>
    <x v="1"/>
    <s v="USD"/>
    <n v="1319000400"/>
    <n v="1320555600"/>
    <b v="0"/>
    <b v="0"/>
    <x v="3"/>
  </r>
  <r>
    <x v="1"/>
    <n v="164"/>
    <x v="1"/>
    <s v="USD"/>
    <n v="1424498400"/>
    <n v="1425103200"/>
    <b v="0"/>
    <b v="1"/>
    <x v="1"/>
  </r>
  <r>
    <x v="1"/>
    <n v="336"/>
    <x v="1"/>
    <s v="USD"/>
    <n v="1526274000"/>
    <n v="1526878800"/>
    <b v="0"/>
    <b v="1"/>
    <x v="2"/>
  </r>
  <r>
    <x v="0"/>
    <n v="37"/>
    <x v="6"/>
    <s v="EUR"/>
    <n v="1287896400"/>
    <n v="1288674000"/>
    <b v="0"/>
    <b v="0"/>
    <x v="1"/>
  </r>
  <r>
    <x v="1"/>
    <n v="1917"/>
    <x v="1"/>
    <s v="USD"/>
    <n v="1495515600"/>
    <n v="1495602000"/>
    <b v="0"/>
    <b v="0"/>
    <x v="1"/>
  </r>
  <r>
    <x v="1"/>
    <n v="95"/>
    <x v="1"/>
    <s v="USD"/>
    <n v="1364878800"/>
    <n v="1366434000"/>
    <b v="0"/>
    <b v="0"/>
    <x v="2"/>
  </r>
  <r>
    <x v="1"/>
    <n v="147"/>
    <x v="1"/>
    <s v="USD"/>
    <n v="1567918800"/>
    <n v="1568350800"/>
    <b v="0"/>
    <b v="0"/>
    <x v="3"/>
  </r>
  <r>
    <x v="1"/>
    <n v="86"/>
    <x v="1"/>
    <s v="USD"/>
    <n v="1524459600"/>
    <n v="1525928400"/>
    <b v="0"/>
    <b v="1"/>
    <x v="3"/>
  </r>
  <r>
    <x v="1"/>
    <n v="83"/>
    <x v="1"/>
    <s v="USD"/>
    <n v="1333688400"/>
    <n v="1336885200"/>
    <b v="0"/>
    <b v="0"/>
    <x v="4"/>
  </r>
  <r>
    <x v="0"/>
    <n v="60"/>
    <x v="1"/>
    <s v="USD"/>
    <n v="1389506400"/>
    <n v="1389679200"/>
    <b v="0"/>
    <b v="0"/>
    <x v="4"/>
  </r>
  <r>
    <x v="0"/>
    <n v="296"/>
    <x v="1"/>
    <s v="USD"/>
    <n v="1536642000"/>
    <n v="1538283600"/>
    <b v="0"/>
    <b v="0"/>
    <x v="0"/>
  </r>
  <r>
    <x v="1"/>
    <n v="676"/>
    <x v="1"/>
    <s v="USD"/>
    <n v="1348290000"/>
    <n v="1348808400"/>
    <b v="0"/>
    <b v="0"/>
    <x v="5"/>
  </r>
  <r>
    <x v="1"/>
    <n v="361"/>
    <x v="2"/>
    <s v="AUD"/>
    <n v="1408856400"/>
    <n v="1410152400"/>
    <b v="0"/>
    <b v="0"/>
    <x v="2"/>
  </r>
  <r>
    <x v="1"/>
    <n v="131"/>
    <x v="1"/>
    <s v="USD"/>
    <n v="1505192400"/>
    <n v="1505797200"/>
    <b v="0"/>
    <b v="0"/>
    <x v="0"/>
  </r>
  <r>
    <x v="1"/>
    <n v="126"/>
    <x v="1"/>
    <s v="USD"/>
    <n v="1554786000"/>
    <n v="1554872400"/>
    <b v="0"/>
    <b v="1"/>
    <x v="2"/>
  </r>
  <r>
    <x v="0"/>
    <n v="3304"/>
    <x v="6"/>
    <s v="EUR"/>
    <n v="1510898400"/>
    <n v="1513922400"/>
    <b v="0"/>
    <b v="0"/>
    <x v="5"/>
  </r>
  <r>
    <x v="0"/>
    <n v="73"/>
    <x v="1"/>
    <s v="USD"/>
    <n v="1442552400"/>
    <n v="1442638800"/>
    <b v="0"/>
    <b v="0"/>
    <x v="3"/>
  </r>
  <r>
    <x v="1"/>
    <n v="275"/>
    <x v="1"/>
    <s v="USD"/>
    <n v="1316667600"/>
    <n v="1317186000"/>
    <b v="0"/>
    <b v="0"/>
    <x v="4"/>
  </r>
  <r>
    <x v="1"/>
    <n v="67"/>
    <x v="1"/>
    <s v="USD"/>
    <n v="1390716000"/>
    <n v="1391234400"/>
    <b v="0"/>
    <b v="0"/>
    <x v="7"/>
  </r>
  <r>
    <x v="1"/>
    <n v="154"/>
    <x v="1"/>
    <s v="USD"/>
    <n v="1402894800"/>
    <n v="1404363600"/>
    <b v="0"/>
    <b v="1"/>
    <x v="4"/>
  </r>
  <r>
    <x v="1"/>
    <n v="1782"/>
    <x v="1"/>
    <s v="USD"/>
    <n v="1429246800"/>
    <n v="1429592400"/>
    <b v="0"/>
    <b v="1"/>
    <x v="6"/>
  </r>
  <r>
    <x v="1"/>
    <n v="903"/>
    <x v="1"/>
    <s v="USD"/>
    <n v="1412485200"/>
    <n v="1413608400"/>
    <b v="0"/>
    <b v="0"/>
    <x v="6"/>
  </r>
  <r>
    <x v="0"/>
    <n v="3387"/>
    <x v="1"/>
    <s v="USD"/>
    <n v="1417068000"/>
    <n v="1419400800"/>
    <b v="0"/>
    <b v="0"/>
    <x v="5"/>
  </r>
  <r>
    <x v="0"/>
    <n v="662"/>
    <x v="0"/>
    <s v="CAD"/>
    <n v="1448344800"/>
    <n v="1448604000"/>
    <b v="1"/>
    <b v="0"/>
    <x v="3"/>
  </r>
  <r>
    <x v="1"/>
    <n v="94"/>
    <x v="6"/>
    <s v="EUR"/>
    <n v="1557723600"/>
    <n v="1562302800"/>
    <b v="0"/>
    <b v="0"/>
    <x v="7"/>
  </r>
  <r>
    <x v="1"/>
    <n v="180"/>
    <x v="1"/>
    <s v="USD"/>
    <n v="1537333200"/>
    <n v="1537678800"/>
    <b v="0"/>
    <b v="0"/>
    <x v="3"/>
  </r>
  <r>
    <x v="0"/>
    <n v="774"/>
    <x v="1"/>
    <s v="USD"/>
    <n v="1471150800"/>
    <n v="1473570000"/>
    <b v="0"/>
    <b v="1"/>
    <x v="3"/>
  </r>
  <r>
    <x v="0"/>
    <n v="672"/>
    <x v="0"/>
    <s v="CAD"/>
    <n v="1273640400"/>
    <n v="1273899600"/>
    <b v="0"/>
    <b v="0"/>
    <x v="3"/>
  </r>
  <r>
    <x v="3"/>
    <n v="532"/>
    <x v="1"/>
    <s v="USD"/>
    <n v="1282885200"/>
    <n v="1284008400"/>
    <b v="0"/>
    <b v="0"/>
    <x v="1"/>
  </r>
  <r>
    <x v="3"/>
    <n v="55"/>
    <x v="2"/>
    <s v="AUD"/>
    <n v="1422943200"/>
    <n v="1425103200"/>
    <b v="0"/>
    <b v="0"/>
    <x v="0"/>
  </r>
  <r>
    <x v="1"/>
    <n v="533"/>
    <x v="3"/>
    <s v="DKK"/>
    <n v="1319605200"/>
    <n v="1320991200"/>
    <b v="0"/>
    <b v="0"/>
    <x v="4"/>
  </r>
  <r>
    <x v="1"/>
    <n v="2443"/>
    <x v="4"/>
    <s v="GBP"/>
    <n v="1385704800"/>
    <n v="1386828000"/>
    <b v="0"/>
    <b v="0"/>
    <x v="2"/>
  </r>
  <r>
    <x v="1"/>
    <n v="89"/>
    <x v="1"/>
    <s v="USD"/>
    <n v="1515736800"/>
    <n v="1517119200"/>
    <b v="0"/>
    <b v="1"/>
    <x v="3"/>
  </r>
  <r>
    <x v="1"/>
    <n v="159"/>
    <x v="1"/>
    <s v="USD"/>
    <n v="1313125200"/>
    <n v="1315026000"/>
    <b v="0"/>
    <b v="0"/>
    <x v="1"/>
  </r>
  <r>
    <x v="0"/>
    <n v="940"/>
    <x v="5"/>
    <s v="CHF"/>
    <n v="1308459600"/>
    <n v="1312693200"/>
    <b v="0"/>
    <b v="1"/>
    <x v="4"/>
  </r>
  <r>
    <x v="0"/>
    <n v="117"/>
    <x v="1"/>
    <s v="USD"/>
    <n v="1362636000"/>
    <n v="1363064400"/>
    <b v="0"/>
    <b v="1"/>
    <x v="3"/>
  </r>
  <r>
    <x v="3"/>
    <n v="58"/>
    <x v="1"/>
    <s v="USD"/>
    <n v="1402117200"/>
    <n v="1403154000"/>
    <b v="0"/>
    <b v="1"/>
    <x v="4"/>
  </r>
  <r>
    <x v="1"/>
    <n v="50"/>
    <x v="1"/>
    <s v="USD"/>
    <n v="1286341200"/>
    <n v="1286859600"/>
    <b v="0"/>
    <b v="0"/>
    <x v="5"/>
  </r>
  <r>
    <x v="0"/>
    <n v="115"/>
    <x v="1"/>
    <s v="USD"/>
    <n v="1348808400"/>
    <n v="1349326800"/>
    <b v="0"/>
    <b v="0"/>
    <x v="6"/>
  </r>
  <r>
    <x v="0"/>
    <n v="326"/>
    <x v="1"/>
    <s v="USD"/>
    <n v="1429592400"/>
    <n v="1430974800"/>
    <b v="0"/>
    <b v="1"/>
    <x v="2"/>
  </r>
  <r>
    <x v="1"/>
    <n v="186"/>
    <x v="1"/>
    <s v="USD"/>
    <n v="1519538400"/>
    <n v="1519970400"/>
    <b v="0"/>
    <b v="0"/>
    <x v="4"/>
  </r>
  <r>
    <x v="1"/>
    <n v="1071"/>
    <x v="1"/>
    <s v="USD"/>
    <n v="1434085200"/>
    <n v="1434603600"/>
    <b v="0"/>
    <b v="0"/>
    <x v="2"/>
  </r>
  <r>
    <x v="1"/>
    <n v="117"/>
    <x v="1"/>
    <s v="USD"/>
    <n v="1333688400"/>
    <n v="1337230800"/>
    <b v="0"/>
    <b v="0"/>
    <x v="2"/>
  </r>
  <r>
    <x v="1"/>
    <n v="70"/>
    <x v="1"/>
    <s v="USD"/>
    <n v="1277701200"/>
    <n v="1279429200"/>
    <b v="0"/>
    <b v="0"/>
    <x v="1"/>
  </r>
  <r>
    <x v="1"/>
    <n v="135"/>
    <x v="1"/>
    <s v="USD"/>
    <n v="1560747600"/>
    <n v="1561438800"/>
    <b v="0"/>
    <b v="0"/>
    <x v="3"/>
  </r>
  <r>
    <x v="1"/>
    <n v="768"/>
    <x v="5"/>
    <s v="CHF"/>
    <n v="1410066000"/>
    <n v="1410498000"/>
    <b v="0"/>
    <b v="0"/>
    <x v="2"/>
  </r>
  <r>
    <x v="3"/>
    <n v="51"/>
    <x v="1"/>
    <s v="USD"/>
    <n v="1320732000"/>
    <n v="1322460000"/>
    <b v="0"/>
    <b v="0"/>
    <x v="3"/>
  </r>
  <r>
    <x v="1"/>
    <n v="199"/>
    <x v="1"/>
    <s v="USD"/>
    <n v="1465794000"/>
    <n v="1466312400"/>
    <b v="0"/>
    <b v="1"/>
    <x v="3"/>
  </r>
  <r>
    <x v="1"/>
    <n v="107"/>
    <x v="1"/>
    <s v="USD"/>
    <n v="1500958800"/>
    <n v="1501736400"/>
    <b v="0"/>
    <b v="0"/>
    <x v="2"/>
  </r>
  <r>
    <x v="1"/>
    <n v="195"/>
    <x v="1"/>
    <s v="USD"/>
    <n v="1357020000"/>
    <n v="1361512800"/>
    <b v="0"/>
    <b v="0"/>
    <x v="1"/>
  </r>
  <r>
    <x v="0"/>
    <n v="1"/>
    <x v="1"/>
    <s v="USD"/>
    <n v="1544940000"/>
    <n v="1545026400"/>
    <b v="0"/>
    <b v="0"/>
    <x v="1"/>
  </r>
  <r>
    <x v="0"/>
    <n v="1467"/>
    <x v="1"/>
    <s v="USD"/>
    <n v="1402290000"/>
    <n v="1406696400"/>
    <b v="0"/>
    <b v="0"/>
    <x v="1"/>
  </r>
  <r>
    <x v="1"/>
    <n v="3376"/>
    <x v="1"/>
    <s v="USD"/>
    <n v="1487311200"/>
    <n v="1487916000"/>
    <b v="0"/>
    <b v="0"/>
    <x v="1"/>
  </r>
  <r>
    <x v="0"/>
    <n v="5681"/>
    <x v="1"/>
    <s v="USD"/>
    <n v="1350622800"/>
    <n v="1351141200"/>
    <b v="0"/>
    <b v="0"/>
    <x v="3"/>
  </r>
  <r>
    <x v="0"/>
    <n v="1059"/>
    <x v="1"/>
    <s v="USD"/>
    <n v="1463029200"/>
    <n v="1465016400"/>
    <b v="0"/>
    <b v="1"/>
    <x v="1"/>
  </r>
  <r>
    <x v="0"/>
    <n v="1194"/>
    <x v="1"/>
    <s v="USD"/>
    <n v="1269493200"/>
    <n v="1270789200"/>
    <b v="0"/>
    <b v="0"/>
    <x v="3"/>
  </r>
  <r>
    <x v="3"/>
    <n v="379"/>
    <x v="2"/>
    <s v="AUD"/>
    <n v="1570251600"/>
    <n v="1572325200"/>
    <b v="0"/>
    <b v="0"/>
    <x v="1"/>
  </r>
  <r>
    <x v="0"/>
    <n v="30"/>
    <x v="2"/>
    <s v="AUD"/>
    <n v="1388383200"/>
    <n v="1389420000"/>
    <b v="0"/>
    <b v="0"/>
    <x v="7"/>
  </r>
  <r>
    <x v="1"/>
    <n v="41"/>
    <x v="1"/>
    <s v="USD"/>
    <n v="1449554400"/>
    <n v="1449640800"/>
    <b v="0"/>
    <b v="0"/>
    <x v="1"/>
  </r>
  <r>
    <x v="1"/>
    <n v="1821"/>
    <x v="1"/>
    <s v="USD"/>
    <n v="1553662800"/>
    <n v="1555218000"/>
    <b v="0"/>
    <b v="1"/>
    <x v="3"/>
  </r>
  <r>
    <x v="1"/>
    <n v="164"/>
    <x v="1"/>
    <s v="USD"/>
    <n v="1556341200"/>
    <n v="1557723600"/>
    <b v="0"/>
    <b v="0"/>
    <x v="2"/>
  </r>
  <r>
    <x v="0"/>
    <n v="75"/>
    <x v="1"/>
    <s v="USD"/>
    <n v="1442984400"/>
    <n v="1443502800"/>
    <b v="0"/>
    <b v="1"/>
    <x v="2"/>
  </r>
  <r>
    <x v="1"/>
    <n v="157"/>
    <x v="5"/>
    <s v="CHF"/>
    <n v="1544248800"/>
    <n v="1546840800"/>
    <b v="0"/>
    <b v="0"/>
    <x v="1"/>
  </r>
  <r>
    <x v="1"/>
    <n v="246"/>
    <x v="1"/>
    <s v="USD"/>
    <n v="1508475600"/>
    <n v="1512712800"/>
    <b v="0"/>
    <b v="1"/>
    <x v="7"/>
  </r>
  <r>
    <x v="1"/>
    <n v="1396"/>
    <x v="1"/>
    <s v="USD"/>
    <n v="1507438800"/>
    <n v="1507525200"/>
    <b v="0"/>
    <b v="0"/>
    <x v="3"/>
  </r>
  <r>
    <x v="1"/>
    <n v="2506"/>
    <x v="1"/>
    <s v="USD"/>
    <n v="1501563600"/>
    <n v="1504328400"/>
    <b v="0"/>
    <b v="0"/>
    <x v="2"/>
  </r>
  <r>
    <x v="1"/>
    <n v="244"/>
    <x v="1"/>
    <s v="USD"/>
    <n v="1292997600"/>
    <n v="1293343200"/>
    <b v="0"/>
    <b v="0"/>
    <x v="7"/>
  </r>
  <r>
    <x v="1"/>
    <n v="146"/>
    <x v="2"/>
    <s v="AUD"/>
    <n v="1370840400"/>
    <n v="1371704400"/>
    <b v="0"/>
    <b v="0"/>
    <x v="3"/>
  </r>
  <r>
    <x v="0"/>
    <n v="955"/>
    <x v="3"/>
    <s v="DKK"/>
    <n v="1550815200"/>
    <n v="1552798800"/>
    <b v="0"/>
    <b v="1"/>
    <x v="1"/>
  </r>
  <r>
    <x v="1"/>
    <n v="1267"/>
    <x v="1"/>
    <s v="USD"/>
    <n v="1339909200"/>
    <n v="1342328400"/>
    <b v="0"/>
    <b v="1"/>
    <x v="4"/>
  </r>
  <r>
    <x v="0"/>
    <n v="67"/>
    <x v="1"/>
    <s v="USD"/>
    <n v="1501736400"/>
    <n v="1502341200"/>
    <b v="0"/>
    <b v="0"/>
    <x v="1"/>
  </r>
  <r>
    <x v="0"/>
    <n v="5"/>
    <x v="1"/>
    <s v="USD"/>
    <n v="1395291600"/>
    <n v="1397192400"/>
    <b v="0"/>
    <b v="0"/>
    <x v="5"/>
  </r>
  <r>
    <x v="0"/>
    <n v="26"/>
    <x v="1"/>
    <s v="USD"/>
    <n v="1405746000"/>
    <n v="1407042000"/>
    <b v="0"/>
    <b v="1"/>
    <x v="4"/>
  </r>
  <r>
    <x v="1"/>
    <n v="1561"/>
    <x v="1"/>
    <s v="USD"/>
    <n v="1368853200"/>
    <n v="1369371600"/>
    <b v="0"/>
    <b v="0"/>
    <x v="3"/>
  </r>
  <r>
    <x v="1"/>
    <n v="48"/>
    <x v="1"/>
    <s v="USD"/>
    <n v="1444021200"/>
    <n v="1444107600"/>
    <b v="0"/>
    <b v="1"/>
    <x v="2"/>
  </r>
  <r>
    <x v="0"/>
    <n v="1130"/>
    <x v="1"/>
    <s v="USD"/>
    <n v="1472619600"/>
    <n v="1474261200"/>
    <b v="0"/>
    <b v="0"/>
    <x v="3"/>
  </r>
  <r>
    <x v="0"/>
    <n v="782"/>
    <x v="1"/>
    <s v="USD"/>
    <n v="1472878800"/>
    <n v="1473656400"/>
    <b v="0"/>
    <b v="0"/>
    <x v="3"/>
  </r>
  <r>
    <x v="1"/>
    <n v="2739"/>
    <x v="1"/>
    <s v="USD"/>
    <n v="1289800800"/>
    <n v="1291960800"/>
    <b v="0"/>
    <b v="0"/>
    <x v="3"/>
  </r>
  <r>
    <x v="0"/>
    <n v="210"/>
    <x v="1"/>
    <s v="USD"/>
    <n v="1505970000"/>
    <n v="1506747600"/>
    <b v="0"/>
    <b v="0"/>
    <x v="0"/>
  </r>
  <r>
    <x v="1"/>
    <n v="3537"/>
    <x v="0"/>
    <s v="CAD"/>
    <n v="1363496400"/>
    <n v="1363582800"/>
    <b v="0"/>
    <b v="1"/>
    <x v="3"/>
  </r>
  <r>
    <x v="1"/>
    <n v="2107"/>
    <x v="2"/>
    <s v="AUD"/>
    <n v="1269234000"/>
    <n v="1269666000"/>
    <b v="0"/>
    <b v="0"/>
    <x v="2"/>
  </r>
  <r>
    <x v="0"/>
    <n v="136"/>
    <x v="1"/>
    <s v="USD"/>
    <n v="1507093200"/>
    <n v="1508648400"/>
    <b v="0"/>
    <b v="0"/>
    <x v="2"/>
  </r>
  <r>
    <x v="1"/>
    <n v="3318"/>
    <x v="3"/>
    <s v="DKK"/>
    <n v="1560574800"/>
    <n v="1561957200"/>
    <b v="0"/>
    <b v="0"/>
    <x v="3"/>
  </r>
  <r>
    <x v="0"/>
    <n v="86"/>
    <x v="0"/>
    <s v="CAD"/>
    <n v="1284008400"/>
    <n v="1285131600"/>
    <b v="0"/>
    <b v="0"/>
    <x v="1"/>
  </r>
  <r>
    <x v="1"/>
    <n v="340"/>
    <x v="1"/>
    <s v="USD"/>
    <n v="1556859600"/>
    <n v="1556946000"/>
    <b v="0"/>
    <b v="0"/>
    <x v="3"/>
  </r>
  <r>
    <x v="0"/>
    <n v="19"/>
    <x v="1"/>
    <s v="USD"/>
    <n v="1526187600"/>
    <n v="1527138000"/>
    <b v="0"/>
    <b v="0"/>
    <x v="4"/>
  </r>
  <r>
    <x v="0"/>
    <n v="886"/>
    <x v="1"/>
    <s v="USD"/>
    <n v="1400821200"/>
    <n v="1402117200"/>
    <b v="0"/>
    <b v="0"/>
    <x v="3"/>
  </r>
  <r>
    <x v="1"/>
    <n v="1442"/>
    <x v="0"/>
    <s v="CAD"/>
    <n v="1361599200"/>
    <n v="1364014800"/>
    <b v="0"/>
    <b v="1"/>
    <x v="4"/>
  </r>
  <r>
    <x v="0"/>
    <n v="35"/>
    <x v="6"/>
    <s v="EUR"/>
    <n v="1417500000"/>
    <n v="1417586400"/>
    <b v="0"/>
    <b v="0"/>
    <x v="3"/>
  </r>
  <r>
    <x v="3"/>
    <n v="441"/>
    <x v="1"/>
    <s v="USD"/>
    <n v="1457071200"/>
    <n v="1457071200"/>
    <b v="0"/>
    <b v="0"/>
    <x v="3"/>
  </r>
  <r>
    <x v="0"/>
    <n v="24"/>
    <x v="1"/>
    <s v="USD"/>
    <n v="1370322000"/>
    <n v="1370408400"/>
    <b v="0"/>
    <b v="1"/>
    <x v="3"/>
  </r>
  <r>
    <x v="0"/>
    <n v="86"/>
    <x v="6"/>
    <s v="EUR"/>
    <n v="1552366800"/>
    <n v="1552626000"/>
    <b v="0"/>
    <b v="0"/>
    <x v="3"/>
  </r>
  <r>
    <x v="0"/>
    <n v="243"/>
    <x v="1"/>
    <s v="USD"/>
    <n v="1403845200"/>
    <n v="1404190800"/>
    <b v="0"/>
    <b v="0"/>
    <x v="1"/>
  </r>
  <r>
    <x v="0"/>
    <n v="65"/>
    <x v="1"/>
    <s v="USD"/>
    <n v="1523163600"/>
    <n v="1523509200"/>
    <b v="1"/>
    <b v="0"/>
    <x v="1"/>
  </r>
  <r>
    <x v="1"/>
    <n v="126"/>
    <x v="1"/>
    <s v="USD"/>
    <n v="1442206800"/>
    <n v="1443589200"/>
    <b v="0"/>
    <b v="0"/>
    <x v="1"/>
  </r>
  <r>
    <x v="1"/>
    <n v="524"/>
    <x v="1"/>
    <s v="USD"/>
    <n v="1532840400"/>
    <n v="1533445200"/>
    <b v="0"/>
    <b v="0"/>
    <x v="1"/>
  </r>
  <r>
    <x v="0"/>
    <n v="100"/>
    <x v="3"/>
    <s v="DKK"/>
    <n v="1472878800"/>
    <n v="1474520400"/>
    <b v="0"/>
    <b v="0"/>
    <x v="2"/>
  </r>
  <r>
    <x v="1"/>
    <n v="1989"/>
    <x v="1"/>
    <s v="USD"/>
    <n v="1498194000"/>
    <n v="1499403600"/>
    <b v="0"/>
    <b v="0"/>
    <x v="4"/>
  </r>
  <r>
    <x v="0"/>
    <n v="168"/>
    <x v="1"/>
    <s v="USD"/>
    <n v="1281070800"/>
    <n v="1283576400"/>
    <b v="0"/>
    <b v="0"/>
    <x v="1"/>
  </r>
  <r>
    <x v="0"/>
    <n v="13"/>
    <x v="1"/>
    <s v="USD"/>
    <n v="1436245200"/>
    <n v="1436590800"/>
    <b v="0"/>
    <b v="0"/>
    <x v="1"/>
  </r>
  <r>
    <x v="0"/>
    <n v="1"/>
    <x v="0"/>
    <s v="CAD"/>
    <n v="1269493200"/>
    <n v="1270443600"/>
    <b v="0"/>
    <b v="0"/>
    <x v="3"/>
  </r>
  <r>
    <x v="1"/>
    <n v="157"/>
    <x v="1"/>
    <s v="USD"/>
    <n v="1406264400"/>
    <n v="1407819600"/>
    <b v="0"/>
    <b v="0"/>
    <x v="2"/>
  </r>
  <r>
    <x v="3"/>
    <n v="82"/>
    <x v="1"/>
    <s v="USD"/>
    <n v="1317531600"/>
    <n v="1317877200"/>
    <b v="0"/>
    <b v="0"/>
    <x v="0"/>
  </r>
  <r>
    <x v="1"/>
    <n v="4498"/>
    <x v="2"/>
    <s v="AUD"/>
    <n v="1484632800"/>
    <n v="1484805600"/>
    <b v="0"/>
    <b v="0"/>
    <x v="3"/>
  </r>
  <r>
    <x v="0"/>
    <n v="40"/>
    <x v="1"/>
    <s v="USD"/>
    <n v="1301806800"/>
    <n v="1302670800"/>
    <b v="0"/>
    <b v="0"/>
    <x v="1"/>
  </r>
  <r>
    <x v="1"/>
    <n v="80"/>
    <x v="1"/>
    <s v="USD"/>
    <n v="1539752400"/>
    <n v="1540789200"/>
    <b v="1"/>
    <b v="0"/>
    <x v="3"/>
  </r>
  <r>
    <x v="3"/>
    <n v="57"/>
    <x v="1"/>
    <s v="USD"/>
    <n v="1267250400"/>
    <n v="1268028000"/>
    <b v="0"/>
    <b v="0"/>
    <x v="5"/>
  </r>
  <r>
    <x v="1"/>
    <n v="43"/>
    <x v="1"/>
    <s v="USD"/>
    <n v="1535432400"/>
    <n v="1537160400"/>
    <b v="0"/>
    <b v="1"/>
    <x v="1"/>
  </r>
  <r>
    <x v="1"/>
    <n v="2053"/>
    <x v="1"/>
    <s v="USD"/>
    <n v="1510207200"/>
    <n v="1512280800"/>
    <b v="0"/>
    <b v="0"/>
    <x v="4"/>
  </r>
  <r>
    <x v="2"/>
    <n v="808"/>
    <x v="2"/>
    <s v="AUD"/>
    <n v="1462510800"/>
    <n v="1463115600"/>
    <b v="0"/>
    <b v="0"/>
    <x v="4"/>
  </r>
  <r>
    <x v="0"/>
    <n v="226"/>
    <x v="3"/>
    <s v="DKK"/>
    <n v="1488520800"/>
    <n v="1490850000"/>
    <b v="0"/>
    <b v="0"/>
    <x v="4"/>
  </r>
  <r>
    <x v="0"/>
    <n v="1625"/>
    <x v="1"/>
    <s v="USD"/>
    <n v="1377579600"/>
    <n v="1379653200"/>
    <b v="0"/>
    <b v="0"/>
    <x v="3"/>
  </r>
  <r>
    <x v="1"/>
    <n v="168"/>
    <x v="1"/>
    <s v="USD"/>
    <n v="1576389600"/>
    <n v="1580364000"/>
    <b v="0"/>
    <b v="0"/>
    <x v="3"/>
  </r>
  <r>
    <x v="1"/>
    <n v="4289"/>
    <x v="1"/>
    <s v="USD"/>
    <n v="1289019600"/>
    <n v="1289714400"/>
    <b v="0"/>
    <b v="1"/>
    <x v="1"/>
  </r>
  <r>
    <x v="1"/>
    <n v="165"/>
    <x v="1"/>
    <s v="USD"/>
    <n v="1282194000"/>
    <n v="1282712400"/>
    <b v="0"/>
    <b v="0"/>
    <x v="1"/>
  </r>
  <r>
    <x v="0"/>
    <n v="143"/>
    <x v="1"/>
    <s v="USD"/>
    <n v="1550037600"/>
    <n v="1550210400"/>
    <b v="0"/>
    <b v="0"/>
    <x v="3"/>
  </r>
  <r>
    <x v="1"/>
    <n v="1815"/>
    <x v="1"/>
    <s v="USD"/>
    <n v="1321941600"/>
    <n v="1322114400"/>
    <b v="0"/>
    <b v="0"/>
    <x v="3"/>
  </r>
  <r>
    <x v="0"/>
    <n v="934"/>
    <x v="1"/>
    <s v="USD"/>
    <n v="1556427600"/>
    <n v="1557205200"/>
    <b v="0"/>
    <b v="0"/>
    <x v="4"/>
  </r>
  <r>
    <x v="1"/>
    <n v="397"/>
    <x v="4"/>
    <s v="GBP"/>
    <n v="1320991200"/>
    <n v="1323928800"/>
    <b v="0"/>
    <b v="1"/>
    <x v="4"/>
  </r>
  <r>
    <x v="1"/>
    <n v="1539"/>
    <x v="1"/>
    <s v="USD"/>
    <n v="1345093200"/>
    <n v="1346130000"/>
    <b v="0"/>
    <b v="0"/>
    <x v="4"/>
  </r>
  <r>
    <x v="0"/>
    <n v="17"/>
    <x v="1"/>
    <s v="USD"/>
    <n v="1309496400"/>
    <n v="1311051600"/>
    <b v="1"/>
    <b v="0"/>
    <x v="3"/>
  </r>
  <r>
    <x v="0"/>
    <n v="2179"/>
    <x v="1"/>
    <s v="USD"/>
    <n v="1340254800"/>
    <n v="1340427600"/>
    <b v="1"/>
    <b v="0"/>
    <x v="0"/>
  </r>
  <r>
    <x v="1"/>
    <n v="138"/>
    <x v="1"/>
    <s v="USD"/>
    <n v="1412226000"/>
    <n v="1412312400"/>
    <b v="0"/>
    <b v="0"/>
    <x v="7"/>
  </r>
  <r>
    <x v="0"/>
    <n v="931"/>
    <x v="1"/>
    <s v="USD"/>
    <n v="1458104400"/>
    <n v="1459314000"/>
    <b v="0"/>
    <b v="0"/>
    <x v="3"/>
  </r>
  <r>
    <x v="1"/>
    <n v="3594"/>
    <x v="1"/>
    <s v="USD"/>
    <n v="1411534800"/>
    <n v="1415426400"/>
    <b v="0"/>
    <b v="0"/>
    <x v="4"/>
  </r>
  <r>
    <x v="1"/>
    <n v="5880"/>
    <x v="1"/>
    <s v="USD"/>
    <n v="1399093200"/>
    <n v="1399093200"/>
    <b v="1"/>
    <b v="0"/>
    <x v="1"/>
  </r>
  <r>
    <x v="1"/>
    <n v="112"/>
    <x v="1"/>
    <s v="USD"/>
    <n v="1270702800"/>
    <n v="1273899600"/>
    <b v="0"/>
    <b v="0"/>
    <x v="7"/>
  </r>
  <r>
    <x v="1"/>
    <n v="943"/>
    <x v="1"/>
    <s v="USD"/>
    <n v="1431666000"/>
    <n v="1432184400"/>
    <b v="0"/>
    <b v="0"/>
    <x v="6"/>
  </r>
  <r>
    <x v="1"/>
    <n v="2468"/>
    <x v="1"/>
    <s v="USD"/>
    <n v="1472619600"/>
    <n v="1474779600"/>
    <b v="0"/>
    <b v="0"/>
    <x v="4"/>
  </r>
  <r>
    <x v="1"/>
    <n v="2551"/>
    <x v="1"/>
    <s v="USD"/>
    <n v="1496293200"/>
    <n v="1500440400"/>
    <b v="0"/>
    <b v="1"/>
    <x v="6"/>
  </r>
  <r>
    <x v="1"/>
    <n v="101"/>
    <x v="1"/>
    <s v="USD"/>
    <n v="1575612000"/>
    <n v="1575612000"/>
    <b v="0"/>
    <b v="0"/>
    <x v="6"/>
  </r>
  <r>
    <x v="3"/>
    <n v="67"/>
    <x v="1"/>
    <s v="USD"/>
    <n v="1369112400"/>
    <n v="1374123600"/>
    <b v="0"/>
    <b v="0"/>
    <x v="3"/>
  </r>
  <r>
    <x v="1"/>
    <n v="92"/>
    <x v="1"/>
    <s v="USD"/>
    <n v="1469422800"/>
    <n v="1469509200"/>
    <b v="0"/>
    <b v="0"/>
    <x v="3"/>
  </r>
  <r>
    <x v="1"/>
    <n v="62"/>
    <x v="1"/>
    <s v="USD"/>
    <n v="1307854800"/>
    <n v="1309237200"/>
    <b v="0"/>
    <b v="0"/>
    <x v="4"/>
  </r>
  <r>
    <x v="1"/>
    <n v="149"/>
    <x v="6"/>
    <s v="EUR"/>
    <n v="1503378000"/>
    <n v="1503982800"/>
    <b v="0"/>
    <b v="1"/>
    <x v="6"/>
  </r>
  <r>
    <x v="0"/>
    <n v="92"/>
    <x v="1"/>
    <s v="USD"/>
    <n v="1486965600"/>
    <n v="1487397600"/>
    <b v="0"/>
    <b v="0"/>
    <x v="4"/>
  </r>
  <r>
    <x v="0"/>
    <n v="57"/>
    <x v="2"/>
    <s v="AUD"/>
    <n v="1561438800"/>
    <n v="1562043600"/>
    <b v="0"/>
    <b v="1"/>
    <x v="1"/>
  </r>
  <r>
    <x v="1"/>
    <n v="329"/>
    <x v="1"/>
    <s v="USD"/>
    <n v="1398402000"/>
    <n v="1398574800"/>
    <b v="0"/>
    <b v="0"/>
    <x v="4"/>
  </r>
  <r>
    <x v="1"/>
    <n v="97"/>
    <x v="3"/>
    <s v="DKK"/>
    <n v="1513231200"/>
    <n v="1515391200"/>
    <b v="0"/>
    <b v="1"/>
    <x v="3"/>
  </r>
  <r>
    <x v="0"/>
    <n v="41"/>
    <x v="1"/>
    <s v="USD"/>
    <n v="1440824400"/>
    <n v="1441170000"/>
    <b v="0"/>
    <b v="0"/>
    <x v="2"/>
  </r>
  <r>
    <x v="1"/>
    <n v="1784"/>
    <x v="1"/>
    <s v="USD"/>
    <n v="1281070800"/>
    <n v="1281157200"/>
    <b v="0"/>
    <b v="0"/>
    <x v="3"/>
  </r>
  <r>
    <x v="1"/>
    <n v="1684"/>
    <x v="2"/>
    <s v="AUD"/>
    <n v="1397365200"/>
    <n v="1398229200"/>
    <b v="0"/>
    <b v="1"/>
    <x v="5"/>
  </r>
  <r>
    <x v="1"/>
    <n v="250"/>
    <x v="1"/>
    <s v="USD"/>
    <n v="1494392400"/>
    <n v="1495256400"/>
    <b v="0"/>
    <b v="1"/>
    <x v="1"/>
  </r>
  <r>
    <x v="1"/>
    <n v="238"/>
    <x v="1"/>
    <s v="USD"/>
    <n v="1520143200"/>
    <n v="1520402400"/>
    <b v="0"/>
    <b v="0"/>
    <x v="3"/>
  </r>
  <r>
    <x v="1"/>
    <n v="53"/>
    <x v="1"/>
    <s v="USD"/>
    <n v="1405314000"/>
    <n v="1409806800"/>
    <b v="0"/>
    <b v="0"/>
    <x v="3"/>
  </r>
  <r>
    <x v="1"/>
    <n v="214"/>
    <x v="1"/>
    <s v="USD"/>
    <n v="1396846800"/>
    <n v="1396933200"/>
    <b v="0"/>
    <b v="0"/>
    <x v="3"/>
  </r>
  <r>
    <x v="1"/>
    <n v="222"/>
    <x v="1"/>
    <s v="USD"/>
    <n v="1375678800"/>
    <n v="1376024400"/>
    <b v="0"/>
    <b v="0"/>
    <x v="2"/>
  </r>
  <r>
    <x v="1"/>
    <n v="1884"/>
    <x v="1"/>
    <s v="USD"/>
    <n v="1482386400"/>
    <n v="1483682400"/>
    <b v="0"/>
    <b v="1"/>
    <x v="5"/>
  </r>
  <r>
    <x v="1"/>
    <n v="218"/>
    <x v="2"/>
    <s v="AUD"/>
    <n v="1420005600"/>
    <n v="1420437600"/>
    <b v="0"/>
    <b v="0"/>
    <x v="6"/>
  </r>
  <r>
    <x v="1"/>
    <n v="6465"/>
    <x v="1"/>
    <s v="USD"/>
    <n v="1420178400"/>
    <n v="1420783200"/>
    <b v="0"/>
    <b v="0"/>
    <x v="5"/>
  </r>
  <r>
    <x v="0"/>
    <n v="1"/>
    <x v="1"/>
    <s v="USD"/>
    <n v="1264399200"/>
    <n v="1267423200"/>
    <b v="0"/>
    <b v="0"/>
    <x v="1"/>
  </r>
  <r>
    <x v="0"/>
    <n v="101"/>
    <x v="1"/>
    <s v="USD"/>
    <n v="1355032800"/>
    <n v="1355205600"/>
    <b v="0"/>
    <b v="0"/>
    <x v="3"/>
  </r>
  <r>
    <x v="1"/>
    <n v="59"/>
    <x v="1"/>
    <s v="USD"/>
    <n v="1382677200"/>
    <n v="1383109200"/>
    <b v="0"/>
    <b v="0"/>
    <x v="3"/>
  </r>
  <r>
    <x v="0"/>
    <n v="1335"/>
    <x v="0"/>
    <s v="CAD"/>
    <n v="1302238800"/>
    <n v="1303275600"/>
    <b v="0"/>
    <b v="0"/>
    <x v="4"/>
  </r>
  <r>
    <x v="1"/>
    <n v="88"/>
    <x v="1"/>
    <s v="USD"/>
    <n v="1487656800"/>
    <n v="1487829600"/>
    <b v="0"/>
    <b v="0"/>
    <x v="5"/>
  </r>
  <r>
    <x v="1"/>
    <n v="1697"/>
    <x v="1"/>
    <s v="USD"/>
    <n v="1297836000"/>
    <n v="1298268000"/>
    <b v="0"/>
    <b v="1"/>
    <x v="1"/>
  </r>
  <r>
    <x v="0"/>
    <n v="15"/>
    <x v="4"/>
    <s v="GBP"/>
    <n v="1453615200"/>
    <n v="1456812000"/>
    <b v="0"/>
    <b v="0"/>
    <x v="1"/>
  </r>
  <r>
    <x v="1"/>
    <n v="92"/>
    <x v="1"/>
    <s v="USD"/>
    <n v="1362463200"/>
    <n v="1363669200"/>
    <b v="0"/>
    <b v="0"/>
    <x v="3"/>
  </r>
  <r>
    <x v="1"/>
    <n v="186"/>
    <x v="1"/>
    <s v="USD"/>
    <n v="1481176800"/>
    <n v="1482904800"/>
    <b v="0"/>
    <b v="1"/>
    <x v="3"/>
  </r>
  <r>
    <x v="1"/>
    <n v="138"/>
    <x v="1"/>
    <s v="USD"/>
    <n v="1354946400"/>
    <n v="1356588000"/>
    <b v="1"/>
    <b v="0"/>
    <x v="7"/>
  </r>
  <r>
    <x v="1"/>
    <n v="261"/>
    <x v="1"/>
    <s v="USD"/>
    <n v="1348808400"/>
    <n v="1349845200"/>
    <b v="0"/>
    <b v="0"/>
    <x v="1"/>
  </r>
  <r>
    <x v="0"/>
    <n v="454"/>
    <x v="1"/>
    <s v="USD"/>
    <n v="1282712400"/>
    <n v="1283058000"/>
    <b v="0"/>
    <b v="1"/>
    <x v="1"/>
  </r>
  <r>
    <x v="1"/>
    <n v="107"/>
    <x v="1"/>
    <s v="USD"/>
    <n v="1301979600"/>
    <n v="1304226000"/>
    <b v="0"/>
    <b v="1"/>
    <x v="1"/>
  </r>
  <r>
    <x v="1"/>
    <n v="199"/>
    <x v="1"/>
    <s v="USD"/>
    <n v="1263016800"/>
    <n v="1263016800"/>
    <b v="0"/>
    <b v="0"/>
    <x v="7"/>
  </r>
  <r>
    <x v="1"/>
    <n v="5512"/>
    <x v="1"/>
    <s v="USD"/>
    <n v="1360648800"/>
    <n v="1362031200"/>
    <b v="0"/>
    <b v="0"/>
    <x v="3"/>
  </r>
  <r>
    <x v="1"/>
    <n v="86"/>
    <x v="1"/>
    <s v="USD"/>
    <n v="1451800800"/>
    <n v="1455602400"/>
    <b v="0"/>
    <b v="0"/>
    <x v="3"/>
  </r>
  <r>
    <x v="0"/>
    <n v="3182"/>
    <x v="6"/>
    <s v="EUR"/>
    <n v="1415340000"/>
    <n v="1418191200"/>
    <b v="0"/>
    <b v="1"/>
    <x v="1"/>
  </r>
  <r>
    <x v="1"/>
    <n v="2768"/>
    <x v="2"/>
    <s v="AUD"/>
    <n v="1351054800"/>
    <n v="1352440800"/>
    <b v="0"/>
    <b v="0"/>
    <x v="3"/>
  </r>
  <r>
    <x v="1"/>
    <n v="48"/>
    <x v="1"/>
    <s v="USD"/>
    <n v="1349326800"/>
    <n v="1353304800"/>
    <b v="0"/>
    <b v="0"/>
    <x v="4"/>
  </r>
  <r>
    <x v="1"/>
    <n v="87"/>
    <x v="1"/>
    <s v="USD"/>
    <n v="1548914400"/>
    <n v="1550728800"/>
    <b v="0"/>
    <b v="0"/>
    <x v="4"/>
  </r>
  <r>
    <x v="3"/>
    <n v="1890"/>
    <x v="1"/>
    <s v="USD"/>
    <n v="1291269600"/>
    <n v="1291442400"/>
    <b v="0"/>
    <b v="0"/>
    <x v="6"/>
  </r>
  <r>
    <x v="2"/>
    <n v="61"/>
    <x v="1"/>
    <s v="USD"/>
    <n v="1449468000"/>
    <n v="1452146400"/>
    <b v="0"/>
    <b v="0"/>
    <x v="7"/>
  </r>
  <r>
    <x v="1"/>
    <n v="1894"/>
    <x v="1"/>
    <s v="USD"/>
    <n v="1562734800"/>
    <n v="1564894800"/>
    <b v="0"/>
    <b v="1"/>
    <x v="3"/>
  </r>
  <r>
    <x v="1"/>
    <n v="282"/>
    <x v="0"/>
    <s v="CAD"/>
    <n v="1505624400"/>
    <n v="1505883600"/>
    <b v="0"/>
    <b v="0"/>
    <x v="3"/>
  </r>
  <r>
    <x v="0"/>
    <n v="15"/>
    <x v="1"/>
    <s v="USD"/>
    <n v="1509948000"/>
    <n v="1510380000"/>
    <b v="0"/>
    <b v="0"/>
    <x v="3"/>
  </r>
  <r>
    <x v="1"/>
    <n v="116"/>
    <x v="1"/>
    <s v="USD"/>
    <n v="1554526800"/>
    <n v="1555218000"/>
    <b v="0"/>
    <b v="0"/>
    <x v="5"/>
  </r>
  <r>
    <x v="0"/>
    <n v="133"/>
    <x v="1"/>
    <s v="USD"/>
    <n v="1334811600"/>
    <n v="1335243600"/>
    <b v="0"/>
    <b v="1"/>
    <x v="6"/>
  </r>
  <r>
    <x v="1"/>
    <n v="83"/>
    <x v="1"/>
    <s v="USD"/>
    <n v="1279515600"/>
    <n v="1279688400"/>
    <b v="0"/>
    <b v="0"/>
    <x v="3"/>
  </r>
  <r>
    <x v="1"/>
    <n v="91"/>
    <x v="1"/>
    <s v="USD"/>
    <n v="1353909600"/>
    <n v="1356069600"/>
    <b v="0"/>
    <b v="0"/>
    <x v="2"/>
  </r>
  <r>
    <x v="1"/>
    <n v="546"/>
    <x v="1"/>
    <s v="USD"/>
    <n v="1535950800"/>
    <n v="1536210000"/>
    <b v="0"/>
    <b v="0"/>
    <x v="3"/>
  </r>
  <r>
    <x v="1"/>
    <n v="393"/>
    <x v="1"/>
    <s v="USD"/>
    <n v="1511244000"/>
    <n v="1511762400"/>
    <b v="0"/>
    <b v="0"/>
    <x v="4"/>
  </r>
  <r>
    <x v="0"/>
    <n v="2062"/>
    <x v="1"/>
    <s v="USD"/>
    <n v="1331445600"/>
    <n v="1333256400"/>
    <b v="0"/>
    <b v="1"/>
    <x v="3"/>
  </r>
  <r>
    <x v="1"/>
    <n v="133"/>
    <x v="1"/>
    <s v="USD"/>
    <n v="1480226400"/>
    <n v="1480744800"/>
    <b v="0"/>
    <b v="1"/>
    <x v="4"/>
  </r>
  <r>
    <x v="0"/>
    <n v="29"/>
    <x v="3"/>
    <s v="DKK"/>
    <n v="1464584400"/>
    <n v="1465016400"/>
    <b v="0"/>
    <b v="0"/>
    <x v="1"/>
  </r>
  <r>
    <x v="0"/>
    <n v="132"/>
    <x v="1"/>
    <s v="USD"/>
    <n v="1335848400"/>
    <n v="1336280400"/>
    <b v="0"/>
    <b v="0"/>
    <x v="2"/>
  </r>
  <r>
    <x v="1"/>
    <n v="254"/>
    <x v="1"/>
    <s v="USD"/>
    <n v="1473483600"/>
    <n v="1476766800"/>
    <b v="0"/>
    <b v="0"/>
    <x v="3"/>
  </r>
  <r>
    <x v="3"/>
    <n v="184"/>
    <x v="1"/>
    <s v="USD"/>
    <n v="1479880800"/>
    <n v="1480485600"/>
    <b v="0"/>
    <b v="0"/>
    <x v="3"/>
  </r>
  <r>
    <x v="1"/>
    <n v="176"/>
    <x v="1"/>
    <s v="USD"/>
    <n v="1430197200"/>
    <n v="1430197200"/>
    <b v="0"/>
    <b v="0"/>
    <x v="1"/>
  </r>
  <r>
    <x v="0"/>
    <n v="137"/>
    <x v="3"/>
    <s v="DKK"/>
    <n v="1331701200"/>
    <n v="1331787600"/>
    <b v="0"/>
    <b v="1"/>
    <x v="1"/>
  </r>
  <r>
    <x v="1"/>
    <n v="337"/>
    <x v="0"/>
    <s v="CAD"/>
    <n v="1438578000"/>
    <n v="1438837200"/>
    <b v="0"/>
    <b v="0"/>
    <x v="3"/>
  </r>
  <r>
    <x v="0"/>
    <n v="908"/>
    <x v="1"/>
    <s v="USD"/>
    <n v="1368162000"/>
    <n v="1370926800"/>
    <b v="0"/>
    <b v="1"/>
    <x v="4"/>
  </r>
  <r>
    <x v="1"/>
    <n v="107"/>
    <x v="1"/>
    <s v="USD"/>
    <n v="1318654800"/>
    <n v="1319000400"/>
    <b v="1"/>
    <b v="0"/>
    <x v="2"/>
  </r>
  <r>
    <x v="0"/>
    <n v="10"/>
    <x v="1"/>
    <s v="USD"/>
    <n v="1331874000"/>
    <n v="1333429200"/>
    <b v="0"/>
    <b v="0"/>
    <x v="0"/>
  </r>
  <r>
    <x v="3"/>
    <n v="32"/>
    <x v="6"/>
    <s v="EUR"/>
    <n v="1286254800"/>
    <n v="1287032400"/>
    <b v="0"/>
    <b v="0"/>
    <x v="3"/>
  </r>
  <r>
    <x v="1"/>
    <n v="183"/>
    <x v="1"/>
    <s v="USD"/>
    <n v="1540530000"/>
    <n v="1541570400"/>
    <b v="0"/>
    <b v="0"/>
    <x v="3"/>
  </r>
  <r>
    <x v="0"/>
    <n v="1910"/>
    <x v="5"/>
    <s v="CHF"/>
    <n v="1381813200"/>
    <n v="1383976800"/>
    <b v="0"/>
    <b v="0"/>
    <x v="3"/>
  </r>
  <r>
    <x v="0"/>
    <n v="38"/>
    <x v="2"/>
    <s v="AUD"/>
    <n v="1548655200"/>
    <n v="1550556000"/>
    <b v="0"/>
    <b v="0"/>
    <x v="3"/>
  </r>
  <r>
    <x v="0"/>
    <n v="104"/>
    <x v="2"/>
    <s v="AUD"/>
    <n v="1389679200"/>
    <n v="1390456800"/>
    <b v="0"/>
    <b v="1"/>
    <x v="3"/>
  </r>
  <r>
    <x v="1"/>
    <n v="72"/>
    <x v="1"/>
    <s v="USD"/>
    <n v="1456466400"/>
    <n v="1458018000"/>
    <b v="0"/>
    <b v="1"/>
    <x v="1"/>
  </r>
  <r>
    <x v="0"/>
    <n v="49"/>
    <x v="1"/>
    <s v="USD"/>
    <n v="1456984800"/>
    <n v="1461819600"/>
    <b v="0"/>
    <b v="0"/>
    <x v="0"/>
  </r>
  <r>
    <x v="0"/>
    <n v="1"/>
    <x v="3"/>
    <s v="DKK"/>
    <n v="1504069200"/>
    <n v="1504155600"/>
    <b v="0"/>
    <b v="1"/>
    <x v="5"/>
  </r>
  <r>
    <x v="1"/>
    <n v="295"/>
    <x v="1"/>
    <s v="USD"/>
    <n v="1424930400"/>
    <n v="1426395600"/>
    <b v="0"/>
    <b v="0"/>
    <x v="4"/>
  </r>
  <r>
    <x v="0"/>
    <n v="245"/>
    <x v="1"/>
    <s v="USD"/>
    <n v="1535864400"/>
    <n v="1537074000"/>
    <b v="0"/>
    <b v="0"/>
    <x v="3"/>
  </r>
  <r>
    <x v="0"/>
    <n v="32"/>
    <x v="1"/>
    <s v="USD"/>
    <n v="1452146400"/>
    <n v="1452578400"/>
    <b v="0"/>
    <b v="0"/>
    <x v="1"/>
  </r>
  <r>
    <x v="1"/>
    <n v="142"/>
    <x v="1"/>
    <s v="USD"/>
    <n v="1470546000"/>
    <n v="1474088400"/>
    <b v="0"/>
    <b v="0"/>
    <x v="4"/>
  </r>
  <r>
    <x v="1"/>
    <n v="85"/>
    <x v="1"/>
    <s v="USD"/>
    <n v="1458363600"/>
    <n v="1461906000"/>
    <b v="0"/>
    <b v="0"/>
    <x v="3"/>
  </r>
  <r>
    <x v="0"/>
    <n v="7"/>
    <x v="1"/>
    <s v="USD"/>
    <n v="1500008400"/>
    <n v="1500267600"/>
    <b v="0"/>
    <b v="1"/>
    <x v="3"/>
  </r>
  <r>
    <x v="1"/>
    <n v="659"/>
    <x v="3"/>
    <s v="DKK"/>
    <n v="1338958800"/>
    <n v="1340686800"/>
    <b v="0"/>
    <b v="1"/>
    <x v="5"/>
  </r>
  <r>
    <x v="0"/>
    <n v="803"/>
    <x v="1"/>
    <s v="USD"/>
    <n v="1303102800"/>
    <n v="1303189200"/>
    <b v="0"/>
    <b v="0"/>
    <x v="3"/>
  </r>
  <r>
    <x v="3"/>
    <n v="75"/>
    <x v="1"/>
    <s v="USD"/>
    <n v="1316581200"/>
    <n v="1318309200"/>
    <b v="0"/>
    <b v="1"/>
    <x v="1"/>
  </r>
  <r>
    <x v="0"/>
    <n v="16"/>
    <x v="1"/>
    <s v="USD"/>
    <n v="1270789200"/>
    <n v="1272171600"/>
    <b v="0"/>
    <b v="0"/>
    <x v="6"/>
  </r>
  <r>
    <x v="1"/>
    <n v="121"/>
    <x v="1"/>
    <s v="USD"/>
    <n v="1297836000"/>
    <n v="1298872800"/>
    <b v="0"/>
    <b v="0"/>
    <x v="3"/>
  </r>
  <r>
    <x v="1"/>
    <n v="3742"/>
    <x v="1"/>
    <s v="USD"/>
    <n v="1382677200"/>
    <n v="1383282000"/>
    <b v="0"/>
    <b v="0"/>
    <x v="3"/>
  </r>
  <r>
    <x v="1"/>
    <n v="223"/>
    <x v="1"/>
    <s v="USD"/>
    <n v="1330322400"/>
    <n v="1330495200"/>
    <b v="0"/>
    <b v="0"/>
    <x v="1"/>
  </r>
  <r>
    <x v="1"/>
    <n v="133"/>
    <x v="1"/>
    <s v="USD"/>
    <n v="1552366800"/>
    <n v="1552798800"/>
    <b v="0"/>
    <b v="1"/>
    <x v="4"/>
  </r>
  <r>
    <x v="0"/>
    <n v="31"/>
    <x v="1"/>
    <s v="USD"/>
    <n v="1400907600"/>
    <n v="1403413200"/>
    <b v="0"/>
    <b v="0"/>
    <x v="3"/>
  </r>
  <r>
    <x v="0"/>
    <n v="108"/>
    <x v="6"/>
    <s v="EUR"/>
    <n v="1574143200"/>
    <n v="1574229600"/>
    <b v="0"/>
    <b v="1"/>
    <x v="0"/>
  </r>
  <r>
    <x v="0"/>
    <n v="30"/>
    <x v="1"/>
    <s v="USD"/>
    <n v="1494738000"/>
    <n v="1495861200"/>
    <b v="0"/>
    <b v="0"/>
    <x v="3"/>
  </r>
  <r>
    <x v="0"/>
    <n v="17"/>
    <x v="1"/>
    <s v="USD"/>
    <n v="1392357600"/>
    <n v="1392530400"/>
    <b v="0"/>
    <b v="0"/>
    <x v="1"/>
  </r>
  <r>
    <x v="3"/>
    <n v="64"/>
    <x v="1"/>
    <s v="USD"/>
    <n v="1281589200"/>
    <n v="1283662800"/>
    <b v="0"/>
    <b v="0"/>
    <x v="2"/>
  </r>
  <r>
    <x v="0"/>
    <n v="80"/>
    <x v="1"/>
    <s v="USD"/>
    <n v="1305003600"/>
    <n v="1305781200"/>
    <b v="0"/>
    <b v="0"/>
    <x v="5"/>
  </r>
  <r>
    <x v="0"/>
    <n v="2468"/>
    <x v="1"/>
    <s v="USD"/>
    <n v="1301634000"/>
    <n v="1302325200"/>
    <b v="0"/>
    <b v="0"/>
    <x v="4"/>
  </r>
  <r>
    <x v="1"/>
    <n v="5168"/>
    <x v="1"/>
    <s v="USD"/>
    <n v="1290664800"/>
    <n v="1291788000"/>
    <b v="0"/>
    <b v="0"/>
    <x v="3"/>
  </r>
  <r>
    <x v="0"/>
    <n v="26"/>
    <x v="4"/>
    <s v="GBP"/>
    <n v="1395896400"/>
    <n v="1396069200"/>
    <b v="0"/>
    <b v="0"/>
    <x v="4"/>
  </r>
  <r>
    <x v="1"/>
    <n v="307"/>
    <x v="1"/>
    <s v="USD"/>
    <n v="1434862800"/>
    <n v="1435899600"/>
    <b v="0"/>
    <b v="1"/>
    <x v="3"/>
  </r>
  <r>
    <x v="0"/>
    <n v="73"/>
    <x v="1"/>
    <s v="USD"/>
    <n v="1529125200"/>
    <n v="1531112400"/>
    <b v="0"/>
    <b v="1"/>
    <x v="3"/>
  </r>
  <r>
    <x v="0"/>
    <n v="128"/>
    <x v="1"/>
    <s v="USD"/>
    <n v="1451109600"/>
    <n v="1451628000"/>
    <b v="0"/>
    <b v="0"/>
    <x v="4"/>
  </r>
  <r>
    <x v="0"/>
    <n v="33"/>
    <x v="1"/>
    <s v="USD"/>
    <n v="1566968400"/>
    <n v="1567314000"/>
    <b v="0"/>
    <b v="1"/>
    <x v="3"/>
  </r>
  <r>
    <x v="1"/>
    <n v="2441"/>
    <x v="1"/>
    <s v="USD"/>
    <n v="1543557600"/>
    <n v="1544508000"/>
    <b v="0"/>
    <b v="0"/>
    <x v="1"/>
  </r>
  <r>
    <x v="2"/>
    <n v="211"/>
    <x v="1"/>
    <s v="USD"/>
    <n v="1481522400"/>
    <n v="1482472800"/>
    <b v="0"/>
    <b v="0"/>
    <x v="6"/>
  </r>
  <r>
    <x v="1"/>
    <n v="1385"/>
    <x v="4"/>
    <s v="GBP"/>
    <n v="1512712800"/>
    <n v="1512799200"/>
    <b v="0"/>
    <b v="0"/>
    <x v="4"/>
  </r>
  <r>
    <x v="1"/>
    <n v="190"/>
    <x v="1"/>
    <s v="USD"/>
    <n v="1324274400"/>
    <n v="1324360800"/>
    <b v="0"/>
    <b v="0"/>
    <x v="0"/>
  </r>
  <r>
    <x v="1"/>
    <n v="470"/>
    <x v="1"/>
    <s v="USD"/>
    <n v="1364446800"/>
    <n v="1364533200"/>
    <b v="0"/>
    <b v="0"/>
    <x v="2"/>
  </r>
  <r>
    <x v="1"/>
    <n v="253"/>
    <x v="1"/>
    <s v="USD"/>
    <n v="1542693600"/>
    <n v="1545112800"/>
    <b v="0"/>
    <b v="0"/>
    <x v="3"/>
  </r>
  <r>
    <x v="1"/>
    <n v="1113"/>
    <x v="1"/>
    <s v="USD"/>
    <n v="1515564000"/>
    <n v="1516168800"/>
    <b v="0"/>
    <b v="0"/>
    <x v="1"/>
  </r>
  <r>
    <x v="1"/>
    <n v="2283"/>
    <x v="1"/>
    <s v="USD"/>
    <n v="1573797600"/>
    <n v="1574920800"/>
    <b v="0"/>
    <b v="0"/>
    <x v="1"/>
  </r>
  <r>
    <x v="0"/>
    <n v="1072"/>
    <x v="1"/>
    <s v="USD"/>
    <n v="1292392800"/>
    <n v="1292479200"/>
    <b v="0"/>
    <b v="1"/>
    <x v="1"/>
  </r>
  <r>
    <x v="1"/>
    <n v="1095"/>
    <x v="1"/>
    <s v="USD"/>
    <n v="1573452000"/>
    <n v="1573538400"/>
    <b v="0"/>
    <b v="0"/>
    <x v="3"/>
  </r>
  <r>
    <x v="1"/>
    <n v="1690"/>
    <x v="1"/>
    <s v="USD"/>
    <n v="1317790800"/>
    <n v="1320382800"/>
    <b v="0"/>
    <b v="0"/>
    <x v="3"/>
  </r>
  <r>
    <x v="3"/>
    <n v="1297"/>
    <x v="0"/>
    <s v="CAD"/>
    <n v="1501650000"/>
    <n v="1502859600"/>
    <b v="0"/>
    <b v="0"/>
    <x v="3"/>
  </r>
  <r>
    <x v="0"/>
    <n v="393"/>
    <x v="1"/>
    <s v="USD"/>
    <n v="1323669600"/>
    <n v="1323756000"/>
    <b v="0"/>
    <b v="0"/>
    <x v="7"/>
  </r>
  <r>
    <x v="0"/>
    <n v="1257"/>
    <x v="1"/>
    <s v="USD"/>
    <n v="1440738000"/>
    <n v="1441342800"/>
    <b v="0"/>
    <b v="0"/>
    <x v="1"/>
  </r>
  <r>
    <x v="0"/>
    <n v="328"/>
    <x v="1"/>
    <s v="USD"/>
    <n v="1374296400"/>
    <n v="1375333200"/>
    <b v="0"/>
    <b v="0"/>
    <x v="3"/>
  </r>
  <r>
    <x v="0"/>
    <n v="147"/>
    <x v="1"/>
    <s v="USD"/>
    <n v="1384840800"/>
    <n v="1389420000"/>
    <b v="0"/>
    <b v="0"/>
    <x v="3"/>
  </r>
  <r>
    <x v="0"/>
    <n v="830"/>
    <x v="1"/>
    <s v="USD"/>
    <n v="1516600800"/>
    <n v="1520056800"/>
    <b v="0"/>
    <b v="0"/>
    <x v="6"/>
  </r>
  <r>
    <x v="0"/>
    <n v="331"/>
    <x v="4"/>
    <s v="GBP"/>
    <n v="1436418000"/>
    <n v="1436504400"/>
    <b v="0"/>
    <b v="0"/>
    <x v="4"/>
  </r>
  <r>
    <x v="0"/>
    <n v="25"/>
    <x v="1"/>
    <s v="USD"/>
    <n v="1503550800"/>
    <n v="1508302800"/>
    <b v="0"/>
    <b v="1"/>
    <x v="1"/>
  </r>
  <r>
    <x v="1"/>
    <n v="191"/>
    <x v="1"/>
    <s v="USD"/>
    <n v="1423634400"/>
    <n v="1425708000"/>
    <b v="0"/>
    <b v="0"/>
    <x v="2"/>
  </r>
  <r>
    <x v="0"/>
    <n v="3483"/>
    <x v="1"/>
    <s v="USD"/>
    <n v="1487224800"/>
    <n v="1488348000"/>
    <b v="0"/>
    <b v="0"/>
    <x v="0"/>
  </r>
  <r>
    <x v="0"/>
    <n v="923"/>
    <x v="1"/>
    <s v="USD"/>
    <n v="1500008400"/>
    <n v="1502600400"/>
    <b v="0"/>
    <b v="0"/>
    <x v="3"/>
  </r>
  <r>
    <x v="0"/>
    <n v="1"/>
    <x v="1"/>
    <s v="USD"/>
    <n v="1432098000"/>
    <n v="1433653200"/>
    <b v="0"/>
    <b v="1"/>
    <x v="1"/>
  </r>
  <r>
    <x v="1"/>
    <n v="2013"/>
    <x v="1"/>
    <s v="USD"/>
    <n v="1440392400"/>
    <n v="1441602000"/>
    <b v="0"/>
    <b v="0"/>
    <x v="1"/>
  </r>
  <r>
    <x v="0"/>
    <n v="33"/>
    <x v="0"/>
    <s v="CAD"/>
    <n v="1446876000"/>
    <n v="1447567200"/>
    <b v="0"/>
    <b v="0"/>
    <x v="3"/>
  </r>
  <r>
    <x v="1"/>
    <n v="1703"/>
    <x v="1"/>
    <s v="USD"/>
    <n v="1562302800"/>
    <n v="1562389200"/>
    <b v="0"/>
    <b v="0"/>
    <x v="3"/>
  </r>
  <r>
    <x v="1"/>
    <n v="80"/>
    <x v="3"/>
    <s v="DKK"/>
    <n v="1378184400"/>
    <n v="1378789200"/>
    <b v="0"/>
    <b v="0"/>
    <x v="4"/>
  </r>
  <r>
    <x v="2"/>
    <n v="86"/>
    <x v="1"/>
    <s v="USD"/>
    <n v="1485064800"/>
    <n v="1488520800"/>
    <b v="0"/>
    <b v="0"/>
    <x v="2"/>
  </r>
  <r>
    <x v="0"/>
    <n v="40"/>
    <x v="6"/>
    <s v="EUR"/>
    <n v="1326520800"/>
    <n v="1327298400"/>
    <b v="0"/>
    <b v="0"/>
    <x v="3"/>
  </r>
  <r>
    <x v="1"/>
    <n v="41"/>
    <x v="1"/>
    <s v="USD"/>
    <n v="1441256400"/>
    <n v="1443416400"/>
    <b v="0"/>
    <b v="0"/>
    <x v="6"/>
  </r>
  <r>
    <x v="0"/>
    <n v="23"/>
    <x v="0"/>
    <s v="CAD"/>
    <n v="1533877200"/>
    <n v="1534136400"/>
    <b v="1"/>
    <b v="0"/>
    <x v="7"/>
  </r>
  <r>
    <x v="1"/>
    <n v="187"/>
    <x v="1"/>
    <s v="USD"/>
    <n v="1314421200"/>
    <n v="1315026000"/>
    <b v="0"/>
    <b v="0"/>
    <x v="4"/>
  </r>
  <r>
    <x v="1"/>
    <n v="2875"/>
    <x v="4"/>
    <s v="GBP"/>
    <n v="1293861600"/>
    <n v="1295071200"/>
    <b v="0"/>
    <b v="1"/>
    <x v="3"/>
  </r>
  <r>
    <x v="1"/>
    <n v="88"/>
    <x v="1"/>
    <s v="USD"/>
    <n v="1507352400"/>
    <n v="1509426000"/>
    <b v="0"/>
    <b v="0"/>
    <x v="3"/>
  </r>
  <r>
    <x v="1"/>
    <n v="191"/>
    <x v="1"/>
    <s v="USD"/>
    <n v="1296108000"/>
    <n v="1299391200"/>
    <b v="0"/>
    <b v="0"/>
    <x v="1"/>
  </r>
  <r>
    <x v="1"/>
    <n v="139"/>
    <x v="1"/>
    <s v="USD"/>
    <n v="1324965600"/>
    <n v="1325052000"/>
    <b v="0"/>
    <b v="0"/>
    <x v="1"/>
  </r>
  <r>
    <x v="1"/>
    <n v="186"/>
    <x v="1"/>
    <s v="USD"/>
    <n v="1520229600"/>
    <n v="1522818000"/>
    <b v="0"/>
    <b v="0"/>
    <x v="1"/>
  </r>
  <r>
    <x v="1"/>
    <n v="112"/>
    <x v="2"/>
    <s v="AUD"/>
    <n v="1482991200"/>
    <n v="1485324000"/>
    <b v="0"/>
    <b v="0"/>
    <x v="3"/>
  </r>
  <r>
    <x v="1"/>
    <n v="101"/>
    <x v="1"/>
    <s v="USD"/>
    <n v="1294034400"/>
    <n v="1294120800"/>
    <b v="0"/>
    <b v="1"/>
    <x v="3"/>
  </r>
  <r>
    <x v="0"/>
    <n v="75"/>
    <x v="1"/>
    <s v="USD"/>
    <n v="1413608400"/>
    <n v="1415685600"/>
    <b v="0"/>
    <b v="1"/>
    <x v="3"/>
  </r>
  <r>
    <x v="1"/>
    <n v="206"/>
    <x v="4"/>
    <s v="GBP"/>
    <n v="1286946000"/>
    <n v="1288933200"/>
    <b v="0"/>
    <b v="1"/>
    <x v="4"/>
  </r>
  <r>
    <x v="1"/>
    <n v="154"/>
    <x v="1"/>
    <s v="USD"/>
    <n v="1359871200"/>
    <n v="1363237200"/>
    <b v="0"/>
    <b v="1"/>
    <x v="4"/>
  </r>
  <r>
    <x v="1"/>
    <n v="5966"/>
    <x v="1"/>
    <s v="USD"/>
    <n v="1555304400"/>
    <n v="1555822800"/>
    <b v="0"/>
    <b v="0"/>
    <x v="3"/>
  </r>
  <r>
    <x v="0"/>
    <n v="2176"/>
    <x v="1"/>
    <s v="USD"/>
    <n v="1423375200"/>
    <n v="1427778000"/>
    <b v="0"/>
    <b v="0"/>
    <x v="3"/>
  </r>
  <r>
    <x v="1"/>
    <n v="169"/>
    <x v="1"/>
    <s v="USD"/>
    <n v="1420696800"/>
    <n v="1422424800"/>
    <b v="0"/>
    <b v="1"/>
    <x v="4"/>
  </r>
  <r>
    <x v="1"/>
    <n v="2106"/>
    <x v="1"/>
    <s v="USD"/>
    <n v="1502946000"/>
    <n v="1503637200"/>
    <b v="0"/>
    <b v="0"/>
    <x v="3"/>
  </r>
  <r>
    <x v="0"/>
    <n v="441"/>
    <x v="1"/>
    <s v="USD"/>
    <n v="1547186400"/>
    <n v="1547618400"/>
    <b v="0"/>
    <b v="1"/>
    <x v="4"/>
  </r>
  <r>
    <x v="0"/>
    <n v="25"/>
    <x v="1"/>
    <s v="USD"/>
    <n v="1444971600"/>
    <n v="1449900000"/>
    <b v="0"/>
    <b v="0"/>
    <x v="1"/>
  </r>
  <r>
    <x v="1"/>
    <n v="131"/>
    <x v="1"/>
    <s v="USD"/>
    <n v="1404622800"/>
    <n v="1405141200"/>
    <b v="0"/>
    <b v="0"/>
    <x v="1"/>
  </r>
  <r>
    <x v="0"/>
    <n v="127"/>
    <x v="1"/>
    <s v="USD"/>
    <n v="1571720400"/>
    <n v="1572933600"/>
    <b v="0"/>
    <b v="0"/>
    <x v="3"/>
  </r>
  <r>
    <x v="0"/>
    <n v="355"/>
    <x v="1"/>
    <s v="USD"/>
    <n v="1526878800"/>
    <n v="1530162000"/>
    <b v="0"/>
    <b v="0"/>
    <x v="4"/>
  </r>
  <r>
    <x v="0"/>
    <n v="44"/>
    <x v="4"/>
    <s v="GBP"/>
    <n v="1319691600"/>
    <n v="1320904800"/>
    <b v="0"/>
    <b v="0"/>
    <x v="3"/>
  </r>
  <r>
    <x v="1"/>
    <n v="84"/>
    <x v="1"/>
    <s v="USD"/>
    <n v="1371963600"/>
    <n v="1372395600"/>
    <b v="0"/>
    <b v="0"/>
    <x v="3"/>
  </r>
  <r>
    <x v="1"/>
    <n v="155"/>
    <x v="1"/>
    <s v="USD"/>
    <n v="1433739600"/>
    <n v="1437714000"/>
    <b v="0"/>
    <b v="0"/>
    <x v="3"/>
  </r>
  <r>
    <x v="0"/>
    <n v="67"/>
    <x v="1"/>
    <s v="USD"/>
    <n v="1508130000"/>
    <n v="1509771600"/>
    <b v="0"/>
    <b v="0"/>
    <x v="7"/>
  </r>
  <r>
    <x v="1"/>
    <n v="189"/>
    <x v="1"/>
    <s v="USD"/>
    <n v="1550037600"/>
    <n v="1550556000"/>
    <b v="0"/>
    <b v="1"/>
    <x v="0"/>
  </r>
  <r>
    <x v="1"/>
    <n v="4799"/>
    <x v="1"/>
    <s v="USD"/>
    <n v="1486706400"/>
    <n v="1489039200"/>
    <b v="1"/>
    <b v="1"/>
    <x v="4"/>
  </r>
  <r>
    <x v="1"/>
    <n v="1137"/>
    <x v="1"/>
    <s v="USD"/>
    <n v="1553835600"/>
    <n v="1556600400"/>
    <b v="0"/>
    <b v="0"/>
    <x v="5"/>
  </r>
  <r>
    <x v="0"/>
    <n v="1068"/>
    <x v="1"/>
    <s v="USD"/>
    <n v="1277528400"/>
    <n v="1278565200"/>
    <b v="0"/>
    <b v="0"/>
    <x v="3"/>
  </r>
  <r>
    <x v="0"/>
    <n v="424"/>
    <x v="1"/>
    <s v="USD"/>
    <n v="1339477200"/>
    <n v="1339909200"/>
    <b v="0"/>
    <b v="0"/>
    <x v="2"/>
  </r>
  <r>
    <x v="3"/>
    <n v="145"/>
    <x v="5"/>
    <s v="CHF"/>
    <n v="1325656800"/>
    <n v="1325829600"/>
    <b v="0"/>
    <b v="0"/>
    <x v="1"/>
  </r>
  <r>
    <x v="1"/>
    <n v="1152"/>
    <x v="1"/>
    <s v="USD"/>
    <n v="1288242000"/>
    <n v="1290578400"/>
    <b v="0"/>
    <b v="0"/>
    <x v="3"/>
  </r>
  <r>
    <x v="1"/>
    <n v="50"/>
    <x v="1"/>
    <s v="USD"/>
    <n v="1379048400"/>
    <n v="1380344400"/>
    <b v="0"/>
    <b v="0"/>
    <x v="7"/>
  </r>
  <r>
    <x v="0"/>
    <n v="151"/>
    <x v="1"/>
    <s v="USD"/>
    <n v="1389679200"/>
    <n v="1389852000"/>
    <b v="0"/>
    <b v="0"/>
    <x v="5"/>
  </r>
  <r>
    <x v="0"/>
    <n v="1608"/>
    <x v="1"/>
    <s v="USD"/>
    <n v="1294293600"/>
    <n v="1294466400"/>
    <b v="0"/>
    <b v="0"/>
    <x v="2"/>
  </r>
  <r>
    <x v="1"/>
    <n v="3059"/>
    <x v="0"/>
    <s v="CAD"/>
    <n v="1500267600"/>
    <n v="1500354000"/>
    <b v="0"/>
    <b v="0"/>
    <x v="1"/>
  </r>
  <r>
    <x v="1"/>
    <n v="34"/>
    <x v="1"/>
    <s v="USD"/>
    <n v="1375074000"/>
    <n v="1375938000"/>
    <b v="0"/>
    <b v="1"/>
    <x v="4"/>
  </r>
  <r>
    <x v="1"/>
    <n v="220"/>
    <x v="1"/>
    <s v="USD"/>
    <n v="1323324000"/>
    <n v="1323410400"/>
    <b v="1"/>
    <b v="0"/>
    <x v="3"/>
  </r>
  <r>
    <x v="1"/>
    <n v="1604"/>
    <x v="2"/>
    <s v="AUD"/>
    <n v="1538715600"/>
    <n v="1539406800"/>
    <b v="0"/>
    <b v="0"/>
    <x v="4"/>
  </r>
  <r>
    <x v="1"/>
    <n v="454"/>
    <x v="1"/>
    <s v="USD"/>
    <n v="1369285200"/>
    <n v="1369803600"/>
    <b v="0"/>
    <b v="0"/>
    <x v="1"/>
  </r>
  <r>
    <x v="1"/>
    <n v="123"/>
    <x v="6"/>
    <s v="EUR"/>
    <n v="1525755600"/>
    <n v="1525928400"/>
    <b v="0"/>
    <b v="1"/>
    <x v="4"/>
  </r>
  <r>
    <x v="0"/>
    <n v="941"/>
    <x v="1"/>
    <s v="USD"/>
    <n v="1296626400"/>
    <n v="1297231200"/>
    <b v="0"/>
    <b v="0"/>
    <x v="1"/>
  </r>
  <r>
    <x v="0"/>
    <n v="1"/>
    <x v="1"/>
    <s v="USD"/>
    <n v="1376629200"/>
    <n v="1378530000"/>
    <b v="0"/>
    <b v="1"/>
    <x v="7"/>
  </r>
  <r>
    <x v="1"/>
    <n v="299"/>
    <x v="1"/>
    <s v="USD"/>
    <n v="1572152400"/>
    <n v="1572152400"/>
    <b v="0"/>
    <b v="0"/>
    <x v="3"/>
  </r>
  <r>
    <x v="0"/>
    <n v="40"/>
    <x v="1"/>
    <s v="USD"/>
    <n v="1325829600"/>
    <n v="1329890400"/>
    <b v="0"/>
    <b v="1"/>
    <x v="4"/>
  </r>
  <r>
    <x v="0"/>
    <n v="3015"/>
    <x v="0"/>
    <s v="CAD"/>
    <n v="1273640400"/>
    <n v="1276750800"/>
    <b v="0"/>
    <b v="1"/>
    <x v="3"/>
  </r>
  <r>
    <x v="1"/>
    <n v="2237"/>
    <x v="1"/>
    <s v="USD"/>
    <n v="1510639200"/>
    <n v="1510898400"/>
    <b v="0"/>
    <b v="0"/>
    <x v="3"/>
  </r>
  <r>
    <x v="0"/>
    <n v="435"/>
    <x v="1"/>
    <s v="USD"/>
    <n v="1528088400"/>
    <n v="1532408400"/>
    <b v="0"/>
    <b v="0"/>
    <x v="3"/>
  </r>
  <r>
    <x v="1"/>
    <n v="645"/>
    <x v="1"/>
    <s v="USD"/>
    <n v="1359525600"/>
    <n v="1360562400"/>
    <b v="1"/>
    <b v="0"/>
    <x v="4"/>
  </r>
  <r>
    <x v="1"/>
    <n v="484"/>
    <x v="3"/>
    <s v="DKK"/>
    <n v="1570942800"/>
    <n v="1571547600"/>
    <b v="0"/>
    <b v="0"/>
    <x v="3"/>
  </r>
  <r>
    <x v="1"/>
    <n v="154"/>
    <x v="0"/>
    <s v="CAD"/>
    <n v="1466398800"/>
    <n v="1468126800"/>
    <b v="0"/>
    <b v="0"/>
    <x v="4"/>
  </r>
  <r>
    <x v="0"/>
    <n v="714"/>
    <x v="1"/>
    <s v="USD"/>
    <n v="1492491600"/>
    <n v="1492837200"/>
    <b v="0"/>
    <b v="0"/>
    <x v="1"/>
  </r>
  <r>
    <x v="2"/>
    <n v="1111"/>
    <x v="1"/>
    <s v="USD"/>
    <n v="1430197200"/>
    <n v="1430197200"/>
    <b v="0"/>
    <b v="0"/>
    <x v="6"/>
  </r>
  <r>
    <x v="1"/>
    <n v="82"/>
    <x v="1"/>
    <s v="USD"/>
    <n v="1496034000"/>
    <n v="1496206800"/>
    <b v="0"/>
    <b v="0"/>
    <x v="3"/>
  </r>
  <r>
    <x v="1"/>
    <n v="134"/>
    <x v="1"/>
    <s v="USD"/>
    <n v="1388728800"/>
    <n v="1389592800"/>
    <b v="0"/>
    <b v="0"/>
    <x v="5"/>
  </r>
  <r>
    <x v="2"/>
    <n v="1089"/>
    <x v="1"/>
    <s v="USD"/>
    <n v="1543298400"/>
    <n v="1545631200"/>
    <b v="0"/>
    <b v="0"/>
    <x v="4"/>
  </r>
  <r>
    <x v="0"/>
    <n v="5497"/>
    <x v="1"/>
    <s v="USD"/>
    <n v="1271739600"/>
    <n v="1272430800"/>
    <b v="0"/>
    <b v="1"/>
    <x v="0"/>
  </r>
  <r>
    <x v="0"/>
    <n v="418"/>
    <x v="1"/>
    <s v="USD"/>
    <n v="1326434400"/>
    <n v="1327903200"/>
    <b v="0"/>
    <b v="0"/>
    <x v="3"/>
  </r>
  <r>
    <x v="0"/>
    <n v="1439"/>
    <x v="1"/>
    <s v="USD"/>
    <n v="1295244000"/>
    <n v="1296021600"/>
    <b v="0"/>
    <b v="1"/>
    <x v="4"/>
  </r>
  <r>
    <x v="0"/>
    <n v="15"/>
    <x v="1"/>
    <s v="USD"/>
    <n v="1541221200"/>
    <n v="1543298400"/>
    <b v="0"/>
    <b v="0"/>
    <x v="3"/>
  </r>
  <r>
    <x v="0"/>
    <n v="1999"/>
    <x v="0"/>
    <s v="CAD"/>
    <n v="1336280400"/>
    <n v="1336366800"/>
    <b v="0"/>
    <b v="0"/>
    <x v="4"/>
  </r>
  <r>
    <x v="1"/>
    <n v="5203"/>
    <x v="1"/>
    <s v="USD"/>
    <n v="1324533600"/>
    <n v="1325052000"/>
    <b v="0"/>
    <b v="0"/>
    <x v="2"/>
  </r>
  <r>
    <x v="1"/>
    <n v="94"/>
    <x v="1"/>
    <s v="USD"/>
    <n v="1498366800"/>
    <n v="1499576400"/>
    <b v="0"/>
    <b v="0"/>
    <x v="3"/>
  </r>
  <r>
    <x v="0"/>
    <n v="118"/>
    <x v="1"/>
    <s v="USD"/>
    <n v="1498712400"/>
    <n v="1501304400"/>
    <b v="0"/>
    <b v="1"/>
    <x v="2"/>
  </r>
  <r>
    <x v="1"/>
    <n v="205"/>
    <x v="1"/>
    <s v="USD"/>
    <n v="1271480400"/>
    <n v="1273208400"/>
    <b v="0"/>
    <b v="1"/>
    <x v="3"/>
  </r>
  <r>
    <x v="0"/>
    <n v="162"/>
    <x v="1"/>
    <s v="USD"/>
    <n v="1316667600"/>
    <n v="1316840400"/>
    <b v="0"/>
    <b v="1"/>
    <x v="0"/>
  </r>
  <r>
    <x v="0"/>
    <n v="83"/>
    <x v="1"/>
    <s v="USD"/>
    <n v="1524027600"/>
    <n v="1524546000"/>
    <b v="0"/>
    <b v="0"/>
    <x v="1"/>
  </r>
  <r>
    <x v="1"/>
    <n v="92"/>
    <x v="1"/>
    <s v="USD"/>
    <n v="1438059600"/>
    <n v="1438578000"/>
    <b v="0"/>
    <b v="0"/>
    <x v="7"/>
  </r>
  <r>
    <x v="1"/>
    <n v="219"/>
    <x v="1"/>
    <s v="USD"/>
    <n v="1361944800"/>
    <n v="1362549600"/>
    <b v="0"/>
    <b v="0"/>
    <x v="3"/>
  </r>
  <r>
    <x v="1"/>
    <n v="2526"/>
    <x v="1"/>
    <s v="USD"/>
    <n v="1410584400"/>
    <n v="1413349200"/>
    <b v="0"/>
    <b v="1"/>
    <x v="3"/>
  </r>
  <r>
    <x v="0"/>
    <n v="747"/>
    <x v="1"/>
    <s v="USD"/>
    <n v="1297404000"/>
    <n v="1298008800"/>
    <b v="0"/>
    <b v="0"/>
    <x v="4"/>
  </r>
  <r>
    <x v="3"/>
    <n v="2138"/>
    <x v="1"/>
    <s v="USD"/>
    <n v="1392012000"/>
    <n v="1394427600"/>
    <b v="0"/>
    <b v="1"/>
    <x v="7"/>
  </r>
  <r>
    <x v="0"/>
    <n v="84"/>
    <x v="1"/>
    <s v="USD"/>
    <n v="1569733200"/>
    <n v="1572670800"/>
    <b v="0"/>
    <b v="0"/>
    <x v="3"/>
  </r>
  <r>
    <x v="1"/>
    <n v="94"/>
    <x v="1"/>
    <s v="USD"/>
    <n v="1529643600"/>
    <n v="1531112400"/>
    <b v="1"/>
    <b v="0"/>
    <x v="3"/>
  </r>
  <r>
    <x v="0"/>
    <n v="91"/>
    <x v="1"/>
    <s v="USD"/>
    <n v="1399006800"/>
    <n v="1400734800"/>
    <b v="0"/>
    <b v="0"/>
    <x v="3"/>
  </r>
  <r>
    <x v="0"/>
    <n v="792"/>
    <x v="1"/>
    <s v="USD"/>
    <n v="1385359200"/>
    <n v="1386741600"/>
    <b v="0"/>
    <b v="1"/>
    <x v="4"/>
  </r>
  <r>
    <x v="3"/>
    <n v="10"/>
    <x v="0"/>
    <s v="CAD"/>
    <n v="1480572000"/>
    <n v="1481781600"/>
    <b v="1"/>
    <b v="0"/>
    <x v="3"/>
  </r>
  <r>
    <x v="1"/>
    <n v="1713"/>
    <x v="6"/>
    <s v="EUR"/>
    <n v="1418623200"/>
    <n v="1419660000"/>
    <b v="0"/>
    <b v="1"/>
    <x v="3"/>
  </r>
  <r>
    <x v="1"/>
    <n v="249"/>
    <x v="1"/>
    <s v="USD"/>
    <n v="1555736400"/>
    <n v="1555822800"/>
    <b v="0"/>
    <b v="0"/>
    <x v="1"/>
  </r>
  <r>
    <x v="1"/>
    <n v="192"/>
    <x v="1"/>
    <s v="USD"/>
    <n v="1442120400"/>
    <n v="1442379600"/>
    <b v="0"/>
    <b v="1"/>
    <x v="4"/>
  </r>
  <r>
    <x v="1"/>
    <n v="247"/>
    <x v="1"/>
    <s v="USD"/>
    <n v="1362376800"/>
    <n v="1364965200"/>
    <b v="0"/>
    <b v="0"/>
    <x v="3"/>
  </r>
  <r>
    <x v="1"/>
    <n v="2293"/>
    <x v="1"/>
    <s v="USD"/>
    <n v="1478408400"/>
    <n v="1479016800"/>
    <b v="0"/>
    <b v="0"/>
    <x v="4"/>
  </r>
  <r>
    <x v="1"/>
    <n v="3131"/>
    <x v="1"/>
    <s v="USD"/>
    <n v="1498798800"/>
    <n v="1499662800"/>
    <b v="0"/>
    <b v="0"/>
    <x v="4"/>
  </r>
  <r>
    <x v="0"/>
    <n v="32"/>
    <x v="1"/>
    <s v="USD"/>
    <n v="1335416400"/>
    <n v="1337835600"/>
    <b v="0"/>
    <b v="0"/>
    <x v="2"/>
  </r>
  <r>
    <x v="1"/>
    <n v="143"/>
    <x v="6"/>
    <s v="EUR"/>
    <n v="1504328400"/>
    <n v="1505710800"/>
    <b v="0"/>
    <b v="0"/>
    <x v="3"/>
  </r>
  <r>
    <x v="3"/>
    <n v="90"/>
    <x v="1"/>
    <s v="USD"/>
    <n v="1285822800"/>
    <n v="1287464400"/>
    <b v="0"/>
    <b v="0"/>
    <x v="3"/>
  </r>
  <r>
    <x v="1"/>
    <n v="296"/>
    <x v="1"/>
    <s v="USD"/>
    <n v="1311483600"/>
    <n v="1311656400"/>
    <b v="0"/>
    <b v="1"/>
    <x v="1"/>
  </r>
  <r>
    <x v="1"/>
    <n v="170"/>
    <x v="1"/>
    <s v="USD"/>
    <n v="1291356000"/>
    <n v="1293170400"/>
    <b v="0"/>
    <b v="1"/>
    <x v="3"/>
  </r>
  <r>
    <x v="0"/>
    <n v="186"/>
    <x v="1"/>
    <s v="USD"/>
    <n v="1355810400"/>
    <n v="1355983200"/>
    <b v="0"/>
    <b v="0"/>
    <x v="2"/>
  </r>
  <r>
    <x v="3"/>
    <n v="439"/>
    <x v="4"/>
    <s v="GBP"/>
    <n v="1513663200"/>
    <n v="1515045600"/>
    <b v="0"/>
    <b v="0"/>
    <x v="4"/>
  </r>
  <r>
    <x v="0"/>
    <n v="605"/>
    <x v="1"/>
    <s v="USD"/>
    <n v="1365915600"/>
    <n v="1366088400"/>
    <b v="0"/>
    <b v="1"/>
    <x v="6"/>
  </r>
  <r>
    <x v="1"/>
    <n v="86"/>
    <x v="3"/>
    <s v="DKK"/>
    <n v="1551852000"/>
    <n v="1553317200"/>
    <b v="0"/>
    <b v="0"/>
    <x v="6"/>
  </r>
  <r>
    <x v="0"/>
    <n v="1"/>
    <x v="0"/>
    <s v="CAD"/>
    <n v="1540098000"/>
    <n v="1542088800"/>
    <b v="0"/>
    <b v="0"/>
    <x v="4"/>
  </r>
  <r>
    <x v="1"/>
    <n v="6286"/>
    <x v="1"/>
    <s v="USD"/>
    <n v="1500440400"/>
    <n v="1503118800"/>
    <b v="0"/>
    <b v="0"/>
    <x v="1"/>
  </r>
  <r>
    <x v="0"/>
    <n v="31"/>
    <x v="1"/>
    <s v="USD"/>
    <n v="1278392400"/>
    <n v="1278478800"/>
    <b v="0"/>
    <b v="0"/>
    <x v="4"/>
  </r>
  <r>
    <x v="0"/>
    <n v="1181"/>
    <x v="1"/>
    <s v="USD"/>
    <n v="1480572000"/>
    <n v="1484114400"/>
    <b v="0"/>
    <b v="0"/>
    <x v="4"/>
  </r>
  <r>
    <x v="0"/>
    <n v="39"/>
    <x v="1"/>
    <s v="USD"/>
    <n v="1382331600"/>
    <n v="1385445600"/>
    <b v="0"/>
    <b v="1"/>
    <x v="4"/>
  </r>
  <r>
    <x v="1"/>
    <n v="3727"/>
    <x v="1"/>
    <s v="USD"/>
    <n v="1316754000"/>
    <n v="1318741200"/>
    <b v="0"/>
    <b v="0"/>
    <x v="3"/>
  </r>
  <r>
    <x v="1"/>
    <n v="1605"/>
    <x v="1"/>
    <s v="USD"/>
    <n v="1518242400"/>
    <n v="1518242400"/>
    <b v="0"/>
    <b v="1"/>
    <x v="1"/>
  </r>
  <r>
    <x v="0"/>
    <n v="46"/>
    <x v="1"/>
    <s v="USD"/>
    <n v="1476421200"/>
    <n v="1476594000"/>
    <b v="0"/>
    <b v="0"/>
    <x v="3"/>
  </r>
  <r>
    <x v="1"/>
    <n v="2120"/>
    <x v="1"/>
    <s v="USD"/>
    <n v="1269752400"/>
    <n v="1273554000"/>
    <b v="0"/>
    <b v="0"/>
    <x v="3"/>
  </r>
  <r>
    <x v="0"/>
    <n v="105"/>
    <x v="1"/>
    <s v="USD"/>
    <n v="1419746400"/>
    <n v="1421906400"/>
    <b v="0"/>
    <b v="0"/>
    <x v="4"/>
  </r>
  <r>
    <x v="1"/>
    <n v="50"/>
    <x v="1"/>
    <s v="USD"/>
    <n v="1281330000"/>
    <n v="1281589200"/>
    <b v="0"/>
    <b v="0"/>
    <x v="3"/>
  </r>
  <r>
    <x v="1"/>
    <n v="2080"/>
    <x v="1"/>
    <s v="USD"/>
    <n v="1398661200"/>
    <n v="1400389200"/>
    <b v="0"/>
    <b v="0"/>
    <x v="4"/>
  </r>
  <r>
    <x v="0"/>
    <n v="535"/>
    <x v="1"/>
    <s v="USD"/>
    <n v="1359525600"/>
    <n v="1362808800"/>
    <b v="0"/>
    <b v="0"/>
    <x v="6"/>
  </r>
  <r>
    <x v="1"/>
    <n v="2105"/>
    <x v="1"/>
    <s v="USD"/>
    <n v="1388469600"/>
    <n v="1388815200"/>
    <b v="0"/>
    <b v="0"/>
    <x v="4"/>
  </r>
  <r>
    <x v="1"/>
    <n v="2436"/>
    <x v="1"/>
    <s v="USD"/>
    <n v="1518328800"/>
    <n v="1519538400"/>
    <b v="0"/>
    <b v="0"/>
    <x v="3"/>
  </r>
  <r>
    <x v="1"/>
    <n v="80"/>
    <x v="1"/>
    <s v="USD"/>
    <n v="1517032800"/>
    <n v="1517810400"/>
    <b v="0"/>
    <b v="0"/>
    <x v="5"/>
  </r>
  <r>
    <x v="1"/>
    <n v="42"/>
    <x v="1"/>
    <s v="USD"/>
    <n v="1368594000"/>
    <n v="1370581200"/>
    <b v="0"/>
    <b v="1"/>
    <x v="2"/>
  </r>
  <r>
    <x v="1"/>
    <n v="139"/>
    <x v="0"/>
    <s v="CAD"/>
    <n v="1448258400"/>
    <n v="1448863200"/>
    <b v="0"/>
    <b v="1"/>
    <x v="2"/>
  </r>
  <r>
    <x v="0"/>
    <n v="16"/>
    <x v="1"/>
    <s v="USD"/>
    <n v="1555218000"/>
    <n v="1556600400"/>
    <b v="0"/>
    <b v="0"/>
    <x v="3"/>
  </r>
  <r>
    <x v="1"/>
    <n v="159"/>
    <x v="1"/>
    <s v="USD"/>
    <n v="1431925200"/>
    <n v="1432098000"/>
    <b v="0"/>
    <b v="0"/>
    <x v="4"/>
  </r>
  <r>
    <x v="1"/>
    <n v="381"/>
    <x v="1"/>
    <s v="USD"/>
    <n v="1481522400"/>
    <n v="1482127200"/>
    <b v="0"/>
    <b v="0"/>
    <x v="2"/>
  </r>
  <r>
    <x v="1"/>
    <n v="194"/>
    <x v="4"/>
    <s v="GBP"/>
    <n v="1335934800"/>
    <n v="1335934800"/>
    <b v="0"/>
    <b v="1"/>
    <x v="0"/>
  </r>
  <r>
    <x v="0"/>
    <n v="575"/>
    <x v="1"/>
    <s v="USD"/>
    <n v="1552280400"/>
    <n v="1556946000"/>
    <b v="0"/>
    <b v="0"/>
    <x v="1"/>
  </r>
  <r>
    <x v="1"/>
    <n v="106"/>
    <x v="1"/>
    <s v="USD"/>
    <n v="1529989200"/>
    <n v="1530075600"/>
    <b v="0"/>
    <b v="0"/>
    <x v="1"/>
  </r>
  <r>
    <x v="1"/>
    <n v="142"/>
    <x v="1"/>
    <s v="USD"/>
    <n v="1418709600"/>
    <n v="1418796000"/>
    <b v="0"/>
    <b v="0"/>
    <x v="4"/>
  </r>
  <r>
    <x v="1"/>
    <n v="211"/>
    <x v="1"/>
    <s v="USD"/>
    <n v="1372136400"/>
    <n v="1372482000"/>
    <b v="0"/>
    <b v="1"/>
    <x v="5"/>
  </r>
  <r>
    <x v="0"/>
    <n v="1120"/>
    <x v="1"/>
    <s v="USD"/>
    <n v="1533877200"/>
    <n v="1534395600"/>
    <b v="0"/>
    <b v="0"/>
    <x v="5"/>
  </r>
  <r>
    <x v="0"/>
    <n v="113"/>
    <x v="1"/>
    <s v="USD"/>
    <n v="1309064400"/>
    <n v="1311397200"/>
    <b v="0"/>
    <b v="0"/>
    <x v="4"/>
  </r>
  <r>
    <x v="1"/>
    <n v="2756"/>
    <x v="1"/>
    <s v="USD"/>
    <n v="1425877200"/>
    <n v="1426914000"/>
    <b v="0"/>
    <b v="0"/>
    <x v="2"/>
  </r>
  <r>
    <x v="1"/>
    <n v="173"/>
    <x v="4"/>
    <s v="GBP"/>
    <n v="1501304400"/>
    <n v="1501477200"/>
    <b v="0"/>
    <b v="0"/>
    <x v="0"/>
  </r>
  <r>
    <x v="1"/>
    <n v="87"/>
    <x v="1"/>
    <s v="USD"/>
    <n v="1268287200"/>
    <n v="1269061200"/>
    <b v="0"/>
    <b v="1"/>
    <x v="7"/>
  </r>
  <r>
    <x v="0"/>
    <n v="1538"/>
    <x v="1"/>
    <s v="USD"/>
    <n v="1412139600"/>
    <n v="1415772000"/>
    <b v="0"/>
    <b v="1"/>
    <x v="3"/>
  </r>
  <r>
    <x v="0"/>
    <n v="9"/>
    <x v="1"/>
    <s v="USD"/>
    <n v="1330063200"/>
    <n v="1331013600"/>
    <b v="0"/>
    <b v="1"/>
    <x v="5"/>
  </r>
  <r>
    <x v="0"/>
    <n v="554"/>
    <x v="1"/>
    <s v="USD"/>
    <n v="1576130400"/>
    <n v="1576735200"/>
    <b v="0"/>
    <b v="0"/>
    <x v="3"/>
  </r>
  <r>
    <x v="1"/>
    <n v="1572"/>
    <x v="4"/>
    <s v="GBP"/>
    <n v="1407128400"/>
    <n v="1411362000"/>
    <b v="0"/>
    <b v="1"/>
    <x v="0"/>
  </r>
  <r>
    <x v="0"/>
    <n v="648"/>
    <x v="4"/>
    <s v="GBP"/>
    <n v="1560142800"/>
    <n v="1563685200"/>
    <b v="0"/>
    <b v="0"/>
    <x v="3"/>
  </r>
  <r>
    <x v="0"/>
    <n v="21"/>
    <x v="4"/>
    <s v="GBP"/>
    <n v="1520575200"/>
    <n v="1521867600"/>
    <b v="0"/>
    <b v="1"/>
    <x v="5"/>
  </r>
  <r>
    <x v="1"/>
    <n v="2346"/>
    <x v="1"/>
    <s v="USD"/>
    <n v="1492664400"/>
    <n v="1495515600"/>
    <b v="0"/>
    <b v="0"/>
    <x v="3"/>
  </r>
  <r>
    <x v="1"/>
    <n v="115"/>
    <x v="1"/>
    <s v="USD"/>
    <n v="1454479200"/>
    <n v="1455948000"/>
    <b v="0"/>
    <b v="0"/>
    <x v="3"/>
  </r>
  <r>
    <x v="1"/>
    <n v="85"/>
    <x v="6"/>
    <s v="EUR"/>
    <n v="1281934800"/>
    <n v="1282366800"/>
    <b v="0"/>
    <b v="0"/>
    <x v="2"/>
  </r>
  <r>
    <x v="1"/>
    <n v="144"/>
    <x v="1"/>
    <s v="USD"/>
    <n v="1573970400"/>
    <n v="1574575200"/>
    <b v="0"/>
    <b v="0"/>
    <x v="8"/>
  </r>
  <r>
    <x v="1"/>
    <n v="2443"/>
    <x v="1"/>
    <s v="USD"/>
    <n v="1372654800"/>
    <n v="1374901200"/>
    <b v="0"/>
    <b v="1"/>
    <x v="0"/>
  </r>
  <r>
    <x v="3"/>
    <n v="595"/>
    <x v="1"/>
    <s v="USD"/>
    <n v="1275886800"/>
    <n v="1278910800"/>
    <b v="1"/>
    <b v="1"/>
    <x v="4"/>
  </r>
  <r>
    <x v="1"/>
    <n v="64"/>
    <x v="1"/>
    <s v="USD"/>
    <n v="1561784400"/>
    <n v="1562907600"/>
    <b v="0"/>
    <b v="0"/>
    <x v="7"/>
  </r>
  <r>
    <x v="1"/>
    <n v="268"/>
    <x v="1"/>
    <s v="USD"/>
    <n v="1332392400"/>
    <n v="1332478800"/>
    <b v="0"/>
    <b v="0"/>
    <x v="2"/>
  </r>
  <r>
    <x v="1"/>
    <n v="195"/>
    <x v="3"/>
    <s v="DKK"/>
    <n v="1402376400"/>
    <n v="1402722000"/>
    <b v="0"/>
    <b v="0"/>
    <x v="3"/>
  </r>
  <r>
    <x v="0"/>
    <n v="54"/>
    <x v="1"/>
    <s v="USD"/>
    <n v="1495342800"/>
    <n v="1496811600"/>
    <b v="0"/>
    <b v="0"/>
    <x v="4"/>
  </r>
  <r>
    <x v="0"/>
    <n v="120"/>
    <x v="1"/>
    <s v="USD"/>
    <n v="1482213600"/>
    <n v="1482213600"/>
    <b v="0"/>
    <b v="1"/>
    <x v="2"/>
  </r>
  <r>
    <x v="0"/>
    <n v="579"/>
    <x v="3"/>
    <s v="DKK"/>
    <n v="1420092000"/>
    <n v="1420264800"/>
    <b v="0"/>
    <b v="0"/>
    <x v="2"/>
  </r>
  <r>
    <x v="0"/>
    <n v="2072"/>
    <x v="1"/>
    <s v="USD"/>
    <n v="1458018000"/>
    <n v="1458450000"/>
    <b v="0"/>
    <b v="1"/>
    <x v="4"/>
  </r>
  <r>
    <x v="0"/>
    <n v="0"/>
    <x v="1"/>
    <s v="USD"/>
    <n v="1367384400"/>
    <n v="1369803600"/>
    <b v="0"/>
    <b v="1"/>
    <x v="3"/>
  </r>
  <r>
    <x v="0"/>
    <n v="1796"/>
    <x v="1"/>
    <s v="USD"/>
    <n v="1363064400"/>
    <n v="1363237200"/>
    <b v="0"/>
    <b v="0"/>
    <x v="4"/>
  </r>
  <r>
    <x v="1"/>
    <n v="186"/>
    <x v="2"/>
    <s v="AUD"/>
    <n v="1343365200"/>
    <n v="1345870800"/>
    <b v="0"/>
    <b v="1"/>
    <x v="6"/>
  </r>
  <r>
    <x v="1"/>
    <n v="460"/>
    <x v="1"/>
    <s v="USD"/>
    <n v="1435726800"/>
    <n v="1437454800"/>
    <b v="0"/>
    <b v="0"/>
    <x v="4"/>
  </r>
  <r>
    <x v="0"/>
    <n v="62"/>
    <x v="6"/>
    <s v="EUR"/>
    <n v="1431925200"/>
    <n v="1432011600"/>
    <b v="0"/>
    <b v="0"/>
    <x v="1"/>
  </r>
  <r>
    <x v="0"/>
    <n v="347"/>
    <x v="1"/>
    <s v="USD"/>
    <n v="1362722400"/>
    <n v="1366347600"/>
    <b v="0"/>
    <b v="1"/>
    <x v="5"/>
  </r>
  <r>
    <x v="1"/>
    <n v="2528"/>
    <x v="1"/>
    <s v="USD"/>
    <n v="1511416800"/>
    <n v="1512885600"/>
    <b v="0"/>
    <b v="1"/>
    <x v="3"/>
  </r>
  <r>
    <x v="0"/>
    <n v="19"/>
    <x v="1"/>
    <s v="USD"/>
    <n v="1365483600"/>
    <n v="1369717200"/>
    <b v="0"/>
    <b v="1"/>
    <x v="2"/>
  </r>
  <r>
    <x v="1"/>
    <n v="3657"/>
    <x v="1"/>
    <s v="USD"/>
    <n v="1532840400"/>
    <n v="1534654800"/>
    <b v="0"/>
    <b v="0"/>
    <x v="3"/>
  </r>
  <r>
    <x v="0"/>
    <n v="1258"/>
    <x v="1"/>
    <s v="USD"/>
    <n v="1336194000"/>
    <n v="1337058000"/>
    <b v="0"/>
    <b v="0"/>
    <x v="3"/>
  </r>
  <r>
    <x v="1"/>
    <n v="131"/>
    <x v="2"/>
    <s v="AUD"/>
    <n v="1527742800"/>
    <n v="1529816400"/>
    <b v="0"/>
    <b v="0"/>
    <x v="4"/>
  </r>
  <r>
    <x v="0"/>
    <n v="362"/>
    <x v="1"/>
    <s v="USD"/>
    <n v="1564030800"/>
    <n v="1564894800"/>
    <b v="0"/>
    <b v="0"/>
    <x v="3"/>
  </r>
  <r>
    <x v="1"/>
    <n v="239"/>
    <x v="1"/>
    <s v="USD"/>
    <n v="1404536400"/>
    <n v="1404622800"/>
    <b v="0"/>
    <b v="1"/>
    <x v="6"/>
  </r>
  <r>
    <x v="3"/>
    <n v="35"/>
    <x v="1"/>
    <s v="USD"/>
    <n v="1284008400"/>
    <n v="1284181200"/>
    <b v="0"/>
    <b v="0"/>
    <x v="4"/>
  </r>
  <r>
    <x v="3"/>
    <n v="528"/>
    <x v="5"/>
    <s v="CHF"/>
    <n v="1386309600"/>
    <n v="1386741600"/>
    <b v="0"/>
    <b v="1"/>
    <x v="1"/>
  </r>
  <r>
    <x v="0"/>
    <n v="133"/>
    <x v="0"/>
    <s v="CAD"/>
    <n v="1324620000"/>
    <n v="1324792800"/>
    <b v="0"/>
    <b v="1"/>
    <x v="3"/>
  </r>
  <r>
    <x v="0"/>
    <n v="846"/>
    <x v="1"/>
    <s v="USD"/>
    <n v="1281070800"/>
    <n v="1284354000"/>
    <b v="0"/>
    <b v="0"/>
    <x v="5"/>
  </r>
  <r>
    <x v="1"/>
    <n v="78"/>
    <x v="1"/>
    <s v="USD"/>
    <n v="1493960400"/>
    <n v="1494392400"/>
    <b v="0"/>
    <b v="0"/>
    <x v="0"/>
  </r>
  <r>
    <x v="0"/>
    <n v="10"/>
    <x v="1"/>
    <s v="USD"/>
    <n v="1519365600"/>
    <n v="1519538400"/>
    <b v="0"/>
    <b v="1"/>
    <x v="4"/>
  </r>
  <r>
    <x v="1"/>
    <n v="1773"/>
    <x v="1"/>
    <s v="USD"/>
    <n v="1420696800"/>
    <n v="1421906400"/>
    <b v="0"/>
    <b v="1"/>
    <x v="1"/>
  </r>
  <r>
    <x v="1"/>
    <n v="32"/>
    <x v="1"/>
    <s v="USD"/>
    <n v="1555650000"/>
    <n v="1555909200"/>
    <b v="0"/>
    <b v="0"/>
    <x v="3"/>
  </r>
  <r>
    <x v="1"/>
    <n v="369"/>
    <x v="1"/>
    <s v="USD"/>
    <n v="1471928400"/>
    <n v="1472446800"/>
    <b v="0"/>
    <b v="1"/>
    <x v="4"/>
  </r>
  <r>
    <x v="0"/>
    <n v="191"/>
    <x v="1"/>
    <s v="USD"/>
    <n v="1341291600"/>
    <n v="1342328400"/>
    <b v="0"/>
    <b v="0"/>
    <x v="4"/>
  </r>
  <r>
    <x v="1"/>
    <n v="89"/>
    <x v="1"/>
    <s v="USD"/>
    <n v="1267682400"/>
    <n v="1268114400"/>
    <b v="0"/>
    <b v="0"/>
    <x v="4"/>
  </r>
  <r>
    <x v="0"/>
    <n v="1979"/>
    <x v="1"/>
    <s v="USD"/>
    <n v="1272258000"/>
    <n v="1273381200"/>
    <b v="0"/>
    <b v="0"/>
    <x v="3"/>
  </r>
  <r>
    <x v="0"/>
    <n v="63"/>
    <x v="1"/>
    <s v="USD"/>
    <n v="1290492000"/>
    <n v="1290837600"/>
    <b v="0"/>
    <b v="0"/>
    <x v="2"/>
  </r>
  <r>
    <x v="1"/>
    <n v="147"/>
    <x v="1"/>
    <s v="USD"/>
    <n v="1451109600"/>
    <n v="1454306400"/>
    <b v="0"/>
    <b v="1"/>
    <x v="3"/>
  </r>
  <r>
    <x v="0"/>
    <n v="6080"/>
    <x v="0"/>
    <s v="CAD"/>
    <n v="1454652000"/>
    <n v="1457762400"/>
    <b v="0"/>
    <b v="0"/>
    <x v="4"/>
  </r>
  <r>
    <x v="0"/>
    <n v="80"/>
    <x v="4"/>
    <s v="GBP"/>
    <n v="1385186400"/>
    <n v="1389074400"/>
    <b v="0"/>
    <b v="0"/>
    <x v="1"/>
  </r>
  <r>
    <x v="0"/>
    <n v="9"/>
    <x v="1"/>
    <s v="USD"/>
    <n v="1399698000"/>
    <n v="1402117200"/>
    <b v="0"/>
    <b v="0"/>
    <x v="6"/>
  </r>
  <r>
    <x v="0"/>
    <n v="1784"/>
    <x v="1"/>
    <s v="USD"/>
    <n v="1283230800"/>
    <n v="1284440400"/>
    <b v="0"/>
    <b v="1"/>
    <x v="5"/>
  </r>
  <r>
    <x v="2"/>
    <n v="3640"/>
    <x v="5"/>
    <s v="CHF"/>
    <n v="1384149600"/>
    <n v="1388988000"/>
    <b v="0"/>
    <b v="0"/>
    <x v="6"/>
  </r>
  <r>
    <x v="1"/>
    <n v="126"/>
    <x v="0"/>
    <s v="CAD"/>
    <n v="1516860000"/>
    <n v="1516946400"/>
    <b v="0"/>
    <b v="0"/>
    <x v="3"/>
  </r>
  <r>
    <x v="1"/>
    <n v="2218"/>
    <x v="4"/>
    <s v="GBP"/>
    <n v="1374642000"/>
    <n v="1377752400"/>
    <b v="0"/>
    <b v="0"/>
    <x v="1"/>
  </r>
  <r>
    <x v="0"/>
    <n v="243"/>
    <x v="1"/>
    <s v="USD"/>
    <n v="1534482000"/>
    <n v="1534568400"/>
    <b v="0"/>
    <b v="1"/>
    <x v="4"/>
  </r>
  <r>
    <x v="1"/>
    <n v="202"/>
    <x v="6"/>
    <s v="EUR"/>
    <n v="1528434000"/>
    <n v="1528606800"/>
    <b v="0"/>
    <b v="1"/>
    <x v="3"/>
  </r>
  <r>
    <x v="1"/>
    <n v="140"/>
    <x v="6"/>
    <s v="EUR"/>
    <n v="1282626000"/>
    <n v="1284872400"/>
    <b v="0"/>
    <b v="0"/>
    <x v="5"/>
  </r>
  <r>
    <x v="1"/>
    <n v="1052"/>
    <x v="3"/>
    <s v="DKK"/>
    <n v="1535605200"/>
    <n v="1537592400"/>
    <b v="1"/>
    <b v="1"/>
    <x v="4"/>
  </r>
  <r>
    <x v="0"/>
    <n v="1296"/>
    <x v="1"/>
    <s v="USD"/>
    <n v="1379826000"/>
    <n v="1381208400"/>
    <b v="0"/>
    <b v="0"/>
    <x v="6"/>
  </r>
  <r>
    <x v="0"/>
    <n v="77"/>
    <x v="1"/>
    <s v="USD"/>
    <n v="1561957200"/>
    <n v="1562475600"/>
    <b v="0"/>
    <b v="1"/>
    <x v="0"/>
  </r>
  <r>
    <x v="1"/>
    <n v="247"/>
    <x v="1"/>
    <s v="USD"/>
    <n v="1525496400"/>
    <n v="1527397200"/>
    <b v="0"/>
    <b v="0"/>
    <x v="7"/>
  </r>
  <r>
    <x v="0"/>
    <n v="395"/>
    <x v="6"/>
    <s v="EUR"/>
    <n v="1433912400"/>
    <n v="1436158800"/>
    <b v="0"/>
    <b v="0"/>
    <x v="6"/>
  </r>
  <r>
    <x v="0"/>
    <n v="49"/>
    <x v="4"/>
    <s v="GBP"/>
    <n v="1453442400"/>
    <n v="1456034400"/>
    <b v="0"/>
    <b v="0"/>
    <x v="1"/>
  </r>
  <r>
    <x v="0"/>
    <n v="180"/>
    <x v="1"/>
    <s v="USD"/>
    <n v="1378875600"/>
    <n v="1380171600"/>
    <b v="0"/>
    <b v="0"/>
    <x v="6"/>
  </r>
  <r>
    <x v="1"/>
    <n v="84"/>
    <x v="1"/>
    <s v="USD"/>
    <n v="1452232800"/>
    <n v="1453356000"/>
    <b v="0"/>
    <b v="0"/>
    <x v="1"/>
  </r>
  <r>
    <x v="0"/>
    <n v="2690"/>
    <x v="1"/>
    <s v="USD"/>
    <n v="1577253600"/>
    <n v="1578981600"/>
    <b v="0"/>
    <b v="0"/>
    <x v="3"/>
  </r>
  <r>
    <x v="1"/>
    <n v="88"/>
    <x v="1"/>
    <s v="USD"/>
    <n v="1537160400"/>
    <n v="1537419600"/>
    <b v="0"/>
    <b v="1"/>
    <x v="3"/>
  </r>
  <r>
    <x v="1"/>
    <n v="156"/>
    <x v="1"/>
    <s v="USD"/>
    <n v="1422165600"/>
    <n v="1423202400"/>
    <b v="0"/>
    <b v="0"/>
    <x v="4"/>
  </r>
  <r>
    <x v="1"/>
    <n v="2985"/>
    <x v="1"/>
    <s v="USD"/>
    <n v="1459486800"/>
    <n v="1460610000"/>
    <b v="0"/>
    <b v="0"/>
    <x v="3"/>
  </r>
  <r>
    <x v="1"/>
    <n v="762"/>
    <x v="1"/>
    <s v="USD"/>
    <n v="1369717200"/>
    <n v="1370494800"/>
    <b v="0"/>
    <b v="0"/>
    <x v="2"/>
  </r>
  <r>
    <x v="3"/>
    <n v="1"/>
    <x v="5"/>
    <s v="CHF"/>
    <n v="1330495200"/>
    <n v="1332306000"/>
    <b v="0"/>
    <b v="0"/>
    <x v="1"/>
  </r>
  <r>
    <x v="0"/>
    <n v="2779"/>
    <x v="2"/>
    <s v="AUD"/>
    <n v="1419055200"/>
    <n v="1422511200"/>
    <b v="0"/>
    <b v="1"/>
    <x v="2"/>
  </r>
  <r>
    <x v="0"/>
    <n v="92"/>
    <x v="1"/>
    <s v="USD"/>
    <n v="1480140000"/>
    <n v="1480312800"/>
    <b v="0"/>
    <b v="0"/>
    <x v="3"/>
  </r>
  <r>
    <x v="0"/>
    <n v="1028"/>
    <x v="1"/>
    <s v="USD"/>
    <n v="1293948000"/>
    <n v="1294034400"/>
    <b v="0"/>
    <b v="0"/>
    <x v="1"/>
  </r>
  <r>
    <x v="1"/>
    <n v="554"/>
    <x v="0"/>
    <s v="CAD"/>
    <n v="1482127200"/>
    <n v="1482645600"/>
    <b v="0"/>
    <b v="0"/>
    <x v="1"/>
  </r>
  <r>
    <x v="1"/>
    <n v="135"/>
    <x v="3"/>
    <s v="DKK"/>
    <n v="1396414800"/>
    <n v="1399093200"/>
    <b v="0"/>
    <b v="0"/>
    <x v="1"/>
  </r>
  <r>
    <x v="1"/>
    <n v="122"/>
    <x v="1"/>
    <s v="USD"/>
    <n v="1315285200"/>
    <n v="1315890000"/>
    <b v="0"/>
    <b v="1"/>
    <x v="5"/>
  </r>
  <r>
    <x v="1"/>
    <n v="221"/>
    <x v="1"/>
    <s v="USD"/>
    <n v="1443762000"/>
    <n v="1444021200"/>
    <b v="0"/>
    <b v="1"/>
    <x v="4"/>
  </r>
  <r>
    <x v="1"/>
    <n v="126"/>
    <x v="1"/>
    <s v="USD"/>
    <n v="1456293600"/>
    <n v="1460005200"/>
    <b v="0"/>
    <b v="0"/>
    <x v="3"/>
  </r>
  <r>
    <x v="1"/>
    <n v="1022"/>
    <x v="1"/>
    <s v="USD"/>
    <n v="1470114000"/>
    <n v="1470718800"/>
    <b v="0"/>
    <b v="0"/>
    <x v="3"/>
  </r>
  <r>
    <x v="1"/>
    <n v="3177"/>
    <x v="1"/>
    <s v="USD"/>
    <n v="1321596000"/>
    <n v="1325052000"/>
    <b v="0"/>
    <b v="0"/>
    <x v="4"/>
  </r>
  <r>
    <x v="1"/>
    <n v="198"/>
    <x v="5"/>
    <s v="CHF"/>
    <n v="1318827600"/>
    <n v="1319000400"/>
    <b v="0"/>
    <b v="0"/>
    <x v="3"/>
  </r>
  <r>
    <x v="0"/>
    <n v="26"/>
    <x v="5"/>
    <s v="CHF"/>
    <n v="1552366800"/>
    <n v="1552539600"/>
    <b v="0"/>
    <b v="0"/>
    <x v="1"/>
  </r>
  <r>
    <x v="1"/>
    <n v="85"/>
    <x v="2"/>
    <s v="AUD"/>
    <n v="1542088800"/>
    <n v="1543816800"/>
    <b v="0"/>
    <b v="0"/>
    <x v="4"/>
  </r>
  <r>
    <x v="0"/>
    <n v="1790"/>
    <x v="1"/>
    <s v="USD"/>
    <n v="1426395600"/>
    <n v="1427086800"/>
    <b v="0"/>
    <b v="0"/>
    <x v="3"/>
  </r>
  <r>
    <x v="1"/>
    <n v="3596"/>
    <x v="1"/>
    <s v="USD"/>
    <n v="1321336800"/>
    <n v="1323064800"/>
    <b v="0"/>
    <b v="0"/>
    <x v="3"/>
  </r>
  <r>
    <x v="0"/>
    <n v="37"/>
    <x v="1"/>
    <s v="USD"/>
    <n v="1456293600"/>
    <n v="1458277200"/>
    <b v="0"/>
    <b v="1"/>
    <x v="1"/>
  </r>
  <r>
    <x v="1"/>
    <n v="244"/>
    <x v="1"/>
    <s v="USD"/>
    <n v="1404968400"/>
    <n v="1405141200"/>
    <b v="0"/>
    <b v="0"/>
    <x v="1"/>
  </r>
  <r>
    <x v="1"/>
    <n v="5180"/>
    <x v="1"/>
    <s v="USD"/>
    <n v="1279170000"/>
    <n v="1283058000"/>
    <b v="0"/>
    <b v="0"/>
    <x v="3"/>
  </r>
  <r>
    <x v="1"/>
    <n v="589"/>
    <x v="6"/>
    <s v="EUR"/>
    <n v="1294725600"/>
    <n v="1295762400"/>
    <b v="0"/>
    <b v="0"/>
    <x v="4"/>
  </r>
  <r>
    <x v="1"/>
    <n v="2725"/>
    <x v="1"/>
    <s v="USD"/>
    <n v="1419055200"/>
    <n v="1419573600"/>
    <b v="0"/>
    <b v="1"/>
    <x v="1"/>
  </r>
  <r>
    <x v="0"/>
    <n v="35"/>
    <x v="6"/>
    <s v="EUR"/>
    <n v="1434690000"/>
    <n v="1438750800"/>
    <b v="0"/>
    <b v="0"/>
    <x v="4"/>
  </r>
  <r>
    <x v="3"/>
    <n v="94"/>
    <x v="1"/>
    <s v="USD"/>
    <n v="1443416400"/>
    <n v="1444798800"/>
    <b v="0"/>
    <b v="1"/>
    <x v="1"/>
  </r>
  <r>
    <x v="1"/>
    <n v="300"/>
    <x v="1"/>
    <s v="USD"/>
    <n v="1399006800"/>
    <n v="1399179600"/>
    <b v="0"/>
    <b v="0"/>
    <x v="8"/>
  </r>
  <r>
    <x v="1"/>
    <n v="144"/>
    <x v="1"/>
    <s v="USD"/>
    <n v="1575698400"/>
    <n v="1576562400"/>
    <b v="0"/>
    <b v="1"/>
    <x v="0"/>
  </r>
  <r>
    <x v="0"/>
    <n v="558"/>
    <x v="1"/>
    <s v="USD"/>
    <n v="1400562000"/>
    <n v="1400821200"/>
    <b v="0"/>
    <b v="1"/>
    <x v="3"/>
  </r>
  <r>
    <x v="0"/>
    <n v="64"/>
    <x v="1"/>
    <s v="USD"/>
    <n v="1509512400"/>
    <n v="1510984800"/>
    <b v="0"/>
    <b v="0"/>
    <x v="3"/>
  </r>
  <r>
    <x v="3"/>
    <n v="37"/>
    <x v="1"/>
    <s v="USD"/>
    <n v="1299823200"/>
    <n v="1302066000"/>
    <b v="0"/>
    <b v="0"/>
    <x v="1"/>
  </r>
  <r>
    <x v="0"/>
    <n v="245"/>
    <x v="1"/>
    <s v="USD"/>
    <n v="1322719200"/>
    <n v="1322978400"/>
    <b v="0"/>
    <b v="0"/>
    <x v="4"/>
  </r>
  <r>
    <x v="1"/>
    <n v="87"/>
    <x v="1"/>
    <s v="USD"/>
    <n v="1312693200"/>
    <n v="1313730000"/>
    <b v="0"/>
    <b v="0"/>
    <x v="1"/>
  </r>
  <r>
    <x v="1"/>
    <n v="3116"/>
    <x v="1"/>
    <s v="USD"/>
    <n v="1393394400"/>
    <n v="1394085600"/>
    <b v="0"/>
    <b v="0"/>
    <x v="3"/>
  </r>
  <r>
    <x v="0"/>
    <n v="71"/>
    <x v="1"/>
    <s v="USD"/>
    <n v="1304053200"/>
    <n v="1305349200"/>
    <b v="0"/>
    <b v="0"/>
    <x v="2"/>
  </r>
  <r>
    <x v="0"/>
    <n v="42"/>
    <x v="1"/>
    <s v="USD"/>
    <n v="1433912400"/>
    <n v="1434344400"/>
    <b v="0"/>
    <b v="1"/>
    <x v="6"/>
  </r>
  <r>
    <x v="1"/>
    <n v="909"/>
    <x v="1"/>
    <s v="USD"/>
    <n v="1329717600"/>
    <n v="1331186400"/>
    <b v="0"/>
    <b v="0"/>
    <x v="4"/>
  </r>
  <r>
    <x v="1"/>
    <n v="1613"/>
    <x v="1"/>
    <s v="USD"/>
    <n v="1335330000"/>
    <n v="1336539600"/>
    <b v="0"/>
    <b v="0"/>
    <x v="2"/>
  </r>
  <r>
    <x v="1"/>
    <n v="136"/>
    <x v="1"/>
    <s v="USD"/>
    <n v="1268888400"/>
    <n v="1269752400"/>
    <b v="0"/>
    <b v="0"/>
    <x v="5"/>
  </r>
  <r>
    <x v="1"/>
    <n v="130"/>
    <x v="1"/>
    <s v="USD"/>
    <n v="1289973600"/>
    <n v="1291615200"/>
    <b v="0"/>
    <b v="0"/>
    <x v="1"/>
  </r>
  <r>
    <x v="0"/>
    <n v="156"/>
    <x v="0"/>
    <s v="CAD"/>
    <n v="1547877600"/>
    <n v="1552366800"/>
    <b v="0"/>
    <b v="1"/>
    <x v="0"/>
  </r>
  <r>
    <x v="0"/>
    <n v="1368"/>
    <x v="4"/>
    <s v="GBP"/>
    <n v="1269493200"/>
    <n v="1272171600"/>
    <b v="0"/>
    <b v="0"/>
    <x v="3"/>
  </r>
  <r>
    <x v="0"/>
    <n v="102"/>
    <x v="1"/>
    <s v="USD"/>
    <n v="1436072400"/>
    <n v="1436677200"/>
    <b v="0"/>
    <b v="0"/>
    <x v="4"/>
  </r>
  <r>
    <x v="0"/>
    <n v="86"/>
    <x v="2"/>
    <s v="AUD"/>
    <n v="1419141600"/>
    <n v="1420092000"/>
    <b v="0"/>
    <b v="0"/>
    <x v="5"/>
  </r>
  <r>
    <x v="1"/>
    <n v="102"/>
    <x v="1"/>
    <s v="USD"/>
    <n v="1279083600"/>
    <n v="1279947600"/>
    <b v="0"/>
    <b v="0"/>
    <x v="6"/>
  </r>
  <r>
    <x v="0"/>
    <n v="253"/>
    <x v="1"/>
    <s v="USD"/>
    <n v="1401426000"/>
    <n v="1402203600"/>
    <b v="0"/>
    <b v="0"/>
    <x v="3"/>
  </r>
  <r>
    <x v="1"/>
    <n v="4006"/>
    <x v="1"/>
    <s v="USD"/>
    <n v="1395810000"/>
    <n v="1396933200"/>
    <b v="0"/>
    <b v="0"/>
    <x v="4"/>
  </r>
  <r>
    <x v="0"/>
    <n v="157"/>
    <x v="1"/>
    <s v="USD"/>
    <n v="1467003600"/>
    <n v="1467262800"/>
    <b v="0"/>
    <b v="1"/>
    <x v="3"/>
  </r>
  <r>
    <x v="1"/>
    <n v="1629"/>
    <x v="1"/>
    <s v="USD"/>
    <n v="1268715600"/>
    <n v="1270530000"/>
    <b v="0"/>
    <b v="1"/>
    <x v="3"/>
  </r>
  <r>
    <x v="0"/>
    <n v="183"/>
    <x v="1"/>
    <s v="USD"/>
    <n v="1457157600"/>
    <n v="1457762400"/>
    <b v="0"/>
    <b v="1"/>
    <x v="4"/>
  </r>
  <r>
    <x v="1"/>
    <n v="2188"/>
    <x v="1"/>
    <s v="USD"/>
    <n v="1573970400"/>
    <n v="1575525600"/>
    <b v="0"/>
    <b v="0"/>
    <x v="3"/>
  </r>
  <r>
    <x v="1"/>
    <n v="2409"/>
    <x v="6"/>
    <s v="EUR"/>
    <n v="1276578000"/>
    <n v="1279083600"/>
    <b v="0"/>
    <b v="0"/>
    <x v="1"/>
  </r>
  <r>
    <x v="0"/>
    <n v="82"/>
    <x v="3"/>
    <s v="DKK"/>
    <n v="1423720800"/>
    <n v="1424412000"/>
    <b v="0"/>
    <b v="0"/>
    <x v="4"/>
  </r>
  <r>
    <x v="0"/>
    <n v="1"/>
    <x v="4"/>
    <s v="GBP"/>
    <n v="1375160400"/>
    <n v="1376197200"/>
    <b v="0"/>
    <b v="0"/>
    <x v="0"/>
  </r>
  <r>
    <x v="1"/>
    <n v="194"/>
    <x v="1"/>
    <s v="USD"/>
    <n v="1401426000"/>
    <n v="1402894800"/>
    <b v="1"/>
    <b v="0"/>
    <x v="2"/>
  </r>
  <r>
    <x v="1"/>
    <n v="1140"/>
    <x v="1"/>
    <s v="USD"/>
    <n v="1433480400"/>
    <n v="1434430800"/>
    <b v="0"/>
    <b v="0"/>
    <x v="3"/>
  </r>
  <r>
    <x v="1"/>
    <n v="102"/>
    <x v="1"/>
    <s v="USD"/>
    <n v="1555563600"/>
    <n v="1557896400"/>
    <b v="0"/>
    <b v="0"/>
    <x v="3"/>
  </r>
  <r>
    <x v="1"/>
    <n v="2857"/>
    <x v="1"/>
    <s v="USD"/>
    <n v="1295676000"/>
    <n v="1297490400"/>
    <b v="0"/>
    <b v="0"/>
    <x v="3"/>
  </r>
  <r>
    <x v="1"/>
    <n v="107"/>
    <x v="1"/>
    <s v="USD"/>
    <n v="1443848400"/>
    <n v="1447394400"/>
    <b v="0"/>
    <b v="0"/>
    <x v="5"/>
  </r>
  <r>
    <x v="1"/>
    <n v="160"/>
    <x v="4"/>
    <s v="GBP"/>
    <n v="1457330400"/>
    <n v="1458277200"/>
    <b v="0"/>
    <b v="0"/>
    <x v="1"/>
  </r>
  <r>
    <x v="1"/>
    <n v="2230"/>
    <x v="1"/>
    <s v="USD"/>
    <n v="1395550800"/>
    <n v="1395723600"/>
    <b v="0"/>
    <b v="0"/>
    <x v="0"/>
  </r>
  <r>
    <x v="1"/>
    <n v="316"/>
    <x v="1"/>
    <s v="USD"/>
    <n v="1551852000"/>
    <n v="1552197600"/>
    <b v="0"/>
    <b v="1"/>
    <x v="1"/>
  </r>
  <r>
    <x v="1"/>
    <n v="117"/>
    <x v="1"/>
    <s v="USD"/>
    <n v="1547618400"/>
    <n v="1549087200"/>
    <b v="0"/>
    <b v="0"/>
    <x v="4"/>
  </r>
  <r>
    <x v="1"/>
    <n v="6406"/>
    <x v="1"/>
    <s v="USD"/>
    <n v="1355637600"/>
    <n v="1356847200"/>
    <b v="0"/>
    <b v="0"/>
    <x v="3"/>
  </r>
  <r>
    <x v="3"/>
    <n v="15"/>
    <x v="1"/>
    <s v="USD"/>
    <n v="1374728400"/>
    <n v="1375765200"/>
    <b v="0"/>
    <b v="0"/>
    <x v="3"/>
  </r>
  <r>
    <x v="1"/>
    <n v="192"/>
    <x v="1"/>
    <s v="USD"/>
    <n v="1287810000"/>
    <n v="1289800800"/>
    <b v="0"/>
    <b v="0"/>
    <x v="1"/>
  </r>
  <r>
    <x v="1"/>
    <n v="26"/>
    <x v="0"/>
    <s v="CAD"/>
    <n v="1503723600"/>
    <n v="1504501200"/>
    <b v="0"/>
    <b v="0"/>
    <x v="3"/>
  </r>
  <r>
    <x v="1"/>
    <n v="723"/>
    <x v="1"/>
    <s v="USD"/>
    <n v="1484114400"/>
    <n v="1485669600"/>
    <b v="0"/>
    <b v="0"/>
    <x v="3"/>
  </r>
  <r>
    <x v="1"/>
    <n v="170"/>
    <x v="6"/>
    <s v="EUR"/>
    <n v="1461906000"/>
    <n v="1462770000"/>
    <b v="0"/>
    <b v="0"/>
    <x v="3"/>
  </r>
  <r>
    <x v="1"/>
    <n v="238"/>
    <x v="4"/>
    <s v="GBP"/>
    <n v="1379653200"/>
    <n v="1379739600"/>
    <b v="0"/>
    <b v="1"/>
    <x v="1"/>
  </r>
  <r>
    <x v="1"/>
    <n v="55"/>
    <x v="1"/>
    <s v="USD"/>
    <n v="1401858000"/>
    <n v="1402722000"/>
    <b v="0"/>
    <b v="0"/>
    <x v="3"/>
  </r>
  <r>
    <x v="0"/>
    <n v="1198"/>
    <x v="1"/>
    <s v="USD"/>
    <n v="1367470800"/>
    <n v="1369285200"/>
    <b v="0"/>
    <b v="0"/>
    <x v="5"/>
  </r>
  <r>
    <x v="0"/>
    <n v="648"/>
    <x v="1"/>
    <s v="USD"/>
    <n v="1304658000"/>
    <n v="1304744400"/>
    <b v="1"/>
    <b v="1"/>
    <x v="3"/>
  </r>
  <r>
    <x v="1"/>
    <n v="128"/>
    <x v="2"/>
    <s v="AUD"/>
    <n v="1467954000"/>
    <n v="1468299600"/>
    <b v="0"/>
    <b v="0"/>
    <x v="7"/>
  </r>
  <r>
    <x v="1"/>
    <n v="2144"/>
    <x v="1"/>
    <s v="USD"/>
    <n v="1473742800"/>
    <n v="1474174800"/>
    <b v="0"/>
    <b v="0"/>
    <x v="3"/>
  </r>
  <r>
    <x v="0"/>
    <n v="64"/>
    <x v="1"/>
    <s v="USD"/>
    <n v="1523768400"/>
    <n v="1526014800"/>
    <b v="0"/>
    <b v="0"/>
    <x v="1"/>
  </r>
  <r>
    <x v="1"/>
    <n v="2693"/>
    <x v="4"/>
    <s v="GBP"/>
    <n v="1437022800"/>
    <n v="1437454800"/>
    <b v="0"/>
    <b v="0"/>
    <x v="3"/>
  </r>
  <r>
    <x v="1"/>
    <n v="432"/>
    <x v="1"/>
    <s v="USD"/>
    <n v="1422165600"/>
    <n v="1422684000"/>
    <b v="0"/>
    <b v="0"/>
    <x v="7"/>
  </r>
  <r>
    <x v="0"/>
    <n v="62"/>
    <x v="1"/>
    <s v="USD"/>
    <n v="1580104800"/>
    <n v="1581314400"/>
    <b v="0"/>
    <b v="0"/>
    <x v="3"/>
  </r>
  <r>
    <x v="1"/>
    <n v="189"/>
    <x v="1"/>
    <s v="USD"/>
    <n v="1285650000"/>
    <n v="1286427600"/>
    <b v="0"/>
    <b v="1"/>
    <x v="3"/>
  </r>
  <r>
    <x v="1"/>
    <n v="154"/>
    <x v="4"/>
    <s v="GBP"/>
    <n v="1276664400"/>
    <n v="1278738000"/>
    <b v="1"/>
    <b v="0"/>
    <x v="0"/>
  </r>
  <r>
    <x v="1"/>
    <n v="96"/>
    <x v="1"/>
    <s v="USD"/>
    <n v="1286168400"/>
    <n v="1286427600"/>
    <b v="0"/>
    <b v="0"/>
    <x v="1"/>
  </r>
  <r>
    <x v="0"/>
    <n v="750"/>
    <x v="1"/>
    <s v="USD"/>
    <n v="1467781200"/>
    <n v="1467954000"/>
    <b v="0"/>
    <b v="1"/>
    <x v="3"/>
  </r>
  <r>
    <x v="3"/>
    <n v="87"/>
    <x v="1"/>
    <s v="USD"/>
    <n v="1556686800"/>
    <n v="1557637200"/>
    <b v="0"/>
    <b v="1"/>
    <x v="3"/>
  </r>
  <r>
    <x v="1"/>
    <n v="3063"/>
    <x v="1"/>
    <s v="USD"/>
    <n v="1553576400"/>
    <n v="1553922000"/>
    <b v="0"/>
    <b v="0"/>
    <x v="3"/>
  </r>
  <r>
    <x v="2"/>
    <n v="278"/>
    <x v="1"/>
    <s v="USD"/>
    <n v="1414904400"/>
    <n v="1416463200"/>
    <b v="0"/>
    <b v="0"/>
    <x v="3"/>
  </r>
  <r>
    <x v="0"/>
    <n v="105"/>
    <x v="1"/>
    <s v="USD"/>
    <n v="1446876000"/>
    <n v="1447221600"/>
    <b v="0"/>
    <b v="0"/>
    <x v="4"/>
  </r>
  <r>
    <x v="3"/>
    <n v="1658"/>
    <x v="1"/>
    <s v="USD"/>
    <n v="1490418000"/>
    <n v="1491627600"/>
    <b v="0"/>
    <b v="0"/>
    <x v="4"/>
  </r>
  <r>
    <x v="1"/>
    <n v="2266"/>
    <x v="1"/>
    <s v="USD"/>
    <n v="1360389600"/>
    <n v="1363150800"/>
    <b v="0"/>
    <b v="0"/>
    <x v="4"/>
  </r>
  <r>
    <x v="0"/>
    <n v="2604"/>
    <x v="3"/>
    <s v="DKK"/>
    <n v="1326866400"/>
    <n v="1330754400"/>
    <b v="0"/>
    <b v="1"/>
    <x v="4"/>
  </r>
  <r>
    <x v="0"/>
    <n v="65"/>
    <x v="1"/>
    <s v="USD"/>
    <n v="1479103200"/>
    <n v="1479794400"/>
    <b v="0"/>
    <b v="0"/>
    <x v="3"/>
  </r>
  <r>
    <x v="0"/>
    <n v="94"/>
    <x v="1"/>
    <s v="USD"/>
    <n v="1280206800"/>
    <n v="1281243600"/>
    <b v="0"/>
    <b v="1"/>
    <x v="3"/>
  </r>
  <r>
    <x v="2"/>
    <n v="45"/>
    <x v="1"/>
    <s v="USD"/>
    <n v="1532754000"/>
    <n v="1532754000"/>
    <b v="0"/>
    <b v="1"/>
    <x v="4"/>
  </r>
  <r>
    <x v="0"/>
    <n v="257"/>
    <x v="1"/>
    <s v="USD"/>
    <n v="1453096800"/>
    <n v="1453356000"/>
    <b v="0"/>
    <b v="0"/>
    <x v="3"/>
  </r>
  <r>
    <x v="1"/>
    <n v="194"/>
    <x v="5"/>
    <s v="CHF"/>
    <n v="1487570400"/>
    <n v="1489986000"/>
    <b v="0"/>
    <b v="0"/>
    <x v="3"/>
  </r>
  <r>
    <x v="1"/>
    <n v="129"/>
    <x v="0"/>
    <s v="CAD"/>
    <n v="1545026400"/>
    <n v="1545804000"/>
    <b v="0"/>
    <b v="0"/>
    <x v="2"/>
  </r>
  <r>
    <x v="1"/>
    <n v="375"/>
    <x v="1"/>
    <s v="USD"/>
    <n v="1488348000"/>
    <n v="1489899600"/>
    <b v="0"/>
    <b v="0"/>
    <x v="3"/>
  </r>
  <r>
    <x v="0"/>
    <n v="2928"/>
    <x v="0"/>
    <s v="CAD"/>
    <n v="1545112800"/>
    <n v="1546495200"/>
    <b v="0"/>
    <b v="0"/>
    <x v="3"/>
  </r>
  <r>
    <x v="0"/>
    <n v="4697"/>
    <x v="1"/>
    <s v="USD"/>
    <n v="1537938000"/>
    <n v="1539752400"/>
    <b v="0"/>
    <b v="1"/>
    <x v="1"/>
  </r>
  <r>
    <x v="0"/>
    <n v="2915"/>
    <x v="1"/>
    <s v="USD"/>
    <n v="1363150800"/>
    <n v="1364101200"/>
    <b v="0"/>
    <b v="0"/>
    <x v="6"/>
  </r>
  <r>
    <x v="0"/>
    <n v="18"/>
    <x v="1"/>
    <s v="USD"/>
    <n v="1523250000"/>
    <n v="1525323600"/>
    <b v="0"/>
    <b v="0"/>
    <x v="5"/>
  </r>
  <r>
    <x v="3"/>
    <n v="723"/>
    <x v="1"/>
    <s v="USD"/>
    <n v="1499317200"/>
    <n v="1500872400"/>
    <b v="1"/>
    <b v="0"/>
    <x v="0"/>
  </r>
  <r>
    <x v="0"/>
    <n v="602"/>
    <x v="5"/>
    <s v="CHF"/>
    <n v="1287550800"/>
    <n v="1288501200"/>
    <b v="1"/>
    <b v="1"/>
    <x v="3"/>
  </r>
  <r>
    <x v="0"/>
    <n v="1"/>
    <x v="1"/>
    <s v="USD"/>
    <n v="1404795600"/>
    <n v="1407128400"/>
    <b v="0"/>
    <b v="0"/>
    <x v="1"/>
  </r>
  <r>
    <x v="0"/>
    <n v="3868"/>
    <x v="6"/>
    <s v="EUR"/>
    <n v="1393048800"/>
    <n v="1394344800"/>
    <b v="0"/>
    <b v="0"/>
    <x v="4"/>
  </r>
  <r>
    <x v="1"/>
    <n v="409"/>
    <x v="1"/>
    <s v="USD"/>
    <n v="1470373200"/>
    <n v="1474088400"/>
    <b v="0"/>
    <b v="0"/>
    <x v="2"/>
  </r>
  <r>
    <x v="1"/>
    <n v="234"/>
    <x v="1"/>
    <s v="USD"/>
    <n v="1460091600"/>
    <n v="1460264400"/>
    <b v="0"/>
    <b v="0"/>
    <x v="2"/>
  </r>
  <r>
    <x v="1"/>
    <n v="3016"/>
    <x v="1"/>
    <s v="USD"/>
    <n v="1440392400"/>
    <n v="1440824400"/>
    <b v="0"/>
    <b v="0"/>
    <x v="1"/>
  </r>
  <r>
    <x v="1"/>
    <n v="264"/>
    <x v="1"/>
    <s v="USD"/>
    <n v="1488434400"/>
    <n v="1489554000"/>
    <b v="1"/>
    <b v="0"/>
    <x v="7"/>
  </r>
  <r>
    <x v="0"/>
    <n v="504"/>
    <x v="2"/>
    <s v="AUD"/>
    <n v="1514440800"/>
    <n v="1514872800"/>
    <b v="0"/>
    <b v="0"/>
    <x v="0"/>
  </r>
  <r>
    <x v="0"/>
    <n v="14"/>
    <x v="1"/>
    <s v="USD"/>
    <n v="1514354400"/>
    <n v="1515736800"/>
    <b v="0"/>
    <b v="0"/>
    <x v="4"/>
  </r>
  <r>
    <x v="3"/>
    <n v="390"/>
    <x v="1"/>
    <s v="USD"/>
    <n v="1440910800"/>
    <n v="1442898000"/>
    <b v="0"/>
    <b v="0"/>
    <x v="1"/>
  </r>
  <r>
    <x v="0"/>
    <n v="750"/>
    <x v="4"/>
    <s v="GBP"/>
    <n v="1296108000"/>
    <n v="1296194400"/>
    <b v="0"/>
    <b v="0"/>
    <x v="4"/>
  </r>
  <r>
    <x v="0"/>
    <n v="77"/>
    <x v="1"/>
    <s v="USD"/>
    <n v="1440133200"/>
    <n v="1440910800"/>
    <b v="1"/>
    <b v="0"/>
    <x v="3"/>
  </r>
  <r>
    <x v="0"/>
    <n v="752"/>
    <x v="3"/>
    <s v="DKK"/>
    <n v="1332910800"/>
    <n v="1335502800"/>
    <b v="0"/>
    <b v="0"/>
    <x v="1"/>
  </r>
  <r>
    <x v="0"/>
    <n v="131"/>
    <x v="1"/>
    <s v="USD"/>
    <n v="1544335200"/>
    <n v="1544680800"/>
    <b v="0"/>
    <b v="0"/>
    <x v="3"/>
  </r>
  <r>
    <x v="0"/>
    <n v="87"/>
    <x v="1"/>
    <s v="USD"/>
    <n v="1286427600"/>
    <n v="1288414800"/>
    <b v="0"/>
    <b v="0"/>
    <x v="3"/>
  </r>
  <r>
    <x v="0"/>
    <n v="1063"/>
    <x v="1"/>
    <s v="USD"/>
    <n v="1329717600"/>
    <n v="1330581600"/>
    <b v="0"/>
    <b v="0"/>
    <x v="1"/>
  </r>
  <r>
    <x v="1"/>
    <n v="272"/>
    <x v="1"/>
    <s v="USD"/>
    <n v="1310187600"/>
    <n v="1311397200"/>
    <b v="0"/>
    <b v="1"/>
    <x v="4"/>
  </r>
  <r>
    <x v="3"/>
    <n v="25"/>
    <x v="1"/>
    <s v="USD"/>
    <n v="1377838800"/>
    <n v="1378357200"/>
    <b v="0"/>
    <b v="1"/>
    <x v="3"/>
  </r>
  <r>
    <x v="1"/>
    <n v="419"/>
    <x v="1"/>
    <s v="USD"/>
    <n v="1410325200"/>
    <n v="1411102800"/>
    <b v="0"/>
    <b v="0"/>
    <x v="8"/>
  </r>
  <r>
    <x v="0"/>
    <n v="76"/>
    <x v="1"/>
    <s v="USD"/>
    <n v="1343797200"/>
    <n v="1344834000"/>
    <b v="0"/>
    <b v="0"/>
    <x v="3"/>
  </r>
  <r>
    <x v="1"/>
    <n v="1621"/>
    <x v="6"/>
    <s v="EUR"/>
    <n v="1498453200"/>
    <n v="1499230800"/>
    <b v="0"/>
    <b v="0"/>
    <x v="3"/>
  </r>
  <r>
    <x v="1"/>
    <n v="1101"/>
    <x v="1"/>
    <s v="USD"/>
    <n v="1456380000"/>
    <n v="1457416800"/>
    <b v="0"/>
    <b v="0"/>
    <x v="1"/>
  </r>
  <r>
    <x v="1"/>
    <n v="1073"/>
    <x v="1"/>
    <s v="USD"/>
    <n v="1280552400"/>
    <n v="1280898000"/>
    <b v="0"/>
    <b v="1"/>
    <x v="3"/>
  </r>
  <r>
    <x v="0"/>
    <n v="4428"/>
    <x v="2"/>
    <s v="AUD"/>
    <n v="1521608400"/>
    <n v="1522472400"/>
    <b v="0"/>
    <b v="0"/>
    <x v="3"/>
  </r>
  <r>
    <x v="0"/>
    <n v="58"/>
    <x v="6"/>
    <s v="EUR"/>
    <n v="1460696400"/>
    <n v="1462510800"/>
    <b v="0"/>
    <b v="0"/>
    <x v="1"/>
  </r>
  <r>
    <x v="3"/>
    <n v="1218"/>
    <x v="1"/>
    <s v="USD"/>
    <n v="1313730000"/>
    <n v="1317790800"/>
    <b v="0"/>
    <b v="0"/>
    <x v="7"/>
  </r>
  <r>
    <x v="1"/>
    <n v="331"/>
    <x v="1"/>
    <s v="USD"/>
    <n v="1568178000"/>
    <n v="1568782800"/>
    <b v="0"/>
    <b v="0"/>
    <x v="8"/>
  </r>
  <r>
    <x v="1"/>
    <n v="1170"/>
    <x v="1"/>
    <s v="USD"/>
    <n v="1348635600"/>
    <n v="1349413200"/>
    <b v="0"/>
    <b v="0"/>
    <x v="7"/>
  </r>
  <r>
    <x v="0"/>
    <n v="111"/>
    <x v="1"/>
    <s v="USD"/>
    <n v="1468126800"/>
    <n v="1472446800"/>
    <b v="0"/>
    <b v="0"/>
    <x v="5"/>
  </r>
  <r>
    <x v="3"/>
    <n v="215"/>
    <x v="1"/>
    <s v="USD"/>
    <n v="1547877600"/>
    <n v="1548050400"/>
    <b v="0"/>
    <b v="0"/>
    <x v="4"/>
  </r>
  <r>
    <x v="1"/>
    <n v="363"/>
    <x v="1"/>
    <s v="USD"/>
    <n v="1571374800"/>
    <n v="1571806800"/>
    <b v="0"/>
    <b v="1"/>
    <x v="0"/>
  </r>
  <r>
    <x v="0"/>
    <n v="2955"/>
    <x v="1"/>
    <s v="USD"/>
    <n v="1576303200"/>
    <n v="1576476000"/>
    <b v="0"/>
    <b v="1"/>
    <x v="6"/>
  </r>
  <r>
    <x v="0"/>
    <n v="1657"/>
    <x v="1"/>
    <s v="USD"/>
    <n v="1324447200"/>
    <n v="1324965600"/>
    <b v="0"/>
    <b v="0"/>
    <x v="3"/>
  </r>
  <r>
    <x v="1"/>
    <n v="103"/>
    <x v="1"/>
    <s v="USD"/>
    <n v="1386741600"/>
    <n v="1387519200"/>
    <b v="0"/>
    <b v="0"/>
    <x v="3"/>
  </r>
  <r>
    <x v="1"/>
    <n v="147"/>
    <x v="1"/>
    <s v="USD"/>
    <n v="1537074000"/>
    <n v="1537246800"/>
    <b v="0"/>
    <b v="0"/>
    <x v="3"/>
  </r>
  <r>
    <x v="1"/>
    <n v="110"/>
    <x v="0"/>
    <s v="CAD"/>
    <n v="1277787600"/>
    <n v="1279515600"/>
    <b v="0"/>
    <b v="0"/>
    <x v="5"/>
  </r>
  <r>
    <x v="0"/>
    <n v="926"/>
    <x v="0"/>
    <s v="CAD"/>
    <n v="1440306000"/>
    <n v="1442379600"/>
    <b v="0"/>
    <b v="0"/>
    <x v="3"/>
  </r>
  <r>
    <x v="1"/>
    <n v="134"/>
    <x v="1"/>
    <s v="USD"/>
    <n v="1522126800"/>
    <n v="1523077200"/>
    <b v="0"/>
    <b v="0"/>
    <x v="2"/>
  </r>
  <r>
    <x v="1"/>
    <n v="269"/>
    <x v="1"/>
    <s v="USD"/>
    <n v="1489298400"/>
    <n v="1489554000"/>
    <b v="0"/>
    <b v="0"/>
    <x v="3"/>
  </r>
  <r>
    <x v="1"/>
    <n v="175"/>
    <x v="1"/>
    <s v="USD"/>
    <n v="1547100000"/>
    <n v="1548482400"/>
    <b v="0"/>
    <b v="1"/>
    <x v="4"/>
  </r>
  <r>
    <x v="1"/>
    <n v="69"/>
    <x v="1"/>
    <s v="USD"/>
    <n v="1383022800"/>
    <n v="1384063200"/>
    <b v="0"/>
    <b v="0"/>
    <x v="2"/>
  </r>
  <r>
    <x v="1"/>
    <n v="190"/>
    <x v="1"/>
    <s v="USD"/>
    <n v="1322373600"/>
    <n v="1322892000"/>
    <b v="0"/>
    <b v="1"/>
    <x v="4"/>
  </r>
  <r>
    <x v="1"/>
    <n v="237"/>
    <x v="1"/>
    <s v="USD"/>
    <n v="1349240400"/>
    <n v="1350709200"/>
    <b v="1"/>
    <b v="1"/>
    <x v="4"/>
  </r>
  <r>
    <x v="0"/>
    <n v="77"/>
    <x v="4"/>
    <s v="GBP"/>
    <n v="1562648400"/>
    <n v="1564203600"/>
    <b v="0"/>
    <b v="0"/>
    <x v="1"/>
  </r>
  <r>
    <x v="0"/>
    <n v="1748"/>
    <x v="1"/>
    <s v="USD"/>
    <n v="1508216400"/>
    <n v="1509685200"/>
    <b v="0"/>
    <b v="0"/>
    <x v="3"/>
  </r>
  <r>
    <x v="0"/>
    <n v="79"/>
    <x v="1"/>
    <s v="USD"/>
    <n v="1511762400"/>
    <n v="1514959200"/>
    <b v="0"/>
    <b v="0"/>
    <x v="3"/>
  </r>
  <r>
    <x v="1"/>
    <n v="196"/>
    <x v="6"/>
    <s v="EUR"/>
    <n v="1447480800"/>
    <n v="1448863200"/>
    <b v="1"/>
    <b v="0"/>
    <x v="1"/>
  </r>
  <r>
    <x v="0"/>
    <n v="889"/>
    <x v="1"/>
    <s v="USD"/>
    <n v="1429506000"/>
    <n v="1429592400"/>
    <b v="0"/>
    <b v="1"/>
    <x v="3"/>
  </r>
  <r>
    <x v="1"/>
    <n v="7295"/>
    <x v="1"/>
    <s v="USD"/>
    <n v="1522472400"/>
    <n v="1522645200"/>
    <b v="0"/>
    <b v="0"/>
    <x v="1"/>
  </r>
  <r>
    <x v="1"/>
    <n v="2893"/>
    <x v="0"/>
    <s v="CAD"/>
    <n v="1322114400"/>
    <n v="1323324000"/>
    <b v="0"/>
    <b v="0"/>
    <x v="2"/>
  </r>
  <r>
    <x v="0"/>
    <n v="56"/>
    <x v="1"/>
    <s v="USD"/>
    <n v="1561438800"/>
    <n v="1561525200"/>
    <b v="0"/>
    <b v="0"/>
    <x v="4"/>
  </r>
  <r>
    <x v="0"/>
    <n v="1"/>
    <x v="1"/>
    <s v="USD"/>
    <n v="1264399200"/>
    <n v="1265695200"/>
    <b v="0"/>
    <b v="0"/>
    <x v="2"/>
  </r>
  <r>
    <x v="1"/>
    <n v="820"/>
    <x v="1"/>
    <s v="USD"/>
    <n v="1301202000"/>
    <n v="1301806800"/>
    <b v="1"/>
    <b v="0"/>
    <x v="3"/>
  </r>
  <r>
    <x v="0"/>
    <n v="83"/>
    <x v="1"/>
    <s v="USD"/>
    <n v="1374469200"/>
    <n v="1374901200"/>
    <b v="0"/>
    <b v="0"/>
    <x v="2"/>
  </r>
  <r>
    <x v="1"/>
    <n v="2038"/>
    <x v="1"/>
    <s v="USD"/>
    <n v="1334984400"/>
    <n v="1336453200"/>
    <b v="1"/>
    <b v="1"/>
    <x v="5"/>
  </r>
  <r>
    <x v="1"/>
    <n v="116"/>
    <x v="1"/>
    <s v="USD"/>
    <n v="1467608400"/>
    <n v="1468904400"/>
    <b v="0"/>
    <b v="0"/>
    <x v="4"/>
  </r>
  <r>
    <x v="0"/>
    <n v="2025"/>
    <x v="4"/>
    <s v="GBP"/>
    <n v="1386741600"/>
    <n v="1387087200"/>
    <b v="0"/>
    <b v="0"/>
    <x v="5"/>
  </r>
  <r>
    <x v="1"/>
    <n v="1345"/>
    <x v="2"/>
    <s v="AUD"/>
    <n v="1546754400"/>
    <n v="1547445600"/>
    <b v="0"/>
    <b v="1"/>
    <x v="2"/>
  </r>
  <r>
    <x v="1"/>
    <n v="168"/>
    <x v="1"/>
    <s v="USD"/>
    <n v="1544248800"/>
    <n v="1547359200"/>
    <b v="0"/>
    <b v="0"/>
    <x v="4"/>
  </r>
  <r>
    <x v="1"/>
    <n v="137"/>
    <x v="5"/>
    <s v="CHF"/>
    <n v="1495429200"/>
    <n v="1496293200"/>
    <b v="0"/>
    <b v="0"/>
    <x v="3"/>
  </r>
  <r>
    <x v="1"/>
    <n v="186"/>
    <x v="6"/>
    <s v="EUR"/>
    <n v="1334811600"/>
    <n v="1335416400"/>
    <b v="0"/>
    <b v="0"/>
    <x v="3"/>
  </r>
  <r>
    <x v="1"/>
    <n v="125"/>
    <x v="1"/>
    <s v="USD"/>
    <n v="1531544400"/>
    <n v="1532149200"/>
    <b v="0"/>
    <b v="1"/>
    <x v="3"/>
  </r>
  <r>
    <x v="0"/>
    <n v="14"/>
    <x v="6"/>
    <s v="EUR"/>
    <n v="1453615200"/>
    <n v="1453788000"/>
    <b v="1"/>
    <b v="1"/>
    <x v="3"/>
  </r>
  <r>
    <x v="1"/>
    <n v="202"/>
    <x v="1"/>
    <s v="USD"/>
    <n v="1467954000"/>
    <n v="1471496400"/>
    <b v="0"/>
    <b v="0"/>
    <x v="3"/>
  </r>
  <r>
    <x v="1"/>
    <n v="103"/>
    <x v="1"/>
    <s v="USD"/>
    <n v="1471842000"/>
    <n v="1472878800"/>
    <b v="0"/>
    <b v="0"/>
    <x v="5"/>
  </r>
  <r>
    <x v="1"/>
    <n v="1785"/>
    <x v="1"/>
    <s v="USD"/>
    <n v="1408424400"/>
    <n v="1408510800"/>
    <b v="0"/>
    <b v="0"/>
    <x v="1"/>
  </r>
  <r>
    <x v="0"/>
    <n v="656"/>
    <x v="1"/>
    <s v="USD"/>
    <n v="1281157200"/>
    <n v="1281589200"/>
    <b v="0"/>
    <b v="0"/>
    <x v="6"/>
  </r>
  <r>
    <x v="1"/>
    <n v="157"/>
    <x v="1"/>
    <s v="USD"/>
    <n v="1373432400"/>
    <n v="1375851600"/>
    <b v="0"/>
    <b v="1"/>
    <x v="3"/>
  </r>
  <r>
    <x v="1"/>
    <n v="555"/>
    <x v="1"/>
    <s v="USD"/>
    <n v="1313989200"/>
    <n v="1315803600"/>
    <b v="0"/>
    <b v="0"/>
    <x v="4"/>
  </r>
  <r>
    <x v="1"/>
    <n v="297"/>
    <x v="1"/>
    <s v="USD"/>
    <n v="1371445200"/>
    <n v="1373691600"/>
    <b v="0"/>
    <b v="0"/>
    <x v="2"/>
  </r>
  <r>
    <x v="1"/>
    <n v="123"/>
    <x v="1"/>
    <s v="USD"/>
    <n v="1338267600"/>
    <n v="1339218000"/>
    <b v="0"/>
    <b v="0"/>
    <x v="5"/>
  </r>
  <r>
    <x v="3"/>
    <n v="38"/>
    <x v="3"/>
    <s v="DKK"/>
    <n v="1519192800"/>
    <n v="1520402400"/>
    <b v="0"/>
    <b v="1"/>
    <x v="3"/>
  </r>
  <r>
    <x v="3"/>
    <n v="60"/>
    <x v="1"/>
    <s v="USD"/>
    <n v="1522818000"/>
    <n v="1523336400"/>
    <b v="0"/>
    <b v="0"/>
    <x v="1"/>
  </r>
  <r>
    <x v="1"/>
    <n v="3036"/>
    <x v="1"/>
    <s v="USD"/>
    <n v="1509948000"/>
    <n v="1512280800"/>
    <b v="0"/>
    <b v="0"/>
    <x v="4"/>
  </r>
  <r>
    <x v="1"/>
    <n v="144"/>
    <x v="2"/>
    <s v="AUD"/>
    <n v="1456898400"/>
    <n v="1458709200"/>
    <b v="0"/>
    <b v="0"/>
    <x v="3"/>
  </r>
  <r>
    <x v="1"/>
    <n v="121"/>
    <x v="4"/>
    <s v="GBP"/>
    <n v="1413954000"/>
    <n v="1414126800"/>
    <b v="0"/>
    <b v="1"/>
    <x v="3"/>
  </r>
  <r>
    <x v="0"/>
    <n v="1596"/>
    <x v="1"/>
    <s v="USD"/>
    <n v="1416031200"/>
    <n v="1416204000"/>
    <b v="0"/>
    <b v="0"/>
    <x v="6"/>
  </r>
  <r>
    <x v="3"/>
    <n v="524"/>
    <x v="1"/>
    <s v="USD"/>
    <n v="1287982800"/>
    <n v="1288501200"/>
    <b v="0"/>
    <b v="1"/>
    <x v="3"/>
  </r>
  <r>
    <x v="1"/>
    <n v="181"/>
    <x v="1"/>
    <s v="USD"/>
    <n v="1547964000"/>
    <n v="1552971600"/>
    <b v="0"/>
    <b v="0"/>
    <x v="2"/>
  </r>
  <r>
    <x v="0"/>
    <n v="10"/>
    <x v="1"/>
    <s v="USD"/>
    <n v="1464152400"/>
    <n v="1465102800"/>
    <b v="0"/>
    <b v="0"/>
    <x v="3"/>
  </r>
  <r>
    <x v="1"/>
    <n v="122"/>
    <x v="1"/>
    <s v="USD"/>
    <n v="1359957600"/>
    <n v="1360130400"/>
    <b v="0"/>
    <b v="0"/>
    <x v="4"/>
  </r>
  <r>
    <x v="1"/>
    <n v="1071"/>
    <x v="0"/>
    <s v="CAD"/>
    <n v="1432357200"/>
    <n v="1432875600"/>
    <b v="0"/>
    <b v="0"/>
    <x v="2"/>
  </r>
  <r>
    <x v="3"/>
    <n v="219"/>
    <x v="1"/>
    <s v="USD"/>
    <n v="1500786000"/>
    <n v="1500872400"/>
    <b v="0"/>
    <b v="0"/>
    <x v="2"/>
  </r>
  <r>
    <x v="0"/>
    <n v="1121"/>
    <x v="1"/>
    <s v="USD"/>
    <n v="1490158800"/>
    <n v="1492146000"/>
    <b v="0"/>
    <b v="1"/>
    <x v="1"/>
  </r>
  <r>
    <x v="1"/>
    <n v="980"/>
    <x v="1"/>
    <s v="USD"/>
    <n v="1406178000"/>
    <n v="1407301200"/>
    <b v="0"/>
    <b v="0"/>
    <x v="1"/>
  </r>
  <r>
    <x v="1"/>
    <n v="536"/>
    <x v="1"/>
    <s v="USD"/>
    <n v="1485583200"/>
    <n v="1486620000"/>
    <b v="0"/>
    <b v="1"/>
    <x v="3"/>
  </r>
  <r>
    <x v="1"/>
    <n v="1991"/>
    <x v="1"/>
    <s v="USD"/>
    <n v="1459314000"/>
    <n v="1459918800"/>
    <b v="0"/>
    <b v="0"/>
    <x v="7"/>
  </r>
  <r>
    <x v="3"/>
    <n v="29"/>
    <x v="1"/>
    <s v="USD"/>
    <n v="1424412000"/>
    <n v="1424757600"/>
    <b v="0"/>
    <b v="0"/>
    <x v="5"/>
  </r>
  <r>
    <x v="1"/>
    <n v="180"/>
    <x v="1"/>
    <s v="USD"/>
    <n v="1478844000"/>
    <n v="1479880800"/>
    <b v="0"/>
    <b v="0"/>
    <x v="1"/>
  </r>
  <r>
    <x v="0"/>
    <n v="15"/>
    <x v="1"/>
    <s v="USD"/>
    <n v="1416117600"/>
    <n v="1418018400"/>
    <b v="0"/>
    <b v="1"/>
    <x v="3"/>
  </r>
  <r>
    <x v="0"/>
    <n v="191"/>
    <x v="1"/>
    <s v="USD"/>
    <n v="1340946000"/>
    <n v="1341032400"/>
    <b v="0"/>
    <b v="0"/>
    <x v="1"/>
  </r>
  <r>
    <x v="0"/>
    <n v="16"/>
    <x v="1"/>
    <s v="USD"/>
    <n v="1486101600"/>
    <n v="1486360800"/>
    <b v="0"/>
    <b v="0"/>
    <x v="3"/>
  </r>
  <r>
    <x v="1"/>
    <n v="130"/>
    <x v="1"/>
    <s v="USD"/>
    <n v="1274590800"/>
    <n v="1274677200"/>
    <b v="0"/>
    <b v="0"/>
    <x v="3"/>
  </r>
  <r>
    <x v="1"/>
    <n v="122"/>
    <x v="1"/>
    <s v="USD"/>
    <n v="1263880800"/>
    <n v="1267509600"/>
    <b v="0"/>
    <b v="0"/>
    <x v="1"/>
  </r>
  <r>
    <x v="0"/>
    <n v="17"/>
    <x v="1"/>
    <s v="USD"/>
    <n v="1445403600"/>
    <n v="1445922000"/>
    <b v="0"/>
    <b v="1"/>
    <x v="3"/>
  </r>
  <r>
    <x v="1"/>
    <n v="140"/>
    <x v="1"/>
    <s v="USD"/>
    <n v="1533877200"/>
    <n v="1534050000"/>
    <b v="0"/>
    <b v="1"/>
    <x v="3"/>
  </r>
  <r>
    <x v="0"/>
    <n v="34"/>
    <x v="1"/>
    <s v="USD"/>
    <n v="1275195600"/>
    <n v="1277528400"/>
    <b v="0"/>
    <b v="0"/>
    <x v="2"/>
  </r>
  <r>
    <x v="1"/>
    <n v="3388"/>
    <x v="1"/>
    <s v="USD"/>
    <n v="1318136400"/>
    <n v="1318568400"/>
    <b v="0"/>
    <b v="0"/>
    <x v="2"/>
  </r>
  <r>
    <x v="1"/>
    <n v="280"/>
    <x v="1"/>
    <s v="USD"/>
    <n v="1283403600"/>
    <n v="1284354000"/>
    <b v="0"/>
    <b v="0"/>
    <x v="3"/>
  </r>
  <r>
    <x v="3"/>
    <n v="614"/>
    <x v="1"/>
    <s v="USD"/>
    <n v="1267423200"/>
    <n v="1269579600"/>
    <b v="0"/>
    <b v="1"/>
    <x v="4"/>
  </r>
  <r>
    <x v="1"/>
    <n v="366"/>
    <x v="6"/>
    <s v="EUR"/>
    <n v="1412744400"/>
    <n v="1413781200"/>
    <b v="0"/>
    <b v="1"/>
    <x v="2"/>
  </r>
  <r>
    <x v="0"/>
    <n v="1"/>
    <x v="4"/>
    <s v="GBP"/>
    <n v="1277960400"/>
    <n v="1280120400"/>
    <b v="0"/>
    <b v="0"/>
    <x v="1"/>
  </r>
  <r>
    <x v="1"/>
    <n v="270"/>
    <x v="1"/>
    <s v="USD"/>
    <n v="1458190800"/>
    <n v="1459486800"/>
    <b v="1"/>
    <b v="1"/>
    <x v="5"/>
  </r>
  <r>
    <x v="3"/>
    <n v="114"/>
    <x v="1"/>
    <s v="USD"/>
    <n v="1280984400"/>
    <n v="1282539600"/>
    <b v="0"/>
    <b v="1"/>
    <x v="3"/>
  </r>
  <r>
    <x v="1"/>
    <n v="137"/>
    <x v="1"/>
    <s v="USD"/>
    <n v="1274590800"/>
    <n v="1275886800"/>
    <b v="0"/>
    <b v="0"/>
    <x v="7"/>
  </r>
  <r>
    <x v="1"/>
    <n v="3205"/>
    <x v="1"/>
    <s v="USD"/>
    <n v="1351400400"/>
    <n v="1355983200"/>
    <b v="0"/>
    <b v="0"/>
    <x v="3"/>
  </r>
  <r>
    <x v="1"/>
    <n v="288"/>
    <x v="3"/>
    <s v="DKK"/>
    <n v="1514354400"/>
    <n v="1515391200"/>
    <b v="0"/>
    <b v="1"/>
    <x v="3"/>
  </r>
  <r>
    <x v="1"/>
    <n v="148"/>
    <x v="1"/>
    <s v="USD"/>
    <n v="1421733600"/>
    <n v="1422252000"/>
    <b v="0"/>
    <b v="0"/>
    <x v="3"/>
  </r>
  <r>
    <x v="1"/>
    <n v="114"/>
    <x v="1"/>
    <s v="USD"/>
    <n v="1305176400"/>
    <n v="1305522000"/>
    <b v="0"/>
    <b v="0"/>
    <x v="4"/>
  </r>
  <r>
    <x v="1"/>
    <n v="1518"/>
    <x v="0"/>
    <s v="CAD"/>
    <n v="1414126800"/>
    <n v="1414904400"/>
    <b v="0"/>
    <b v="0"/>
    <x v="1"/>
  </r>
  <r>
    <x v="0"/>
    <n v="1274"/>
    <x v="1"/>
    <s v="USD"/>
    <n v="1517810400"/>
    <n v="1520402400"/>
    <b v="0"/>
    <b v="0"/>
    <x v="1"/>
  </r>
  <r>
    <x v="0"/>
    <n v="210"/>
    <x v="6"/>
    <s v="EUR"/>
    <n v="1564635600"/>
    <n v="1567141200"/>
    <b v="0"/>
    <b v="1"/>
    <x v="6"/>
  </r>
  <r>
    <x v="1"/>
    <n v="166"/>
    <x v="1"/>
    <s v="USD"/>
    <n v="1500699600"/>
    <n v="1501131600"/>
    <b v="0"/>
    <b v="0"/>
    <x v="1"/>
  </r>
  <r>
    <x v="1"/>
    <n v="100"/>
    <x v="2"/>
    <s v="AUD"/>
    <n v="1354082400"/>
    <n v="1355032800"/>
    <b v="0"/>
    <b v="0"/>
    <x v="1"/>
  </r>
  <r>
    <x v="1"/>
    <n v="235"/>
    <x v="1"/>
    <s v="USD"/>
    <n v="1336453200"/>
    <n v="1339477200"/>
    <b v="0"/>
    <b v="1"/>
    <x v="3"/>
  </r>
  <r>
    <x v="1"/>
    <n v="148"/>
    <x v="1"/>
    <s v="USD"/>
    <n v="1305262800"/>
    <n v="1305954000"/>
    <b v="0"/>
    <b v="0"/>
    <x v="1"/>
  </r>
  <r>
    <x v="1"/>
    <n v="198"/>
    <x v="1"/>
    <s v="USD"/>
    <n v="1492232400"/>
    <n v="1494392400"/>
    <b v="1"/>
    <b v="1"/>
    <x v="1"/>
  </r>
  <r>
    <x v="0"/>
    <n v="248"/>
    <x v="2"/>
    <s v="AUD"/>
    <n v="1537333200"/>
    <n v="1537419600"/>
    <b v="0"/>
    <b v="0"/>
    <x v="4"/>
  </r>
  <r>
    <x v="0"/>
    <n v="513"/>
    <x v="1"/>
    <s v="USD"/>
    <n v="1444107600"/>
    <n v="1447999200"/>
    <b v="0"/>
    <b v="0"/>
    <x v="5"/>
  </r>
  <r>
    <x v="1"/>
    <n v="150"/>
    <x v="1"/>
    <s v="USD"/>
    <n v="1386741600"/>
    <n v="1388037600"/>
    <b v="0"/>
    <b v="0"/>
    <x v="3"/>
  </r>
  <r>
    <x v="0"/>
    <n v="3410"/>
    <x v="1"/>
    <s v="USD"/>
    <n v="1376542800"/>
    <n v="1378789200"/>
    <b v="0"/>
    <b v="0"/>
    <x v="6"/>
  </r>
  <r>
    <x v="1"/>
    <n v="216"/>
    <x v="6"/>
    <s v="EUR"/>
    <n v="1397451600"/>
    <n v="1398056400"/>
    <b v="0"/>
    <b v="1"/>
    <x v="3"/>
  </r>
  <r>
    <x v="3"/>
    <n v="26"/>
    <x v="1"/>
    <s v="USD"/>
    <n v="1548482400"/>
    <n v="1550815200"/>
    <b v="0"/>
    <b v="0"/>
    <x v="3"/>
  </r>
  <r>
    <x v="1"/>
    <n v="5139"/>
    <x v="1"/>
    <s v="USD"/>
    <n v="1549692000"/>
    <n v="1550037600"/>
    <b v="0"/>
    <b v="0"/>
    <x v="1"/>
  </r>
  <r>
    <x v="1"/>
    <n v="2353"/>
    <x v="1"/>
    <s v="USD"/>
    <n v="1492059600"/>
    <n v="1492923600"/>
    <b v="0"/>
    <b v="0"/>
    <x v="3"/>
  </r>
  <r>
    <x v="1"/>
    <n v="78"/>
    <x v="6"/>
    <s v="EUR"/>
    <n v="1463979600"/>
    <n v="1467522000"/>
    <b v="0"/>
    <b v="0"/>
    <x v="2"/>
  </r>
  <r>
    <x v="0"/>
    <n v="10"/>
    <x v="1"/>
    <s v="USD"/>
    <n v="1415253600"/>
    <n v="1416117600"/>
    <b v="0"/>
    <b v="0"/>
    <x v="1"/>
  </r>
  <r>
    <x v="0"/>
    <n v="2201"/>
    <x v="1"/>
    <s v="USD"/>
    <n v="1562216400"/>
    <n v="1563771600"/>
    <b v="0"/>
    <b v="0"/>
    <x v="3"/>
  </r>
  <r>
    <x v="0"/>
    <n v="676"/>
    <x v="1"/>
    <s v="USD"/>
    <n v="1316754000"/>
    <n v="1319259600"/>
    <b v="0"/>
    <b v="0"/>
    <x v="3"/>
  </r>
  <r>
    <x v="1"/>
    <n v="174"/>
    <x v="5"/>
    <s v="CHF"/>
    <n v="1313211600"/>
    <n v="1313643600"/>
    <b v="0"/>
    <b v="0"/>
    <x v="4"/>
  </r>
  <r>
    <x v="0"/>
    <n v="831"/>
    <x v="1"/>
    <s v="USD"/>
    <n v="1439528400"/>
    <n v="1440306000"/>
    <b v="0"/>
    <b v="1"/>
    <x v="3"/>
  </r>
  <r>
    <x v="1"/>
    <n v="164"/>
    <x v="1"/>
    <s v="USD"/>
    <n v="1469163600"/>
    <n v="1470805200"/>
    <b v="0"/>
    <b v="1"/>
    <x v="4"/>
  </r>
  <r>
    <x v="3"/>
    <n v="56"/>
    <x v="5"/>
    <s v="CHF"/>
    <n v="1288501200"/>
    <n v="1292911200"/>
    <b v="0"/>
    <b v="0"/>
    <x v="3"/>
  </r>
  <r>
    <x v="1"/>
    <n v="161"/>
    <x v="1"/>
    <s v="USD"/>
    <n v="1298959200"/>
    <n v="1301374800"/>
    <b v="0"/>
    <b v="1"/>
    <x v="4"/>
  </r>
  <r>
    <x v="1"/>
    <n v="138"/>
    <x v="1"/>
    <s v="USD"/>
    <n v="1387260000"/>
    <n v="1387864800"/>
    <b v="0"/>
    <b v="0"/>
    <x v="1"/>
  </r>
  <r>
    <x v="1"/>
    <n v="3308"/>
    <x v="1"/>
    <s v="USD"/>
    <n v="1457244000"/>
    <n v="1458190800"/>
    <b v="0"/>
    <b v="0"/>
    <x v="2"/>
  </r>
  <r>
    <x v="1"/>
    <n v="127"/>
    <x v="2"/>
    <s v="AUD"/>
    <n v="1556341200"/>
    <n v="1559278800"/>
    <b v="0"/>
    <b v="1"/>
    <x v="4"/>
  </r>
  <r>
    <x v="1"/>
    <n v="207"/>
    <x v="6"/>
    <s v="EUR"/>
    <n v="1522126800"/>
    <n v="1522731600"/>
    <b v="0"/>
    <b v="1"/>
    <x v="1"/>
  </r>
  <r>
    <x v="0"/>
    <n v="859"/>
    <x v="0"/>
    <s v="CAD"/>
    <n v="1305954000"/>
    <n v="1306731600"/>
    <b v="0"/>
    <b v="0"/>
    <x v="1"/>
  </r>
  <r>
    <x v="2"/>
    <n v="31"/>
    <x v="1"/>
    <s v="USD"/>
    <n v="1350709200"/>
    <n v="1352527200"/>
    <b v="0"/>
    <b v="0"/>
    <x v="4"/>
  </r>
  <r>
    <x v="0"/>
    <n v="45"/>
    <x v="1"/>
    <s v="USD"/>
    <n v="1401166800"/>
    <n v="1404363600"/>
    <b v="0"/>
    <b v="0"/>
    <x v="3"/>
  </r>
  <r>
    <x v="3"/>
    <n v="1113"/>
    <x v="1"/>
    <s v="USD"/>
    <n v="1266127200"/>
    <n v="1266645600"/>
    <b v="0"/>
    <b v="0"/>
    <x v="3"/>
  </r>
  <r>
    <x v="0"/>
    <n v="6"/>
    <x v="1"/>
    <s v="USD"/>
    <n v="1481436000"/>
    <n v="1482818400"/>
    <b v="0"/>
    <b v="0"/>
    <x v="0"/>
  </r>
  <r>
    <x v="0"/>
    <n v="7"/>
    <x v="1"/>
    <s v="USD"/>
    <n v="1372222800"/>
    <n v="1374642000"/>
    <b v="0"/>
    <b v="1"/>
    <x v="3"/>
  </r>
  <r>
    <x v="1"/>
    <n v="181"/>
    <x v="5"/>
    <s v="CHF"/>
    <n v="1372136400"/>
    <n v="1372482000"/>
    <b v="0"/>
    <b v="0"/>
    <x v="5"/>
  </r>
  <r>
    <x v="1"/>
    <n v="110"/>
    <x v="1"/>
    <s v="USD"/>
    <n v="1513922400"/>
    <n v="1514959200"/>
    <b v="0"/>
    <b v="0"/>
    <x v="1"/>
  </r>
  <r>
    <x v="0"/>
    <n v="31"/>
    <x v="1"/>
    <s v="USD"/>
    <n v="1477976400"/>
    <n v="1478235600"/>
    <b v="0"/>
    <b v="0"/>
    <x v="4"/>
  </r>
  <r>
    <x v="0"/>
    <n v="78"/>
    <x v="1"/>
    <s v="USD"/>
    <n v="1407474000"/>
    <n v="1408078800"/>
    <b v="0"/>
    <b v="1"/>
    <x v="6"/>
  </r>
  <r>
    <x v="1"/>
    <n v="185"/>
    <x v="1"/>
    <s v="USD"/>
    <n v="1546149600"/>
    <n v="1548136800"/>
    <b v="0"/>
    <b v="0"/>
    <x v="2"/>
  </r>
  <r>
    <x v="1"/>
    <n v="121"/>
    <x v="1"/>
    <s v="USD"/>
    <n v="1338440400"/>
    <n v="1340859600"/>
    <b v="0"/>
    <b v="1"/>
    <x v="3"/>
  </r>
  <r>
    <x v="0"/>
    <n v="1225"/>
    <x v="4"/>
    <s v="GBP"/>
    <n v="1454133600"/>
    <n v="1454479200"/>
    <b v="0"/>
    <b v="0"/>
    <x v="3"/>
  </r>
  <r>
    <x v="0"/>
    <n v="1"/>
    <x v="5"/>
    <s v="CHF"/>
    <n v="1434085200"/>
    <n v="1434430800"/>
    <b v="0"/>
    <b v="0"/>
    <x v="1"/>
  </r>
  <r>
    <x v="1"/>
    <n v="106"/>
    <x v="1"/>
    <s v="USD"/>
    <n v="1577772000"/>
    <n v="1579672800"/>
    <b v="0"/>
    <b v="1"/>
    <x v="7"/>
  </r>
  <r>
    <x v="1"/>
    <n v="142"/>
    <x v="1"/>
    <s v="USD"/>
    <n v="1562216400"/>
    <n v="1562389200"/>
    <b v="0"/>
    <b v="0"/>
    <x v="7"/>
  </r>
  <r>
    <x v="1"/>
    <n v="233"/>
    <x v="1"/>
    <s v="USD"/>
    <n v="1548568800"/>
    <n v="1551506400"/>
    <b v="0"/>
    <b v="0"/>
    <x v="3"/>
  </r>
  <r>
    <x v="1"/>
    <n v="218"/>
    <x v="1"/>
    <s v="USD"/>
    <n v="1514872800"/>
    <n v="1516600800"/>
    <b v="0"/>
    <b v="0"/>
    <x v="1"/>
  </r>
  <r>
    <x v="0"/>
    <n v="67"/>
    <x v="2"/>
    <s v="AUD"/>
    <n v="1416031200"/>
    <n v="1420437600"/>
    <b v="0"/>
    <b v="0"/>
    <x v="4"/>
  </r>
  <r>
    <x v="1"/>
    <n v="76"/>
    <x v="1"/>
    <s v="USD"/>
    <n v="1330927200"/>
    <n v="1332997200"/>
    <b v="0"/>
    <b v="1"/>
    <x v="4"/>
  </r>
  <r>
    <x v="1"/>
    <n v="43"/>
    <x v="1"/>
    <s v="USD"/>
    <n v="1571115600"/>
    <n v="1574920800"/>
    <b v="0"/>
    <b v="1"/>
    <x v="3"/>
  </r>
  <r>
    <x v="0"/>
    <n v="19"/>
    <x v="1"/>
    <s v="USD"/>
    <n v="1463461200"/>
    <n v="1464930000"/>
    <b v="0"/>
    <b v="0"/>
    <x v="0"/>
  </r>
  <r>
    <x v="0"/>
    <n v="2108"/>
    <x v="5"/>
    <s v="CHF"/>
    <n v="1344920400"/>
    <n v="1345006800"/>
    <b v="0"/>
    <b v="0"/>
    <x v="4"/>
  </r>
  <r>
    <x v="1"/>
    <n v="221"/>
    <x v="1"/>
    <s v="USD"/>
    <n v="1511848800"/>
    <n v="1512712800"/>
    <b v="0"/>
    <b v="1"/>
    <x v="3"/>
  </r>
  <r>
    <x v="0"/>
    <n v="679"/>
    <x v="1"/>
    <s v="USD"/>
    <n v="1452319200"/>
    <n v="1452492000"/>
    <b v="0"/>
    <b v="1"/>
    <x v="6"/>
  </r>
  <r>
    <x v="1"/>
    <n v="2805"/>
    <x v="0"/>
    <s v="CAD"/>
    <n v="1523854800"/>
    <n v="1524286800"/>
    <b v="0"/>
    <b v="0"/>
    <x v="5"/>
  </r>
  <r>
    <x v="1"/>
    <n v="68"/>
    <x v="1"/>
    <s v="USD"/>
    <n v="1346043600"/>
    <n v="1346907600"/>
    <b v="0"/>
    <b v="0"/>
    <x v="6"/>
  </r>
  <r>
    <x v="0"/>
    <n v="36"/>
    <x v="3"/>
    <s v="DKK"/>
    <n v="1464325200"/>
    <n v="1464498000"/>
    <b v="0"/>
    <b v="1"/>
    <x v="1"/>
  </r>
  <r>
    <x v="1"/>
    <n v="183"/>
    <x v="0"/>
    <s v="CAD"/>
    <n v="1511935200"/>
    <n v="1514181600"/>
    <b v="0"/>
    <b v="0"/>
    <x v="1"/>
  </r>
  <r>
    <x v="1"/>
    <n v="133"/>
    <x v="1"/>
    <s v="USD"/>
    <n v="1392012000"/>
    <n v="1392184800"/>
    <b v="1"/>
    <b v="1"/>
    <x v="3"/>
  </r>
  <r>
    <x v="1"/>
    <n v="2489"/>
    <x v="6"/>
    <s v="EUR"/>
    <n v="1556946000"/>
    <n v="1559365200"/>
    <b v="0"/>
    <b v="1"/>
    <x v="5"/>
  </r>
  <r>
    <x v="1"/>
    <n v="69"/>
    <x v="1"/>
    <s v="USD"/>
    <n v="1548050400"/>
    <n v="1549173600"/>
    <b v="0"/>
    <b v="1"/>
    <x v="3"/>
  </r>
  <r>
    <x v="0"/>
    <n v="47"/>
    <x v="1"/>
    <s v="USD"/>
    <n v="1353736800"/>
    <n v="1355032800"/>
    <b v="1"/>
    <b v="0"/>
    <x v="6"/>
  </r>
  <r>
    <x v="1"/>
    <n v="279"/>
    <x v="4"/>
    <s v="GBP"/>
    <n v="1532840400"/>
    <n v="1533963600"/>
    <b v="0"/>
    <b v="1"/>
    <x v="1"/>
  </r>
  <r>
    <x v="1"/>
    <n v="210"/>
    <x v="1"/>
    <s v="USD"/>
    <n v="1488261600"/>
    <n v="1489381200"/>
    <b v="0"/>
    <b v="0"/>
    <x v="4"/>
  </r>
  <r>
    <x v="1"/>
    <n v="2100"/>
    <x v="1"/>
    <s v="USD"/>
    <n v="1393567200"/>
    <n v="1395032400"/>
    <b v="0"/>
    <b v="0"/>
    <x v="1"/>
  </r>
  <r>
    <x v="1"/>
    <n v="252"/>
    <x v="1"/>
    <s v="USD"/>
    <n v="1410325200"/>
    <n v="1412485200"/>
    <b v="1"/>
    <b v="1"/>
    <x v="1"/>
  </r>
  <r>
    <x v="1"/>
    <n v="1280"/>
    <x v="1"/>
    <s v="USD"/>
    <n v="1276923600"/>
    <n v="1279688400"/>
    <b v="0"/>
    <b v="1"/>
    <x v="5"/>
  </r>
  <r>
    <x v="1"/>
    <n v="157"/>
    <x v="4"/>
    <s v="GBP"/>
    <n v="1500958800"/>
    <n v="1501995600"/>
    <b v="0"/>
    <b v="0"/>
    <x v="4"/>
  </r>
  <r>
    <x v="1"/>
    <n v="194"/>
    <x v="1"/>
    <s v="USD"/>
    <n v="1292220000"/>
    <n v="1294639200"/>
    <b v="0"/>
    <b v="1"/>
    <x v="3"/>
  </r>
  <r>
    <x v="1"/>
    <n v="82"/>
    <x v="2"/>
    <s v="AUD"/>
    <n v="1304398800"/>
    <n v="1305435600"/>
    <b v="0"/>
    <b v="1"/>
    <x v="4"/>
  </r>
  <r>
    <x v="0"/>
    <n v="70"/>
    <x v="1"/>
    <s v="USD"/>
    <n v="1535432400"/>
    <n v="1537592400"/>
    <b v="0"/>
    <b v="0"/>
    <x v="3"/>
  </r>
  <r>
    <x v="0"/>
    <n v="154"/>
    <x v="1"/>
    <s v="USD"/>
    <n v="1433826000"/>
    <n v="1435122000"/>
    <b v="0"/>
    <b v="0"/>
    <x v="3"/>
  </r>
  <r>
    <x v="0"/>
    <n v="22"/>
    <x v="1"/>
    <s v="USD"/>
    <n v="1514959200"/>
    <n v="1520056800"/>
    <b v="0"/>
    <b v="0"/>
    <x v="3"/>
  </r>
  <r>
    <x v="1"/>
    <n v="4233"/>
    <x v="1"/>
    <s v="USD"/>
    <n v="1332738000"/>
    <n v="1335675600"/>
    <b v="0"/>
    <b v="0"/>
    <x v="7"/>
  </r>
  <r>
    <x v="1"/>
    <n v="1297"/>
    <x v="3"/>
    <s v="DKK"/>
    <n v="1445490000"/>
    <n v="1448431200"/>
    <b v="1"/>
    <b v="0"/>
    <x v="5"/>
  </r>
  <r>
    <x v="1"/>
    <n v="165"/>
    <x v="3"/>
    <s v="DKK"/>
    <n v="1297663200"/>
    <n v="1298613600"/>
    <b v="0"/>
    <b v="0"/>
    <x v="5"/>
  </r>
  <r>
    <x v="1"/>
    <n v="119"/>
    <x v="1"/>
    <s v="USD"/>
    <n v="1371963600"/>
    <n v="1372482000"/>
    <b v="0"/>
    <b v="0"/>
    <x v="3"/>
  </r>
  <r>
    <x v="0"/>
    <n v="1758"/>
    <x v="1"/>
    <s v="USD"/>
    <n v="1425103200"/>
    <n v="1425621600"/>
    <b v="0"/>
    <b v="0"/>
    <x v="2"/>
  </r>
  <r>
    <x v="0"/>
    <n v="94"/>
    <x v="1"/>
    <s v="USD"/>
    <n v="1265349600"/>
    <n v="1266300000"/>
    <b v="0"/>
    <b v="0"/>
    <x v="1"/>
  </r>
  <r>
    <x v="1"/>
    <n v="1797"/>
    <x v="1"/>
    <s v="USD"/>
    <n v="1301202000"/>
    <n v="1305867600"/>
    <b v="0"/>
    <b v="0"/>
    <x v="1"/>
  </r>
  <r>
    <x v="1"/>
    <n v="261"/>
    <x v="1"/>
    <s v="USD"/>
    <n v="1538024400"/>
    <n v="1538802000"/>
    <b v="0"/>
    <b v="0"/>
    <x v="3"/>
  </r>
  <r>
    <x v="1"/>
    <n v="157"/>
    <x v="1"/>
    <s v="USD"/>
    <n v="1395032400"/>
    <n v="1398920400"/>
    <b v="0"/>
    <b v="1"/>
    <x v="4"/>
  </r>
  <r>
    <x v="1"/>
    <n v="3533"/>
    <x v="1"/>
    <s v="USD"/>
    <n v="1405486800"/>
    <n v="1405659600"/>
    <b v="0"/>
    <b v="1"/>
    <x v="3"/>
  </r>
  <r>
    <x v="1"/>
    <n v="155"/>
    <x v="1"/>
    <s v="USD"/>
    <n v="1455861600"/>
    <n v="1457244000"/>
    <b v="0"/>
    <b v="0"/>
    <x v="2"/>
  </r>
  <r>
    <x v="1"/>
    <n v="132"/>
    <x v="6"/>
    <s v="EUR"/>
    <n v="1529038800"/>
    <n v="1529298000"/>
    <b v="0"/>
    <b v="0"/>
    <x v="2"/>
  </r>
  <r>
    <x v="0"/>
    <n v="33"/>
    <x v="1"/>
    <s v="USD"/>
    <n v="1535259600"/>
    <n v="1535778000"/>
    <b v="0"/>
    <b v="0"/>
    <x v="7"/>
  </r>
  <r>
    <x v="3"/>
    <n v="94"/>
    <x v="1"/>
    <s v="USD"/>
    <n v="1327212000"/>
    <n v="1327471200"/>
    <b v="0"/>
    <b v="0"/>
    <x v="4"/>
  </r>
  <r>
    <x v="1"/>
    <n v="1354"/>
    <x v="4"/>
    <s v="GBP"/>
    <n v="1526360400"/>
    <n v="1529557200"/>
    <b v="0"/>
    <b v="0"/>
    <x v="2"/>
  </r>
  <r>
    <x v="1"/>
    <n v="48"/>
    <x v="1"/>
    <s v="USD"/>
    <n v="1532149200"/>
    <n v="1535259600"/>
    <b v="1"/>
    <b v="1"/>
    <x v="2"/>
  </r>
  <r>
    <x v="1"/>
    <n v="110"/>
    <x v="1"/>
    <s v="USD"/>
    <n v="1515304800"/>
    <n v="1515564000"/>
    <b v="0"/>
    <b v="0"/>
    <x v="0"/>
  </r>
  <r>
    <x v="1"/>
    <n v="172"/>
    <x v="1"/>
    <s v="USD"/>
    <n v="1276318800"/>
    <n v="1277096400"/>
    <b v="0"/>
    <b v="0"/>
    <x v="4"/>
  </r>
  <r>
    <x v="1"/>
    <n v="307"/>
    <x v="1"/>
    <s v="USD"/>
    <n v="1328767200"/>
    <n v="1329026400"/>
    <b v="0"/>
    <b v="1"/>
    <x v="1"/>
  </r>
  <r>
    <x v="0"/>
    <n v="1"/>
    <x v="1"/>
    <s v="USD"/>
    <n v="1321682400"/>
    <n v="1322978400"/>
    <b v="1"/>
    <b v="0"/>
    <x v="1"/>
  </r>
  <r>
    <x v="1"/>
    <n v="160"/>
    <x v="1"/>
    <s v="USD"/>
    <n v="1335934800"/>
    <n v="1338786000"/>
    <b v="0"/>
    <b v="0"/>
    <x v="1"/>
  </r>
  <r>
    <x v="0"/>
    <n v="31"/>
    <x v="1"/>
    <s v="USD"/>
    <n v="1310792400"/>
    <n v="1311656400"/>
    <b v="0"/>
    <b v="1"/>
    <x v="6"/>
  </r>
  <r>
    <x v="1"/>
    <n v="1467"/>
    <x v="0"/>
    <s v="CAD"/>
    <n v="1308546000"/>
    <n v="1308978000"/>
    <b v="0"/>
    <b v="1"/>
    <x v="1"/>
  </r>
  <r>
    <x v="1"/>
    <n v="2662"/>
    <x v="0"/>
    <s v="CAD"/>
    <n v="1574056800"/>
    <n v="1576389600"/>
    <b v="0"/>
    <b v="0"/>
    <x v="5"/>
  </r>
  <r>
    <x v="1"/>
    <n v="452"/>
    <x v="2"/>
    <s v="AUD"/>
    <n v="1308373200"/>
    <n v="1311051600"/>
    <b v="0"/>
    <b v="0"/>
    <x v="3"/>
  </r>
  <r>
    <x v="1"/>
    <n v="158"/>
    <x v="1"/>
    <s v="USD"/>
    <n v="1335243600"/>
    <n v="1336712400"/>
    <b v="0"/>
    <b v="0"/>
    <x v="0"/>
  </r>
  <r>
    <x v="1"/>
    <n v="225"/>
    <x v="5"/>
    <s v="CHF"/>
    <n v="1328421600"/>
    <n v="1330408800"/>
    <b v="1"/>
    <b v="0"/>
    <x v="4"/>
  </r>
  <r>
    <x v="0"/>
    <n v="35"/>
    <x v="1"/>
    <s v="USD"/>
    <n v="1524286800"/>
    <n v="1524891600"/>
    <b v="1"/>
    <b v="0"/>
    <x v="0"/>
  </r>
  <r>
    <x v="0"/>
    <n v="63"/>
    <x v="1"/>
    <s v="USD"/>
    <n v="1362117600"/>
    <n v="1363669200"/>
    <b v="0"/>
    <b v="1"/>
    <x v="3"/>
  </r>
  <r>
    <x v="1"/>
    <n v="65"/>
    <x v="1"/>
    <s v="USD"/>
    <n v="1550556000"/>
    <n v="1551420000"/>
    <b v="0"/>
    <b v="1"/>
    <x v="2"/>
  </r>
  <r>
    <x v="1"/>
    <n v="163"/>
    <x v="1"/>
    <s v="USD"/>
    <n v="1269147600"/>
    <n v="1269838800"/>
    <b v="0"/>
    <b v="0"/>
    <x v="3"/>
  </r>
  <r>
    <x v="1"/>
    <n v="85"/>
    <x v="1"/>
    <s v="USD"/>
    <n v="1312174800"/>
    <n v="1312520400"/>
    <b v="0"/>
    <b v="0"/>
    <x v="3"/>
  </r>
  <r>
    <x v="1"/>
    <n v="217"/>
    <x v="1"/>
    <s v="USD"/>
    <n v="1434517200"/>
    <n v="1436504400"/>
    <b v="0"/>
    <b v="1"/>
    <x v="4"/>
  </r>
  <r>
    <x v="1"/>
    <n v="150"/>
    <x v="1"/>
    <s v="USD"/>
    <n v="1471582800"/>
    <n v="1472014800"/>
    <b v="0"/>
    <b v="0"/>
    <x v="4"/>
  </r>
  <r>
    <x v="1"/>
    <n v="3272"/>
    <x v="1"/>
    <s v="USD"/>
    <n v="1410757200"/>
    <n v="1411534800"/>
    <b v="0"/>
    <b v="0"/>
    <x v="3"/>
  </r>
  <r>
    <x v="3"/>
    <n v="898"/>
    <x v="1"/>
    <s v="USD"/>
    <n v="1304830800"/>
    <n v="1304917200"/>
    <b v="0"/>
    <b v="0"/>
    <x v="7"/>
  </r>
  <r>
    <x v="1"/>
    <n v="300"/>
    <x v="1"/>
    <s v="USD"/>
    <n v="1539061200"/>
    <n v="1539579600"/>
    <b v="0"/>
    <b v="0"/>
    <x v="0"/>
  </r>
  <r>
    <x v="1"/>
    <n v="126"/>
    <x v="1"/>
    <s v="USD"/>
    <n v="1381554000"/>
    <n v="1382504400"/>
    <b v="0"/>
    <b v="0"/>
    <x v="3"/>
  </r>
  <r>
    <x v="0"/>
    <n v="526"/>
    <x v="1"/>
    <s v="USD"/>
    <n v="1277096400"/>
    <n v="1278306000"/>
    <b v="0"/>
    <b v="0"/>
    <x v="4"/>
  </r>
  <r>
    <x v="0"/>
    <n v="121"/>
    <x v="1"/>
    <s v="USD"/>
    <n v="1440392400"/>
    <n v="1442552400"/>
    <b v="0"/>
    <b v="0"/>
    <x v="3"/>
  </r>
  <r>
    <x v="1"/>
    <n v="2320"/>
    <x v="1"/>
    <s v="USD"/>
    <n v="1509512400"/>
    <n v="1511071200"/>
    <b v="0"/>
    <b v="1"/>
    <x v="3"/>
  </r>
  <r>
    <x v="1"/>
    <n v="81"/>
    <x v="2"/>
    <s v="AUD"/>
    <n v="1535950800"/>
    <n v="1536382800"/>
    <b v="0"/>
    <b v="0"/>
    <x v="4"/>
  </r>
  <r>
    <x v="1"/>
    <n v="1887"/>
    <x v="1"/>
    <s v="USD"/>
    <n v="1389160800"/>
    <n v="1389592800"/>
    <b v="0"/>
    <b v="0"/>
    <x v="7"/>
  </r>
  <r>
    <x v="1"/>
    <n v="4358"/>
    <x v="1"/>
    <s v="USD"/>
    <n v="1271998800"/>
    <n v="1275282000"/>
    <b v="0"/>
    <b v="1"/>
    <x v="7"/>
  </r>
  <r>
    <x v="0"/>
    <n v="67"/>
    <x v="1"/>
    <s v="USD"/>
    <n v="1294898400"/>
    <n v="1294984800"/>
    <b v="0"/>
    <b v="0"/>
    <x v="1"/>
  </r>
  <r>
    <x v="0"/>
    <n v="57"/>
    <x v="0"/>
    <s v="CAD"/>
    <n v="1559970000"/>
    <n v="1562043600"/>
    <b v="0"/>
    <b v="0"/>
    <x v="7"/>
  </r>
  <r>
    <x v="0"/>
    <n v="1229"/>
    <x v="1"/>
    <s v="USD"/>
    <n v="1469509200"/>
    <n v="1469595600"/>
    <b v="0"/>
    <b v="0"/>
    <x v="0"/>
  </r>
  <r>
    <x v="0"/>
    <n v="12"/>
    <x v="6"/>
    <s v="EUR"/>
    <n v="1579068000"/>
    <n v="1581141600"/>
    <b v="0"/>
    <b v="0"/>
    <x v="1"/>
  </r>
  <r>
    <x v="1"/>
    <n v="53"/>
    <x v="1"/>
    <s v="USD"/>
    <n v="1487743200"/>
    <n v="1488520800"/>
    <b v="0"/>
    <b v="0"/>
    <x v="5"/>
  </r>
  <r>
    <x v="1"/>
    <n v="2414"/>
    <x v="1"/>
    <s v="USD"/>
    <n v="1563685200"/>
    <n v="1563858000"/>
    <b v="0"/>
    <b v="0"/>
    <x v="1"/>
  </r>
  <r>
    <x v="0"/>
    <n v="452"/>
    <x v="1"/>
    <s v="USD"/>
    <n v="1436418000"/>
    <n v="1438923600"/>
    <b v="0"/>
    <b v="1"/>
    <x v="3"/>
  </r>
  <r>
    <x v="1"/>
    <n v="80"/>
    <x v="1"/>
    <s v="USD"/>
    <n v="1421820000"/>
    <n v="1422165600"/>
    <b v="0"/>
    <b v="0"/>
    <x v="3"/>
  </r>
  <r>
    <x v="1"/>
    <n v="193"/>
    <x v="1"/>
    <s v="USD"/>
    <n v="1274763600"/>
    <n v="1277874000"/>
    <b v="0"/>
    <b v="0"/>
    <x v="4"/>
  </r>
  <r>
    <x v="0"/>
    <n v="1886"/>
    <x v="1"/>
    <s v="USD"/>
    <n v="1399179600"/>
    <n v="1399352400"/>
    <b v="0"/>
    <b v="1"/>
    <x v="3"/>
  </r>
  <r>
    <x v="1"/>
    <n v="52"/>
    <x v="1"/>
    <s v="USD"/>
    <n v="1275800400"/>
    <n v="1279083600"/>
    <b v="0"/>
    <b v="0"/>
    <x v="3"/>
  </r>
  <r>
    <x v="0"/>
    <n v="1825"/>
    <x v="1"/>
    <s v="USD"/>
    <n v="1282798800"/>
    <n v="1284354000"/>
    <b v="0"/>
    <b v="0"/>
    <x v="1"/>
  </r>
  <r>
    <x v="0"/>
    <n v="31"/>
    <x v="1"/>
    <s v="USD"/>
    <n v="1437109200"/>
    <n v="1441170000"/>
    <b v="0"/>
    <b v="1"/>
    <x v="3"/>
  </r>
  <r>
    <x v="1"/>
    <n v="290"/>
    <x v="1"/>
    <s v="USD"/>
    <n v="1491886800"/>
    <n v="1493528400"/>
    <b v="0"/>
    <b v="0"/>
    <x v="3"/>
  </r>
  <r>
    <x v="1"/>
    <n v="122"/>
    <x v="1"/>
    <s v="USD"/>
    <n v="1394600400"/>
    <n v="1395205200"/>
    <b v="0"/>
    <b v="1"/>
    <x v="1"/>
  </r>
  <r>
    <x v="1"/>
    <n v="1470"/>
    <x v="1"/>
    <s v="USD"/>
    <n v="1561352400"/>
    <n v="1561438800"/>
    <b v="0"/>
    <b v="0"/>
    <x v="1"/>
  </r>
  <r>
    <x v="1"/>
    <n v="165"/>
    <x v="0"/>
    <s v="CAD"/>
    <n v="1322892000"/>
    <n v="1326693600"/>
    <b v="0"/>
    <b v="0"/>
    <x v="4"/>
  </r>
  <r>
    <x v="1"/>
    <n v="182"/>
    <x v="1"/>
    <s v="USD"/>
    <n v="1274418000"/>
    <n v="1277960400"/>
    <b v="0"/>
    <b v="0"/>
    <x v="5"/>
  </r>
  <r>
    <x v="1"/>
    <n v="199"/>
    <x v="6"/>
    <s v="EUR"/>
    <n v="1434344400"/>
    <n v="1434690000"/>
    <b v="0"/>
    <b v="1"/>
    <x v="4"/>
  </r>
  <r>
    <x v="1"/>
    <n v="56"/>
    <x v="4"/>
    <s v="GBP"/>
    <n v="1373518800"/>
    <n v="1376110800"/>
    <b v="0"/>
    <b v="1"/>
    <x v="4"/>
  </r>
  <r>
    <x v="0"/>
    <n v="107"/>
    <x v="1"/>
    <s v="USD"/>
    <n v="1517637600"/>
    <n v="1518415200"/>
    <b v="0"/>
    <b v="0"/>
    <x v="3"/>
  </r>
  <r>
    <x v="1"/>
    <n v="1460"/>
    <x v="2"/>
    <s v="AUD"/>
    <n v="1310619600"/>
    <n v="1310878800"/>
    <b v="0"/>
    <b v="1"/>
    <x v="0"/>
  </r>
  <r>
    <x v="0"/>
    <n v="27"/>
    <x v="1"/>
    <s v="USD"/>
    <n v="1556427600"/>
    <n v="1556600400"/>
    <b v="0"/>
    <b v="0"/>
    <x v="3"/>
  </r>
  <r>
    <x v="0"/>
    <n v="1221"/>
    <x v="1"/>
    <s v="USD"/>
    <n v="1576476000"/>
    <n v="1576994400"/>
    <b v="0"/>
    <b v="0"/>
    <x v="4"/>
  </r>
  <r>
    <x v="1"/>
    <n v="123"/>
    <x v="5"/>
    <s v="CHF"/>
    <n v="1381122000"/>
    <n v="1382677200"/>
    <b v="0"/>
    <b v="0"/>
    <x v="1"/>
  </r>
  <r>
    <x v="0"/>
    <n v="1"/>
    <x v="1"/>
    <s v="USD"/>
    <n v="1411102800"/>
    <n v="1411189200"/>
    <b v="0"/>
    <b v="1"/>
    <x v="2"/>
  </r>
  <r>
    <x v="1"/>
    <n v="159"/>
    <x v="1"/>
    <s v="USD"/>
    <n v="1531803600"/>
    <n v="1534654800"/>
    <b v="0"/>
    <b v="1"/>
    <x v="1"/>
  </r>
  <r>
    <x v="1"/>
    <n v="110"/>
    <x v="1"/>
    <s v="USD"/>
    <n v="1454133600"/>
    <n v="1457762400"/>
    <b v="0"/>
    <b v="0"/>
    <x v="2"/>
  </r>
  <r>
    <x v="2"/>
    <n v="14"/>
    <x v="1"/>
    <s v="USD"/>
    <n v="1336194000"/>
    <n v="1337490000"/>
    <b v="0"/>
    <b v="1"/>
    <x v="5"/>
  </r>
  <r>
    <x v="0"/>
    <n v="16"/>
    <x v="1"/>
    <s v="USD"/>
    <n v="1349326800"/>
    <n v="1349672400"/>
    <b v="0"/>
    <b v="0"/>
    <x v="5"/>
  </r>
  <r>
    <x v="1"/>
    <n v="236"/>
    <x v="1"/>
    <s v="USD"/>
    <n v="1379566800"/>
    <n v="1379826000"/>
    <b v="0"/>
    <b v="0"/>
    <x v="3"/>
  </r>
  <r>
    <x v="1"/>
    <n v="191"/>
    <x v="1"/>
    <s v="USD"/>
    <n v="1494651600"/>
    <n v="1497762000"/>
    <b v="1"/>
    <b v="1"/>
    <x v="4"/>
  </r>
  <r>
    <x v="0"/>
    <n v="41"/>
    <x v="1"/>
    <s v="USD"/>
    <n v="1303880400"/>
    <n v="1304485200"/>
    <b v="0"/>
    <b v="0"/>
    <x v="3"/>
  </r>
  <r>
    <x v="1"/>
    <n v="3934"/>
    <x v="1"/>
    <s v="USD"/>
    <n v="1335934800"/>
    <n v="1336885200"/>
    <b v="0"/>
    <b v="0"/>
    <x v="6"/>
  </r>
  <r>
    <x v="1"/>
    <n v="80"/>
    <x v="0"/>
    <s v="CAD"/>
    <n v="1528088400"/>
    <n v="1530421200"/>
    <b v="0"/>
    <b v="1"/>
    <x v="3"/>
  </r>
  <r>
    <x v="3"/>
    <n v="296"/>
    <x v="1"/>
    <s v="USD"/>
    <n v="1421906400"/>
    <n v="1421992800"/>
    <b v="0"/>
    <b v="0"/>
    <x v="3"/>
  </r>
  <r>
    <x v="1"/>
    <n v="462"/>
    <x v="1"/>
    <s v="USD"/>
    <n v="1568005200"/>
    <n v="1568178000"/>
    <b v="1"/>
    <b v="0"/>
    <x v="2"/>
  </r>
  <r>
    <x v="1"/>
    <n v="179"/>
    <x v="1"/>
    <s v="USD"/>
    <n v="1346821200"/>
    <n v="1347944400"/>
    <b v="1"/>
    <b v="0"/>
    <x v="4"/>
  </r>
  <r>
    <x v="0"/>
    <n v="523"/>
    <x v="2"/>
    <s v="AUD"/>
    <n v="1557637200"/>
    <n v="1558760400"/>
    <b v="0"/>
    <b v="0"/>
    <x v="4"/>
  </r>
  <r>
    <x v="0"/>
    <n v="141"/>
    <x v="4"/>
    <s v="GBP"/>
    <n v="1375592400"/>
    <n v="1376629200"/>
    <b v="0"/>
    <b v="0"/>
    <x v="3"/>
  </r>
  <r>
    <x v="1"/>
    <n v="1866"/>
    <x v="4"/>
    <s v="GBP"/>
    <n v="1503982800"/>
    <n v="1504760400"/>
    <b v="0"/>
    <b v="0"/>
    <x v="4"/>
  </r>
  <r>
    <x v="0"/>
    <n v="52"/>
    <x v="1"/>
    <s v="USD"/>
    <n v="1418882400"/>
    <n v="1419660000"/>
    <b v="0"/>
    <b v="0"/>
    <x v="7"/>
  </r>
  <r>
    <x v="2"/>
    <n v="27"/>
    <x v="4"/>
    <s v="GBP"/>
    <n v="1309237200"/>
    <n v="1311310800"/>
    <b v="0"/>
    <b v="1"/>
    <x v="4"/>
  </r>
  <r>
    <x v="1"/>
    <n v="156"/>
    <x v="5"/>
    <s v="CHF"/>
    <n v="1343365200"/>
    <n v="1344315600"/>
    <b v="0"/>
    <b v="0"/>
    <x v="5"/>
  </r>
  <r>
    <x v="0"/>
    <n v="225"/>
    <x v="2"/>
    <s v="AUD"/>
    <n v="1507957200"/>
    <n v="1510725600"/>
    <b v="0"/>
    <b v="1"/>
    <x v="3"/>
  </r>
  <r>
    <x v="1"/>
    <n v="255"/>
    <x v="1"/>
    <s v="USD"/>
    <n v="1549519200"/>
    <n v="1551247200"/>
    <b v="1"/>
    <b v="0"/>
    <x v="4"/>
  </r>
  <r>
    <x v="0"/>
    <n v="38"/>
    <x v="1"/>
    <s v="USD"/>
    <n v="1329026400"/>
    <n v="1330236000"/>
    <b v="0"/>
    <b v="0"/>
    <x v="2"/>
  </r>
  <r>
    <x v="1"/>
    <n v="2261"/>
    <x v="1"/>
    <s v="USD"/>
    <n v="1544335200"/>
    <n v="1545112800"/>
    <b v="0"/>
    <b v="1"/>
    <x v="1"/>
  </r>
  <r>
    <x v="1"/>
    <n v="40"/>
    <x v="1"/>
    <s v="USD"/>
    <n v="1279083600"/>
    <n v="1279170000"/>
    <b v="0"/>
    <b v="0"/>
    <x v="3"/>
  </r>
  <r>
    <x v="1"/>
    <n v="2289"/>
    <x v="6"/>
    <s v="EUR"/>
    <n v="1572498000"/>
    <n v="1573452000"/>
    <b v="0"/>
    <b v="0"/>
    <x v="3"/>
  </r>
  <r>
    <x v="1"/>
    <n v="65"/>
    <x v="1"/>
    <s v="USD"/>
    <n v="1506056400"/>
    <n v="1507093200"/>
    <b v="0"/>
    <b v="0"/>
    <x v="3"/>
  </r>
  <r>
    <x v="0"/>
    <n v="15"/>
    <x v="1"/>
    <s v="USD"/>
    <n v="1463029200"/>
    <n v="1463374800"/>
    <b v="0"/>
    <b v="0"/>
    <x v="0"/>
  </r>
  <r>
    <x v="0"/>
    <n v="37"/>
    <x v="1"/>
    <s v="USD"/>
    <n v="1342069200"/>
    <n v="1344574800"/>
    <b v="0"/>
    <b v="0"/>
    <x v="3"/>
  </r>
  <r>
    <x v="1"/>
    <n v="3777"/>
    <x v="6"/>
    <s v="EUR"/>
    <n v="1388296800"/>
    <n v="1389074400"/>
    <b v="0"/>
    <b v="0"/>
    <x v="2"/>
  </r>
  <r>
    <x v="1"/>
    <n v="184"/>
    <x v="4"/>
    <s v="GBP"/>
    <n v="1493787600"/>
    <n v="1494997200"/>
    <b v="0"/>
    <b v="0"/>
    <x v="3"/>
  </r>
  <r>
    <x v="1"/>
    <n v="85"/>
    <x v="1"/>
    <s v="USD"/>
    <n v="1424844000"/>
    <n v="1425448800"/>
    <b v="0"/>
    <b v="1"/>
    <x v="3"/>
  </r>
  <r>
    <x v="0"/>
    <n v="112"/>
    <x v="1"/>
    <s v="USD"/>
    <n v="1403931600"/>
    <n v="1404104400"/>
    <b v="0"/>
    <b v="1"/>
    <x v="3"/>
  </r>
  <r>
    <x v="1"/>
    <n v="144"/>
    <x v="1"/>
    <s v="USD"/>
    <n v="1394514000"/>
    <n v="1394773200"/>
    <b v="0"/>
    <b v="0"/>
    <x v="1"/>
  </r>
  <r>
    <x v="1"/>
    <n v="1902"/>
    <x v="1"/>
    <s v="USD"/>
    <n v="1365397200"/>
    <n v="1366520400"/>
    <b v="0"/>
    <b v="0"/>
    <x v="3"/>
  </r>
  <r>
    <x v="1"/>
    <n v="105"/>
    <x v="1"/>
    <s v="USD"/>
    <n v="1456120800"/>
    <n v="1456639200"/>
    <b v="0"/>
    <b v="0"/>
    <x v="3"/>
  </r>
  <r>
    <x v="1"/>
    <n v="132"/>
    <x v="1"/>
    <s v="USD"/>
    <n v="1437714000"/>
    <n v="1438318800"/>
    <b v="0"/>
    <b v="0"/>
    <x v="3"/>
  </r>
  <r>
    <x v="0"/>
    <n v="21"/>
    <x v="1"/>
    <s v="USD"/>
    <n v="1563771600"/>
    <n v="1564030800"/>
    <b v="1"/>
    <b v="0"/>
    <x v="3"/>
  </r>
  <r>
    <x v="3"/>
    <n v="976"/>
    <x v="1"/>
    <s v="USD"/>
    <n v="1448517600"/>
    <n v="1449295200"/>
    <b v="0"/>
    <b v="0"/>
    <x v="4"/>
  </r>
  <r>
    <x v="1"/>
    <n v="96"/>
    <x v="1"/>
    <s v="USD"/>
    <n v="1528779600"/>
    <n v="1531890000"/>
    <b v="0"/>
    <b v="1"/>
    <x v="5"/>
  </r>
  <r>
    <x v="0"/>
    <n v="67"/>
    <x v="1"/>
    <s v="USD"/>
    <n v="1304744400"/>
    <n v="1306213200"/>
    <b v="0"/>
    <b v="1"/>
    <x v="6"/>
  </r>
  <r>
    <x v="2"/>
    <n v="66"/>
    <x v="0"/>
    <s v="CAD"/>
    <n v="1354341600"/>
    <n v="1356242400"/>
    <b v="0"/>
    <b v="0"/>
    <x v="2"/>
  </r>
  <r>
    <x v="0"/>
    <n v="78"/>
    <x v="1"/>
    <s v="USD"/>
    <n v="1294552800"/>
    <n v="1297576800"/>
    <b v="1"/>
    <b v="0"/>
    <x v="3"/>
  </r>
  <r>
    <x v="0"/>
    <n v="67"/>
    <x v="2"/>
    <s v="AUD"/>
    <n v="1295935200"/>
    <n v="1296194400"/>
    <b v="0"/>
    <b v="0"/>
    <x v="3"/>
  </r>
  <r>
    <x v="1"/>
    <n v="114"/>
    <x v="1"/>
    <s v="USD"/>
    <n v="1411534800"/>
    <n v="1414558800"/>
    <b v="0"/>
    <b v="0"/>
    <x v="0"/>
  </r>
  <r>
    <x v="0"/>
    <n v="263"/>
    <x v="2"/>
    <s v="AUD"/>
    <n v="1486706400"/>
    <n v="1488348000"/>
    <b v="0"/>
    <b v="0"/>
    <x v="7"/>
  </r>
  <r>
    <x v="0"/>
    <n v="1691"/>
    <x v="1"/>
    <s v="USD"/>
    <n v="1333602000"/>
    <n v="1334898000"/>
    <b v="1"/>
    <b v="0"/>
    <x v="7"/>
  </r>
  <r>
    <x v="0"/>
    <n v="181"/>
    <x v="1"/>
    <s v="USD"/>
    <n v="1308200400"/>
    <n v="1308373200"/>
    <b v="0"/>
    <b v="0"/>
    <x v="3"/>
  </r>
  <r>
    <x v="0"/>
    <n v="13"/>
    <x v="1"/>
    <s v="USD"/>
    <n v="1411707600"/>
    <n v="1412312400"/>
    <b v="0"/>
    <b v="0"/>
    <x v="3"/>
  </r>
  <r>
    <x v="3"/>
    <n v="160"/>
    <x v="1"/>
    <s v="USD"/>
    <n v="1418364000"/>
    <n v="1419228000"/>
    <b v="1"/>
    <b v="1"/>
    <x v="4"/>
  </r>
  <r>
    <x v="1"/>
    <n v="203"/>
    <x v="1"/>
    <s v="USD"/>
    <n v="1429333200"/>
    <n v="1430974800"/>
    <b v="0"/>
    <b v="0"/>
    <x v="2"/>
  </r>
  <r>
    <x v="0"/>
    <n v="1"/>
    <x v="1"/>
    <s v="USD"/>
    <n v="1555390800"/>
    <n v="1555822800"/>
    <b v="0"/>
    <b v="1"/>
    <x v="3"/>
  </r>
  <r>
    <x v="1"/>
    <n v="1559"/>
    <x v="1"/>
    <s v="USD"/>
    <n v="1482732000"/>
    <n v="1482818400"/>
    <b v="0"/>
    <b v="1"/>
    <x v="1"/>
  </r>
  <r>
    <x v="3"/>
    <n v="2266"/>
    <x v="1"/>
    <s v="USD"/>
    <n v="1470718800"/>
    <n v="1471928400"/>
    <b v="0"/>
    <b v="0"/>
    <x v="4"/>
  </r>
  <r>
    <x v="0"/>
    <n v="21"/>
    <x v="1"/>
    <s v="USD"/>
    <n v="1450591200"/>
    <n v="1453701600"/>
    <b v="0"/>
    <b v="1"/>
    <x v="4"/>
  </r>
  <r>
    <x v="1"/>
    <n v="1548"/>
    <x v="2"/>
    <s v="AUD"/>
    <n v="1348290000"/>
    <n v="1350363600"/>
    <b v="0"/>
    <b v="0"/>
    <x v="2"/>
  </r>
  <r>
    <x v="1"/>
    <n v="80"/>
    <x v="1"/>
    <s v="USD"/>
    <n v="1353823200"/>
    <n v="1353996000"/>
    <b v="0"/>
    <b v="0"/>
    <x v="3"/>
  </r>
  <r>
    <x v="0"/>
    <n v="830"/>
    <x v="1"/>
    <s v="USD"/>
    <n v="1450764000"/>
    <n v="1451109600"/>
    <b v="0"/>
    <b v="0"/>
    <x v="4"/>
  </r>
  <r>
    <x v="1"/>
    <n v="131"/>
    <x v="1"/>
    <s v="USD"/>
    <n v="1329372000"/>
    <n v="1329631200"/>
    <b v="0"/>
    <b v="0"/>
    <x v="3"/>
  </r>
  <r>
    <x v="1"/>
    <n v="112"/>
    <x v="1"/>
    <s v="USD"/>
    <n v="1277096400"/>
    <n v="1278997200"/>
    <b v="0"/>
    <b v="0"/>
    <x v="4"/>
  </r>
  <r>
    <x v="0"/>
    <n v="130"/>
    <x v="1"/>
    <s v="USD"/>
    <n v="1277701200"/>
    <n v="1280120400"/>
    <b v="0"/>
    <b v="0"/>
    <x v="5"/>
  </r>
  <r>
    <x v="0"/>
    <n v="55"/>
    <x v="1"/>
    <s v="USD"/>
    <n v="1454911200"/>
    <n v="1458104400"/>
    <b v="0"/>
    <b v="0"/>
    <x v="2"/>
  </r>
  <r>
    <x v="1"/>
    <n v="155"/>
    <x v="1"/>
    <s v="USD"/>
    <n v="1297922400"/>
    <n v="1298268000"/>
    <b v="0"/>
    <b v="0"/>
    <x v="5"/>
  </r>
  <r>
    <x v="1"/>
    <n v="266"/>
    <x v="1"/>
    <s v="USD"/>
    <n v="1384408800"/>
    <n v="1386223200"/>
    <b v="0"/>
    <b v="0"/>
    <x v="0"/>
  </r>
  <r>
    <x v="0"/>
    <n v="114"/>
    <x v="6"/>
    <s v="EUR"/>
    <n v="1299304800"/>
    <n v="1299823200"/>
    <b v="0"/>
    <b v="1"/>
    <x v="7"/>
  </r>
  <r>
    <x v="1"/>
    <n v="155"/>
    <x v="1"/>
    <s v="USD"/>
    <n v="1431320400"/>
    <n v="1431752400"/>
    <b v="0"/>
    <b v="0"/>
    <x v="3"/>
  </r>
  <r>
    <x v="1"/>
    <n v="207"/>
    <x v="4"/>
    <s v="GBP"/>
    <n v="1264399200"/>
    <n v="1267855200"/>
    <b v="0"/>
    <b v="0"/>
    <x v="1"/>
  </r>
  <r>
    <x v="1"/>
    <n v="245"/>
    <x v="1"/>
    <s v="USD"/>
    <n v="1497502800"/>
    <n v="1497675600"/>
    <b v="0"/>
    <b v="0"/>
    <x v="3"/>
  </r>
  <r>
    <x v="1"/>
    <n v="1573"/>
    <x v="1"/>
    <s v="USD"/>
    <n v="1333688400"/>
    <n v="1336885200"/>
    <b v="0"/>
    <b v="0"/>
    <x v="1"/>
  </r>
  <r>
    <x v="1"/>
    <n v="114"/>
    <x v="1"/>
    <s v="USD"/>
    <n v="1293861600"/>
    <n v="1295157600"/>
    <b v="0"/>
    <b v="0"/>
    <x v="0"/>
  </r>
  <r>
    <x v="1"/>
    <n v="93"/>
    <x v="1"/>
    <s v="USD"/>
    <n v="1576994400"/>
    <n v="1577599200"/>
    <b v="0"/>
    <b v="0"/>
    <x v="3"/>
  </r>
  <r>
    <x v="0"/>
    <n v="594"/>
    <x v="1"/>
    <s v="USD"/>
    <n v="1304917200"/>
    <n v="1305003600"/>
    <b v="0"/>
    <b v="0"/>
    <x v="3"/>
  </r>
  <r>
    <x v="0"/>
    <n v="24"/>
    <x v="1"/>
    <s v="USD"/>
    <n v="1381208400"/>
    <n v="1381726800"/>
    <b v="0"/>
    <b v="0"/>
    <x v="4"/>
  </r>
  <r>
    <x v="1"/>
    <n v="1681"/>
    <x v="1"/>
    <s v="USD"/>
    <n v="1401685200"/>
    <n v="1402462800"/>
    <b v="0"/>
    <b v="1"/>
    <x v="2"/>
  </r>
  <r>
    <x v="0"/>
    <n v="252"/>
    <x v="1"/>
    <s v="USD"/>
    <n v="1291960800"/>
    <n v="1292133600"/>
    <b v="0"/>
    <b v="1"/>
    <x v="3"/>
  </r>
  <r>
    <x v="1"/>
    <n v="32"/>
    <x v="1"/>
    <s v="USD"/>
    <n v="1368853200"/>
    <n v="1368939600"/>
    <b v="0"/>
    <b v="0"/>
    <x v="1"/>
  </r>
  <r>
    <x v="1"/>
    <n v="135"/>
    <x v="1"/>
    <s v="USD"/>
    <n v="1448776800"/>
    <n v="1452146400"/>
    <b v="0"/>
    <b v="1"/>
    <x v="3"/>
  </r>
  <r>
    <x v="1"/>
    <n v="140"/>
    <x v="1"/>
    <s v="USD"/>
    <n v="1296194400"/>
    <n v="1296712800"/>
    <b v="0"/>
    <b v="1"/>
    <x v="3"/>
  </r>
  <r>
    <x v="0"/>
    <n v="67"/>
    <x v="1"/>
    <s v="USD"/>
    <n v="1517983200"/>
    <n v="1520748000"/>
    <b v="0"/>
    <b v="0"/>
    <x v="0"/>
  </r>
  <r>
    <x v="1"/>
    <n v="92"/>
    <x v="1"/>
    <s v="USD"/>
    <n v="1478930400"/>
    <n v="1480831200"/>
    <b v="0"/>
    <b v="0"/>
    <x v="6"/>
  </r>
  <r>
    <x v="1"/>
    <n v="1015"/>
    <x v="4"/>
    <s v="GBP"/>
    <n v="1426395600"/>
    <n v="1426914000"/>
    <b v="0"/>
    <b v="0"/>
    <x v="3"/>
  </r>
  <r>
    <x v="0"/>
    <n v="742"/>
    <x v="1"/>
    <s v="USD"/>
    <n v="1446181200"/>
    <n v="1446616800"/>
    <b v="1"/>
    <b v="0"/>
    <x v="5"/>
  </r>
  <r>
    <x v="1"/>
    <n v="323"/>
    <x v="1"/>
    <s v="USD"/>
    <n v="1514181600"/>
    <n v="1517032800"/>
    <b v="0"/>
    <b v="0"/>
    <x v="2"/>
  </r>
  <r>
    <x v="0"/>
    <n v="75"/>
    <x v="1"/>
    <s v="USD"/>
    <n v="1311051600"/>
    <n v="1311224400"/>
    <b v="0"/>
    <b v="1"/>
    <x v="4"/>
  </r>
  <r>
    <x v="1"/>
    <n v="2326"/>
    <x v="1"/>
    <s v="USD"/>
    <n v="1564894800"/>
    <n v="1566190800"/>
    <b v="0"/>
    <b v="0"/>
    <x v="4"/>
  </r>
  <r>
    <x v="1"/>
    <n v="381"/>
    <x v="1"/>
    <s v="USD"/>
    <n v="1567918800"/>
    <n v="1570165200"/>
    <b v="0"/>
    <b v="0"/>
    <x v="3"/>
  </r>
  <r>
    <x v="0"/>
    <n v="4405"/>
    <x v="1"/>
    <s v="USD"/>
    <n v="1386309600"/>
    <n v="1388556000"/>
    <b v="0"/>
    <b v="1"/>
    <x v="1"/>
  </r>
  <r>
    <x v="0"/>
    <n v="92"/>
    <x v="1"/>
    <s v="USD"/>
    <n v="1301979600"/>
    <n v="1303189200"/>
    <b v="0"/>
    <b v="0"/>
    <x v="1"/>
  </r>
  <r>
    <x v="1"/>
    <n v="480"/>
    <x v="1"/>
    <s v="USD"/>
    <n v="1493269200"/>
    <n v="1494478800"/>
    <b v="0"/>
    <b v="0"/>
    <x v="4"/>
  </r>
  <r>
    <x v="0"/>
    <n v="64"/>
    <x v="1"/>
    <s v="USD"/>
    <n v="1478930400"/>
    <n v="1480744800"/>
    <b v="0"/>
    <b v="0"/>
    <x v="5"/>
  </r>
  <r>
    <x v="1"/>
    <n v="226"/>
    <x v="1"/>
    <s v="USD"/>
    <n v="1555390800"/>
    <n v="1555822800"/>
    <b v="0"/>
    <b v="0"/>
    <x v="5"/>
  </r>
  <r>
    <x v="0"/>
    <n v="64"/>
    <x v="1"/>
    <s v="USD"/>
    <n v="1456984800"/>
    <n v="1458882000"/>
    <b v="0"/>
    <b v="1"/>
    <x v="4"/>
  </r>
  <r>
    <x v="1"/>
    <n v="241"/>
    <x v="1"/>
    <s v="USD"/>
    <n v="1411621200"/>
    <n v="1411966800"/>
    <b v="0"/>
    <b v="1"/>
    <x v="1"/>
  </r>
  <r>
    <x v="1"/>
    <n v="132"/>
    <x v="1"/>
    <s v="USD"/>
    <n v="1525669200"/>
    <n v="1526878800"/>
    <b v="0"/>
    <b v="1"/>
    <x v="4"/>
  </r>
  <r>
    <x v="3"/>
    <n v="75"/>
    <x v="6"/>
    <s v="EUR"/>
    <n v="1450936800"/>
    <n v="1452405600"/>
    <b v="0"/>
    <b v="1"/>
    <x v="7"/>
  </r>
  <r>
    <x v="0"/>
    <n v="842"/>
    <x v="1"/>
    <s v="USD"/>
    <n v="1413522000"/>
    <n v="1414040400"/>
    <b v="0"/>
    <b v="1"/>
    <x v="5"/>
  </r>
  <r>
    <x v="1"/>
    <n v="2043"/>
    <x v="1"/>
    <s v="USD"/>
    <n v="1541307600"/>
    <n v="1543816800"/>
    <b v="0"/>
    <b v="1"/>
    <x v="0"/>
  </r>
  <r>
    <x v="0"/>
    <n v="112"/>
    <x v="1"/>
    <s v="USD"/>
    <n v="1357106400"/>
    <n v="1359698400"/>
    <b v="0"/>
    <b v="0"/>
    <x v="3"/>
  </r>
  <r>
    <x v="3"/>
    <n v="139"/>
    <x v="6"/>
    <s v="EUR"/>
    <n v="1390197600"/>
    <n v="1390629600"/>
    <b v="0"/>
    <b v="0"/>
    <x v="3"/>
  </r>
  <r>
    <x v="0"/>
    <n v="374"/>
    <x v="1"/>
    <s v="USD"/>
    <n v="1265868000"/>
    <n v="1267077600"/>
    <b v="0"/>
    <b v="1"/>
    <x v="1"/>
  </r>
  <r>
    <x v="3"/>
    <n v="1122"/>
    <x v="1"/>
    <s v="USD"/>
    <n v="1467176400"/>
    <n v="1467781200"/>
    <b v="0"/>
    <b v="0"/>
    <x v="0"/>
  </r>
  <r>
    <x v="4"/>
    <m/>
    <x v="7"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x v="0"/>
    <x v="0"/>
  </r>
  <r>
    <x v="1"/>
    <n v="158"/>
    <x v="1"/>
    <s v="USD"/>
    <n v="1408424400"/>
    <n v="1408597200"/>
    <b v="0"/>
    <b v="1"/>
    <x v="1"/>
    <x v="1"/>
  </r>
  <r>
    <x v="1"/>
    <n v="1425"/>
    <x v="2"/>
    <s v="AUD"/>
    <n v="1384668000"/>
    <n v="1384840800"/>
    <b v="0"/>
    <b v="0"/>
    <x v="2"/>
    <x v="2"/>
  </r>
  <r>
    <x v="0"/>
    <n v="24"/>
    <x v="1"/>
    <s v="USD"/>
    <n v="1565499600"/>
    <n v="1568955600"/>
    <b v="0"/>
    <b v="0"/>
    <x v="1"/>
    <x v="1"/>
  </r>
  <r>
    <x v="0"/>
    <n v="53"/>
    <x v="1"/>
    <s v="USD"/>
    <n v="1547964000"/>
    <n v="1548309600"/>
    <b v="0"/>
    <b v="0"/>
    <x v="3"/>
    <x v="3"/>
  </r>
  <r>
    <x v="1"/>
    <n v="174"/>
    <x v="3"/>
    <s v="DKK"/>
    <n v="1346130000"/>
    <n v="1347080400"/>
    <b v="0"/>
    <b v="0"/>
    <x v="3"/>
    <x v="3"/>
  </r>
  <r>
    <x v="0"/>
    <n v="18"/>
    <x v="4"/>
    <s v="GBP"/>
    <n v="1505278800"/>
    <n v="1505365200"/>
    <b v="0"/>
    <b v="0"/>
    <x v="4"/>
    <x v="4"/>
  </r>
  <r>
    <x v="1"/>
    <n v="227"/>
    <x v="3"/>
    <s v="DKK"/>
    <n v="1439442000"/>
    <n v="1439614800"/>
    <b v="0"/>
    <b v="0"/>
    <x v="3"/>
    <x v="3"/>
  </r>
  <r>
    <x v="2"/>
    <n v="708"/>
    <x v="3"/>
    <s v="DKK"/>
    <n v="1281330000"/>
    <n v="1281502800"/>
    <b v="0"/>
    <b v="0"/>
    <x v="3"/>
    <x v="3"/>
  </r>
  <r>
    <x v="0"/>
    <n v="44"/>
    <x v="1"/>
    <s v="USD"/>
    <n v="1379566800"/>
    <n v="1383804000"/>
    <b v="0"/>
    <b v="0"/>
    <x v="1"/>
    <x v="5"/>
  </r>
  <r>
    <x v="1"/>
    <n v="220"/>
    <x v="1"/>
    <s v="USD"/>
    <n v="1281762000"/>
    <n v="1285909200"/>
    <b v="0"/>
    <b v="0"/>
    <x v="4"/>
    <x v="6"/>
  </r>
  <r>
    <x v="0"/>
    <n v="27"/>
    <x v="1"/>
    <s v="USD"/>
    <n v="1285045200"/>
    <n v="1285563600"/>
    <b v="0"/>
    <b v="1"/>
    <x v="3"/>
    <x v="3"/>
  </r>
  <r>
    <x v="0"/>
    <n v="55"/>
    <x v="1"/>
    <s v="USD"/>
    <n v="1571720400"/>
    <n v="1572411600"/>
    <b v="0"/>
    <b v="0"/>
    <x v="4"/>
    <x v="6"/>
  </r>
  <r>
    <x v="1"/>
    <n v="98"/>
    <x v="1"/>
    <s v="USD"/>
    <n v="1465621200"/>
    <n v="1466658000"/>
    <b v="0"/>
    <b v="0"/>
    <x v="1"/>
    <x v="7"/>
  </r>
  <r>
    <x v="0"/>
    <n v="200"/>
    <x v="1"/>
    <s v="USD"/>
    <n v="1331013600"/>
    <n v="1333342800"/>
    <b v="0"/>
    <b v="0"/>
    <x v="1"/>
    <x v="7"/>
  </r>
  <r>
    <x v="0"/>
    <n v="452"/>
    <x v="1"/>
    <s v="USD"/>
    <n v="1575957600"/>
    <n v="1576303200"/>
    <b v="0"/>
    <b v="0"/>
    <x v="2"/>
    <x v="8"/>
  </r>
  <r>
    <x v="1"/>
    <n v="100"/>
    <x v="1"/>
    <s v="USD"/>
    <n v="1390370400"/>
    <n v="1392271200"/>
    <b v="0"/>
    <b v="0"/>
    <x v="5"/>
    <x v="9"/>
  </r>
  <r>
    <x v="1"/>
    <n v="1249"/>
    <x v="1"/>
    <s v="USD"/>
    <n v="1294812000"/>
    <n v="1294898400"/>
    <b v="0"/>
    <b v="0"/>
    <x v="4"/>
    <x v="10"/>
  </r>
  <r>
    <x v="3"/>
    <n v="135"/>
    <x v="1"/>
    <s v="USD"/>
    <n v="1536382800"/>
    <n v="1537074000"/>
    <b v="0"/>
    <b v="0"/>
    <x v="3"/>
    <x v="3"/>
  </r>
  <r>
    <x v="0"/>
    <n v="674"/>
    <x v="1"/>
    <s v="USD"/>
    <n v="1551679200"/>
    <n v="1553490000"/>
    <b v="0"/>
    <b v="1"/>
    <x v="3"/>
    <x v="3"/>
  </r>
  <r>
    <x v="1"/>
    <n v="1396"/>
    <x v="1"/>
    <s v="USD"/>
    <n v="1406523600"/>
    <n v="1406523600"/>
    <b v="0"/>
    <b v="0"/>
    <x v="4"/>
    <x v="6"/>
  </r>
  <r>
    <x v="0"/>
    <n v="558"/>
    <x v="1"/>
    <s v="USD"/>
    <n v="1313384400"/>
    <n v="1316322000"/>
    <b v="0"/>
    <b v="0"/>
    <x v="3"/>
    <x v="3"/>
  </r>
  <r>
    <x v="1"/>
    <n v="890"/>
    <x v="1"/>
    <s v="USD"/>
    <n v="1522731600"/>
    <n v="1524027600"/>
    <b v="0"/>
    <b v="0"/>
    <x v="3"/>
    <x v="3"/>
  </r>
  <r>
    <x v="1"/>
    <n v="142"/>
    <x v="4"/>
    <s v="GBP"/>
    <n v="1550124000"/>
    <n v="1554699600"/>
    <b v="0"/>
    <b v="0"/>
    <x v="4"/>
    <x v="4"/>
  </r>
  <r>
    <x v="1"/>
    <n v="2673"/>
    <x v="1"/>
    <s v="USD"/>
    <n v="1403326800"/>
    <n v="1403499600"/>
    <b v="0"/>
    <b v="0"/>
    <x v="2"/>
    <x v="8"/>
  </r>
  <r>
    <x v="1"/>
    <n v="163"/>
    <x v="1"/>
    <s v="USD"/>
    <n v="1305694800"/>
    <n v="1307422800"/>
    <b v="0"/>
    <b v="1"/>
    <x v="6"/>
    <x v="11"/>
  </r>
  <r>
    <x v="3"/>
    <n v="1480"/>
    <x v="1"/>
    <s v="USD"/>
    <n v="1533013200"/>
    <n v="1535346000"/>
    <b v="0"/>
    <b v="0"/>
    <x v="3"/>
    <x v="3"/>
  </r>
  <r>
    <x v="0"/>
    <n v="15"/>
    <x v="1"/>
    <s v="USD"/>
    <n v="1443848400"/>
    <n v="1444539600"/>
    <b v="0"/>
    <b v="0"/>
    <x v="1"/>
    <x v="1"/>
  </r>
  <r>
    <x v="1"/>
    <n v="2220"/>
    <x v="1"/>
    <s v="USD"/>
    <n v="1265695200"/>
    <n v="1267682400"/>
    <b v="0"/>
    <b v="1"/>
    <x v="3"/>
    <x v="3"/>
  </r>
  <r>
    <x v="1"/>
    <n v="1606"/>
    <x v="5"/>
    <s v="CHF"/>
    <n v="1532062800"/>
    <n v="1535518800"/>
    <b v="0"/>
    <b v="0"/>
    <x v="4"/>
    <x v="12"/>
  </r>
  <r>
    <x v="1"/>
    <n v="129"/>
    <x v="1"/>
    <s v="USD"/>
    <n v="1558674000"/>
    <n v="1559106000"/>
    <b v="0"/>
    <b v="0"/>
    <x v="4"/>
    <x v="10"/>
  </r>
  <r>
    <x v="1"/>
    <n v="226"/>
    <x v="4"/>
    <s v="GBP"/>
    <n v="1451973600"/>
    <n v="1454392800"/>
    <b v="0"/>
    <b v="0"/>
    <x v="6"/>
    <x v="11"/>
  </r>
  <r>
    <x v="0"/>
    <n v="2307"/>
    <x v="6"/>
    <s v="EUR"/>
    <n v="1515564000"/>
    <n v="1517896800"/>
    <b v="0"/>
    <b v="0"/>
    <x v="4"/>
    <x v="4"/>
  </r>
  <r>
    <x v="1"/>
    <n v="5419"/>
    <x v="1"/>
    <s v="USD"/>
    <n v="1412485200"/>
    <n v="1415685600"/>
    <b v="0"/>
    <b v="0"/>
    <x v="3"/>
    <x v="3"/>
  </r>
  <r>
    <x v="1"/>
    <n v="165"/>
    <x v="1"/>
    <s v="USD"/>
    <n v="1490245200"/>
    <n v="1490677200"/>
    <b v="0"/>
    <b v="0"/>
    <x v="4"/>
    <x v="4"/>
  </r>
  <r>
    <x v="1"/>
    <n v="1965"/>
    <x v="3"/>
    <s v="DKK"/>
    <n v="1547877600"/>
    <n v="1551506400"/>
    <b v="0"/>
    <b v="1"/>
    <x v="4"/>
    <x v="6"/>
  </r>
  <r>
    <x v="1"/>
    <n v="16"/>
    <x v="1"/>
    <s v="USD"/>
    <n v="1298700000"/>
    <n v="1300856400"/>
    <b v="0"/>
    <b v="0"/>
    <x v="3"/>
    <x v="3"/>
  </r>
  <r>
    <x v="1"/>
    <n v="107"/>
    <x v="1"/>
    <s v="USD"/>
    <n v="1570338000"/>
    <n v="1573192800"/>
    <b v="0"/>
    <b v="1"/>
    <x v="5"/>
    <x v="13"/>
  </r>
  <r>
    <x v="1"/>
    <n v="134"/>
    <x v="1"/>
    <s v="USD"/>
    <n v="1287378000"/>
    <n v="1287810000"/>
    <b v="0"/>
    <b v="0"/>
    <x v="7"/>
    <x v="14"/>
  </r>
  <r>
    <x v="0"/>
    <n v="88"/>
    <x v="3"/>
    <s v="DKK"/>
    <n v="1361772000"/>
    <n v="1362978000"/>
    <b v="0"/>
    <b v="0"/>
    <x v="3"/>
    <x v="3"/>
  </r>
  <r>
    <x v="1"/>
    <n v="198"/>
    <x v="1"/>
    <s v="USD"/>
    <n v="1275714000"/>
    <n v="1277355600"/>
    <b v="0"/>
    <b v="1"/>
    <x v="2"/>
    <x v="8"/>
  </r>
  <r>
    <x v="1"/>
    <n v="111"/>
    <x v="6"/>
    <s v="EUR"/>
    <n v="1346734800"/>
    <n v="1348981200"/>
    <b v="0"/>
    <b v="1"/>
    <x v="1"/>
    <x v="1"/>
  </r>
  <r>
    <x v="1"/>
    <n v="222"/>
    <x v="1"/>
    <s v="USD"/>
    <n v="1309755600"/>
    <n v="1310533200"/>
    <b v="0"/>
    <b v="0"/>
    <x v="0"/>
    <x v="0"/>
  </r>
  <r>
    <x v="1"/>
    <n v="6212"/>
    <x v="1"/>
    <s v="USD"/>
    <n v="1406178000"/>
    <n v="1407560400"/>
    <b v="0"/>
    <b v="0"/>
    <x v="5"/>
    <x v="15"/>
  </r>
  <r>
    <x v="1"/>
    <n v="98"/>
    <x v="3"/>
    <s v="DKK"/>
    <n v="1552798800"/>
    <n v="1552885200"/>
    <b v="0"/>
    <b v="0"/>
    <x v="5"/>
    <x v="13"/>
  </r>
  <r>
    <x v="0"/>
    <n v="48"/>
    <x v="1"/>
    <s v="USD"/>
    <n v="1478062800"/>
    <n v="1479362400"/>
    <b v="0"/>
    <b v="1"/>
    <x v="3"/>
    <x v="3"/>
  </r>
  <r>
    <x v="1"/>
    <n v="92"/>
    <x v="1"/>
    <s v="USD"/>
    <n v="1278565200"/>
    <n v="1280552400"/>
    <b v="0"/>
    <b v="0"/>
    <x v="1"/>
    <x v="1"/>
  </r>
  <r>
    <x v="1"/>
    <n v="149"/>
    <x v="1"/>
    <s v="USD"/>
    <n v="1396069200"/>
    <n v="1398661200"/>
    <b v="0"/>
    <b v="0"/>
    <x v="3"/>
    <x v="3"/>
  </r>
  <r>
    <x v="1"/>
    <n v="2431"/>
    <x v="1"/>
    <s v="USD"/>
    <n v="1435208400"/>
    <n v="1436245200"/>
    <b v="0"/>
    <b v="0"/>
    <x v="3"/>
    <x v="3"/>
  </r>
  <r>
    <x v="1"/>
    <n v="303"/>
    <x v="1"/>
    <s v="USD"/>
    <n v="1571547600"/>
    <n v="1575439200"/>
    <b v="0"/>
    <b v="0"/>
    <x v="1"/>
    <x v="1"/>
  </r>
  <r>
    <x v="0"/>
    <n v="1"/>
    <x v="6"/>
    <s v="EUR"/>
    <n v="1375333200"/>
    <n v="1377752400"/>
    <b v="0"/>
    <b v="0"/>
    <x v="1"/>
    <x v="16"/>
  </r>
  <r>
    <x v="0"/>
    <n v="1467"/>
    <x v="4"/>
    <s v="GBP"/>
    <n v="1332824400"/>
    <n v="1334206800"/>
    <b v="0"/>
    <b v="1"/>
    <x v="2"/>
    <x v="8"/>
  </r>
  <r>
    <x v="0"/>
    <n v="75"/>
    <x v="1"/>
    <s v="USD"/>
    <n v="1284526800"/>
    <n v="1284872400"/>
    <b v="0"/>
    <b v="0"/>
    <x v="3"/>
    <x v="3"/>
  </r>
  <r>
    <x v="1"/>
    <n v="209"/>
    <x v="1"/>
    <s v="USD"/>
    <n v="1400562000"/>
    <n v="1403931600"/>
    <b v="0"/>
    <b v="0"/>
    <x v="4"/>
    <x v="6"/>
  </r>
  <r>
    <x v="0"/>
    <n v="120"/>
    <x v="1"/>
    <s v="USD"/>
    <n v="1520748000"/>
    <n v="1521262800"/>
    <b v="0"/>
    <b v="0"/>
    <x v="2"/>
    <x v="8"/>
  </r>
  <r>
    <x v="1"/>
    <n v="131"/>
    <x v="1"/>
    <s v="USD"/>
    <n v="1532926800"/>
    <n v="1533358800"/>
    <b v="0"/>
    <b v="0"/>
    <x v="1"/>
    <x v="17"/>
  </r>
  <r>
    <x v="1"/>
    <n v="164"/>
    <x v="1"/>
    <s v="USD"/>
    <n v="1420869600"/>
    <n v="1421474400"/>
    <b v="0"/>
    <b v="0"/>
    <x v="2"/>
    <x v="8"/>
  </r>
  <r>
    <x v="1"/>
    <n v="201"/>
    <x v="1"/>
    <s v="USD"/>
    <n v="1504242000"/>
    <n v="1505278800"/>
    <b v="0"/>
    <b v="0"/>
    <x v="6"/>
    <x v="11"/>
  </r>
  <r>
    <x v="1"/>
    <n v="211"/>
    <x v="1"/>
    <s v="USD"/>
    <n v="1442811600"/>
    <n v="1443934800"/>
    <b v="0"/>
    <b v="0"/>
    <x v="3"/>
    <x v="3"/>
  </r>
  <r>
    <x v="1"/>
    <n v="128"/>
    <x v="1"/>
    <s v="USD"/>
    <n v="1497243600"/>
    <n v="1498539600"/>
    <b v="0"/>
    <b v="1"/>
    <x v="3"/>
    <x v="3"/>
  </r>
  <r>
    <x v="1"/>
    <n v="1600"/>
    <x v="0"/>
    <s v="CAD"/>
    <n v="1342501200"/>
    <n v="1342760400"/>
    <b v="0"/>
    <b v="0"/>
    <x v="3"/>
    <x v="3"/>
  </r>
  <r>
    <x v="0"/>
    <n v="2253"/>
    <x v="0"/>
    <s v="CAD"/>
    <n v="1298268000"/>
    <n v="1301720400"/>
    <b v="0"/>
    <b v="0"/>
    <x v="3"/>
    <x v="3"/>
  </r>
  <r>
    <x v="1"/>
    <n v="249"/>
    <x v="1"/>
    <s v="USD"/>
    <n v="1433480400"/>
    <n v="1433566800"/>
    <b v="0"/>
    <b v="0"/>
    <x v="2"/>
    <x v="2"/>
  </r>
  <r>
    <x v="0"/>
    <n v="5"/>
    <x v="1"/>
    <s v="USD"/>
    <n v="1493355600"/>
    <n v="1493874000"/>
    <b v="0"/>
    <b v="0"/>
    <x v="3"/>
    <x v="3"/>
  </r>
  <r>
    <x v="0"/>
    <n v="38"/>
    <x v="1"/>
    <s v="USD"/>
    <n v="1530507600"/>
    <n v="1531803600"/>
    <b v="0"/>
    <b v="1"/>
    <x v="2"/>
    <x v="2"/>
  </r>
  <r>
    <x v="1"/>
    <n v="236"/>
    <x v="1"/>
    <s v="USD"/>
    <n v="1296108000"/>
    <n v="1296712800"/>
    <b v="0"/>
    <b v="0"/>
    <x v="3"/>
    <x v="3"/>
  </r>
  <r>
    <x v="0"/>
    <n v="12"/>
    <x v="1"/>
    <s v="USD"/>
    <n v="1428469200"/>
    <n v="1428901200"/>
    <b v="0"/>
    <b v="1"/>
    <x v="3"/>
    <x v="3"/>
  </r>
  <r>
    <x v="1"/>
    <n v="4065"/>
    <x v="4"/>
    <s v="GBP"/>
    <n v="1264399200"/>
    <n v="1264831200"/>
    <b v="0"/>
    <b v="1"/>
    <x v="2"/>
    <x v="8"/>
  </r>
  <r>
    <x v="1"/>
    <n v="246"/>
    <x v="6"/>
    <s v="EUR"/>
    <n v="1501131600"/>
    <n v="1505192400"/>
    <b v="0"/>
    <b v="1"/>
    <x v="3"/>
    <x v="3"/>
  </r>
  <r>
    <x v="3"/>
    <n v="17"/>
    <x v="1"/>
    <s v="USD"/>
    <n v="1292738400"/>
    <n v="1295676000"/>
    <b v="0"/>
    <b v="0"/>
    <x v="3"/>
    <x v="3"/>
  </r>
  <r>
    <x v="1"/>
    <n v="2475"/>
    <x v="6"/>
    <s v="EUR"/>
    <n v="1288674000"/>
    <n v="1292911200"/>
    <b v="0"/>
    <b v="1"/>
    <x v="3"/>
    <x v="3"/>
  </r>
  <r>
    <x v="1"/>
    <n v="76"/>
    <x v="1"/>
    <s v="USD"/>
    <n v="1575093600"/>
    <n v="1575439200"/>
    <b v="0"/>
    <b v="0"/>
    <x v="3"/>
    <x v="3"/>
  </r>
  <r>
    <x v="1"/>
    <n v="54"/>
    <x v="1"/>
    <s v="USD"/>
    <n v="1435726800"/>
    <n v="1438837200"/>
    <b v="0"/>
    <b v="0"/>
    <x v="4"/>
    <x v="10"/>
  </r>
  <r>
    <x v="1"/>
    <n v="88"/>
    <x v="1"/>
    <s v="USD"/>
    <n v="1480226400"/>
    <n v="1480485600"/>
    <b v="0"/>
    <b v="0"/>
    <x v="1"/>
    <x v="17"/>
  </r>
  <r>
    <x v="1"/>
    <n v="85"/>
    <x v="4"/>
    <s v="GBP"/>
    <n v="1459054800"/>
    <n v="1459141200"/>
    <b v="0"/>
    <b v="0"/>
    <x v="1"/>
    <x v="16"/>
  </r>
  <r>
    <x v="1"/>
    <n v="170"/>
    <x v="1"/>
    <s v="USD"/>
    <n v="1531630800"/>
    <n v="1532322000"/>
    <b v="0"/>
    <b v="0"/>
    <x v="7"/>
    <x v="14"/>
  </r>
  <r>
    <x v="0"/>
    <n v="1684"/>
    <x v="1"/>
    <s v="USD"/>
    <n v="1421992800"/>
    <n v="1426222800"/>
    <b v="1"/>
    <b v="1"/>
    <x v="3"/>
    <x v="3"/>
  </r>
  <r>
    <x v="0"/>
    <n v="56"/>
    <x v="1"/>
    <s v="USD"/>
    <n v="1285563600"/>
    <n v="1286773200"/>
    <b v="0"/>
    <b v="1"/>
    <x v="4"/>
    <x v="10"/>
  </r>
  <r>
    <x v="1"/>
    <n v="330"/>
    <x v="1"/>
    <s v="USD"/>
    <n v="1523854800"/>
    <n v="1523941200"/>
    <b v="0"/>
    <b v="0"/>
    <x v="5"/>
    <x v="18"/>
  </r>
  <r>
    <x v="0"/>
    <n v="838"/>
    <x v="1"/>
    <s v="USD"/>
    <n v="1529125200"/>
    <n v="1529557200"/>
    <b v="0"/>
    <b v="0"/>
    <x v="3"/>
    <x v="3"/>
  </r>
  <r>
    <x v="1"/>
    <n v="127"/>
    <x v="1"/>
    <s v="USD"/>
    <n v="1503982800"/>
    <n v="1506574800"/>
    <b v="0"/>
    <b v="0"/>
    <x v="6"/>
    <x v="11"/>
  </r>
  <r>
    <x v="1"/>
    <n v="411"/>
    <x v="1"/>
    <s v="USD"/>
    <n v="1511416800"/>
    <n v="1513576800"/>
    <b v="0"/>
    <b v="0"/>
    <x v="1"/>
    <x v="1"/>
  </r>
  <r>
    <x v="1"/>
    <n v="180"/>
    <x v="4"/>
    <s v="GBP"/>
    <n v="1547704800"/>
    <n v="1548309600"/>
    <b v="0"/>
    <b v="1"/>
    <x v="6"/>
    <x v="11"/>
  </r>
  <r>
    <x v="0"/>
    <n v="1000"/>
    <x v="1"/>
    <s v="USD"/>
    <n v="1469682000"/>
    <n v="1471582800"/>
    <b v="0"/>
    <b v="0"/>
    <x v="1"/>
    <x v="5"/>
  </r>
  <r>
    <x v="1"/>
    <n v="374"/>
    <x v="1"/>
    <s v="USD"/>
    <n v="1343451600"/>
    <n v="1344315600"/>
    <b v="0"/>
    <b v="0"/>
    <x v="2"/>
    <x v="8"/>
  </r>
  <r>
    <x v="1"/>
    <n v="71"/>
    <x v="2"/>
    <s v="AUD"/>
    <n v="1315717200"/>
    <n v="1316408400"/>
    <b v="0"/>
    <b v="0"/>
    <x v="1"/>
    <x v="7"/>
  </r>
  <r>
    <x v="1"/>
    <n v="203"/>
    <x v="1"/>
    <s v="USD"/>
    <n v="1430715600"/>
    <n v="1431838800"/>
    <b v="1"/>
    <b v="0"/>
    <x v="3"/>
    <x v="3"/>
  </r>
  <r>
    <x v="0"/>
    <n v="1482"/>
    <x v="2"/>
    <s v="AUD"/>
    <n v="1299564000"/>
    <n v="1300510800"/>
    <b v="0"/>
    <b v="1"/>
    <x v="1"/>
    <x v="1"/>
  </r>
  <r>
    <x v="1"/>
    <n v="113"/>
    <x v="1"/>
    <s v="USD"/>
    <n v="1429160400"/>
    <n v="1431061200"/>
    <b v="0"/>
    <b v="0"/>
    <x v="5"/>
    <x v="18"/>
  </r>
  <r>
    <x v="1"/>
    <n v="96"/>
    <x v="1"/>
    <s v="USD"/>
    <n v="1271307600"/>
    <n v="1271480400"/>
    <b v="0"/>
    <b v="0"/>
    <x v="3"/>
    <x v="3"/>
  </r>
  <r>
    <x v="0"/>
    <n v="106"/>
    <x v="1"/>
    <s v="USD"/>
    <n v="1456380000"/>
    <n v="1456380000"/>
    <b v="0"/>
    <b v="1"/>
    <x v="3"/>
    <x v="3"/>
  </r>
  <r>
    <x v="0"/>
    <n v="679"/>
    <x v="6"/>
    <s v="EUR"/>
    <n v="1470459600"/>
    <n v="1472878800"/>
    <b v="0"/>
    <b v="0"/>
    <x v="5"/>
    <x v="18"/>
  </r>
  <r>
    <x v="1"/>
    <n v="498"/>
    <x v="5"/>
    <s v="CHF"/>
    <n v="1277269200"/>
    <n v="1277355600"/>
    <b v="0"/>
    <b v="1"/>
    <x v="6"/>
    <x v="11"/>
  </r>
  <r>
    <x v="3"/>
    <n v="610"/>
    <x v="1"/>
    <s v="USD"/>
    <n v="1350709200"/>
    <n v="1351054800"/>
    <b v="0"/>
    <b v="1"/>
    <x v="3"/>
    <x v="3"/>
  </r>
  <r>
    <x v="1"/>
    <n v="180"/>
    <x v="4"/>
    <s v="GBP"/>
    <n v="1554613200"/>
    <n v="1555563600"/>
    <b v="0"/>
    <b v="0"/>
    <x v="2"/>
    <x v="2"/>
  </r>
  <r>
    <x v="1"/>
    <n v="27"/>
    <x v="1"/>
    <s v="USD"/>
    <n v="1571029200"/>
    <n v="1571634000"/>
    <b v="0"/>
    <b v="0"/>
    <x v="4"/>
    <x v="4"/>
  </r>
  <r>
    <x v="1"/>
    <n v="2331"/>
    <x v="1"/>
    <s v="USD"/>
    <n v="1299736800"/>
    <n v="1300856400"/>
    <b v="0"/>
    <b v="0"/>
    <x v="3"/>
    <x v="3"/>
  </r>
  <r>
    <x v="1"/>
    <n v="113"/>
    <x v="1"/>
    <s v="USD"/>
    <n v="1435208400"/>
    <n v="1439874000"/>
    <b v="0"/>
    <b v="0"/>
    <x v="0"/>
    <x v="0"/>
  </r>
  <r>
    <x v="0"/>
    <n v="1220"/>
    <x v="2"/>
    <s v="AUD"/>
    <n v="1437973200"/>
    <n v="1438318800"/>
    <b v="0"/>
    <b v="0"/>
    <x v="6"/>
    <x v="11"/>
  </r>
  <r>
    <x v="1"/>
    <n v="164"/>
    <x v="1"/>
    <s v="USD"/>
    <n v="1416895200"/>
    <n v="1419400800"/>
    <b v="0"/>
    <b v="0"/>
    <x v="3"/>
    <x v="3"/>
  </r>
  <r>
    <x v="0"/>
    <n v="1"/>
    <x v="1"/>
    <s v="USD"/>
    <n v="1319000400"/>
    <n v="1320555600"/>
    <b v="0"/>
    <b v="0"/>
    <x v="3"/>
    <x v="3"/>
  </r>
  <r>
    <x v="1"/>
    <n v="164"/>
    <x v="1"/>
    <s v="USD"/>
    <n v="1424498400"/>
    <n v="1425103200"/>
    <b v="0"/>
    <b v="1"/>
    <x v="1"/>
    <x v="5"/>
  </r>
  <r>
    <x v="1"/>
    <n v="336"/>
    <x v="1"/>
    <s v="USD"/>
    <n v="1526274000"/>
    <n v="1526878800"/>
    <b v="0"/>
    <b v="1"/>
    <x v="2"/>
    <x v="8"/>
  </r>
  <r>
    <x v="0"/>
    <n v="37"/>
    <x v="6"/>
    <s v="EUR"/>
    <n v="1287896400"/>
    <n v="1288674000"/>
    <b v="0"/>
    <b v="0"/>
    <x v="1"/>
    <x v="5"/>
  </r>
  <r>
    <x v="1"/>
    <n v="1917"/>
    <x v="1"/>
    <s v="USD"/>
    <n v="1495515600"/>
    <n v="1495602000"/>
    <b v="0"/>
    <b v="0"/>
    <x v="1"/>
    <x v="7"/>
  </r>
  <r>
    <x v="1"/>
    <n v="95"/>
    <x v="1"/>
    <s v="USD"/>
    <n v="1364878800"/>
    <n v="1366434000"/>
    <b v="0"/>
    <b v="0"/>
    <x v="2"/>
    <x v="2"/>
  </r>
  <r>
    <x v="1"/>
    <n v="147"/>
    <x v="1"/>
    <s v="USD"/>
    <n v="1567918800"/>
    <n v="1568350800"/>
    <b v="0"/>
    <b v="0"/>
    <x v="3"/>
    <x v="3"/>
  </r>
  <r>
    <x v="1"/>
    <n v="86"/>
    <x v="1"/>
    <s v="USD"/>
    <n v="1524459600"/>
    <n v="1525928400"/>
    <b v="0"/>
    <b v="1"/>
    <x v="3"/>
    <x v="3"/>
  </r>
  <r>
    <x v="1"/>
    <n v="83"/>
    <x v="1"/>
    <s v="USD"/>
    <n v="1333688400"/>
    <n v="1336885200"/>
    <b v="0"/>
    <b v="0"/>
    <x v="4"/>
    <x v="4"/>
  </r>
  <r>
    <x v="0"/>
    <n v="60"/>
    <x v="1"/>
    <s v="USD"/>
    <n v="1389506400"/>
    <n v="1389679200"/>
    <b v="0"/>
    <b v="0"/>
    <x v="4"/>
    <x v="19"/>
  </r>
  <r>
    <x v="0"/>
    <n v="296"/>
    <x v="1"/>
    <s v="USD"/>
    <n v="1536642000"/>
    <n v="1538283600"/>
    <b v="0"/>
    <b v="0"/>
    <x v="0"/>
    <x v="0"/>
  </r>
  <r>
    <x v="1"/>
    <n v="676"/>
    <x v="1"/>
    <s v="USD"/>
    <n v="1348290000"/>
    <n v="1348808400"/>
    <b v="0"/>
    <b v="0"/>
    <x v="5"/>
    <x v="15"/>
  </r>
  <r>
    <x v="1"/>
    <n v="361"/>
    <x v="2"/>
    <s v="AUD"/>
    <n v="1408856400"/>
    <n v="1410152400"/>
    <b v="0"/>
    <b v="0"/>
    <x v="2"/>
    <x v="2"/>
  </r>
  <r>
    <x v="1"/>
    <n v="131"/>
    <x v="1"/>
    <s v="USD"/>
    <n v="1505192400"/>
    <n v="1505797200"/>
    <b v="0"/>
    <b v="0"/>
    <x v="0"/>
    <x v="0"/>
  </r>
  <r>
    <x v="1"/>
    <n v="126"/>
    <x v="1"/>
    <s v="USD"/>
    <n v="1554786000"/>
    <n v="1554872400"/>
    <b v="0"/>
    <b v="1"/>
    <x v="2"/>
    <x v="8"/>
  </r>
  <r>
    <x v="0"/>
    <n v="3304"/>
    <x v="6"/>
    <s v="EUR"/>
    <n v="1510898400"/>
    <n v="1513922400"/>
    <b v="0"/>
    <b v="0"/>
    <x v="5"/>
    <x v="13"/>
  </r>
  <r>
    <x v="0"/>
    <n v="73"/>
    <x v="1"/>
    <s v="USD"/>
    <n v="1442552400"/>
    <n v="1442638800"/>
    <b v="0"/>
    <b v="0"/>
    <x v="3"/>
    <x v="3"/>
  </r>
  <r>
    <x v="1"/>
    <n v="275"/>
    <x v="1"/>
    <s v="USD"/>
    <n v="1316667600"/>
    <n v="1317186000"/>
    <b v="0"/>
    <b v="0"/>
    <x v="4"/>
    <x v="19"/>
  </r>
  <r>
    <x v="1"/>
    <n v="67"/>
    <x v="1"/>
    <s v="USD"/>
    <n v="1390716000"/>
    <n v="1391234400"/>
    <b v="0"/>
    <b v="0"/>
    <x v="7"/>
    <x v="14"/>
  </r>
  <r>
    <x v="1"/>
    <n v="154"/>
    <x v="1"/>
    <s v="USD"/>
    <n v="1402894800"/>
    <n v="1404363600"/>
    <b v="0"/>
    <b v="1"/>
    <x v="4"/>
    <x v="4"/>
  </r>
  <r>
    <x v="1"/>
    <n v="1782"/>
    <x v="1"/>
    <s v="USD"/>
    <n v="1429246800"/>
    <n v="1429592400"/>
    <b v="0"/>
    <b v="1"/>
    <x v="6"/>
    <x v="20"/>
  </r>
  <r>
    <x v="1"/>
    <n v="903"/>
    <x v="1"/>
    <s v="USD"/>
    <n v="1412485200"/>
    <n v="1413608400"/>
    <b v="0"/>
    <b v="0"/>
    <x v="6"/>
    <x v="11"/>
  </r>
  <r>
    <x v="0"/>
    <n v="3387"/>
    <x v="1"/>
    <s v="USD"/>
    <n v="1417068000"/>
    <n v="1419400800"/>
    <b v="0"/>
    <b v="0"/>
    <x v="5"/>
    <x v="13"/>
  </r>
  <r>
    <x v="0"/>
    <n v="662"/>
    <x v="0"/>
    <s v="CAD"/>
    <n v="1448344800"/>
    <n v="1448604000"/>
    <b v="1"/>
    <b v="0"/>
    <x v="3"/>
    <x v="3"/>
  </r>
  <r>
    <x v="1"/>
    <n v="94"/>
    <x v="6"/>
    <s v="EUR"/>
    <n v="1557723600"/>
    <n v="1562302800"/>
    <b v="0"/>
    <b v="0"/>
    <x v="7"/>
    <x v="14"/>
  </r>
  <r>
    <x v="1"/>
    <n v="180"/>
    <x v="1"/>
    <s v="USD"/>
    <n v="1537333200"/>
    <n v="1537678800"/>
    <b v="0"/>
    <b v="0"/>
    <x v="3"/>
    <x v="3"/>
  </r>
  <r>
    <x v="0"/>
    <n v="774"/>
    <x v="1"/>
    <s v="USD"/>
    <n v="1471150800"/>
    <n v="1473570000"/>
    <b v="0"/>
    <b v="1"/>
    <x v="3"/>
    <x v="3"/>
  </r>
  <r>
    <x v="0"/>
    <n v="672"/>
    <x v="0"/>
    <s v="CAD"/>
    <n v="1273640400"/>
    <n v="1273899600"/>
    <b v="0"/>
    <b v="0"/>
    <x v="3"/>
    <x v="3"/>
  </r>
  <r>
    <x v="3"/>
    <n v="532"/>
    <x v="1"/>
    <s v="USD"/>
    <n v="1282885200"/>
    <n v="1284008400"/>
    <b v="0"/>
    <b v="0"/>
    <x v="1"/>
    <x v="1"/>
  </r>
  <r>
    <x v="3"/>
    <n v="55"/>
    <x v="2"/>
    <s v="AUD"/>
    <n v="1422943200"/>
    <n v="1425103200"/>
    <b v="0"/>
    <b v="0"/>
    <x v="0"/>
    <x v="0"/>
  </r>
  <r>
    <x v="1"/>
    <n v="533"/>
    <x v="3"/>
    <s v="DKK"/>
    <n v="1319605200"/>
    <n v="1320991200"/>
    <b v="0"/>
    <b v="0"/>
    <x v="4"/>
    <x v="6"/>
  </r>
  <r>
    <x v="1"/>
    <n v="2443"/>
    <x v="4"/>
    <s v="GBP"/>
    <n v="1385704800"/>
    <n v="1386828000"/>
    <b v="0"/>
    <b v="0"/>
    <x v="2"/>
    <x v="2"/>
  </r>
  <r>
    <x v="1"/>
    <n v="89"/>
    <x v="1"/>
    <s v="USD"/>
    <n v="1515736800"/>
    <n v="1517119200"/>
    <b v="0"/>
    <b v="1"/>
    <x v="3"/>
    <x v="3"/>
  </r>
  <r>
    <x v="1"/>
    <n v="159"/>
    <x v="1"/>
    <s v="USD"/>
    <n v="1313125200"/>
    <n v="1315026000"/>
    <b v="0"/>
    <b v="0"/>
    <x v="1"/>
    <x v="21"/>
  </r>
  <r>
    <x v="0"/>
    <n v="940"/>
    <x v="5"/>
    <s v="CHF"/>
    <n v="1308459600"/>
    <n v="1312693200"/>
    <b v="0"/>
    <b v="1"/>
    <x v="4"/>
    <x v="4"/>
  </r>
  <r>
    <x v="0"/>
    <n v="117"/>
    <x v="1"/>
    <s v="USD"/>
    <n v="1362636000"/>
    <n v="1363064400"/>
    <b v="0"/>
    <b v="1"/>
    <x v="3"/>
    <x v="3"/>
  </r>
  <r>
    <x v="3"/>
    <n v="58"/>
    <x v="1"/>
    <s v="USD"/>
    <n v="1402117200"/>
    <n v="1403154000"/>
    <b v="0"/>
    <b v="1"/>
    <x v="4"/>
    <x v="6"/>
  </r>
  <r>
    <x v="1"/>
    <n v="50"/>
    <x v="1"/>
    <s v="USD"/>
    <n v="1286341200"/>
    <n v="1286859600"/>
    <b v="0"/>
    <b v="0"/>
    <x v="5"/>
    <x v="9"/>
  </r>
  <r>
    <x v="0"/>
    <n v="115"/>
    <x v="1"/>
    <s v="USD"/>
    <n v="1348808400"/>
    <n v="1349326800"/>
    <b v="0"/>
    <b v="0"/>
    <x v="6"/>
    <x v="20"/>
  </r>
  <r>
    <x v="0"/>
    <n v="326"/>
    <x v="1"/>
    <s v="USD"/>
    <n v="1429592400"/>
    <n v="1430974800"/>
    <b v="0"/>
    <b v="1"/>
    <x v="2"/>
    <x v="8"/>
  </r>
  <r>
    <x v="1"/>
    <n v="186"/>
    <x v="1"/>
    <s v="USD"/>
    <n v="1519538400"/>
    <n v="1519970400"/>
    <b v="0"/>
    <b v="0"/>
    <x v="4"/>
    <x v="4"/>
  </r>
  <r>
    <x v="1"/>
    <n v="1071"/>
    <x v="1"/>
    <s v="USD"/>
    <n v="1434085200"/>
    <n v="1434603600"/>
    <b v="0"/>
    <b v="0"/>
    <x v="2"/>
    <x v="2"/>
  </r>
  <r>
    <x v="1"/>
    <n v="117"/>
    <x v="1"/>
    <s v="USD"/>
    <n v="1333688400"/>
    <n v="1337230800"/>
    <b v="0"/>
    <b v="0"/>
    <x v="2"/>
    <x v="2"/>
  </r>
  <r>
    <x v="1"/>
    <n v="70"/>
    <x v="1"/>
    <s v="USD"/>
    <n v="1277701200"/>
    <n v="1279429200"/>
    <b v="0"/>
    <b v="0"/>
    <x v="1"/>
    <x v="7"/>
  </r>
  <r>
    <x v="1"/>
    <n v="135"/>
    <x v="1"/>
    <s v="USD"/>
    <n v="1560747600"/>
    <n v="1561438800"/>
    <b v="0"/>
    <b v="0"/>
    <x v="3"/>
    <x v="3"/>
  </r>
  <r>
    <x v="1"/>
    <n v="768"/>
    <x v="5"/>
    <s v="CHF"/>
    <n v="1410066000"/>
    <n v="1410498000"/>
    <b v="0"/>
    <b v="0"/>
    <x v="2"/>
    <x v="8"/>
  </r>
  <r>
    <x v="3"/>
    <n v="51"/>
    <x v="1"/>
    <s v="USD"/>
    <n v="1320732000"/>
    <n v="1322460000"/>
    <b v="0"/>
    <b v="0"/>
    <x v="3"/>
    <x v="3"/>
  </r>
  <r>
    <x v="1"/>
    <n v="199"/>
    <x v="1"/>
    <s v="USD"/>
    <n v="1465794000"/>
    <n v="1466312400"/>
    <b v="0"/>
    <b v="1"/>
    <x v="3"/>
    <x v="3"/>
  </r>
  <r>
    <x v="1"/>
    <n v="107"/>
    <x v="1"/>
    <s v="USD"/>
    <n v="1500958800"/>
    <n v="1501736400"/>
    <b v="0"/>
    <b v="0"/>
    <x v="2"/>
    <x v="8"/>
  </r>
  <r>
    <x v="1"/>
    <n v="195"/>
    <x v="1"/>
    <s v="USD"/>
    <n v="1357020000"/>
    <n v="1361512800"/>
    <b v="0"/>
    <b v="0"/>
    <x v="1"/>
    <x v="7"/>
  </r>
  <r>
    <x v="0"/>
    <n v="1"/>
    <x v="1"/>
    <s v="USD"/>
    <n v="1544940000"/>
    <n v="1545026400"/>
    <b v="0"/>
    <b v="0"/>
    <x v="1"/>
    <x v="1"/>
  </r>
  <r>
    <x v="0"/>
    <n v="1467"/>
    <x v="1"/>
    <s v="USD"/>
    <n v="1402290000"/>
    <n v="1406696400"/>
    <b v="0"/>
    <b v="0"/>
    <x v="1"/>
    <x v="5"/>
  </r>
  <r>
    <x v="1"/>
    <n v="3376"/>
    <x v="1"/>
    <s v="USD"/>
    <n v="1487311200"/>
    <n v="1487916000"/>
    <b v="0"/>
    <b v="0"/>
    <x v="1"/>
    <x v="7"/>
  </r>
  <r>
    <x v="0"/>
    <n v="5681"/>
    <x v="1"/>
    <s v="USD"/>
    <n v="1350622800"/>
    <n v="1351141200"/>
    <b v="0"/>
    <b v="0"/>
    <x v="3"/>
    <x v="3"/>
  </r>
  <r>
    <x v="0"/>
    <n v="1059"/>
    <x v="1"/>
    <s v="USD"/>
    <n v="1463029200"/>
    <n v="1465016400"/>
    <b v="0"/>
    <b v="1"/>
    <x v="1"/>
    <x v="7"/>
  </r>
  <r>
    <x v="0"/>
    <n v="1194"/>
    <x v="1"/>
    <s v="USD"/>
    <n v="1269493200"/>
    <n v="1270789200"/>
    <b v="0"/>
    <b v="0"/>
    <x v="3"/>
    <x v="3"/>
  </r>
  <r>
    <x v="3"/>
    <n v="379"/>
    <x v="2"/>
    <s v="AUD"/>
    <n v="1570251600"/>
    <n v="1572325200"/>
    <b v="0"/>
    <b v="0"/>
    <x v="1"/>
    <x v="1"/>
  </r>
  <r>
    <x v="0"/>
    <n v="30"/>
    <x v="2"/>
    <s v="AUD"/>
    <n v="1388383200"/>
    <n v="1389420000"/>
    <b v="0"/>
    <b v="0"/>
    <x v="7"/>
    <x v="14"/>
  </r>
  <r>
    <x v="1"/>
    <n v="41"/>
    <x v="1"/>
    <s v="USD"/>
    <n v="1449554400"/>
    <n v="1449640800"/>
    <b v="0"/>
    <b v="0"/>
    <x v="1"/>
    <x v="1"/>
  </r>
  <r>
    <x v="1"/>
    <n v="1821"/>
    <x v="1"/>
    <s v="USD"/>
    <n v="1553662800"/>
    <n v="1555218000"/>
    <b v="0"/>
    <b v="1"/>
    <x v="3"/>
    <x v="3"/>
  </r>
  <r>
    <x v="1"/>
    <n v="164"/>
    <x v="1"/>
    <s v="USD"/>
    <n v="1556341200"/>
    <n v="1557723600"/>
    <b v="0"/>
    <b v="0"/>
    <x v="2"/>
    <x v="8"/>
  </r>
  <r>
    <x v="0"/>
    <n v="75"/>
    <x v="1"/>
    <s v="USD"/>
    <n v="1442984400"/>
    <n v="1443502800"/>
    <b v="0"/>
    <b v="1"/>
    <x v="2"/>
    <x v="2"/>
  </r>
  <r>
    <x v="1"/>
    <n v="157"/>
    <x v="5"/>
    <s v="CHF"/>
    <n v="1544248800"/>
    <n v="1546840800"/>
    <b v="0"/>
    <b v="0"/>
    <x v="1"/>
    <x v="1"/>
  </r>
  <r>
    <x v="1"/>
    <n v="246"/>
    <x v="1"/>
    <s v="USD"/>
    <n v="1508475600"/>
    <n v="1512712800"/>
    <b v="0"/>
    <b v="1"/>
    <x v="7"/>
    <x v="14"/>
  </r>
  <r>
    <x v="1"/>
    <n v="1396"/>
    <x v="1"/>
    <s v="USD"/>
    <n v="1507438800"/>
    <n v="1507525200"/>
    <b v="0"/>
    <b v="0"/>
    <x v="3"/>
    <x v="3"/>
  </r>
  <r>
    <x v="1"/>
    <n v="2506"/>
    <x v="1"/>
    <s v="USD"/>
    <n v="1501563600"/>
    <n v="1504328400"/>
    <b v="0"/>
    <b v="0"/>
    <x v="2"/>
    <x v="2"/>
  </r>
  <r>
    <x v="1"/>
    <n v="244"/>
    <x v="1"/>
    <s v="USD"/>
    <n v="1292997600"/>
    <n v="1293343200"/>
    <b v="0"/>
    <b v="0"/>
    <x v="7"/>
    <x v="14"/>
  </r>
  <r>
    <x v="1"/>
    <n v="146"/>
    <x v="2"/>
    <s v="AUD"/>
    <n v="1370840400"/>
    <n v="1371704400"/>
    <b v="0"/>
    <b v="0"/>
    <x v="3"/>
    <x v="3"/>
  </r>
  <r>
    <x v="0"/>
    <n v="955"/>
    <x v="3"/>
    <s v="DKK"/>
    <n v="1550815200"/>
    <n v="1552798800"/>
    <b v="0"/>
    <b v="1"/>
    <x v="1"/>
    <x v="7"/>
  </r>
  <r>
    <x v="1"/>
    <n v="1267"/>
    <x v="1"/>
    <s v="USD"/>
    <n v="1339909200"/>
    <n v="1342328400"/>
    <b v="0"/>
    <b v="1"/>
    <x v="4"/>
    <x v="12"/>
  </r>
  <r>
    <x v="0"/>
    <n v="67"/>
    <x v="1"/>
    <s v="USD"/>
    <n v="1501736400"/>
    <n v="1502341200"/>
    <b v="0"/>
    <b v="0"/>
    <x v="1"/>
    <x v="7"/>
  </r>
  <r>
    <x v="0"/>
    <n v="5"/>
    <x v="1"/>
    <s v="USD"/>
    <n v="1395291600"/>
    <n v="1397192400"/>
    <b v="0"/>
    <b v="0"/>
    <x v="5"/>
    <x v="18"/>
  </r>
  <r>
    <x v="0"/>
    <n v="26"/>
    <x v="1"/>
    <s v="USD"/>
    <n v="1405746000"/>
    <n v="1407042000"/>
    <b v="0"/>
    <b v="1"/>
    <x v="4"/>
    <x v="4"/>
  </r>
  <r>
    <x v="1"/>
    <n v="1561"/>
    <x v="1"/>
    <s v="USD"/>
    <n v="1368853200"/>
    <n v="1369371600"/>
    <b v="0"/>
    <b v="0"/>
    <x v="3"/>
    <x v="3"/>
  </r>
  <r>
    <x v="1"/>
    <n v="48"/>
    <x v="1"/>
    <s v="USD"/>
    <n v="1444021200"/>
    <n v="1444107600"/>
    <b v="0"/>
    <b v="1"/>
    <x v="2"/>
    <x v="8"/>
  </r>
  <r>
    <x v="0"/>
    <n v="1130"/>
    <x v="1"/>
    <s v="USD"/>
    <n v="1472619600"/>
    <n v="1474261200"/>
    <b v="0"/>
    <b v="0"/>
    <x v="3"/>
    <x v="3"/>
  </r>
  <r>
    <x v="0"/>
    <n v="782"/>
    <x v="1"/>
    <s v="USD"/>
    <n v="1472878800"/>
    <n v="1473656400"/>
    <b v="0"/>
    <b v="0"/>
    <x v="3"/>
    <x v="3"/>
  </r>
  <r>
    <x v="1"/>
    <n v="2739"/>
    <x v="1"/>
    <s v="USD"/>
    <n v="1289800800"/>
    <n v="1291960800"/>
    <b v="0"/>
    <b v="0"/>
    <x v="3"/>
    <x v="3"/>
  </r>
  <r>
    <x v="0"/>
    <n v="210"/>
    <x v="1"/>
    <s v="USD"/>
    <n v="1505970000"/>
    <n v="1506747600"/>
    <b v="0"/>
    <b v="0"/>
    <x v="0"/>
    <x v="0"/>
  </r>
  <r>
    <x v="1"/>
    <n v="3537"/>
    <x v="0"/>
    <s v="CAD"/>
    <n v="1363496400"/>
    <n v="1363582800"/>
    <b v="0"/>
    <b v="1"/>
    <x v="3"/>
    <x v="3"/>
  </r>
  <r>
    <x v="1"/>
    <n v="2107"/>
    <x v="2"/>
    <s v="AUD"/>
    <n v="1269234000"/>
    <n v="1269666000"/>
    <b v="0"/>
    <b v="0"/>
    <x v="2"/>
    <x v="8"/>
  </r>
  <r>
    <x v="0"/>
    <n v="136"/>
    <x v="1"/>
    <s v="USD"/>
    <n v="1507093200"/>
    <n v="1508648400"/>
    <b v="0"/>
    <b v="0"/>
    <x v="2"/>
    <x v="2"/>
  </r>
  <r>
    <x v="1"/>
    <n v="3318"/>
    <x v="3"/>
    <s v="DKK"/>
    <n v="1560574800"/>
    <n v="1561957200"/>
    <b v="0"/>
    <b v="0"/>
    <x v="3"/>
    <x v="3"/>
  </r>
  <r>
    <x v="0"/>
    <n v="86"/>
    <x v="0"/>
    <s v="CAD"/>
    <n v="1284008400"/>
    <n v="1285131600"/>
    <b v="0"/>
    <b v="0"/>
    <x v="1"/>
    <x v="1"/>
  </r>
  <r>
    <x v="1"/>
    <n v="340"/>
    <x v="1"/>
    <s v="USD"/>
    <n v="1556859600"/>
    <n v="1556946000"/>
    <b v="0"/>
    <b v="0"/>
    <x v="3"/>
    <x v="3"/>
  </r>
  <r>
    <x v="0"/>
    <n v="19"/>
    <x v="1"/>
    <s v="USD"/>
    <n v="1526187600"/>
    <n v="1527138000"/>
    <b v="0"/>
    <b v="0"/>
    <x v="4"/>
    <x v="19"/>
  </r>
  <r>
    <x v="0"/>
    <n v="886"/>
    <x v="1"/>
    <s v="USD"/>
    <n v="1400821200"/>
    <n v="1402117200"/>
    <b v="0"/>
    <b v="0"/>
    <x v="3"/>
    <x v="3"/>
  </r>
  <r>
    <x v="1"/>
    <n v="1442"/>
    <x v="0"/>
    <s v="CAD"/>
    <n v="1361599200"/>
    <n v="1364014800"/>
    <b v="0"/>
    <b v="1"/>
    <x v="4"/>
    <x v="12"/>
  </r>
  <r>
    <x v="0"/>
    <n v="35"/>
    <x v="6"/>
    <s v="EUR"/>
    <n v="1417500000"/>
    <n v="1417586400"/>
    <b v="0"/>
    <b v="0"/>
    <x v="3"/>
    <x v="3"/>
  </r>
  <r>
    <x v="3"/>
    <n v="441"/>
    <x v="1"/>
    <s v="USD"/>
    <n v="1457071200"/>
    <n v="1457071200"/>
    <b v="0"/>
    <b v="0"/>
    <x v="3"/>
    <x v="3"/>
  </r>
  <r>
    <x v="0"/>
    <n v="24"/>
    <x v="1"/>
    <s v="USD"/>
    <n v="1370322000"/>
    <n v="1370408400"/>
    <b v="0"/>
    <b v="1"/>
    <x v="3"/>
    <x v="3"/>
  </r>
  <r>
    <x v="0"/>
    <n v="86"/>
    <x v="6"/>
    <s v="EUR"/>
    <n v="1552366800"/>
    <n v="1552626000"/>
    <b v="0"/>
    <b v="0"/>
    <x v="3"/>
    <x v="3"/>
  </r>
  <r>
    <x v="0"/>
    <n v="243"/>
    <x v="1"/>
    <s v="USD"/>
    <n v="1403845200"/>
    <n v="1404190800"/>
    <b v="0"/>
    <b v="0"/>
    <x v="1"/>
    <x v="1"/>
  </r>
  <r>
    <x v="0"/>
    <n v="65"/>
    <x v="1"/>
    <s v="USD"/>
    <n v="1523163600"/>
    <n v="1523509200"/>
    <b v="1"/>
    <b v="0"/>
    <x v="1"/>
    <x v="7"/>
  </r>
  <r>
    <x v="1"/>
    <n v="126"/>
    <x v="1"/>
    <s v="USD"/>
    <n v="1442206800"/>
    <n v="1443589200"/>
    <b v="0"/>
    <b v="0"/>
    <x v="1"/>
    <x v="16"/>
  </r>
  <r>
    <x v="1"/>
    <n v="524"/>
    <x v="1"/>
    <s v="USD"/>
    <n v="1532840400"/>
    <n v="1533445200"/>
    <b v="0"/>
    <b v="0"/>
    <x v="1"/>
    <x v="5"/>
  </r>
  <r>
    <x v="0"/>
    <n v="100"/>
    <x v="3"/>
    <s v="DKK"/>
    <n v="1472878800"/>
    <n v="1474520400"/>
    <b v="0"/>
    <b v="0"/>
    <x v="2"/>
    <x v="8"/>
  </r>
  <r>
    <x v="1"/>
    <n v="1989"/>
    <x v="1"/>
    <s v="USD"/>
    <n v="1498194000"/>
    <n v="1499403600"/>
    <b v="0"/>
    <b v="0"/>
    <x v="4"/>
    <x v="6"/>
  </r>
  <r>
    <x v="0"/>
    <n v="168"/>
    <x v="1"/>
    <s v="USD"/>
    <n v="1281070800"/>
    <n v="1283576400"/>
    <b v="0"/>
    <b v="0"/>
    <x v="1"/>
    <x v="5"/>
  </r>
  <r>
    <x v="0"/>
    <n v="13"/>
    <x v="1"/>
    <s v="USD"/>
    <n v="1436245200"/>
    <n v="1436590800"/>
    <b v="0"/>
    <b v="0"/>
    <x v="1"/>
    <x v="1"/>
  </r>
  <r>
    <x v="0"/>
    <n v="1"/>
    <x v="0"/>
    <s v="CAD"/>
    <n v="1269493200"/>
    <n v="1270443600"/>
    <b v="0"/>
    <b v="0"/>
    <x v="3"/>
    <x v="3"/>
  </r>
  <r>
    <x v="1"/>
    <n v="157"/>
    <x v="1"/>
    <s v="USD"/>
    <n v="1406264400"/>
    <n v="1407819600"/>
    <b v="0"/>
    <b v="0"/>
    <x v="2"/>
    <x v="2"/>
  </r>
  <r>
    <x v="3"/>
    <n v="82"/>
    <x v="1"/>
    <s v="USD"/>
    <n v="1317531600"/>
    <n v="1317877200"/>
    <b v="0"/>
    <b v="0"/>
    <x v="0"/>
    <x v="0"/>
  </r>
  <r>
    <x v="1"/>
    <n v="4498"/>
    <x v="2"/>
    <s v="AUD"/>
    <n v="1484632800"/>
    <n v="1484805600"/>
    <b v="0"/>
    <b v="0"/>
    <x v="3"/>
    <x v="3"/>
  </r>
  <r>
    <x v="0"/>
    <n v="40"/>
    <x v="1"/>
    <s v="USD"/>
    <n v="1301806800"/>
    <n v="1302670800"/>
    <b v="0"/>
    <b v="0"/>
    <x v="1"/>
    <x v="17"/>
  </r>
  <r>
    <x v="1"/>
    <n v="80"/>
    <x v="1"/>
    <s v="USD"/>
    <n v="1539752400"/>
    <n v="1540789200"/>
    <b v="1"/>
    <b v="0"/>
    <x v="3"/>
    <x v="3"/>
  </r>
  <r>
    <x v="3"/>
    <n v="57"/>
    <x v="1"/>
    <s v="USD"/>
    <n v="1267250400"/>
    <n v="1268028000"/>
    <b v="0"/>
    <b v="0"/>
    <x v="5"/>
    <x v="13"/>
  </r>
  <r>
    <x v="1"/>
    <n v="43"/>
    <x v="1"/>
    <s v="USD"/>
    <n v="1535432400"/>
    <n v="1537160400"/>
    <b v="0"/>
    <b v="1"/>
    <x v="1"/>
    <x v="1"/>
  </r>
  <r>
    <x v="1"/>
    <n v="2053"/>
    <x v="1"/>
    <s v="USD"/>
    <n v="1510207200"/>
    <n v="1512280800"/>
    <b v="0"/>
    <b v="0"/>
    <x v="4"/>
    <x v="4"/>
  </r>
  <r>
    <x v="2"/>
    <n v="808"/>
    <x v="2"/>
    <s v="AUD"/>
    <n v="1462510800"/>
    <n v="1463115600"/>
    <b v="0"/>
    <b v="0"/>
    <x v="4"/>
    <x v="4"/>
  </r>
  <r>
    <x v="0"/>
    <n v="226"/>
    <x v="3"/>
    <s v="DKK"/>
    <n v="1488520800"/>
    <n v="1490850000"/>
    <b v="0"/>
    <b v="0"/>
    <x v="4"/>
    <x v="22"/>
  </r>
  <r>
    <x v="0"/>
    <n v="1625"/>
    <x v="1"/>
    <s v="USD"/>
    <n v="1377579600"/>
    <n v="1379653200"/>
    <b v="0"/>
    <b v="0"/>
    <x v="3"/>
    <x v="3"/>
  </r>
  <r>
    <x v="1"/>
    <n v="168"/>
    <x v="1"/>
    <s v="USD"/>
    <n v="1576389600"/>
    <n v="1580364000"/>
    <b v="0"/>
    <b v="0"/>
    <x v="3"/>
    <x v="3"/>
  </r>
  <r>
    <x v="1"/>
    <n v="4289"/>
    <x v="1"/>
    <s v="USD"/>
    <n v="1289019600"/>
    <n v="1289714400"/>
    <b v="0"/>
    <b v="1"/>
    <x v="1"/>
    <x v="7"/>
  </r>
  <r>
    <x v="1"/>
    <n v="165"/>
    <x v="1"/>
    <s v="USD"/>
    <n v="1282194000"/>
    <n v="1282712400"/>
    <b v="0"/>
    <b v="0"/>
    <x v="1"/>
    <x v="1"/>
  </r>
  <r>
    <x v="0"/>
    <n v="143"/>
    <x v="1"/>
    <s v="USD"/>
    <n v="1550037600"/>
    <n v="1550210400"/>
    <b v="0"/>
    <b v="0"/>
    <x v="3"/>
    <x v="3"/>
  </r>
  <r>
    <x v="1"/>
    <n v="1815"/>
    <x v="1"/>
    <s v="USD"/>
    <n v="1321941600"/>
    <n v="1322114400"/>
    <b v="0"/>
    <b v="0"/>
    <x v="3"/>
    <x v="3"/>
  </r>
  <r>
    <x v="0"/>
    <n v="934"/>
    <x v="1"/>
    <s v="USD"/>
    <n v="1556427600"/>
    <n v="1557205200"/>
    <b v="0"/>
    <b v="0"/>
    <x v="4"/>
    <x v="22"/>
  </r>
  <r>
    <x v="1"/>
    <n v="397"/>
    <x v="4"/>
    <s v="GBP"/>
    <n v="1320991200"/>
    <n v="1323928800"/>
    <b v="0"/>
    <b v="1"/>
    <x v="4"/>
    <x v="12"/>
  </r>
  <r>
    <x v="1"/>
    <n v="1539"/>
    <x v="1"/>
    <s v="USD"/>
    <n v="1345093200"/>
    <n v="1346130000"/>
    <b v="0"/>
    <b v="0"/>
    <x v="4"/>
    <x v="10"/>
  </r>
  <r>
    <x v="0"/>
    <n v="17"/>
    <x v="1"/>
    <s v="USD"/>
    <n v="1309496400"/>
    <n v="1311051600"/>
    <b v="1"/>
    <b v="0"/>
    <x v="3"/>
    <x v="3"/>
  </r>
  <r>
    <x v="0"/>
    <n v="2179"/>
    <x v="1"/>
    <s v="USD"/>
    <n v="1340254800"/>
    <n v="1340427600"/>
    <b v="1"/>
    <b v="0"/>
    <x v="0"/>
    <x v="0"/>
  </r>
  <r>
    <x v="1"/>
    <n v="138"/>
    <x v="1"/>
    <s v="USD"/>
    <n v="1412226000"/>
    <n v="1412312400"/>
    <b v="0"/>
    <b v="0"/>
    <x v="7"/>
    <x v="14"/>
  </r>
  <r>
    <x v="0"/>
    <n v="931"/>
    <x v="1"/>
    <s v="USD"/>
    <n v="1458104400"/>
    <n v="1459314000"/>
    <b v="0"/>
    <b v="0"/>
    <x v="3"/>
    <x v="3"/>
  </r>
  <r>
    <x v="1"/>
    <n v="3594"/>
    <x v="1"/>
    <s v="USD"/>
    <n v="1411534800"/>
    <n v="1415426400"/>
    <b v="0"/>
    <b v="0"/>
    <x v="4"/>
    <x v="22"/>
  </r>
  <r>
    <x v="1"/>
    <n v="5880"/>
    <x v="1"/>
    <s v="USD"/>
    <n v="1399093200"/>
    <n v="1399093200"/>
    <b v="1"/>
    <b v="0"/>
    <x v="1"/>
    <x v="1"/>
  </r>
  <r>
    <x v="1"/>
    <n v="112"/>
    <x v="1"/>
    <s v="USD"/>
    <n v="1270702800"/>
    <n v="1273899600"/>
    <b v="0"/>
    <b v="0"/>
    <x v="7"/>
    <x v="14"/>
  </r>
  <r>
    <x v="1"/>
    <n v="943"/>
    <x v="1"/>
    <s v="USD"/>
    <n v="1431666000"/>
    <n v="1432184400"/>
    <b v="0"/>
    <b v="0"/>
    <x v="6"/>
    <x v="20"/>
  </r>
  <r>
    <x v="1"/>
    <n v="2468"/>
    <x v="1"/>
    <s v="USD"/>
    <n v="1472619600"/>
    <n v="1474779600"/>
    <b v="0"/>
    <b v="0"/>
    <x v="4"/>
    <x v="10"/>
  </r>
  <r>
    <x v="1"/>
    <n v="2551"/>
    <x v="1"/>
    <s v="USD"/>
    <n v="1496293200"/>
    <n v="1500440400"/>
    <b v="0"/>
    <b v="1"/>
    <x v="6"/>
    <x v="20"/>
  </r>
  <r>
    <x v="1"/>
    <n v="101"/>
    <x v="1"/>
    <s v="USD"/>
    <n v="1575612000"/>
    <n v="1575612000"/>
    <b v="0"/>
    <b v="0"/>
    <x v="6"/>
    <x v="11"/>
  </r>
  <r>
    <x v="3"/>
    <n v="67"/>
    <x v="1"/>
    <s v="USD"/>
    <n v="1369112400"/>
    <n v="1374123600"/>
    <b v="0"/>
    <b v="0"/>
    <x v="3"/>
    <x v="3"/>
  </r>
  <r>
    <x v="1"/>
    <n v="92"/>
    <x v="1"/>
    <s v="USD"/>
    <n v="1469422800"/>
    <n v="1469509200"/>
    <b v="0"/>
    <b v="0"/>
    <x v="3"/>
    <x v="3"/>
  </r>
  <r>
    <x v="1"/>
    <n v="62"/>
    <x v="1"/>
    <s v="USD"/>
    <n v="1307854800"/>
    <n v="1309237200"/>
    <b v="0"/>
    <b v="0"/>
    <x v="4"/>
    <x v="10"/>
  </r>
  <r>
    <x v="1"/>
    <n v="149"/>
    <x v="6"/>
    <s v="EUR"/>
    <n v="1503378000"/>
    <n v="1503982800"/>
    <b v="0"/>
    <b v="1"/>
    <x v="6"/>
    <x v="11"/>
  </r>
  <r>
    <x v="0"/>
    <n v="92"/>
    <x v="1"/>
    <s v="USD"/>
    <n v="1486965600"/>
    <n v="1487397600"/>
    <b v="0"/>
    <b v="0"/>
    <x v="4"/>
    <x v="10"/>
  </r>
  <r>
    <x v="0"/>
    <n v="57"/>
    <x v="2"/>
    <s v="AUD"/>
    <n v="1561438800"/>
    <n v="1562043600"/>
    <b v="0"/>
    <b v="1"/>
    <x v="1"/>
    <x v="1"/>
  </r>
  <r>
    <x v="1"/>
    <n v="329"/>
    <x v="1"/>
    <s v="USD"/>
    <n v="1398402000"/>
    <n v="1398574800"/>
    <b v="0"/>
    <b v="0"/>
    <x v="4"/>
    <x v="10"/>
  </r>
  <r>
    <x v="1"/>
    <n v="97"/>
    <x v="3"/>
    <s v="DKK"/>
    <n v="1513231200"/>
    <n v="1515391200"/>
    <b v="0"/>
    <b v="1"/>
    <x v="3"/>
    <x v="3"/>
  </r>
  <r>
    <x v="0"/>
    <n v="41"/>
    <x v="1"/>
    <s v="USD"/>
    <n v="1440824400"/>
    <n v="1441170000"/>
    <b v="0"/>
    <b v="0"/>
    <x v="2"/>
    <x v="8"/>
  </r>
  <r>
    <x v="1"/>
    <n v="1784"/>
    <x v="1"/>
    <s v="USD"/>
    <n v="1281070800"/>
    <n v="1281157200"/>
    <b v="0"/>
    <b v="0"/>
    <x v="3"/>
    <x v="3"/>
  </r>
  <r>
    <x v="1"/>
    <n v="1684"/>
    <x v="2"/>
    <s v="AUD"/>
    <n v="1397365200"/>
    <n v="1398229200"/>
    <b v="0"/>
    <b v="1"/>
    <x v="5"/>
    <x v="9"/>
  </r>
  <r>
    <x v="1"/>
    <n v="250"/>
    <x v="1"/>
    <s v="USD"/>
    <n v="1494392400"/>
    <n v="1495256400"/>
    <b v="0"/>
    <b v="1"/>
    <x v="1"/>
    <x v="1"/>
  </r>
  <r>
    <x v="1"/>
    <n v="238"/>
    <x v="1"/>
    <s v="USD"/>
    <n v="1520143200"/>
    <n v="1520402400"/>
    <b v="0"/>
    <b v="0"/>
    <x v="3"/>
    <x v="3"/>
  </r>
  <r>
    <x v="1"/>
    <n v="53"/>
    <x v="1"/>
    <s v="USD"/>
    <n v="1405314000"/>
    <n v="1409806800"/>
    <b v="0"/>
    <b v="0"/>
    <x v="3"/>
    <x v="3"/>
  </r>
  <r>
    <x v="1"/>
    <n v="214"/>
    <x v="1"/>
    <s v="USD"/>
    <n v="1396846800"/>
    <n v="1396933200"/>
    <b v="0"/>
    <b v="0"/>
    <x v="3"/>
    <x v="3"/>
  </r>
  <r>
    <x v="1"/>
    <n v="222"/>
    <x v="1"/>
    <s v="USD"/>
    <n v="1375678800"/>
    <n v="1376024400"/>
    <b v="0"/>
    <b v="0"/>
    <x v="2"/>
    <x v="2"/>
  </r>
  <r>
    <x v="1"/>
    <n v="1884"/>
    <x v="1"/>
    <s v="USD"/>
    <n v="1482386400"/>
    <n v="1483682400"/>
    <b v="0"/>
    <b v="1"/>
    <x v="5"/>
    <x v="13"/>
  </r>
  <r>
    <x v="1"/>
    <n v="218"/>
    <x v="2"/>
    <s v="AUD"/>
    <n v="1420005600"/>
    <n v="1420437600"/>
    <b v="0"/>
    <b v="0"/>
    <x v="6"/>
    <x v="20"/>
  </r>
  <r>
    <x v="1"/>
    <n v="6465"/>
    <x v="1"/>
    <s v="USD"/>
    <n v="1420178400"/>
    <n v="1420783200"/>
    <b v="0"/>
    <b v="0"/>
    <x v="5"/>
    <x v="18"/>
  </r>
  <r>
    <x v="0"/>
    <n v="1"/>
    <x v="1"/>
    <s v="USD"/>
    <n v="1264399200"/>
    <n v="1267423200"/>
    <b v="0"/>
    <b v="0"/>
    <x v="1"/>
    <x v="1"/>
  </r>
  <r>
    <x v="0"/>
    <n v="101"/>
    <x v="1"/>
    <s v="USD"/>
    <n v="1355032800"/>
    <n v="1355205600"/>
    <b v="0"/>
    <b v="0"/>
    <x v="3"/>
    <x v="3"/>
  </r>
  <r>
    <x v="1"/>
    <n v="59"/>
    <x v="1"/>
    <s v="USD"/>
    <n v="1382677200"/>
    <n v="1383109200"/>
    <b v="0"/>
    <b v="0"/>
    <x v="3"/>
    <x v="3"/>
  </r>
  <r>
    <x v="0"/>
    <n v="1335"/>
    <x v="0"/>
    <s v="CAD"/>
    <n v="1302238800"/>
    <n v="1303275600"/>
    <b v="0"/>
    <b v="0"/>
    <x v="4"/>
    <x v="6"/>
  </r>
  <r>
    <x v="1"/>
    <n v="88"/>
    <x v="1"/>
    <s v="USD"/>
    <n v="1487656800"/>
    <n v="1487829600"/>
    <b v="0"/>
    <b v="0"/>
    <x v="5"/>
    <x v="9"/>
  </r>
  <r>
    <x v="1"/>
    <n v="1697"/>
    <x v="1"/>
    <s v="USD"/>
    <n v="1297836000"/>
    <n v="1298268000"/>
    <b v="0"/>
    <b v="1"/>
    <x v="1"/>
    <x v="1"/>
  </r>
  <r>
    <x v="0"/>
    <n v="15"/>
    <x v="4"/>
    <s v="GBP"/>
    <n v="1453615200"/>
    <n v="1456812000"/>
    <b v="0"/>
    <b v="0"/>
    <x v="1"/>
    <x v="1"/>
  </r>
  <r>
    <x v="1"/>
    <n v="92"/>
    <x v="1"/>
    <s v="USD"/>
    <n v="1362463200"/>
    <n v="1363669200"/>
    <b v="0"/>
    <b v="0"/>
    <x v="3"/>
    <x v="3"/>
  </r>
  <r>
    <x v="1"/>
    <n v="186"/>
    <x v="1"/>
    <s v="USD"/>
    <n v="1481176800"/>
    <n v="1482904800"/>
    <b v="0"/>
    <b v="1"/>
    <x v="3"/>
    <x v="3"/>
  </r>
  <r>
    <x v="1"/>
    <n v="138"/>
    <x v="1"/>
    <s v="USD"/>
    <n v="1354946400"/>
    <n v="1356588000"/>
    <b v="1"/>
    <b v="0"/>
    <x v="7"/>
    <x v="14"/>
  </r>
  <r>
    <x v="1"/>
    <n v="261"/>
    <x v="1"/>
    <s v="USD"/>
    <n v="1348808400"/>
    <n v="1349845200"/>
    <b v="0"/>
    <b v="0"/>
    <x v="1"/>
    <x v="1"/>
  </r>
  <r>
    <x v="0"/>
    <n v="454"/>
    <x v="1"/>
    <s v="USD"/>
    <n v="1282712400"/>
    <n v="1283058000"/>
    <b v="0"/>
    <b v="1"/>
    <x v="1"/>
    <x v="1"/>
  </r>
  <r>
    <x v="1"/>
    <n v="107"/>
    <x v="1"/>
    <s v="USD"/>
    <n v="1301979600"/>
    <n v="1304226000"/>
    <b v="0"/>
    <b v="1"/>
    <x v="1"/>
    <x v="7"/>
  </r>
  <r>
    <x v="1"/>
    <n v="199"/>
    <x v="1"/>
    <s v="USD"/>
    <n v="1263016800"/>
    <n v="1263016800"/>
    <b v="0"/>
    <b v="0"/>
    <x v="7"/>
    <x v="14"/>
  </r>
  <r>
    <x v="1"/>
    <n v="5512"/>
    <x v="1"/>
    <s v="USD"/>
    <n v="1360648800"/>
    <n v="1362031200"/>
    <b v="0"/>
    <b v="0"/>
    <x v="3"/>
    <x v="3"/>
  </r>
  <r>
    <x v="1"/>
    <n v="86"/>
    <x v="1"/>
    <s v="USD"/>
    <n v="1451800800"/>
    <n v="1455602400"/>
    <b v="0"/>
    <b v="0"/>
    <x v="3"/>
    <x v="3"/>
  </r>
  <r>
    <x v="0"/>
    <n v="3182"/>
    <x v="6"/>
    <s v="EUR"/>
    <n v="1415340000"/>
    <n v="1418191200"/>
    <b v="0"/>
    <b v="1"/>
    <x v="1"/>
    <x v="17"/>
  </r>
  <r>
    <x v="1"/>
    <n v="2768"/>
    <x v="2"/>
    <s v="AUD"/>
    <n v="1351054800"/>
    <n v="1352440800"/>
    <b v="0"/>
    <b v="0"/>
    <x v="3"/>
    <x v="3"/>
  </r>
  <r>
    <x v="1"/>
    <n v="48"/>
    <x v="1"/>
    <s v="USD"/>
    <n v="1349326800"/>
    <n v="1353304800"/>
    <b v="0"/>
    <b v="0"/>
    <x v="4"/>
    <x v="4"/>
  </r>
  <r>
    <x v="1"/>
    <n v="87"/>
    <x v="1"/>
    <s v="USD"/>
    <n v="1548914400"/>
    <n v="1550728800"/>
    <b v="0"/>
    <b v="0"/>
    <x v="4"/>
    <x v="19"/>
  </r>
  <r>
    <x v="3"/>
    <n v="1890"/>
    <x v="1"/>
    <s v="USD"/>
    <n v="1291269600"/>
    <n v="1291442400"/>
    <b v="0"/>
    <b v="0"/>
    <x v="6"/>
    <x v="11"/>
  </r>
  <r>
    <x v="2"/>
    <n v="61"/>
    <x v="1"/>
    <s v="USD"/>
    <n v="1449468000"/>
    <n v="1452146400"/>
    <b v="0"/>
    <b v="0"/>
    <x v="7"/>
    <x v="14"/>
  </r>
  <r>
    <x v="1"/>
    <n v="1894"/>
    <x v="1"/>
    <s v="USD"/>
    <n v="1562734800"/>
    <n v="1564894800"/>
    <b v="0"/>
    <b v="1"/>
    <x v="3"/>
    <x v="3"/>
  </r>
  <r>
    <x v="1"/>
    <n v="282"/>
    <x v="0"/>
    <s v="CAD"/>
    <n v="1505624400"/>
    <n v="1505883600"/>
    <b v="0"/>
    <b v="0"/>
    <x v="3"/>
    <x v="3"/>
  </r>
  <r>
    <x v="0"/>
    <n v="15"/>
    <x v="1"/>
    <s v="USD"/>
    <n v="1509948000"/>
    <n v="1510380000"/>
    <b v="0"/>
    <b v="0"/>
    <x v="3"/>
    <x v="3"/>
  </r>
  <r>
    <x v="1"/>
    <n v="116"/>
    <x v="1"/>
    <s v="USD"/>
    <n v="1554526800"/>
    <n v="1555218000"/>
    <b v="0"/>
    <b v="0"/>
    <x v="5"/>
    <x v="18"/>
  </r>
  <r>
    <x v="0"/>
    <n v="133"/>
    <x v="1"/>
    <s v="USD"/>
    <n v="1334811600"/>
    <n v="1335243600"/>
    <b v="0"/>
    <b v="1"/>
    <x v="6"/>
    <x v="11"/>
  </r>
  <r>
    <x v="1"/>
    <n v="83"/>
    <x v="1"/>
    <s v="USD"/>
    <n v="1279515600"/>
    <n v="1279688400"/>
    <b v="0"/>
    <b v="0"/>
    <x v="3"/>
    <x v="3"/>
  </r>
  <r>
    <x v="1"/>
    <n v="91"/>
    <x v="1"/>
    <s v="USD"/>
    <n v="1353909600"/>
    <n v="1356069600"/>
    <b v="0"/>
    <b v="0"/>
    <x v="2"/>
    <x v="2"/>
  </r>
  <r>
    <x v="1"/>
    <n v="546"/>
    <x v="1"/>
    <s v="USD"/>
    <n v="1535950800"/>
    <n v="1536210000"/>
    <b v="0"/>
    <b v="0"/>
    <x v="3"/>
    <x v="3"/>
  </r>
  <r>
    <x v="1"/>
    <n v="393"/>
    <x v="1"/>
    <s v="USD"/>
    <n v="1511244000"/>
    <n v="1511762400"/>
    <b v="0"/>
    <b v="0"/>
    <x v="4"/>
    <x v="10"/>
  </r>
  <r>
    <x v="0"/>
    <n v="2062"/>
    <x v="1"/>
    <s v="USD"/>
    <n v="1331445600"/>
    <n v="1333256400"/>
    <b v="0"/>
    <b v="1"/>
    <x v="3"/>
    <x v="3"/>
  </r>
  <r>
    <x v="1"/>
    <n v="133"/>
    <x v="1"/>
    <s v="USD"/>
    <n v="1480226400"/>
    <n v="1480744800"/>
    <b v="0"/>
    <b v="1"/>
    <x v="4"/>
    <x v="19"/>
  </r>
  <r>
    <x v="0"/>
    <n v="29"/>
    <x v="3"/>
    <s v="DKK"/>
    <n v="1464584400"/>
    <n v="1465016400"/>
    <b v="0"/>
    <b v="0"/>
    <x v="1"/>
    <x v="1"/>
  </r>
  <r>
    <x v="0"/>
    <n v="132"/>
    <x v="1"/>
    <s v="USD"/>
    <n v="1335848400"/>
    <n v="1336280400"/>
    <b v="0"/>
    <b v="0"/>
    <x v="2"/>
    <x v="2"/>
  </r>
  <r>
    <x v="1"/>
    <n v="254"/>
    <x v="1"/>
    <s v="USD"/>
    <n v="1473483600"/>
    <n v="1476766800"/>
    <b v="0"/>
    <b v="0"/>
    <x v="3"/>
    <x v="3"/>
  </r>
  <r>
    <x v="3"/>
    <n v="184"/>
    <x v="1"/>
    <s v="USD"/>
    <n v="1479880800"/>
    <n v="1480485600"/>
    <b v="0"/>
    <b v="0"/>
    <x v="3"/>
    <x v="3"/>
  </r>
  <r>
    <x v="1"/>
    <n v="176"/>
    <x v="1"/>
    <s v="USD"/>
    <n v="1430197200"/>
    <n v="1430197200"/>
    <b v="0"/>
    <b v="0"/>
    <x v="1"/>
    <x v="5"/>
  </r>
  <r>
    <x v="0"/>
    <n v="137"/>
    <x v="3"/>
    <s v="DKK"/>
    <n v="1331701200"/>
    <n v="1331787600"/>
    <b v="0"/>
    <b v="1"/>
    <x v="1"/>
    <x v="16"/>
  </r>
  <r>
    <x v="1"/>
    <n v="337"/>
    <x v="0"/>
    <s v="CAD"/>
    <n v="1438578000"/>
    <n v="1438837200"/>
    <b v="0"/>
    <b v="0"/>
    <x v="3"/>
    <x v="3"/>
  </r>
  <r>
    <x v="0"/>
    <n v="908"/>
    <x v="1"/>
    <s v="USD"/>
    <n v="1368162000"/>
    <n v="1370926800"/>
    <b v="0"/>
    <b v="1"/>
    <x v="4"/>
    <x v="4"/>
  </r>
  <r>
    <x v="1"/>
    <n v="107"/>
    <x v="1"/>
    <s v="USD"/>
    <n v="1318654800"/>
    <n v="1319000400"/>
    <b v="1"/>
    <b v="0"/>
    <x v="2"/>
    <x v="2"/>
  </r>
  <r>
    <x v="0"/>
    <n v="10"/>
    <x v="1"/>
    <s v="USD"/>
    <n v="1331874000"/>
    <n v="1333429200"/>
    <b v="0"/>
    <b v="0"/>
    <x v="0"/>
    <x v="0"/>
  </r>
  <r>
    <x v="3"/>
    <n v="32"/>
    <x v="6"/>
    <s v="EUR"/>
    <n v="1286254800"/>
    <n v="1287032400"/>
    <b v="0"/>
    <b v="0"/>
    <x v="3"/>
    <x v="3"/>
  </r>
  <r>
    <x v="1"/>
    <n v="183"/>
    <x v="1"/>
    <s v="USD"/>
    <n v="1540530000"/>
    <n v="1541570400"/>
    <b v="0"/>
    <b v="0"/>
    <x v="3"/>
    <x v="3"/>
  </r>
  <r>
    <x v="0"/>
    <n v="1910"/>
    <x v="5"/>
    <s v="CHF"/>
    <n v="1381813200"/>
    <n v="1383976800"/>
    <b v="0"/>
    <b v="0"/>
    <x v="3"/>
    <x v="3"/>
  </r>
  <r>
    <x v="0"/>
    <n v="38"/>
    <x v="2"/>
    <s v="AUD"/>
    <n v="1548655200"/>
    <n v="1550556000"/>
    <b v="0"/>
    <b v="0"/>
    <x v="3"/>
    <x v="3"/>
  </r>
  <r>
    <x v="0"/>
    <n v="104"/>
    <x v="2"/>
    <s v="AUD"/>
    <n v="1389679200"/>
    <n v="1390456800"/>
    <b v="0"/>
    <b v="1"/>
    <x v="3"/>
    <x v="3"/>
  </r>
  <r>
    <x v="1"/>
    <n v="72"/>
    <x v="1"/>
    <s v="USD"/>
    <n v="1456466400"/>
    <n v="1458018000"/>
    <b v="0"/>
    <b v="1"/>
    <x v="1"/>
    <x v="1"/>
  </r>
  <r>
    <x v="0"/>
    <n v="49"/>
    <x v="1"/>
    <s v="USD"/>
    <n v="1456984800"/>
    <n v="1461819600"/>
    <b v="0"/>
    <b v="0"/>
    <x v="0"/>
    <x v="0"/>
  </r>
  <r>
    <x v="0"/>
    <n v="1"/>
    <x v="3"/>
    <s v="DKK"/>
    <n v="1504069200"/>
    <n v="1504155600"/>
    <b v="0"/>
    <b v="1"/>
    <x v="5"/>
    <x v="9"/>
  </r>
  <r>
    <x v="1"/>
    <n v="295"/>
    <x v="1"/>
    <s v="USD"/>
    <n v="1424930400"/>
    <n v="1426395600"/>
    <b v="0"/>
    <b v="0"/>
    <x v="4"/>
    <x v="4"/>
  </r>
  <r>
    <x v="0"/>
    <n v="245"/>
    <x v="1"/>
    <s v="USD"/>
    <n v="1535864400"/>
    <n v="1537074000"/>
    <b v="0"/>
    <b v="0"/>
    <x v="3"/>
    <x v="3"/>
  </r>
  <r>
    <x v="0"/>
    <n v="32"/>
    <x v="1"/>
    <s v="USD"/>
    <n v="1452146400"/>
    <n v="1452578400"/>
    <b v="0"/>
    <b v="0"/>
    <x v="1"/>
    <x v="7"/>
  </r>
  <r>
    <x v="1"/>
    <n v="142"/>
    <x v="1"/>
    <s v="USD"/>
    <n v="1470546000"/>
    <n v="1474088400"/>
    <b v="0"/>
    <b v="0"/>
    <x v="4"/>
    <x v="4"/>
  </r>
  <r>
    <x v="1"/>
    <n v="85"/>
    <x v="1"/>
    <s v="USD"/>
    <n v="1458363600"/>
    <n v="1461906000"/>
    <b v="0"/>
    <b v="0"/>
    <x v="3"/>
    <x v="3"/>
  </r>
  <r>
    <x v="0"/>
    <n v="7"/>
    <x v="1"/>
    <s v="USD"/>
    <n v="1500008400"/>
    <n v="1500267600"/>
    <b v="0"/>
    <b v="1"/>
    <x v="3"/>
    <x v="3"/>
  </r>
  <r>
    <x v="1"/>
    <n v="659"/>
    <x v="3"/>
    <s v="DKK"/>
    <n v="1338958800"/>
    <n v="1340686800"/>
    <b v="0"/>
    <b v="1"/>
    <x v="5"/>
    <x v="13"/>
  </r>
  <r>
    <x v="0"/>
    <n v="803"/>
    <x v="1"/>
    <s v="USD"/>
    <n v="1303102800"/>
    <n v="1303189200"/>
    <b v="0"/>
    <b v="0"/>
    <x v="3"/>
    <x v="3"/>
  </r>
  <r>
    <x v="3"/>
    <n v="75"/>
    <x v="1"/>
    <s v="USD"/>
    <n v="1316581200"/>
    <n v="1318309200"/>
    <b v="0"/>
    <b v="1"/>
    <x v="1"/>
    <x v="7"/>
  </r>
  <r>
    <x v="0"/>
    <n v="16"/>
    <x v="1"/>
    <s v="USD"/>
    <n v="1270789200"/>
    <n v="1272171600"/>
    <b v="0"/>
    <b v="0"/>
    <x v="6"/>
    <x v="11"/>
  </r>
  <r>
    <x v="1"/>
    <n v="121"/>
    <x v="1"/>
    <s v="USD"/>
    <n v="1297836000"/>
    <n v="1298872800"/>
    <b v="0"/>
    <b v="0"/>
    <x v="3"/>
    <x v="3"/>
  </r>
  <r>
    <x v="1"/>
    <n v="3742"/>
    <x v="1"/>
    <s v="USD"/>
    <n v="1382677200"/>
    <n v="1383282000"/>
    <b v="0"/>
    <b v="0"/>
    <x v="3"/>
    <x v="3"/>
  </r>
  <r>
    <x v="1"/>
    <n v="223"/>
    <x v="1"/>
    <s v="USD"/>
    <n v="1330322400"/>
    <n v="1330495200"/>
    <b v="0"/>
    <b v="0"/>
    <x v="1"/>
    <x v="1"/>
  </r>
  <r>
    <x v="1"/>
    <n v="133"/>
    <x v="1"/>
    <s v="USD"/>
    <n v="1552366800"/>
    <n v="1552798800"/>
    <b v="0"/>
    <b v="1"/>
    <x v="4"/>
    <x v="4"/>
  </r>
  <r>
    <x v="0"/>
    <n v="31"/>
    <x v="1"/>
    <s v="USD"/>
    <n v="1400907600"/>
    <n v="1403413200"/>
    <b v="0"/>
    <b v="0"/>
    <x v="3"/>
    <x v="3"/>
  </r>
  <r>
    <x v="0"/>
    <n v="108"/>
    <x v="6"/>
    <s v="EUR"/>
    <n v="1574143200"/>
    <n v="1574229600"/>
    <b v="0"/>
    <b v="1"/>
    <x v="0"/>
    <x v="0"/>
  </r>
  <r>
    <x v="0"/>
    <n v="30"/>
    <x v="1"/>
    <s v="USD"/>
    <n v="1494738000"/>
    <n v="1495861200"/>
    <b v="0"/>
    <b v="0"/>
    <x v="3"/>
    <x v="3"/>
  </r>
  <r>
    <x v="0"/>
    <n v="17"/>
    <x v="1"/>
    <s v="USD"/>
    <n v="1392357600"/>
    <n v="1392530400"/>
    <b v="0"/>
    <b v="0"/>
    <x v="1"/>
    <x v="1"/>
  </r>
  <r>
    <x v="3"/>
    <n v="64"/>
    <x v="1"/>
    <s v="USD"/>
    <n v="1281589200"/>
    <n v="1283662800"/>
    <b v="0"/>
    <b v="0"/>
    <x v="2"/>
    <x v="2"/>
  </r>
  <r>
    <x v="0"/>
    <n v="80"/>
    <x v="1"/>
    <s v="USD"/>
    <n v="1305003600"/>
    <n v="1305781200"/>
    <b v="0"/>
    <b v="0"/>
    <x v="5"/>
    <x v="13"/>
  </r>
  <r>
    <x v="0"/>
    <n v="2468"/>
    <x v="1"/>
    <s v="USD"/>
    <n v="1301634000"/>
    <n v="1302325200"/>
    <b v="0"/>
    <b v="0"/>
    <x v="4"/>
    <x v="12"/>
  </r>
  <r>
    <x v="1"/>
    <n v="5168"/>
    <x v="1"/>
    <s v="USD"/>
    <n v="1290664800"/>
    <n v="1291788000"/>
    <b v="0"/>
    <b v="0"/>
    <x v="3"/>
    <x v="3"/>
  </r>
  <r>
    <x v="0"/>
    <n v="26"/>
    <x v="4"/>
    <s v="GBP"/>
    <n v="1395896400"/>
    <n v="1396069200"/>
    <b v="0"/>
    <b v="0"/>
    <x v="4"/>
    <x v="4"/>
  </r>
  <r>
    <x v="1"/>
    <n v="307"/>
    <x v="1"/>
    <s v="USD"/>
    <n v="1434862800"/>
    <n v="1435899600"/>
    <b v="0"/>
    <b v="1"/>
    <x v="3"/>
    <x v="3"/>
  </r>
  <r>
    <x v="0"/>
    <n v="73"/>
    <x v="1"/>
    <s v="USD"/>
    <n v="1529125200"/>
    <n v="1531112400"/>
    <b v="0"/>
    <b v="1"/>
    <x v="3"/>
    <x v="3"/>
  </r>
  <r>
    <x v="0"/>
    <n v="128"/>
    <x v="1"/>
    <s v="USD"/>
    <n v="1451109600"/>
    <n v="1451628000"/>
    <b v="0"/>
    <b v="0"/>
    <x v="4"/>
    <x v="10"/>
  </r>
  <r>
    <x v="0"/>
    <n v="33"/>
    <x v="1"/>
    <s v="USD"/>
    <n v="1566968400"/>
    <n v="1567314000"/>
    <b v="0"/>
    <b v="1"/>
    <x v="3"/>
    <x v="3"/>
  </r>
  <r>
    <x v="1"/>
    <n v="2441"/>
    <x v="1"/>
    <s v="USD"/>
    <n v="1543557600"/>
    <n v="1544508000"/>
    <b v="0"/>
    <b v="0"/>
    <x v="1"/>
    <x v="1"/>
  </r>
  <r>
    <x v="2"/>
    <n v="211"/>
    <x v="1"/>
    <s v="USD"/>
    <n v="1481522400"/>
    <n v="1482472800"/>
    <b v="0"/>
    <b v="0"/>
    <x v="6"/>
    <x v="11"/>
  </r>
  <r>
    <x v="1"/>
    <n v="1385"/>
    <x v="4"/>
    <s v="GBP"/>
    <n v="1512712800"/>
    <n v="1512799200"/>
    <b v="0"/>
    <b v="0"/>
    <x v="4"/>
    <x v="4"/>
  </r>
  <r>
    <x v="1"/>
    <n v="190"/>
    <x v="1"/>
    <s v="USD"/>
    <n v="1324274400"/>
    <n v="1324360800"/>
    <b v="0"/>
    <b v="0"/>
    <x v="0"/>
    <x v="0"/>
  </r>
  <r>
    <x v="1"/>
    <n v="470"/>
    <x v="1"/>
    <s v="USD"/>
    <n v="1364446800"/>
    <n v="1364533200"/>
    <b v="0"/>
    <b v="0"/>
    <x v="2"/>
    <x v="8"/>
  </r>
  <r>
    <x v="1"/>
    <n v="253"/>
    <x v="1"/>
    <s v="USD"/>
    <n v="1542693600"/>
    <n v="1545112800"/>
    <b v="0"/>
    <b v="0"/>
    <x v="3"/>
    <x v="3"/>
  </r>
  <r>
    <x v="1"/>
    <n v="1113"/>
    <x v="1"/>
    <s v="USD"/>
    <n v="1515564000"/>
    <n v="1516168800"/>
    <b v="0"/>
    <b v="0"/>
    <x v="1"/>
    <x v="1"/>
  </r>
  <r>
    <x v="1"/>
    <n v="2283"/>
    <x v="1"/>
    <s v="USD"/>
    <n v="1573797600"/>
    <n v="1574920800"/>
    <b v="0"/>
    <b v="0"/>
    <x v="1"/>
    <x v="1"/>
  </r>
  <r>
    <x v="0"/>
    <n v="1072"/>
    <x v="1"/>
    <s v="USD"/>
    <n v="1292392800"/>
    <n v="1292479200"/>
    <b v="0"/>
    <b v="1"/>
    <x v="1"/>
    <x v="1"/>
  </r>
  <r>
    <x v="1"/>
    <n v="1095"/>
    <x v="1"/>
    <s v="USD"/>
    <n v="1573452000"/>
    <n v="1573538400"/>
    <b v="0"/>
    <b v="0"/>
    <x v="3"/>
    <x v="3"/>
  </r>
  <r>
    <x v="1"/>
    <n v="1690"/>
    <x v="1"/>
    <s v="USD"/>
    <n v="1317790800"/>
    <n v="1320382800"/>
    <b v="0"/>
    <b v="0"/>
    <x v="3"/>
    <x v="3"/>
  </r>
  <r>
    <x v="3"/>
    <n v="1297"/>
    <x v="0"/>
    <s v="CAD"/>
    <n v="1501650000"/>
    <n v="1502859600"/>
    <b v="0"/>
    <b v="0"/>
    <x v="3"/>
    <x v="3"/>
  </r>
  <r>
    <x v="0"/>
    <n v="393"/>
    <x v="1"/>
    <s v="USD"/>
    <n v="1323669600"/>
    <n v="1323756000"/>
    <b v="0"/>
    <b v="0"/>
    <x v="7"/>
    <x v="14"/>
  </r>
  <r>
    <x v="0"/>
    <n v="1257"/>
    <x v="1"/>
    <s v="USD"/>
    <n v="1440738000"/>
    <n v="1441342800"/>
    <b v="0"/>
    <b v="0"/>
    <x v="1"/>
    <x v="7"/>
  </r>
  <r>
    <x v="0"/>
    <n v="328"/>
    <x v="1"/>
    <s v="USD"/>
    <n v="1374296400"/>
    <n v="1375333200"/>
    <b v="0"/>
    <b v="0"/>
    <x v="3"/>
    <x v="3"/>
  </r>
  <r>
    <x v="0"/>
    <n v="147"/>
    <x v="1"/>
    <s v="USD"/>
    <n v="1384840800"/>
    <n v="1389420000"/>
    <b v="0"/>
    <b v="0"/>
    <x v="3"/>
    <x v="3"/>
  </r>
  <r>
    <x v="0"/>
    <n v="830"/>
    <x v="1"/>
    <s v="USD"/>
    <n v="1516600800"/>
    <n v="1520056800"/>
    <b v="0"/>
    <b v="0"/>
    <x v="6"/>
    <x v="11"/>
  </r>
  <r>
    <x v="0"/>
    <n v="331"/>
    <x v="4"/>
    <s v="GBP"/>
    <n v="1436418000"/>
    <n v="1436504400"/>
    <b v="0"/>
    <b v="0"/>
    <x v="4"/>
    <x v="6"/>
  </r>
  <r>
    <x v="0"/>
    <n v="25"/>
    <x v="1"/>
    <s v="USD"/>
    <n v="1503550800"/>
    <n v="1508302800"/>
    <b v="0"/>
    <b v="1"/>
    <x v="1"/>
    <x v="7"/>
  </r>
  <r>
    <x v="1"/>
    <n v="191"/>
    <x v="1"/>
    <s v="USD"/>
    <n v="1423634400"/>
    <n v="1425708000"/>
    <b v="0"/>
    <b v="0"/>
    <x v="2"/>
    <x v="2"/>
  </r>
  <r>
    <x v="0"/>
    <n v="3483"/>
    <x v="1"/>
    <s v="USD"/>
    <n v="1487224800"/>
    <n v="1488348000"/>
    <b v="0"/>
    <b v="0"/>
    <x v="0"/>
    <x v="0"/>
  </r>
  <r>
    <x v="0"/>
    <n v="923"/>
    <x v="1"/>
    <s v="USD"/>
    <n v="1500008400"/>
    <n v="1502600400"/>
    <b v="0"/>
    <b v="0"/>
    <x v="3"/>
    <x v="3"/>
  </r>
  <r>
    <x v="0"/>
    <n v="1"/>
    <x v="1"/>
    <s v="USD"/>
    <n v="1432098000"/>
    <n v="1433653200"/>
    <b v="0"/>
    <b v="1"/>
    <x v="1"/>
    <x v="17"/>
  </r>
  <r>
    <x v="1"/>
    <n v="2013"/>
    <x v="1"/>
    <s v="USD"/>
    <n v="1440392400"/>
    <n v="1441602000"/>
    <b v="0"/>
    <b v="0"/>
    <x v="1"/>
    <x v="1"/>
  </r>
  <r>
    <x v="0"/>
    <n v="33"/>
    <x v="0"/>
    <s v="CAD"/>
    <n v="1446876000"/>
    <n v="1447567200"/>
    <b v="0"/>
    <b v="0"/>
    <x v="3"/>
    <x v="3"/>
  </r>
  <r>
    <x v="1"/>
    <n v="1703"/>
    <x v="1"/>
    <s v="USD"/>
    <n v="1562302800"/>
    <n v="1562389200"/>
    <b v="0"/>
    <b v="0"/>
    <x v="3"/>
    <x v="3"/>
  </r>
  <r>
    <x v="1"/>
    <n v="80"/>
    <x v="3"/>
    <s v="DKK"/>
    <n v="1378184400"/>
    <n v="1378789200"/>
    <b v="0"/>
    <b v="0"/>
    <x v="4"/>
    <x v="4"/>
  </r>
  <r>
    <x v="2"/>
    <n v="86"/>
    <x v="1"/>
    <s v="USD"/>
    <n v="1485064800"/>
    <n v="1488520800"/>
    <b v="0"/>
    <b v="0"/>
    <x v="2"/>
    <x v="8"/>
  </r>
  <r>
    <x v="0"/>
    <n v="40"/>
    <x v="6"/>
    <s v="EUR"/>
    <n v="1326520800"/>
    <n v="1327298400"/>
    <b v="0"/>
    <b v="0"/>
    <x v="3"/>
    <x v="3"/>
  </r>
  <r>
    <x v="1"/>
    <n v="41"/>
    <x v="1"/>
    <s v="USD"/>
    <n v="1441256400"/>
    <n v="1443416400"/>
    <b v="0"/>
    <b v="0"/>
    <x v="6"/>
    <x v="11"/>
  </r>
  <r>
    <x v="0"/>
    <n v="23"/>
    <x v="0"/>
    <s v="CAD"/>
    <n v="1533877200"/>
    <n v="1534136400"/>
    <b v="1"/>
    <b v="0"/>
    <x v="7"/>
    <x v="14"/>
  </r>
  <r>
    <x v="1"/>
    <n v="187"/>
    <x v="1"/>
    <s v="USD"/>
    <n v="1314421200"/>
    <n v="1315026000"/>
    <b v="0"/>
    <b v="0"/>
    <x v="4"/>
    <x v="10"/>
  </r>
  <r>
    <x v="1"/>
    <n v="2875"/>
    <x v="4"/>
    <s v="GBP"/>
    <n v="1293861600"/>
    <n v="1295071200"/>
    <b v="0"/>
    <b v="1"/>
    <x v="3"/>
    <x v="3"/>
  </r>
  <r>
    <x v="1"/>
    <n v="88"/>
    <x v="1"/>
    <s v="USD"/>
    <n v="1507352400"/>
    <n v="1509426000"/>
    <b v="0"/>
    <b v="0"/>
    <x v="3"/>
    <x v="3"/>
  </r>
  <r>
    <x v="1"/>
    <n v="191"/>
    <x v="1"/>
    <s v="USD"/>
    <n v="1296108000"/>
    <n v="1299391200"/>
    <b v="0"/>
    <b v="0"/>
    <x v="1"/>
    <x v="1"/>
  </r>
  <r>
    <x v="1"/>
    <n v="139"/>
    <x v="1"/>
    <s v="USD"/>
    <n v="1324965600"/>
    <n v="1325052000"/>
    <b v="0"/>
    <b v="0"/>
    <x v="1"/>
    <x v="1"/>
  </r>
  <r>
    <x v="1"/>
    <n v="186"/>
    <x v="1"/>
    <s v="USD"/>
    <n v="1520229600"/>
    <n v="1522818000"/>
    <b v="0"/>
    <b v="0"/>
    <x v="1"/>
    <x v="7"/>
  </r>
  <r>
    <x v="1"/>
    <n v="112"/>
    <x v="2"/>
    <s v="AUD"/>
    <n v="1482991200"/>
    <n v="1485324000"/>
    <b v="0"/>
    <b v="0"/>
    <x v="3"/>
    <x v="3"/>
  </r>
  <r>
    <x v="1"/>
    <n v="101"/>
    <x v="1"/>
    <s v="USD"/>
    <n v="1294034400"/>
    <n v="1294120800"/>
    <b v="0"/>
    <b v="1"/>
    <x v="3"/>
    <x v="3"/>
  </r>
  <r>
    <x v="0"/>
    <n v="75"/>
    <x v="1"/>
    <s v="USD"/>
    <n v="1413608400"/>
    <n v="1415685600"/>
    <b v="0"/>
    <b v="1"/>
    <x v="3"/>
    <x v="3"/>
  </r>
  <r>
    <x v="1"/>
    <n v="206"/>
    <x v="4"/>
    <s v="GBP"/>
    <n v="1286946000"/>
    <n v="1288933200"/>
    <b v="0"/>
    <b v="1"/>
    <x v="4"/>
    <x v="4"/>
  </r>
  <r>
    <x v="1"/>
    <n v="154"/>
    <x v="1"/>
    <s v="USD"/>
    <n v="1359871200"/>
    <n v="1363237200"/>
    <b v="0"/>
    <b v="1"/>
    <x v="4"/>
    <x v="19"/>
  </r>
  <r>
    <x v="1"/>
    <n v="5966"/>
    <x v="1"/>
    <s v="USD"/>
    <n v="1555304400"/>
    <n v="1555822800"/>
    <b v="0"/>
    <b v="0"/>
    <x v="3"/>
    <x v="3"/>
  </r>
  <r>
    <x v="0"/>
    <n v="2176"/>
    <x v="1"/>
    <s v="USD"/>
    <n v="1423375200"/>
    <n v="1427778000"/>
    <b v="0"/>
    <b v="0"/>
    <x v="3"/>
    <x v="3"/>
  </r>
  <r>
    <x v="1"/>
    <n v="169"/>
    <x v="1"/>
    <s v="USD"/>
    <n v="1420696800"/>
    <n v="1422424800"/>
    <b v="0"/>
    <b v="1"/>
    <x v="4"/>
    <x v="4"/>
  </r>
  <r>
    <x v="1"/>
    <n v="2106"/>
    <x v="1"/>
    <s v="USD"/>
    <n v="1502946000"/>
    <n v="1503637200"/>
    <b v="0"/>
    <b v="0"/>
    <x v="3"/>
    <x v="3"/>
  </r>
  <r>
    <x v="0"/>
    <n v="441"/>
    <x v="1"/>
    <s v="USD"/>
    <n v="1547186400"/>
    <n v="1547618400"/>
    <b v="0"/>
    <b v="1"/>
    <x v="4"/>
    <x v="4"/>
  </r>
  <r>
    <x v="0"/>
    <n v="25"/>
    <x v="1"/>
    <s v="USD"/>
    <n v="1444971600"/>
    <n v="1449900000"/>
    <b v="0"/>
    <b v="0"/>
    <x v="1"/>
    <x v="7"/>
  </r>
  <r>
    <x v="1"/>
    <n v="131"/>
    <x v="1"/>
    <s v="USD"/>
    <n v="1404622800"/>
    <n v="1405141200"/>
    <b v="0"/>
    <b v="0"/>
    <x v="1"/>
    <x v="1"/>
  </r>
  <r>
    <x v="0"/>
    <n v="127"/>
    <x v="1"/>
    <s v="USD"/>
    <n v="1571720400"/>
    <n v="1572933600"/>
    <b v="0"/>
    <b v="0"/>
    <x v="3"/>
    <x v="3"/>
  </r>
  <r>
    <x v="0"/>
    <n v="355"/>
    <x v="1"/>
    <s v="USD"/>
    <n v="1526878800"/>
    <n v="1530162000"/>
    <b v="0"/>
    <b v="0"/>
    <x v="4"/>
    <x v="4"/>
  </r>
  <r>
    <x v="0"/>
    <n v="44"/>
    <x v="4"/>
    <s v="GBP"/>
    <n v="1319691600"/>
    <n v="1320904800"/>
    <b v="0"/>
    <b v="0"/>
    <x v="3"/>
    <x v="3"/>
  </r>
  <r>
    <x v="1"/>
    <n v="84"/>
    <x v="1"/>
    <s v="USD"/>
    <n v="1371963600"/>
    <n v="1372395600"/>
    <b v="0"/>
    <b v="0"/>
    <x v="3"/>
    <x v="3"/>
  </r>
  <r>
    <x v="1"/>
    <n v="155"/>
    <x v="1"/>
    <s v="USD"/>
    <n v="1433739600"/>
    <n v="1437714000"/>
    <b v="0"/>
    <b v="0"/>
    <x v="3"/>
    <x v="3"/>
  </r>
  <r>
    <x v="0"/>
    <n v="67"/>
    <x v="1"/>
    <s v="USD"/>
    <n v="1508130000"/>
    <n v="1509771600"/>
    <b v="0"/>
    <b v="0"/>
    <x v="7"/>
    <x v="14"/>
  </r>
  <r>
    <x v="1"/>
    <n v="189"/>
    <x v="1"/>
    <s v="USD"/>
    <n v="1550037600"/>
    <n v="1550556000"/>
    <b v="0"/>
    <b v="1"/>
    <x v="0"/>
    <x v="0"/>
  </r>
  <r>
    <x v="1"/>
    <n v="4799"/>
    <x v="1"/>
    <s v="USD"/>
    <n v="1486706400"/>
    <n v="1489039200"/>
    <b v="1"/>
    <b v="1"/>
    <x v="4"/>
    <x v="4"/>
  </r>
  <r>
    <x v="1"/>
    <n v="1137"/>
    <x v="1"/>
    <s v="USD"/>
    <n v="1553835600"/>
    <n v="1556600400"/>
    <b v="0"/>
    <b v="0"/>
    <x v="5"/>
    <x v="9"/>
  </r>
  <r>
    <x v="0"/>
    <n v="1068"/>
    <x v="1"/>
    <s v="USD"/>
    <n v="1277528400"/>
    <n v="1278565200"/>
    <b v="0"/>
    <b v="0"/>
    <x v="3"/>
    <x v="3"/>
  </r>
  <r>
    <x v="0"/>
    <n v="424"/>
    <x v="1"/>
    <s v="USD"/>
    <n v="1339477200"/>
    <n v="1339909200"/>
    <b v="0"/>
    <b v="0"/>
    <x v="2"/>
    <x v="8"/>
  </r>
  <r>
    <x v="3"/>
    <n v="145"/>
    <x v="5"/>
    <s v="CHF"/>
    <n v="1325656800"/>
    <n v="1325829600"/>
    <b v="0"/>
    <b v="0"/>
    <x v="1"/>
    <x v="7"/>
  </r>
  <r>
    <x v="1"/>
    <n v="1152"/>
    <x v="1"/>
    <s v="USD"/>
    <n v="1288242000"/>
    <n v="1290578400"/>
    <b v="0"/>
    <b v="0"/>
    <x v="3"/>
    <x v="3"/>
  </r>
  <r>
    <x v="1"/>
    <n v="50"/>
    <x v="1"/>
    <s v="USD"/>
    <n v="1379048400"/>
    <n v="1380344400"/>
    <b v="0"/>
    <b v="0"/>
    <x v="7"/>
    <x v="14"/>
  </r>
  <r>
    <x v="0"/>
    <n v="151"/>
    <x v="1"/>
    <s v="USD"/>
    <n v="1389679200"/>
    <n v="1389852000"/>
    <b v="0"/>
    <b v="0"/>
    <x v="5"/>
    <x v="9"/>
  </r>
  <r>
    <x v="0"/>
    <n v="1608"/>
    <x v="1"/>
    <s v="USD"/>
    <n v="1294293600"/>
    <n v="1294466400"/>
    <b v="0"/>
    <b v="0"/>
    <x v="2"/>
    <x v="8"/>
  </r>
  <r>
    <x v="1"/>
    <n v="3059"/>
    <x v="0"/>
    <s v="CAD"/>
    <n v="1500267600"/>
    <n v="1500354000"/>
    <b v="0"/>
    <b v="0"/>
    <x v="1"/>
    <x v="17"/>
  </r>
  <r>
    <x v="1"/>
    <n v="34"/>
    <x v="1"/>
    <s v="USD"/>
    <n v="1375074000"/>
    <n v="1375938000"/>
    <b v="0"/>
    <b v="1"/>
    <x v="4"/>
    <x v="4"/>
  </r>
  <r>
    <x v="1"/>
    <n v="220"/>
    <x v="1"/>
    <s v="USD"/>
    <n v="1323324000"/>
    <n v="1323410400"/>
    <b v="1"/>
    <b v="0"/>
    <x v="3"/>
    <x v="3"/>
  </r>
  <r>
    <x v="1"/>
    <n v="1604"/>
    <x v="2"/>
    <s v="AUD"/>
    <n v="1538715600"/>
    <n v="1539406800"/>
    <b v="0"/>
    <b v="0"/>
    <x v="4"/>
    <x v="6"/>
  </r>
  <r>
    <x v="1"/>
    <n v="454"/>
    <x v="1"/>
    <s v="USD"/>
    <n v="1369285200"/>
    <n v="1369803600"/>
    <b v="0"/>
    <b v="0"/>
    <x v="1"/>
    <x v="1"/>
  </r>
  <r>
    <x v="1"/>
    <n v="123"/>
    <x v="6"/>
    <s v="EUR"/>
    <n v="1525755600"/>
    <n v="1525928400"/>
    <b v="0"/>
    <b v="1"/>
    <x v="4"/>
    <x v="10"/>
  </r>
  <r>
    <x v="0"/>
    <n v="941"/>
    <x v="1"/>
    <s v="USD"/>
    <n v="1296626400"/>
    <n v="1297231200"/>
    <b v="0"/>
    <b v="0"/>
    <x v="1"/>
    <x v="7"/>
  </r>
  <r>
    <x v="0"/>
    <n v="1"/>
    <x v="1"/>
    <s v="USD"/>
    <n v="1376629200"/>
    <n v="1378530000"/>
    <b v="0"/>
    <b v="1"/>
    <x v="7"/>
    <x v="14"/>
  </r>
  <r>
    <x v="1"/>
    <n v="299"/>
    <x v="1"/>
    <s v="USD"/>
    <n v="1572152400"/>
    <n v="1572152400"/>
    <b v="0"/>
    <b v="0"/>
    <x v="3"/>
    <x v="3"/>
  </r>
  <r>
    <x v="0"/>
    <n v="40"/>
    <x v="1"/>
    <s v="USD"/>
    <n v="1325829600"/>
    <n v="1329890400"/>
    <b v="0"/>
    <b v="1"/>
    <x v="4"/>
    <x v="12"/>
  </r>
  <r>
    <x v="0"/>
    <n v="3015"/>
    <x v="0"/>
    <s v="CAD"/>
    <n v="1273640400"/>
    <n v="1276750800"/>
    <b v="0"/>
    <b v="1"/>
    <x v="3"/>
    <x v="3"/>
  </r>
  <r>
    <x v="1"/>
    <n v="2237"/>
    <x v="1"/>
    <s v="USD"/>
    <n v="1510639200"/>
    <n v="1510898400"/>
    <b v="0"/>
    <b v="0"/>
    <x v="3"/>
    <x v="3"/>
  </r>
  <r>
    <x v="0"/>
    <n v="435"/>
    <x v="1"/>
    <s v="USD"/>
    <n v="1528088400"/>
    <n v="1532408400"/>
    <b v="0"/>
    <b v="0"/>
    <x v="3"/>
    <x v="3"/>
  </r>
  <r>
    <x v="1"/>
    <n v="645"/>
    <x v="1"/>
    <s v="USD"/>
    <n v="1359525600"/>
    <n v="1360562400"/>
    <b v="1"/>
    <b v="0"/>
    <x v="4"/>
    <x v="4"/>
  </r>
  <r>
    <x v="1"/>
    <n v="484"/>
    <x v="3"/>
    <s v="DKK"/>
    <n v="1570942800"/>
    <n v="1571547600"/>
    <b v="0"/>
    <b v="0"/>
    <x v="3"/>
    <x v="3"/>
  </r>
  <r>
    <x v="1"/>
    <n v="154"/>
    <x v="0"/>
    <s v="CAD"/>
    <n v="1466398800"/>
    <n v="1468126800"/>
    <b v="0"/>
    <b v="0"/>
    <x v="4"/>
    <x v="4"/>
  </r>
  <r>
    <x v="0"/>
    <n v="714"/>
    <x v="1"/>
    <s v="USD"/>
    <n v="1492491600"/>
    <n v="1492837200"/>
    <b v="0"/>
    <b v="0"/>
    <x v="1"/>
    <x v="1"/>
  </r>
  <r>
    <x v="2"/>
    <n v="1111"/>
    <x v="1"/>
    <s v="USD"/>
    <n v="1430197200"/>
    <n v="1430197200"/>
    <b v="0"/>
    <b v="0"/>
    <x v="6"/>
    <x v="20"/>
  </r>
  <r>
    <x v="1"/>
    <n v="82"/>
    <x v="1"/>
    <s v="USD"/>
    <n v="1496034000"/>
    <n v="1496206800"/>
    <b v="0"/>
    <b v="0"/>
    <x v="3"/>
    <x v="3"/>
  </r>
  <r>
    <x v="1"/>
    <n v="134"/>
    <x v="1"/>
    <s v="USD"/>
    <n v="1388728800"/>
    <n v="1389592800"/>
    <b v="0"/>
    <b v="0"/>
    <x v="5"/>
    <x v="13"/>
  </r>
  <r>
    <x v="2"/>
    <n v="1089"/>
    <x v="1"/>
    <s v="USD"/>
    <n v="1543298400"/>
    <n v="1545631200"/>
    <b v="0"/>
    <b v="0"/>
    <x v="4"/>
    <x v="10"/>
  </r>
  <r>
    <x v="0"/>
    <n v="5497"/>
    <x v="1"/>
    <s v="USD"/>
    <n v="1271739600"/>
    <n v="1272430800"/>
    <b v="0"/>
    <b v="1"/>
    <x v="0"/>
    <x v="0"/>
  </r>
  <r>
    <x v="0"/>
    <n v="418"/>
    <x v="1"/>
    <s v="USD"/>
    <n v="1326434400"/>
    <n v="1327903200"/>
    <b v="0"/>
    <b v="0"/>
    <x v="3"/>
    <x v="3"/>
  </r>
  <r>
    <x v="0"/>
    <n v="1439"/>
    <x v="1"/>
    <s v="USD"/>
    <n v="1295244000"/>
    <n v="1296021600"/>
    <b v="0"/>
    <b v="1"/>
    <x v="4"/>
    <x v="4"/>
  </r>
  <r>
    <x v="0"/>
    <n v="15"/>
    <x v="1"/>
    <s v="USD"/>
    <n v="1541221200"/>
    <n v="1543298400"/>
    <b v="0"/>
    <b v="0"/>
    <x v="3"/>
    <x v="3"/>
  </r>
  <r>
    <x v="0"/>
    <n v="1999"/>
    <x v="0"/>
    <s v="CAD"/>
    <n v="1336280400"/>
    <n v="1336366800"/>
    <b v="0"/>
    <b v="0"/>
    <x v="4"/>
    <x v="4"/>
  </r>
  <r>
    <x v="1"/>
    <n v="5203"/>
    <x v="1"/>
    <s v="USD"/>
    <n v="1324533600"/>
    <n v="1325052000"/>
    <b v="0"/>
    <b v="0"/>
    <x v="2"/>
    <x v="2"/>
  </r>
  <r>
    <x v="1"/>
    <n v="94"/>
    <x v="1"/>
    <s v="USD"/>
    <n v="1498366800"/>
    <n v="1499576400"/>
    <b v="0"/>
    <b v="0"/>
    <x v="3"/>
    <x v="3"/>
  </r>
  <r>
    <x v="0"/>
    <n v="118"/>
    <x v="1"/>
    <s v="USD"/>
    <n v="1498712400"/>
    <n v="1501304400"/>
    <b v="0"/>
    <b v="1"/>
    <x v="2"/>
    <x v="8"/>
  </r>
  <r>
    <x v="1"/>
    <n v="205"/>
    <x v="1"/>
    <s v="USD"/>
    <n v="1271480400"/>
    <n v="1273208400"/>
    <b v="0"/>
    <b v="1"/>
    <x v="3"/>
    <x v="3"/>
  </r>
  <r>
    <x v="0"/>
    <n v="162"/>
    <x v="1"/>
    <s v="USD"/>
    <n v="1316667600"/>
    <n v="1316840400"/>
    <b v="0"/>
    <b v="1"/>
    <x v="0"/>
    <x v="0"/>
  </r>
  <r>
    <x v="0"/>
    <n v="83"/>
    <x v="1"/>
    <s v="USD"/>
    <n v="1524027600"/>
    <n v="1524546000"/>
    <b v="0"/>
    <b v="0"/>
    <x v="1"/>
    <x v="7"/>
  </r>
  <r>
    <x v="1"/>
    <n v="92"/>
    <x v="1"/>
    <s v="USD"/>
    <n v="1438059600"/>
    <n v="1438578000"/>
    <b v="0"/>
    <b v="0"/>
    <x v="7"/>
    <x v="14"/>
  </r>
  <r>
    <x v="1"/>
    <n v="219"/>
    <x v="1"/>
    <s v="USD"/>
    <n v="1361944800"/>
    <n v="1362549600"/>
    <b v="0"/>
    <b v="0"/>
    <x v="3"/>
    <x v="3"/>
  </r>
  <r>
    <x v="1"/>
    <n v="2526"/>
    <x v="1"/>
    <s v="USD"/>
    <n v="1410584400"/>
    <n v="1413349200"/>
    <b v="0"/>
    <b v="1"/>
    <x v="3"/>
    <x v="3"/>
  </r>
  <r>
    <x v="0"/>
    <n v="747"/>
    <x v="1"/>
    <s v="USD"/>
    <n v="1297404000"/>
    <n v="1298008800"/>
    <b v="0"/>
    <b v="0"/>
    <x v="4"/>
    <x v="10"/>
  </r>
  <r>
    <x v="3"/>
    <n v="2138"/>
    <x v="1"/>
    <s v="USD"/>
    <n v="1392012000"/>
    <n v="1394427600"/>
    <b v="0"/>
    <b v="1"/>
    <x v="7"/>
    <x v="14"/>
  </r>
  <r>
    <x v="0"/>
    <n v="84"/>
    <x v="1"/>
    <s v="USD"/>
    <n v="1569733200"/>
    <n v="1572670800"/>
    <b v="0"/>
    <b v="0"/>
    <x v="3"/>
    <x v="3"/>
  </r>
  <r>
    <x v="1"/>
    <n v="94"/>
    <x v="1"/>
    <s v="USD"/>
    <n v="1529643600"/>
    <n v="1531112400"/>
    <b v="1"/>
    <b v="0"/>
    <x v="3"/>
    <x v="3"/>
  </r>
  <r>
    <x v="0"/>
    <n v="91"/>
    <x v="1"/>
    <s v="USD"/>
    <n v="1399006800"/>
    <n v="1400734800"/>
    <b v="0"/>
    <b v="0"/>
    <x v="3"/>
    <x v="3"/>
  </r>
  <r>
    <x v="0"/>
    <n v="792"/>
    <x v="1"/>
    <s v="USD"/>
    <n v="1385359200"/>
    <n v="1386741600"/>
    <b v="0"/>
    <b v="1"/>
    <x v="4"/>
    <x v="4"/>
  </r>
  <r>
    <x v="3"/>
    <n v="10"/>
    <x v="0"/>
    <s v="CAD"/>
    <n v="1480572000"/>
    <n v="1481781600"/>
    <b v="1"/>
    <b v="0"/>
    <x v="3"/>
    <x v="3"/>
  </r>
  <r>
    <x v="1"/>
    <n v="1713"/>
    <x v="6"/>
    <s v="EUR"/>
    <n v="1418623200"/>
    <n v="1419660000"/>
    <b v="0"/>
    <b v="1"/>
    <x v="3"/>
    <x v="3"/>
  </r>
  <r>
    <x v="1"/>
    <n v="249"/>
    <x v="1"/>
    <s v="USD"/>
    <n v="1555736400"/>
    <n v="1555822800"/>
    <b v="0"/>
    <b v="0"/>
    <x v="1"/>
    <x v="17"/>
  </r>
  <r>
    <x v="1"/>
    <n v="192"/>
    <x v="1"/>
    <s v="USD"/>
    <n v="1442120400"/>
    <n v="1442379600"/>
    <b v="0"/>
    <b v="1"/>
    <x v="4"/>
    <x v="10"/>
  </r>
  <r>
    <x v="1"/>
    <n v="247"/>
    <x v="1"/>
    <s v="USD"/>
    <n v="1362376800"/>
    <n v="1364965200"/>
    <b v="0"/>
    <b v="0"/>
    <x v="3"/>
    <x v="3"/>
  </r>
  <r>
    <x v="1"/>
    <n v="2293"/>
    <x v="1"/>
    <s v="USD"/>
    <n v="1478408400"/>
    <n v="1479016800"/>
    <b v="0"/>
    <b v="0"/>
    <x v="4"/>
    <x v="22"/>
  </r>
  <r>
    <x v="1"/>
    <n v="3131"/>
    <x v="1"/>
    <s v="USD"/>
    <n v="1498798800"/>
    <n v="1499662800"/>
    <b v="0"/>
    <b v="0"/>
    <x v="4"/>
    <x v="19"/>
  </r>
  <r>
    <x v="0"/>
    <n v="32"/>
    <x v="1"/>
    <s v="USD"/>
    <n v="1335416400"/>
    <n v="1337835600"/>
    <b v="0"/>
    <b v="0"/>
    <x v="2"/>
    <x v="8"/>
  </r>
  <r>
    <x v="1"/>
    <n v="143"/>
    <x v="6"/>
    <s v="EUR"/>
    <n v="1504328400"/>
    <n v="1505710800"/>
    <b v="0"/>
    <b v="0"/>
    <x v="3"/>
    <x v="3"/>
  </r>
  <r>
    <x v="3"/>
    <n v="90"/>
    <x v="1"/>
    <s v="USD"/>
    <n v="1285822800"/>
    <n v="1287464400"/>
    <b v="0"/>
    <b v="0"/>
    <x v="3"/>
    <x v="3"/>
  </r>
  <r>
    <x v="1"/>
    <n v="296"/>
    <x v="1"/>
    <s v="USD"/>
    <n v="1311483600"/>
    <n v="1311656400"/>
    <b v="0"/>
    <b v="1"/>
    <x v="1"/>
    <x v="7"/>
  </r>
  <r>
    <x v="1"/>
    <n v="170"/>
    <x v="1"/>
    <s v="USD"/>
    <n v="1291356000"/>
    <n v="1293170400"/>
    <b v="0"/>
    <b v="1"/>
    <x v="3"/>
    <x v="3"/>
  </r>
  <r>
    <x v="0"/>
    <n v="186"/>
    <x v="1"/>
    <s v="USD"/>
    <n v="1355810400"/>
    <n v="1355983200"/>
    <b v="0"/>
    <b v="0"/>
    <x v="2"/>
    <x v="8"/>
  </r>
  <r>
    <x v="3"/>
    <n v="439"/>
    <x v="4"/>
    <s v="GBP"/>
    <n v="1513663200"/>
    <n v="1515045600"/>
    <b v="0"/>
    <b v="0"/>
    <x v="4"/>
    <x v="19"/>
  </r>
  <r>
    <x v="0"/>
    <n v="605"/>
    <x v="1"/>
    <s v="USD"/>
    <n v="1365915600"/>
    <n v="1366088400"/>
    <b v="0"/>
    <b v="1"/>
    <x v="6"/>
    <x v="11"/>
  </r>
  <r>
    <x v="1"/>
    <n v="86"/>
    <x v="3"/>
    <s v="DKK"/>
    <n v="1551852000"/>
    <n v="1553317200"/>
    <b v="0"/>
    <b v="0"/>
    <x v="6"/>
    <x v="11"/>
  </r>
  <r>
    <x v="0"/>
    <n v="1"/>
    <x v="0"/>
    <s v="CAD"/>
    <n v="1540098000"/>
    <n v="1542088800"/>
    <b v="0"/>
    <b v="0"/>
    <x v="4"/>
    <x v="10"/>
  </r>
  <r>
    <x v="1"/>
    <n v="6286"/>
    <x v="1"/>
    <s v="USD"/>
    <n v="1500440400"/>
    <n v="1503118800"/>
    <b v="0"/>
    <b v="0"/>
    <x v="1"/>
    <x v="1"/>
  </r>
  <r>
    <x v="0"/>
    <n v="31"/>
    <x v="1"/>
    <s v="USD"/>
    <n v="1278392400"/>
    <n v="1278478800"/>
    <b v="0"/>
    <b v="0"/>
    <x v="4"/>
    <x v="6"/>
  </r>
  <r>
    <x v="0"/>
    <n v="1181"/>
    <x v="1"/>
    <s v="USD"/>
    <n v="1480572000"/>
    <n v="1484114400"/>
    <b v="0"/>
    <b v="0"/>
    <x v="4"/>
    <x v="22"/>
  </r>
  <r>
    <x v="0"/>
    <n v="39"/>
    <x v="1"/>
    <s v="USD"/>
    <n v="1382331600"/>
    <n v="1385445600"/>
    <b v="0"/>
    <b v="1"/>
    <x v="4"/>
    <x v="6"/>
  </r>
  <r>
    <x v="1"/>
    <n v="3727"/>
    <x v="1"/>
    <s v="USD"/>
    <n v="1316754000"/>
    <n v="1318741200"/>
    <b v="0"/>
    <b v="0"/>
    <x v="3"/>
    <x v="3"/>
  </r>
  <r>
    <x v="1"/>
    <n v="1605"/>
    <x v="1"/>
    <s v="USD"/>
    <n v="1518242400"/>
    <n v="1518242400"/>
    <b v="0"/>
    <b v="1"/>
    <x v="1"/>
    <x v="7"/>
  </r>
  <r>
    <x v="0"/>
    <n v="46"/>
    <x v="1"/>
    <s v="USD"/>
    <n v="1476421200"/>
    <n v="1476594000"/>
    <b v="0"/>
    <b v="0"/>
    <x v="3"/>
    <x v="3"/>
  </r>
  <r>
    <x v="1"/>
    <n v="2120"/>
    <x v="1"/>
    <s v="USD"/>
    <n v="1269752400"/>
    <n v="1273554000"/>
    <b v="0"/>
    <b v="0"/>
    <x v="3"/>
    <x v="3"/>
  </r>
  <r>
    <x v="0"/>
    <n v="105"/>
    <x v="1"/>
    <s v="USD"/>
    <n v="1419746400"/>
    <n v="1421906400"/>
    <b v="0"/>
    <b v="0"/>
    <x v="4"/>
    <x v="4"/>
  </r>
  <r>
    <x v="1"/>
    <n v="50"/>
    <x v="1"/>
    <s v="USD"/>
    <n v="1281330000"/>
    <n v="1281589200"/>
    <b v="0"/>
    <b v="0"/>
    <x v="3"/>
    <x v="3"/>
  </r>
  <r>
    <x v="1"/>
    <n v="2080"/>
    <x v="1"/>
    <s v="USD"/>
    <n v="1398661200"/>
    <n v="1400389200"/>
    <b v="0"/>
    <b v="0"/>
    <x v="4"/>
    <x v="6"/>
  </r>
  <r>
    <x v="0"/>
    <n v="535"/>
    <x v="1"/>
    <s v="USD"/>
    <n v="1359525600"/>
    <n v="1362808800"/>
    <b v="0"/>
    <b v="0"/>
    <x v="6"/>
    <x v="20"/>
  </r>
  <r>
    <x v="1"/>
    <n v="2105"/>
    <x v="1"/>
    <s v="USD"/>
    <n v="1388469600"/>
    <n v="1388815200"/>
    <b v="0"/>
    <b v="0"/>
    <x v="4"/>
    <x v="10"/>
  </r>
  <r>
    <x v="1"/>
    <n v="2436"/>
    <x v="1"/>
    <s v="USD"/>
    <n v="1518328800"/>
    <n v="1519538400"/>
    <b v="0"/>
    <b v="0"/>
    <x v="3"/>
    <x v="3"/>
  </r>
  <r>
    <x v="1"/>
    <n v="80"/>
    <x v="1"/>
    <s v="USD"/>
    <n v="1517032800"/>
    <n v="1517810400"/>
    <b v="0"/>
    <b v="0"/>
    <x v="5"/>
    <x v="18"/>
  </r>
  <r>
    <x v="1"/>
    <n v="42"/>
    <x v="1"/>
    <s v="USD"/>
    <n v="1368594000"/>
    <n v="1370581200"/>
    <b v="0"/>
    <b v="1"/>
    <x v="2"/>
    <x v="8"/>
  </r>
  <r>
    <x v="1"/>
    <n v="139"/>
    <x v="0"/>
    <s v="CAD"/>
    <n v="1448258400"/>
    <n v="1448863200"/>
    <b v="0"/>
    <b v="1"/>
    <x v="2"/>
    <x v="2"/>
  </r>
  <r>
    <x v="0"/>
    <n v="16"/>
    <x v="1"/>
    <s v="USD"/>
    <n v="1555218000"/>
    <n v="1556600400"/>
    <b v="0"/>
    <b v="0"/>
    <x v="3"/>
    <x v="3"/>
  </r>
  <r>
    <x v="1"/>
    <n v="159"/>
    <x v="1"/>
    <s v="USD"/>
    <n v="1431925200"/>
    <n v="1432098000"/>
    <b v="0"/>
    <b v="0"/>
    <x v="4"/>
    <x v="6"/>
  </r>
  <r>
    <x v="1"/>
    <n v="381"/>
    <x v="1"/>
    <s v="USD"/>
    <n v="1481522400"/>
    <n v="1482127200"/>
    <b v="0"/>
    <b v="0"/>
    <x v="2"/>
    <x v="8"/>
  </r>
  <r>
    <x v="1"/>
    <n v="194"/>
    <x v="4"/>
    <s v="GBP"/>
    <n v="1335934800"/>
    <n v="1335934800"/>
    <b v="0"/>
    <b v="1"/>
    <x v="0"/>
    <x v="0"/>
  </r>
  <r>
    <x v="0"/>
    <n v="575"/>
    <x v="1"/>
    <s v="USD"/>
    <n v="1552280400"/>
    <n v="1556946000"/>
    <b v="0"/>
    <b v="0"/>
    <x v="1"/>
    <x v="1"/>
  </r>
  <r>
    <x v="1"/>
    <n v="106"/>
    <x v="1"/>
    <s v="USD"/>
    <n v="1529989200"/>
    <n v="1530075600"/>
    <b v="0"/>
    <b v="0"/>
    <x v="1"/>
    <x v="5"/>
  </r>
  <r>
    <x v="1"/>
    <n v="142"/>
    <x v="1"/>
    <s v="USD"/>
    <n v="1418709600"/>
    <n v="1418796000"/>
    <b v="0"/>
    <b v="0"/>
    <x v="4"/>
    <x v="19"/>
  </r>
  <r>
    <x v="1"/>
    <n v="211"/>
    <x v="1"/>
    <s v="USD"/>
    <n v="1372136400"/>
    <n v="1372482000"/>
    <b v="0"/>
    <b v="1"/>
    <x v="5"/>
    <x v="18"/>
  </r>
  <r>
    <x v="0"/>
    <n v="1120"/>
    <x v="1"/>
    <s v="USD"/>
    <n v="1533877200"/>
    <n v="1534395600"/>
    <b v="0"/>
    <b v="0"/>
    <x v="5"/>
    <x v="13"/>
  </r>
  <r>
    <x v="0"/>
    <n v="113"/>
    <x v="1"/>
    <s v="USD"/>
    <n v="1309064400"/>
    <n v="1311397200"/>
    <b v="0"/>
    <b v="0"/>
    <x v="4"/>
    <x v="22"/>
  </r>
  <r>
    <x v="1"/>
    <n v="2756"/>
    <x v="1"/>
    <s v="USD"/>
    <n v="1425877200"/>
    <n v="1426914000"/>
    <b v="0"/>
    <b v="0"/>
    <x v="2"/>
    <x v="8"/>
  </r>
  <r>
    <x v="1"/>
    <n v="173"/>
    <x v="4"/>
    <s v="GBP"/>
    <n v="1501304400"/>
    <n v="1501477200"/>
    <b v="0"/>
    <b v="0"/>
    <x v="0"/>
    <x v="0"/>
  </r>
  <r>
    <x v="1"/>
    <n v="87"/>
    <x v="1"/>
    <s v="USD"/>
    <n v="1268287200"/>
    <n v="1269061200"/>
    <b v="0"/>
    <b v="1"/>
    <x v="7"/>
    <x v="14"/>
  </r>
  <r>
    <x v="0"/>
    <n v="1538"/>
    <x v="1"/>
    <s v="USD"/>
    <n v="1412139600"/>
    <n v="1415772000"/>
    <b v="0"/>
    <b v="1"/>
    <x v="3"/>
    <x v="3"/>
  </r>
  <r>
    <x v="0"/>
    <n v="9"/>
    <x v="1"/>
    <s v="USD"/>
    <n v="1330063200"/>
    <n v="1331013600"/>
    <b v="0"/>
    <b v="1"/>
    <x v="5"/>
    <x v="13"/>
  </r>
  <r>
    <x v="0"/>
    <n v="554"/>
    <x v="1"/>
    <s v="USD"/>
    <n v="1576130400"/>
    <n v="1576735200"/>
    <b v="0"/>
    <b v="0"/>
    <x v="3"/>
    <x v="3"/>
  </r>
  <r>
    <x v="1"/>
    <n v="1572"/>
    <x v="4"/>
    <s v="GBP"/>
    <n v="1407128400"/>
    <n v="1411362000"/>
    <b v="0"/>
    <b v="1"/>
    <x v="0"/>
    <x v="0"/>
  </r>
  <r>
    <x v="0"/>
    <n v="648"/>
    <x v="4"/>
    <s v="GBP"/>
    <n v="1560142800"/>
    <n v="1563685200"/>
    <b v="0"/>
    <b v="0"/>
    <x v="3"/>
    <x v="3"/>
  </r>
  <r>
    <x v="0"/>
    <n v="21"/>
    <x v="4"/>
    <s v="GBP"/>
    <n v="1520575200"/>
    <n v="1521867600"/>
    <b v="0"/>
    <b v="1"/>
    <x v="5"/>
    <x v="18"/>
  </r>
  <r>
    <x v="1"/>
    <n v="2346"/>
    <x v="1"/>
    <s v="USD"/>
    <n v="1492664400"/>
    <n v="1495515600"/>
    <b v="0"/>
    <b v="0"/>
    <x v="3"/>
    <x v="3"/>
  </r>
  <r>
    <x v="1"/>
    <n v="115"/>
    <x v="1"/>
    <s v="USD"/>
    <n v="1454479200"/>
    <n v="1455948000"/>
    <b v="0"/>
    <b v="0"/>
    <x v="3"/>
    <x v="3"/>
  </r>
  <r>
    <x v="1"/>
    <n v="85"/>
    <x v="6"/>
    <s v="EUR"/>
    <n v="1281934800"/>
    <n v="1282366800"/>
    <b v="0"/>
    <b v="0"/>
    <x v="2"/>
    <x v="8"/>
  </r>
  <r>
    <x v="1"/>
    <n v="144"/>
    <x v="1"/>
    <s v="USD"/>
    <n v="1573970400"/>
    <n v="1574575200"/>
    <b v="0"/>
    <b v="0"/>
    <x v="8"/>
    <x v="23"/>
  </r>
  <r>
    <x v="1"/>
    <n v="2443"/>
    <x v="1"/>
    <s v="USD"/>
    <n v="1372654800"/>
    <n v="1374901200"/>
    <b v="0"/>
    <b v="1"/>
    <x v="0"/>
    <x v="0"/>
  </r>
  <r>
    <x v="3"/>
    <n v="595"/>
    <x v="1"/>
    <s v="USD"/>
    <n v="1275886800"/>
    <n v="1278910800"/>
    <b v="1"/>
    <b v="1"/>
    <x v="4"/>
    <x v="12"/>
  </r>
  <r>
    <x v="1"/>
    <n v="64"/>
    <x v="1"/>
    <s v="USD"/>
    <n v="1561784400"/>
    <n v="1562907600"/>
    <b v="0"/>
    <b v="0"/>
    <x v="7"/>
    <x v="14"/>
  </r>
  <r>
    <x v="1"/>
    <n v="268"/>
    <x v="1"/>
    <s v="USD"/>
    <n v="1332392400"/>
    <n v="1332478800"/>
    <b v="0"/>
    <b v="0"/>
    <x v="2"/>
    <x v="8"/>
  </r>
  <r>
    <x v="1"/>
    <n v="195"/>
    <x v="3"/>
    <s v="DKK"/>
    <n v="1402376400"/>
    <n v="1402722000"/>
    <b v="0"/>
    <b v="0"/>
    <x v="3"/>
    <x v="3"/>
  </r>
  <r>
    <x v="0"/>
    <n v="54"/>
    <x v="1"/>
    <s v="USD"/>
    <n v="1495342800"/>
    <n v="1496811600"/>
    <b v="0"/>
    <b v="0"/>
    <x v="4"/>
    <x v="10"/>
  </r>
  <r>
    <x v="0"/>
    <n v="120"/>
    <x v="1"/>
    <s v="USD"/>
    <n v="1482213600"/>
    <n v="1482213600"/>
    <b v="0"/>
    <b v="1"/>
    <x v="2"/>
    <x v="8"/>
  </r>
  <r>
    <x v="0"/>
    <n v="579"/>
    <x v="3"/>
    <s v="DKK"/>
    <n v="1420092000"/>
    <n v="1420264800"/>
    <b v="0"/>
    <b v="0"/>
    <x v="2"/>
    <x v="2"/>
  </r>
  <r>
    <x v="0"/>
    <n v="2072"/>
    <x v="1"/>
    <s v="USD"/>
    <n v="1458018000"/>
    <n v="1458450000"/>
    <b v="0"/>
    <b v="1"/>
    <x v="4"/>
    <x v="4"/>
  </r>
  <r>
    <x v="0"/>
    <n v="0"/>
    <x v="1"/>
    <s v="USD"/>
    <n v="1367384400"/>
    <n v="1369803600"/>
    <b v="0"/>
    <b v="1"/>
    <x v="3"/>
    <x v="3"/>
  </r>
  <r>
    <x v="0"/>
    <n v="1796"/>
    <x v="1"/>
    <s v="USD"/>
    <n v="1363064400"/>
    <n v="1363237200"/>
    <b v="0"/>
    <b v="0"/>
    <x v="4"/>
    <x v="4"/>
  </r>
  <r>
    <x v="1"/>
    <n v="186"/>
    <x v="2"/>
    <s v="AUD"/>
    <n v="1343365200"/>
    <n v="1345870800"/>
    <b v="0"/>
    <b v="1"/>
    <x v="6"/>
    <x v="11"/>
  </r>
  <r>
    <x v="1"/>
    <n v="460"/>
    <x v="1"/>
    <s v="USD"/>
    <n v="1435726800"/>
    <n v="1437454800"/>
    <b v="0"/>
    <b v="0"/>
    <x v="4"/>
    <x v="6"/>
  </r>
  <r>
    <x v="0"/>
    <n v="62"/>
    <x v="6"/>
    <s v="EUR"/>
    <n v="1431925200"/>
    <n v="1432011600"/>
    <b v="0"/>
    <b v="0"/>
    <x v="1"/>
    <x v="1"/>
  </r>
  <r>
    <x v="0"/>
    <n v="347"/>
    <x v="1"/>
    <s v="USD"/>
    <n v="1362722400"/>
    <n v="1366347600"/>
    <b v="0"/>
    <b v="1"/>
    <x v="5"/>
    <x v="15"/>
  </r>
  <r>
    <x v="1"/>
    <n v="2528"/>
    <x v="1"/>
    <s v="USD"/>
    <n v="1511416800"/>
    <n v="1512885600"/>
    <b v="0"/>
    <b v="1"/>
    <x v="3"/>
    <x v="3"/>
  </r>
  <r>
    <x v="0"/>
    <n v="19"/>
    <x v="1"/>
    <s v="USD"/>
    <n v="1365483600"/>
    <n v="1369717200"/>
    <b v="0"/>
    <b v="1"/>
    <x v="2"/>
    <x v="2"/>
  </r>
  <r>
    <x v="1"/>
    <n v="3657"/>
    <x v="1"/>
    <s v="USD"/>
    <n v="1532840400"/>
    <n v="1534654800"/>
    <b v="0"/>
    <b v="0"/>
    <x v="3"/>
    <x v="3"/>
  </r>
  <r>
    <x v="0"/>
    <n v="1258"/>
    <x v="1"/>
    <s v="USD"/>
    <n v="1336194000"/>
    <n v="1337058000"/>
    <b v="0"/>
    <b v="0"/>
    <x v="3"/>
    <x v="3"/>
  </r>
  <r>
    <x v="1"/>
    <n v="131"/>
    <x v="2"/>
    <s v="AUD"/>
    <n v="1527742800"/>
    <n v="1529816400"/>
    <b v="0"/>
    <b v="0"/>
    <x v="4"/>
    <x v="6"/>
  </r>
  <r>
    <x v="0"/>
    <n v="362"/>
    <x v="1"/>
    <s v="USD"/>
    <n v="1564030800"/>
    <n v="1564894800"/>
    <b v="0"/>
    <b v="0"/>
    <x v="3"/>
    <x v="3"/>
  </r>
  <r>
    <x v="1"/>
    <n v="239"/>
    <x v="1"/>
    <s v="USD"/>
    <n v="1404536400"/>
    <n v="1404622800"/>
    <b v="0"/>
    <b v="1"/>
    <x v="6"/>
    <x v="11"/>
  </r>
  <r>
    <x v="3"/>
    <n v="35"/>
    <x v="1"/>
    <s v="USD"/>
    <n v="1284008400"/>
    <n v="1284181200"/>
    <b v="0"/>
    <b v="0"/>
    <x v="4"/>
    <x v="19"/>
  </r>
  <r>
    <x v="3"/>
    <n v="528"/>
    <x v="5"/>
    <s v="CHF"/>
    <n v="1386309600"/>
    <n v="1386741600"/>
    <b v="0"/>
    <b v="1"/>
    <x v="1"/>
    <x v="1"/>
  </r>
  <r>
    <x v="0"/>
    <n v="133"/>
    <x v="0"/>
    <s v="CAD"/>
    <n v="1324620000"/>
    <n v="1324792800"/>
    <b v="0"/>
    <b v="1"/>
    <x v="3"/>
    <x v="3"/>
  </r>
  <r>
    <x v="0"/>
    <n v="846"/>
    <x v="1"/>
    <s v="USD"/>
    <n v="1281070800"/>
    <n v="1284354000"/>
    <b v="0"/>
    <b v="0"/>
    <x v="5"/>
    <x v="9"/>
  </r>
  <r>
    <x v="1"/>
    <n v="78"/>
    <x v="1"/>
    <s v="USD"/>
    <n v="1493960400"/>
    <n v="1494392400"/>
    <b v="0"/>
    <b v="0"/>
    <x v="0"/>
    <x v="0"/>
  </r>
  <r>
    <x v="0"/>
    <n v="10"/>
    <x v="1"/>
    <s v="USD"/>
    <n v="1519365600"/>
    <n v="1519538400"/>
    <b v="0"/>
    <b v="1"/>
    <x v="4"/>
    <x v="10"/>
  </r>
  <r>
    <x v="1"/>
    <n v="1773"/>
    <x v="1"/>
    <s v="USD"/>
    <n v="1420696800"/>
    <n v="1421906400"/>
    <b v="0"/>
    <b v="1"/>
    <x v="1"/>
    <x v="1"/>
  </r>
  <r>
    <x v="1"/>
    <n v="32"/>
    <x v="1"/>
    <s v="USD"/>
    <n v="1555650000"/>
    <n v="1555909200"/>
    <b v="0"/>
    <b v="0"/>
    <x v="3"/>
    <x v="3"/>
  </r>
  <r>
    <x v="1"/>
    <n v="369"/>
    <x v="1"/>
    <s v="USD"/>
    <n v="1471928400"/>
    <n v="1472446800"/>
    <b v="0"/>
    <b v="1"/>
    <x v="4"/>
    <x v="6"/>
  </r>
  <r>
    <x v="0"/>
    <n v="191"/>
    <x v="1"/>
    <s v="USD"/>
    <n v="1341291600"/>
    <n v="1342328400"/>
    <b v="0"/>
    <b v="0"/>
    <x v="4"/>
    <x v="12"/>
  </r>
  <r>
    <x v="1"/>
    <n v="89"/>
    <x v="1"/>
    <s v="USD"/>
    <n v="1267682400"/>
    <n v="1268114400"/>
    <b v="0"/>
    <b v="0"/>
    <x v="4"/>
    <x v="12"/>
  </r>
  <r>
    <x v="0"/>
    <n v="1979"/>
    <x v="1"/>
    <s v="USD"/>
    <n v="1272258000"/>
    <n v="1273381200"/>
    <b v="0"/>
    <b v="0"/>
    <x v="3"/>
    <x v="3"/>
  </r>
  <r>
    <x v="0"/>
    <n v="63"/>
    <x v="1"/>
    <s v="USD"/>
    <n v="1290492000"/>
    <n v="1290837600"/>
    <b v="0"/>
    <b v="0"/>
    <x v="2"/>
    <x v="8"/>
  </r>
  <r>
    <x v="1"/>
    <n v="147"/>
    <x v="1"/>
    <s v="USD"/>
    <n v="1451109600"/>
    <n v="1454306400"/>
    <b v="0"/>
    <b v="1"/>
    <x v="3"/>
    <x v="3"/>
  </r>
  <r>
    <x v="0"/>
    <n v="6080"/>
    <x v="0"/>
    <s v="CAD"/>
    <n v="1454652000"/>
    <n v="1457762400"/>
    <b v="0"/>
    <b v="0"/>
    <x v="4"/>
    <x v="10"/>
  </r>
  <r>
    <x v="0"/>
    <n v="80"/>
    <x v="4"/>
    <s v="GBP"/>
    <n v="1385186400"/>
    <n v="1389074400"/>
    <b v="0"/>
    <b v="0"/>
    <x v="1"/>
    <x v="7"/>
  </r>
  <r>
    <x v="0"/>
    <n v="9"/>
    <x v="1"/>
    <s v="USD"/>
    <n v="1399698000"/>
    <n v="1402117200"/>
    <b v="0"/>
    <b v="0"/>
    <x v="6"/>
    <x v="11"/>
  </r>
  <r>
    <x v="0"/>
    <n v="1784"/>
    <x v="1"/>
    <s v="USD"/>
    <n v="1283230800"/>
    <n v="1284440400"/>
    <b v="0"/>
    <b v="1"/>
    <x v="5"/>
    <x v="13"/>
  </r>
  <r>
    <x v="2"/>
    <n v="3640"/>
    <x v="5"/>
    <s v="CHF"/>
    <n v="1384149600"/>
    <n v="1388988000"/>
    <b v="0"/>
    <b v="0"/>
    <x v="6"/>
    <x v="11"/>
  </r>
  <r>
    <x v="1"/>
    <n v="126"/>
    <x v="0"/>
    <s v="CAD"/>
    <n v="1516860000"/>
    <n v="1516946400"/>
    <b v="0"/>
    <b v="0"/>
    <x v="3"/>
    <x v="3"/>
  </r>
  <r>
    <x v="1"/>
    <n v="2218"/>
    <x v="4"/>
    <s v="GBP"/>
    <n v="1374642000"/>
    <n v="1377752400"/>
    <b v="0"/>
    <b v="0"/>
    <x v="1"/>
    <x v="7"/>
  </r>
  <r>
    <x v="0"/>
    <n v="243"/>
    <x v="1"/>
    <s v="USD"/>
    <n v="1534482000"/>
    <n v="1534568400"/>
    <b v="0"/>
    <b v="1"/>
    <x v="4"/>
    <x v="6"/>
  </r>
  <r>
    <x v="1"/>
    <n v="202"/>
    <x v="6"/>
    <s v="EUR"/>
    <n v="1528434000"/>
    <n v="1528606800"/>
    <b v="0"/>
    <b v="1"/>
    <x v="3"/>
    <x v="3"/>
  </r>
  <r>
    <x v="1"/>
    <n v="140"/>
    <x v="6"/>
    <s v="EUR"/>
    <n v="1282626000"/>
    <n v="1284872400"/>
    <b v="0"/>
    <b v="0"/>
    <x v="5"/>
    <x v="13"/>
  </r>
  <r>
    <x v="1"/>
    <n v="1052"/>
    <x v="3"/>
    <s v="DKK"/>
    <n v="1535605200"/>
    <n v="1537592400"/>
    <b v="1"/>
    <b v="1"/>
    <x v="4"/>
    <x v="4"/>
  </r>
  <r>
    <x v="0"/>
    <n v="1296"/>
    <x v="1"/>
    <s v="USD"/>
    <n v="1379826000"/>
    <n v="1381208400"/>
    <b v="0"/>
    <b v="0"/>
    <x v="6"/>
    <x v="20"/>
  </r>
  <r>
    <x v="0"/>
    <n v="77"/>
    <x v="1"/>
    <s v="USD"/>
    <n v="1561957200"/>
    <n v="1562475600"/>
    <b v="0"/>
    <b v="1"/>
    <x v="0"/>
    <x v="0"/>
  </r>
  <r>
    <x v="1"/>
    <n v="247"/>
    <x v="1"/>
    <s v="USD"/>
    <n v="1525496400"/>
    <n v="1527397200"/>
    <b v="0"/>
    <b v="0"/>
    <x v="7"/>
    <x v="14"/>
  </r>
  <r>
    <x v="0"/>
    <n v="395"/>
    <x v="6"/>
    <s v="EUR"/>
    <n v="1433912400"/>
    <n v="1436158800"/>
    <b v="0"/>
    <b v="0"/>
    <x v="6"/>
    <x v="20"/>
  </r>
  <r>
    <x v="0"/>
    <n v="49"/>
    <x v="4"/>
    <s v="GBP"/>
    <n v="1453442400"/>
    <n v="1456034400"/>
    <b v="0"/>
    <b v="0"/>
    <x v="1"/>
    <x v="7"/>
  </r>
  <r>
    <x v="0"/>
    <n v="180"/>
    <x v="1"/>
    <s v="USD"/>
    <n v="1378875600"/>
    <n v="1380171600"/>
    <b v="0"/>
    <b v="0"/>
    <x v="6"/>
    <x v="11"/>
  </r>
  <r>
    <x v="1"/>
    <n v="84"/>
    <x v="1"/>
    <s v="USD"/>
    <n v="1452232800"/>
    <n v="1453356000"/>
    <b v="0"/>
    <b v="0"/>
    <x v="1"/>
    <x v="1"/>
  </r>
  <r>
    <x v="0"/>
    <n v="2690"/>
    <x v="1"/>
    <s v="USD"/>
    <n v="1577253600"/>
    <n v="1578981600"/>
    <b v="0"/>
    <b v="0"/>
    <x v="3"/>
    <x v="3"/>
  </r>
  <r>
    <x v="1"/>
    <n v="88"/>
    <x v="1"/>
    <s v="USD"/>
    <n v="1537160400"/>
    <n v="1537419600"/>
    <b v="0"/>
    <b v="1"/>
    <x v="3"/>
    <x v="3"/>
  </r>
  <r>
    <x v="1"/>
    <n v="156"/>
    <x v="1"/>
    <s v="USD"/>
    <n v="1422165600"/>
    <n v="1423202400"/>
    <b v="0"/>
    <b v="0"/>
    <x v="4"/>
    <x v="6"/>
  </r>
  <r>
    <x v="1"/>
    <n v="2985"/>
    <x v="1"/>
    <s v="USD"/>
    <n v="1459486800"/>
    <n v="1460610000"/>
    <b v="0"/>
    <b v="0"/>
    <x v="3"/>
    <x v="3"/>
  </r>
  <r>
    <x v="1"/>
    <n v="762"/>
    <x v="1"/>
    <s v="USD"/>
    <n v="1369717200"/>
    <n v="1370494800"/>
    <b v="0"/>
    <b v="0"/>
    <x v="2"/>
    <x v="8"/>
  </r>
  <r>
    <x v="3"/>
    <n v="1"/>
    <x v="5"/>
    <s v="CHF"/>
    <n v="1330495200"/>
    <n v="1332306000"/>
    <b v="0"/>
    <b v="0"/>
    <x v="1"/>
    <x v="7"/>
  </r>
  <r>
    <x v="0"/>
    <n v="2779"/>
    <x v="2"/>
    <s v="AUD"/>
    <n v="1419055200"/>
    <n v="1422511200"/>
    <b v="0"/>
    <b v="1"/>
    <x v="2"/>
    <x v="2"/>
  </r>
  <r>
    <x v="0"/>
    <n v="92"/>
    <x v="1"/>
    <s v="USD"/>
    <n v="1480140000"/>
    <n v="1480312800"/>
    <b v="0"/>
    <b v="0"/>
    <x v="3"/>
    <x v="3"/>
  </r>
  <r>
    <x v="0"/>
    <n v="1028"/>
    <x v="1"/>
    <s v="USD"/>
    <n v="1293948000"/>
    <n v="1294034400"/>
    <b v="0"/>
    <b v="0"/>
    <x v="1"/>
    <x v="1"/>
  </r>
  <r>
    <x v="1"/>
    <n v="554"/>
    <x v="0"/>
    <s v="CAD"/>
    <n v="1482127200"/>
    <n v="1482645600"/>
    <b v="0"/>
    <b v="0"/>
    <x v="1"/>
    <x v="7"/>
  </r>
  <r>
    <x v="1"/>
    <n v="135"/>
    <x v="3"/>
    <s v="DKK"/>
    <n v="1396414800"/>
    <n v="1399093200"/>
    <b v="0"/>
    <b v="0"/>
    <x v="1"/>
    <x v="1"/>
  </r>
  <r>
    <x v="1"/>
    <n v="122"/>
    <x v="1"/>
    <s v="USD"/>
    <n v="1315285200"/>
    <n v="1315890000"/>
    <b v="0"/>
    <b v="1"/>
    <x v="5"/>
    <x v="18"/>
  </r>
  <r>
    <x v="1"/>
    <n v="221"/>
    <x v="1"/>
    <s v="USD"/>
    <n v="1443762000"/>
    <n v="1444021200"/>
    <b v="0"/>
    <b v="1"/>
    <x v="4"/>
    <x v="22"/>
  </r>
  <r>
    <x v="1"/>
    <n v="126"/>
    <x v="1"/>
    <s v="USD"/>
    <n v="1456293600"/>
    <n v="1460005200"/>
    <b v="0"/>
    <b v="0"/>
    <x v="3"/>
    <x v="3"/>
  </r>
  <r>
    <x v="1"/>
    <n v="1022"/>
    <x v="1"/>
    <s v="USD"/>
    <n v="1470114000"/>
    <n v="1470718800"/>
    <b v="0"/>
    <b v="0"/>
    <x v="3"/>
    <x v="3"/>
  </r>
  <r>
    <x v="1"/>
    <n v="3177"/>
    <x v="1"/>
    <s v="USD"/>
    <n v="1321596000"/>
    <n v="1325052000"/>
    <b v="0"/>
    <b v="0"/>
    <x v="4"/>
    <x v="10"/>
  </r>
  <r>
    <x v="1"/>
    <n v="198"/>
    <x v="5"/>
    <s v="CHF"/>
    <n v="1318827600"/>
    <n v="1319000400"/>
    <b v="0"/>
    <b v="0"/>
    <x v="3"/>
    <x v="3"/>
  </r>
  <r>
    <x v="0"/>
    <n v="26"/>
    <x v="5"/>
    <s v="CHF"/>
    <n v="1552366800"/>
    <n v="1552539600"/>
    <b v="0"/>
    <b v="0"/>
    <x v="1"/>
    <x v="1"/>
  </r>
  <r>
    <x v="1"/>
    <n v="85"/>
    <x v="2"/>
    <s v="AUD"/>
    <n v="1542088800"/>
    <n v="1543816800"/>
    <b v="0"/>
    <b v="0"/>
    <x v="4"/>
    <x v="4"/>
  </r>
  <r>
    <x v="0"/>
    <n v="1790"/>
    <x v="1"/>
    <s v="USD"/>
    <n v="1426395600"/>
    <n v="1427086800"/>
    <b v="0"/>
    <b v="0"/>
    <x v="3"/>
    <x v="3"/>
  </r>
  <r>
    <x v="1"/>
    <n v="3596"/>
    <x v="1"/>
    <s v="USD"/>
    <n v="1321336800"/>
    <n v="1323064800"/>
    <b v="0"/>
    <b v="0"/>
    <x v="3"/>
    <x v="3"/>
  </r>
  <r>
    <x v="0"/>
    <n v="37"/>
    <x v="1"/>
    <s v="USD"/>
    <n v="1456293600"/>
    <n v="1458277200"/>
    <b v="0"/>
    <b v="1"/>
    <x v="1"/>
    <x v="5"/>
  </r>
  <r>
    <x v="1"/>
    <n v="244"/>
    <x v="1"/>
    <s v="USD"/>
    <n v="1404968400"/>
    <n v="1405141200"/>
    <b v="0"/>
    <b v="0"/>
    <x v="1"/>
    <x v="1"/>
  </r>
  <r>
    <x v="1"/>
    <n v="5180"/>
    <x v="1"/>
    <s v="USD"/>
    <n v="1279170000"/>
    <n v="1283058000"/>
    <b v="0"/>
    <b v="0"/>
    <x v="3"/>
    <x v="3"/>
  </r>
  <r>
    <x v="1"/>
    <n v="589"/>
    <x v="6"/>
    <s v="EUR"/>
    <n v="1294725600"/>
    <n v="1295762400"/>
    <b v="0"/>
    <b v="0"/>
    <x v="4"/>
    <x v="10"/>
  </r>
  <r>
    <x v="1"/>
    <n v="2725"/>
    <x v="1"/>
    <s v="USD"/>
    <n v="1419055200"/>
    <n v="1419573600"/>
    <b v="0"/>
    <b v="1"/>
    <x v="1"/>
    <x v="1"/>
  </r>
  <r>
    <x v="0"/>
    <n v="35"/>
    <x v="6"/>
    <s v="EUR"/>
    <n v="1434690000"/>
    <n v="1438750800"/>
    <b v="0"/>
    <b v="0"/>
    <x v="4"/>
    <x v="12"/>
  </r>
  <r>
    <x v="3"/>
    <n v="94"/>
    <x v="1"/>
    <s v="USD"/>
    <n v="1443416400"/>
    <n v="1444798800"/>
    <b v="0"/>
    <b v="1"/>
    <x v="1"/>
    <x v="1"/>
  </r>
  <r>
    <x v="1"/>
    <n v="300"/>
    <x v="1"/>
    <s v="USD"/>
    <n v="1399006800"/>
    <n v="1399179600"/>
    <b v="0"/>
    <b v="0"/>
    <x v="8"/>
    <x v="23"/>
  </r>
  <r>
    <x v="1"/>
    <n v="144"/>
    <x v="1"/>
    <s v="USD"/>
    <n v="1575698400"/>
    <n v="1576562400"/>
    <b v="0"/>
    <b v="1"/>
    <x v="0"/>
    <x v="0"/>
  </r>
  <r>
    <x v="0"/>
    <n v="558"/>
    <x v="1"/>
    <s v="USD"/>
    <n v="1400562000"/>
    <n v="1400821200"/>
    <b v="0"/>
    <b v="1"/>
    <x v="3"/>
    <x v="3"/>
  </r>
  <r>
    <x v="0"/>
    <n v="64"/>
    <x v="1"/>
    <s v="USD"/>
    <n v="1509512400"/>
    <n v="1510984800"/>
    <b v="0"/>
    <b v="0"/>
    <x v="3"/>
    <x v="3"/>
  </r>
  <r>
    <x v="3"/>
    <n v="37"/>
    <x v="1"/>
    <s v="USD"/>
    <n v="1299823200"/>
    <n v="1302066000"/>
    <b v="0"/>
    <b v="0"/>
    <x v="1"/>
    <x v="17"/>
  </r>
  <r>
    <x v="0"/>
    <n v="245"/>
    <x v="1"/>
    <s v="USD"/>
    <n v="1322719200"/>
    <n v="1322978400"/>
    <b v="0"/>
    <b v="0"/>
    <x v="4"/>
    <x v="22"/>
  </r>
  <r>
    <x v="1"/>
    <n v="87"/>
    <x v="1"/>
    <s v="USD"/>
    <n v="1312693200"/>
    <n v="1313730000"/>
    <b v="0"/>
    <b v="0"/>
    <x v="1"/>
    <x v="17"/>
  </r>
  <r>
    <x v="1"/>
    <n v="3116"/>
    <x v="1"/>
    <s v="USD"/>
    <n v="1393394400"/>
    <n v="1394085600"/>
    <b v="0"/>
    <b v="0"/>
    <x v="3"/>
    <x v="3"/>
  </r>
  <r>
    <x v="0"/>
    <n v="71"/>
    <x v="1"/>
    <s v="USD"/>
    <n v="1304053200"/>
    <n v="1305349200"/>
    <b v="0"/>
    <b v="0"/>
    <x v="2"/>
    <x v="2"/>
  </r>
  <r>
    <x v="0"/>
    <n v="42"/>
    <x v="1"/>
    <s v="USD"/>
    <n v="1433912400"/>
    <n v="1434344400"/>
    <b v="0"/>
    <b v="1"/>
    <x v="6"/>
    <x v="11"/>
  </r>
  <r>
    <x v="1"/>
    <n v="909"/>
    <x v="1"/>
    <s v="USD"/>
    <n v="1329717600"/>
    <n v="1331186400"/>
    <b v="0"/>
    <b v="0"/>
    <x v="4"/>
    <x v="4"/>
  </r>
  <r>
    <x v="1"/>
    <n v="1613"/>
    <x v="1"/>
    <s v="USD"/>
    <n v="1335330000"/>
    <n v="1336539600"/>
    <b v="0"/>
    <b v="0"/>
    <x v="2"/>
    <x v="2"/>
  </r>
  <r>
    <x v="1"/>
    <n v="136"/>
    <x v="1"/>
    <s v="USD"/>
    <n v="1268888400"/>
    <n v="1269752400"/>
    <b v="0"/>
    <b v="0"/>
    <x v="5"/>
    <x v="18"/>
  </r>
  <r>
    <x v="1"/>
    <n v="130"/>
    <x v="1"/>
    <s v="USD"/>
    <n v="1289973600"/>
    <n v="1291615200"/>
    <b v="0"/>
    <b v="0"/>
    <x v="1"/>
    <x v="1"/>
  </r>
  <r>
    <x v="0"/>
    <n v="156"/>
    <x v="0"/>
    <s v="CAD"/>
    <n v="1547877600"/>
    <n v="1552366800"/>
    <b v="0"/>
    <b v="1"/>
    <x v="0"/>
    <x v="0"/>
  </r>
  <r>
    <x v="0"/>
    <n v="1368"/>
    <x v="4"/>
    <s v="GBP"/>
    <n v="1269493200"/>
    <n v="1272171600"/>
    <b v="0"/>
    <b v="0"/>
    <x v="3"/>
    <x v="3"/>
  </r>
  <r>
    <x v="0"/>
    <n v="102"/>
    <x v="1"/>
    <s v="USD"/>
    <n v="1436072400"/>
    <n v="1436677200"/>
    <b v="0"/>
    <b v="0"/>
    <x v="4"/>
    <x v="4"/>
  </r>
  <r>
    <x v="0"/>
    <n v="86"/>
    <x v="2"/>
    <s v="AUD"/>
    <n v="1419141600"/>
    <n v="1420092000"/>
    <b v="0"/>
    <b v="0"/>
    <x v="5"/>
    <x v="15"/>
  </r>
  <r>
    <x v="1"/>
    <n v="102"/>
    <x v="1"/>
    <s v="USD"/>
    <n v="1279083600"/>
    <n v="1279947600"/>
    <b v="0"/>
    <b v="0"/>
    <x v="6"/>
    <x v="11"/>
  </r>
  <r>
    <x v="0"/>
    <n v="253"/>
    <x v="1"/>
    <s v="USD"/>
    <n v="1401426000"/>
    <n v="1402203600"/>
    <b v="0"/>
    <b v="0"/>
    <x v="3"/>
    <x v="3"/>
  </r>
  <r>
    <x v="1"/>
    <n v="4006"/>
    <x v="1"/>
    <s v="USD"/>
    <n v="1395810000"/>
    <n v="1396933200"/>
    <b v="0"/>
    <b v="0"/>
    <x v="4"/>
    <x v="10"/>
  </r>
  <r>
    <x v="0"/>
    <n v="157"/>
    <x v="1"/>
    <s v="USD"/>
    <n v="1467003600"/>
    <n v="1467262800"/>
    <b v="0"/>
    <b v="1"/>
    <x v="3"/>
    <x v="3"/>
  </r>
  <r>
    <x v="1"/>
    <n v="1629"/>
    <x v="1"/>
    <s v="USD"/>
    <n v="1268715600"/>
    <n v="1270530000"/>
    <b v="0"/>
    <b v="1"/>
    <x v="3"/>
    <x v="3"/>
  </r>
  <r>
    <x v="0"/>
    <n v="183"/>
    <x v="1"/>
    <s v="USD"/>
    <n v="1457157600"/>
    <n v="1457762400"/>
    <b v="0"/>
    <b v="1"/>
    <x v="4"/>
    <x v="6"/>
  </r>
  <r>
    <x v="1"/>
    <n v="2188"/>
    <x v="1"/>
    <s v="USD"/>
    <n v="1573970400"/>
    <n v="1575525600"/>
    <b v="0"/>
    <b v="0"/>
    <x v="3"/>
    <x v="3"/>
  </r>
  <r>
    <x v="1"/>
    <n v="2409"/>
    <x v="6"/>
    <s v="EUR"/>
    <n v="1276578000"/>
    <n v="1279083600"/>
    <b v="0"/>
    <b v="0"/>
    <x v="1"/>
    <x v="1"/>
  </r>
  <r>
    <x v="0"/>
    <n v="82"/>
    <x v="3"/>
    <s v="DKK"/>
    <n v="1423720800"/>
    <n v="1424412000"/>
    <b v="0"/>
    <b v="0"/>
    <x v="4"/>
    <x v="4"/>
  </r>
  <r>
    <x v="0"/>
    <n v="1"/>
    <x v="4"/>
    <s v="GBP"/>
    <n v="1375160400"/>
    <n v="1376197200"/>
    <b v="0"/>
    <b v="0"/>
    <x v="0"/>
    <x v="0"/>
  </r>
  <r>
    <x v="1"/>
    <n v="194"/>
    <x v="1"/>
    <s v="USD"/>
    <n v="1401426000"/>
    <n v="1402894800"/>
    <b v="1"/>
    <b v="0"/>
    <x v="2"/>
    <x v="8"/>
  </r>
  <r>
    <x v="1"/>
    <n v="1140"/>
    <x v="1"/>
    <s v="USD"/>
    <n v="1433480400"/>
    <n v="1434430800"/>
    <b v="0"/>
    <b v="0"/>
    <x v="3"/>
    <x v="3"/>
  </r>
  <r>
    <x v="1"/>
    <n v="102"/>
    <x v="1"/>
    <s v="USD"/>
    <n v="1555563600"/>
    <n v="1557896400"/>
    <b v="0"/>
    <b v="0"/>
    <x v="3"/>
    <x v="3"/>
  </r>
  <r>
    <x v="1"/>
    <n v="2857"/>
    <x v="1"/>
    <s v="USD"/>
    <n v="1295676000"/>
    <n v="1297490400"/>
    <b v="0"/>
    <b v="0"/>
    <x v="3"/>
    <x v="3"/>
  </r>
  <r>
    <x v="1"/>
    <n v="107"/>
    <x v="1"/>
    <s v="USD"/>
    <n v="1443848400"/>
    <n v="1447394400"/>
    <b v="0"/>
    <b v="0"/>
    <x v="5"/>
    <x v="9"/>
  </r>
  <r>
    <x v="1"/>
    <n v="160"/>
    <x v="4"/>
    <s v="GBP"/>
    <n v="1457330400"/>
    <n v="1458277200"/>
    <b v="0"/>
    <b v="0"/>
    <x v="1"/>
    <x v="1"/>
  </r>
  <r>
    <x v="1"/>
    <n v="2230"/>
    <x v="1"/>
    <s v="USD"/>
    <n v="1395550800"/>
    <n v="1395723600"/>
    <b v="0"/>
    <b v="0"/>
    <x v="0"/>
    <x v="0"/>
  </r>
  <r>
    <x v="1"/>
    <n v="316"/>
    <x v="1"/>
    <s v="USD"/>
    <n v="1551852000"/>
    <n v="1552197600"/>
    <b v="0"/>
    <b v="1"/>
    <x v="1"/>
    <x v="17"/>
  </r>
  <r>
    <x v="1"/>
    <n v="117"/>
    <x v="1"/>
    <s v="USD"/>
    <n v="1547618400"/>
    <n v="1549087200"/>
    <b v="0"/>
    <b v="0"/>
    <x v="4"/>
    <x v="22"/>
  </r>
  <r>
    <x v="1"/>
    <n v="6406"/>
    <x v="1"/>
    <s v="USD"/>
    <n v="1355637600"/>
    <n v="1356847200"/>
    <b v="0"/>
    <b v="0"/>
    <x v="3"/>
    <x v="3"/>
  </r>
  <r>
    <x v="3"/>
    <n v="15"/>
    <x v="1"/>
    <s v="USD"/>
    <n v="1374728400"/>
    <n v="1375765200"/>
    <b v="0"/>
    <b v="0"/>
    <x v="3"/>
    <x v="3"/>
  </r>
  <r>
    <x v="1"/>
    <n v="192"/>
    <x v="1"/>
    <s v="USD"/>
    <n v="1287810000"/>
    <n v="1289800800"/>
    <b v="0"/>
    <b v="0"/>
    <x v="1"/>
    <x v="5"/>
  </r>
  <r>
    <x v="1"/>
    <n v="26"/>
    <x v="0"/>
    <s v="CAD"/>
    <n v="1503723600"/>
    <n v="1504501200"/>
    <b v="0"/>
    <b v="0"/>
    <x v="3"/>
    <x v="3"/>
  </r>
  <r>
    <x v="1"/>
    <n v="723"/>
    <x v="1"/>
    <s v="USD"/>
    <n v="1484114400"/>
    <n v="1485669600"/>
    <b v="0"/>
    <b v="0"/>
    <x v="3"/>
    <x v="3"/>
  </r>
  <r>
    <x v="1"/>
    <n v="170"/>
    <x v="6"/>
    <s v="EUR"/>
    <n v="1461906000"/>
    <n v="1462770000"/>
    <b v="0"/>
    <b v="0"/>
    <x v="3"/>
    <x v="3"/>
  </r>
  <r>
    <x v="1"/>
    <n v="238"/>
    <x v="4"/>
    <s v="GBP"/>
    <n v="1379653200"/>
    <n v="1379739600"/>
    <b v="0"/>
    <b v="1"/>
    <x v="1"/>
    <x v="7"/>
  </r>
  <r>
    <x v="1"/>
    <n v="55"/>
    <x v="1"/>
    <s v="USD"/>
    <n v="1401858000"/>
    <n v="1402722000"/>
    <b v="0"/>
    <b v="0"/>
    <x v="3"/>
    <x v="3"/>
  </r>
  <r>
    <x v="0"/>
    <n v="1198"/>
    <x v="1"/>
    <s v="USD"/>
    <n v="1367470800"/>
    <n v="1369285200"/>
    <b v="0"/>
    <b v="0"/>
    <x v="5"/>
    <x v="9"/>
  </r>
  <r>
    <x v="0"/>
    <n v="648"/>
    <x v="1"/>
    <s v="USD"/>
    <n v="1304658000"/>
    <n v="1304744400"/>
    <b v="1"/>
    <b v="1"/>
    <x v="3"/>
    <x v="3"/>
  </r>
  <r>
    <x v="1"/>
    <n v="128"/>
    <x v="2"/>
    <s v="AUD"/>
    <n v="1467954000"/>
    <n v="1468299600"/>
    <b v="0"/>
    <b v="0"/>
    <x v="7"/>
    <x v="14"/>
  </r>
  <r>
    <x v="1"/>
    <n v="2144"/>
    <x v="1"/>
    <s v="USD"/>
    <n v="1473742800"/>
    <n v="1474174800"/>
    <b v="0"/>
    <b v="0"/>
    <x v="3"/>
    <x v="3"/>
  </r>
  <r>
    <x v="0"/>
    <n v="64"/>
    <x v="1"/>
    <s v="USD"/>
    <n v="1523768400"/>
    <n v="1526014800"/>
    <b v="0"/>
    <b v="0"/>
    <x v="1"/>
    <x v="7"/>
  </r>
  <r>
    <x v="1"/>
    <n v="2693"/>
    <x v="4"/>
    <s v="GBP"/>
    <n v="1437022800"/>
    <n v="1437454800"/>
    <b v="0"/>
    <b v="0"/>
    <x v="3"/>
    <x v="3"/>
  </r>
  <r>
    <x v="1"/>
    <n v="432"/>
    <x v="1"/>
    <s v="USD"/>
    <n v="1422165600"/>
    <n v="1422684000"/>
    <b v="0"/>
    <b v="0"/>
    <x v="7"/>
    <x v="14"/>
  </r>
  <r>
    <x v="0"/>
    <n v="62"/>
    <x v="1"/>
    <s v="USD"/>
    <n v="1580104800"/>
    <n v="1581314400"/>
    <b v="0"/>
    <b v="0"/>
    <x v="3"/>
    <x v="3"/>
  </r>
  <r>
    <x v="1"/>
    <n v="189"/>
    <x v="1"/>
    <s v="USD"/>
    <n v="1285650000"/>
    <n v="1286427600"/>
    <b v="0"/>
    <b v="1"/>
    <x v="3"/>
    <x v="3"/>
  </r>
  <r>
    <x v="1"/>
    <n v="154"/>
    <x v="4"/>
    <s v="GBP"/>
    <n v="1276664400"/>
    <n v="1278738000"/>
    <b v="1"/>
    <b v="0"/>
    <x v="0"/>
    <x v="0"/>
  </r>
  <r>
    <x v="1"/>
    <n v="96"/>
    <x v="1"/>
    <s v="USD"/>
    <n v="1286168400"/>
    <n v="1286427600"/>
    <b v="0"/>
    <b v="0"/>
    <x v="1"/>
    <x v="7"/>
  </r>
  <r>
    <x v="0"/>
    <n v="750"/>
    <x v="1"/>
    <s v="USD"/>
    <n v="1467781200"/>
    <n v="1467954000"/>
    <b v="0"/>
    <b v="1"/>
    <x v="3"/>
    <x v="3"/>
  </r>
  <r>
    <x v="3"/>
    <n v="87"/>
    <x v="1"/>
    <s v="USD"/>
    <n v="1556686800"/>
    <n v="1557637200"/>
    <b v="0"/>
    <b v="1"/>
    <x v="3"/>
    <x v="3"/>
  </r>
  <r>
    <x v="1"/>
    <n v="3063"/>
    <x v="1"/>
    <s v="USD"/>
    <n v="1553576400"/>
    <n v="1553922000"/>
    <b v="0"/>
    <b v="0"/>
    <x v="3"/>
    <x v="3"/>
  </r>
  <r>
    <x v="2"/>
    <n v="278"/>
    <x v="1"/>
    <s v="USD"/>
    <n v="1414904400"/>
    <n v="1416463200"/>
    <b v="0"/>
    <b v="0"/>
    <x v="3"/>
    <x v="3"/>
  </r>
  <r>
    <x v="0"/>
    <n v="105"/>
    <x v="1"/>
    <s v="USD"/>
    <n v="1446876000"/>
    <n v="1447221600"/>
    <b v="0"/>
    <b v="0"/>
    <x v="4"/>
    <x v="10"/>
  </r>
  <r>
    <x v="3"/>
    <n v="1658"/>
    <x v="1"/>
    <s v="USD"/>
    <n v="1490418000"/>
    <n v="1491627600"/>
    <b v="0"/>
    <b v="0"/>
    <x v="4"/>
    <x v="19"/>
  </r>
  <r>
    <x v="1"/>
    <n v="2266"/>
    <x v="1"/>
    <s v="USD"/>
    <n v="1360389600"/>
    <n v="1363150800"/>
    <b v="0"/>
    <b v="0"/>
    <x v="4"/>
    <x v="19"/>
  </r>
  <r>
    <x v="0"/>
    <n v="2604"/>
    <x v="3"/>
    <s v="DKK"/>
    <n v="1326866400"/>
    <n v="1330754400"/>
    <b v="0"/>
    <b v="1"/>
    <x v="4"/>
    <x v="10"/>
  </r>
  <r>
    <x v="0"/>
    <n v="65"/>
    <x v="1"/>
    <s v="USD"/>
    <n v="1479103200"/>
    <n v="1479794400"/>
    <b v="0"/>
    <b v="0"/>
    <x v="3"/>
    <x v="3"/>
  </r>
  <r>
    <x v="0"/>
    <n v="94"/>
    <x v="1"/>
    <s v="USD"/>
    <n v="1280206800"/>
    <n v="1281243600"/>
    <b v="0"/>
    <b v="1"/>
    <x v="3"/>
    <x v="3"/>
  </r>
  <r>
    <x v="2"/>
    <n v="45"/>
    <x v="1"/>
    <s v="USD"/>
    <n v="1532754000"/>
    <n v="1532754000"/>
    <b v="0"/>
    <b v="1"/>
    <x v="4"/>
    <x v="6"/>
  </r>
  <r>
    <x v="0"/>
    <n v="257"/>
    <x v="1"/>
    <s v="USD"/>
    <n v="1453096800"/>
    <n v="1453356000"/>
    <b v="0"/>
    <b v="0"/>
    <x v="3"/>
    <x v="3"/>
  </r>
  <r>
    <x v="1"/>
    <n v="194"/>
    <x v="5"/>
    <s v="CHF"/>
    <n v="1487570400"/>
    <n v="1489986000"/>
    <b v="0"/>
    <b v="0"/>
    <x v="3"/>
    <x v="3"/>
  </r>
  <r>
    <x v="1"/>
    <n v="129"/>
    <x v="0"/>
    <s v="CAD"/>
    <n v="1545026400"/>
    <n v="1545804000"/>
    <b v="0"/>
    <b v="0"/>
    <x v="2"/>
    <x v="8"/>
  </r>
  <r>
    <x v="1"/>
    <n v="375"/>
    <x v="1"/>
    <s v="USD"/>
    <n v="1488348000"/>
    <n v="1489899600"/>
    <b v="0"/>
    <b v="0"/>
    <x v="3"/>
    <x v="3"/>
  </r>
  <r>
    <x v="0"/>
    <n v="2928"/>
    <x v="0"/>
    <s v="CAD"/>
    <n v="1545112800"/>
    <n v="1546495200"/>
    <b v="0"/>
    <b v="0"/>
    <x v="3"/>
    <x v="3"/>
  </r>
  <r>
    <x v="0"/>
    <n v="4697"/>
    <x v="1"/>
    <s v="USD"/>
    <n v="1537938000"/>
    <n v="1539752400"/>
    <b v="0"/>
    <b v="1"/>
    <x v="1"/>
    <x v="1"/>
  </r>
  <r>
    <x v="0"/>
    <n v="2915"/>
    <x v="1"/>
    <s v="USD"/>
    <n v="1363150800"/>
    <n v="1364101200"/>
    <b v="0"/>
    <b v="0"/>
    <x v="6"/>
    <x v="11"/>
  </r>
  <r>
    <x v="0"/>
    <n v="18"/>
    <x v="1"/>
    <s v="USD"/>
    <n v="1523250000"/>
    <n v="1525323600"/>
    <b v="0"/>
    <b v="0"/>
    <x v="5"/>
    <x v="18"/>
  </r>
  <r>
    <x v="3"/>
    <n v="723"/>
    <x v="1"/>
    <s v="USD"/>
    <n v="1499317200"/>
    <n v="1500872400"/>
    <b v="1"/>
    <b v="0"/>
    <x v="0"/>
    <x v="0"/>
  </r>
  <r>
    <x v="0"/>
    <n v="602"/>
    <x v="5"/>
    <s v="CHF"/>
    <n v="1287550800"/>
    <n v="1288501200"/>
    <b v="1"/>
    <b v="1"/>
    <x v="3"/>
    <x v="3"/>
  </r>
  <r>
    <x v="0"/>
    <n v="1"/>
    <x v="1"/>
    <s v="USD"/>
    <n v="1404795600"/>
    <n v="1407128400"/>
    <b v="0"/>
    <b v="0"/>
    <x v="1"/>
    <x v="17"/>
  </r>
  <r>
    <x v="0"/>
    <n v="3868"/>
    <x v="6"/>
    <s v="EUR"/>
    <n v="1393048800"/>
    <n v="1394344800"/>
    <b v="0"/>
    <b v="0"/>
    <x v="4"/>
    <x v="12"/>
  </r>
  <r>
    <x v="1"/>
    <n v="409"/>
    <x v="1"/>
    <s v="USD"/>
    <n v="1470373200"/>
    <n v="1474088400"/>
    <b v="0"/>
    <b v="0"/>
    <x v="2"/>
    <x v="2"/>
  </r>
  <r>
    <x v="1"/>
    <n v="234"/>
    <x v="1"/>
    <s v="USD"/>
    <n v="1460091600"/>
    <n v="1460264400"/>
    <b v="0"/>
    <b v="0"/>
    <x v="2"/>
    <x v="2"/>
  </r>
  <r>
    <x v="1"/>
    <n v="3016"/>
    <x v="1"/>
    <s v="USD"/>
    <n v="1440392400"/>
    <n v="1440824400"/>
    <b v="0"/>
    <b v="0"/>
    <x v="1"/>
    <x v="16"/>
  </r>
  <r>
    <x v="1"/>
    <n v="264"/>
    <x v="1"/>
    <s v="USD"/>
    <n v="1488434400"/>
    <n v="1489554000"/>
    <b v="1"/>
    <b v="0"/>
    <x v="7"/>
    <x v="14"/>
  </r>
  <r>
    <x v="0"/>
    <n v="504"/>
    <x v="2"/>
    <s v="AUD"/>
    <n v="1514440800"/>
    <n v="1514872800"/>
    <b v="0"/>
    <b v="0"/>
    <x v="0"/>
    <x v="0"/>
  </r>
  <r>
    <x v="0"/>
    <n v="14"/>
    <x v="1"/>
    <s v="USD"/>
    <n v="1514354400"/>
    <n v="1515736800"/>
    <b v="0"/>
    <b v="0"/>
    <x v="4"/>
    <x v="22"/>
  </r>
  <r>
    <x v="3"/>
    <n v="390"/>
    <x v="1"/>
    <s v="USD"/>
    <n v="1440910800"/>
    <n v="1442898000"/>
    <b v="0"/>
    <b v="0"/>
    <x v="1"/>
    <x v="1"/>
  </r>
  <r>
    <x v="0"/>
    <n v="750"/>
    <x v="4"/>
    <s v="GBP"/>
    <n v="1296108000"/>
    <n v="1296194400"/>
    <b v="0"/>
    <b v="0"/>
    <x v="4"/>
    <x v="4"/>
  </r>
  <r>
    <x v="0"/>
    <n v="77"/>
    <x v="1"/>
    <s v="USD"/>
    <n v="1440133200"/>
    <n v="1440910800"/>
    <b v="1"/>
    <b v="0"/>
    <x v="3"/>
    <x v="3"/>
  </r>
  <r>
    <x v="0"/>
    <n v="752"/>
    <x v="3"/>
    <s v="DKK"/>
    <n v="1332910800"/>
    <n v="1335502800"/>
    <b v="0"/>
    <b v="0"/>
    <x v="1"/>
    <x v="17"/>
  </r>
  <r>
    <x v="0"/>
    <n v="131"/>
    <x v="1"/>
    <s v="USD"/>
    <n v="1544335200"/>
    <n v="1544680800"/>
    <b v="0"/>
    <b v="0"/>
    <x v="3"/>
    <x v="3"/>
  </r>
  <r>
    <x v="0"/>
    <n v="87"/>
    <x v="1"/>
    <s v="USD"/>
    <n v="1286427600"/>
    <n v="1288414800"/>
    <b v="0"/>
    <b v="0"/>
    <x v="3"/>
    <x v="3"/>
  </r>
  <r>
    <x v="0"/>
    <n v="1063"/>
    <x v="1"/>
    <s v="USD"/>
    <n v="1329717600"/>
    <n v="1330581600"/>
    <b v="0"/>
    <b v="0"/>
    <x v="1"/>
    <x v="17"/>
  </r>
  <r>
    <x v="1"/>
    <n v="272"/>
    <x v="1"/>
    <s v="USD"/>
    <n v="1310187600"/>
    <n v="1311397200"/>
    <b v="0"/>
    <b v="1"/>
    <x v="4"/>
    <x v="4"/>
  </r>
  <r>
    <x v="3"/>
    <n v="25"/>
    <x v="1"/>
    <s v="USD"/>
    <n v="1377838800"/>
    <n v="1378357200"/>
    <b v="0"/>
    <b v="1"/>
    <x v="3"/>
    <x v="3"/>
  </r>
  <r>
    <x v="1"/>
    <n v="419"/>
    <x v="1"/>
    <s v="USD"/>
    <n v="1410325200"/>
    <n v="1411102800"/>
    <b v="0"/>
    <b v="0"/>
    <x v="8"/>
    <x v="23"/>
  </r>
  <r>
    <x v="0"/>
    <n v="76"/>
    <x v="1"/>
    <s v="USD"/>
    <n v="1343797200"/>
    <n v="1344834000"/>
    <b v="0"/>
    <b v="0"/>
    <x v="3"/>
    <x v="3"/>
  </r>
  <r>
    <x v="1"/>
    <n v="1621"/>
    <x v="6"/>
    <s v="EUR"/>
    <n v="1498453200"/>
    <n v="1499230800"/>
    <b v="0"/>
    <b v="0"/>
    <x v="3"/>
    <x v="3"/>
  </r>
  <r>
    <x v="1"/>
    <n v="1101"/>
    <x v="1"/>
    <s v="USD"/>
    <n v="1456380000"/>
    <n v="1457416800"/>
    <b v="0"/>
    <b v="0"/>
    <x v="1"/>
    <x v="7"/>
  </r>
  <r>
    <x v="1"/>
    <n v="1073"/>
    <x v="1"/>
    <s v="USD"/>
    <n v="1280552400"/>
    <n v="1280898000"/>
    <b v="0"/>
    <b v="1"/>
    <x v="3"/>
    <x v="3"/>
  </r>
  <r>
    <x v="0"/>
    <n v="4428"/>
    <x v="2"/>
    <s v="AUD"/>
    <n v="1521608400"/>
    <n v="1522472400"/>
    <b v="0"/>
    <b v="0"/>
    <x v="3"/>
    <x v="3"/>
  </r>
  <r>
    <x v="0"/>
    <n v="58"/>
    <x v="6"/>
    <s v="EUR"/>
    <n v="1460696400"/>
    <n v="1462510800"/>
    <b v="0"/>
    <b v="0"/>
    <x v="1"/>
    <x v="7"/>
  </r>
  <r>
    <x v="3"/>
    <n v="1218"/>
    <x v="1"/>
    <s v="USD"/>
    <n v="1313730000"/>
    <n v="1317790800"/>
    <b v="0"/>
    <b v="0"/>
    <x v="7"/>
    <x v="14"/>
  </r>
  <r>
    <x v="1"/>
    <n v="331"/>
    <x v="1"/>
    <s v="USD"/>
    <n v="1568178000"/>
    <n v="1568782800"/>
    <b v="0"/>
    <b v="0"/>
    <x v="8"/>
    <x v="23"/>
  </r>
  <r>
    <x v="1"/>
    <n v="1170"/>
    <x v="1"/>
    <s v="USD"/>
    <n v="1348635600"/>
    <n v="1349413200"/>
    <b v="0"/>
    <b v="0"/>
    <x v="7"/>
    <x v="14"/>
  </r>
  <r>
    <x v="0"/>
    <n v="111"/>
    <x v="1"/>
    <s v="USD"/>
    <n v="1468126800"/>
    <n v="1472446800"/>
    <b v="0"/>
    <b v="0"/>
    <x v="5"/>
    <x v="13"/>
  </r>
  <r>
    <x v="3"/>
    <n v="215"/>
    <x v="1"/>
    <s v="USD"/>
    <n v="1547877600"/>
    <n v="1548050400"/>
    <b v="0"/>
    <b v="0"/>
    <x v="4"/>
    <x v="6"/>
  </r>
  <r>
    <x v="1"/>
    <n v="363"/>
    <x v="1"/>
    <s v="USD"/>
    <n v="1571374800"/>
    <n v="1571806800"/>
    <b v="0"/>
    <b v="1"/>
    <x v="0"/>
    <x v="0"/>
  </r>
  <r>
    <x v="0"/>
    <n v="2955"/>
    <x v="1"/>
    <s v="USD"/>
    <n v="1576303200"/>
    <n v="1576476000"/>
    <b v="0"/>
    <b v="1"/>
    <x v="6"/>
    <x v="20"/>
  </r>
  <r>
    <x v="0"/>
    <n v="1657"/>
    <x v="1"/>
    <s v="USD"/>
    <n v="1324447200"/>
    <n v="1324965600"/>
    <b v="0"/>
    <b v="0"/>
    <x v="3"/>
    <x v="3"/>
  </r>
  <r>
    <x v="1"/>
    <n v="103"/>
    <x v="1"/>
    <s v="USD"/>
    <n v="1386741600"/>
    <n v="1387519200"/>
    <b v="0"/>
    <b v="0"/>
    <x v="3"/>
    <x v="3"/>
  </r>
  <r>
    <x v="1"/>
    <n v="147"/>
    <x v="1"/>
    <s v="USD"/>
    <n v="1537074000"/>
    <n v="1537246800"/>
    <b v="0"/>
    <b v="0"/>
    <x v="3"/>
    <x v="3"/>
  </r>
  <r>
    <x v="1"/>
    <n v="110"/>
    <x v="0"/>
    <s v="CAD"/>
    <n v="1277787600"/>
    <n v="1279515600"/>
    <b v="0"/>
    <b v="0"/>
    <x v="5"/>
    <x v="9"/>
  </r>
  <r>
    <x v="0"/>
    <n v="926"/>
    <x v="0"/>
    <s v="CAD"/>
    <n v="1440306000"/>
    <n v="1442379600"/>
    <b v="0"/>
    <b v="0"/>
    <x v="3"/>
    <x v="3"/>
  </r>
  <r>
    <x v="1"/>
    <n v="134"/>
    <x v="1"/>
    <s v="USD"/>
    <n v="1522126800"/>
    <n v="1523077200"/>
    <b v="0"/>
    <b v="0"/>
    <x v="2"/>
    <x v="8"/>
  </r>
  <r>
    <x v="1"/>
    <n v="269"/>
    <x v="1"/>
    <s v="USD"/>
    <n v="1489298400"/>
    <n v="1489554000"/>
    <b v="0"/>
    <b v="0"/>
    <x v="3"/>
    <x v="3"/>
  </r>
  <r>
    <x v="1"/>
    <n v="175"/>
    <x v="1"/>
    <s v="USD"/>
    <n v="1547100000"/>
    <n v="1548482400"/>
    <b v="0"/>
    <b v="1"/>
    <x v="4"/>
    <x v="19"/>
  </r>
  <r>
    <x v="1"/>
    <n v="69"/>
    <x v="1"/>
    <s v="USD"/>
    <n v="1383022800"/>
    <n v="1384063200"/>
    <b v="0"/>
    <b v="0"/>
    <x v="2"/>
    <x v="2"/>
  </r>
  <r>
    <x v="1"/>
    <n v="190"/>
    <x v="1"/>
    <s v="USD"/>
    <n v="1322373600"/>
    <n v="1322892000"/>
    <b v="0"/>
    <b v="1"/>
    <x v="4"/>
    <x v="4"/>
  </r>
  <r>
    <x v="1"/>
    <n v="237"/>
    <x v="1"/>
    <s v="USD"/>
    <n v="1349240400"/>
    <n v="1350709200"/>
    <b v="1"/>
    <b v="1"/>
    <x v="4"/>
    <x v="4"/>
  </r>
  <r>
    <x v="0"/>
    <n v="77"/>
    <x v="4"/>
    <s v="GBP"/>
    <n v="1562648400"/>
    <n v="1564203600"/>
    <b v="0"/>
    <b v="0"/>
    <x v="1"/>
    <x v="1"/>
  </r>
  <r>
    <x v="0"/>
    <n v="1748"/>
    <x v="1"/>
    <s v="USD"/>
    <n v="1508216400"/>
    <n v="1509685200"/>
    <b v="0"/>
    <b v="0"/>
    <x v="3"/>
    <x v="3"/>
  </r>
  <r>
    <x v="0"/>
    <n v="79"/>
    <x v="1"/>
    <s v="USD"/>
    <n v="1511762400"/>
    <n v="1514959200"/>
    <b v="0"/>
    <b v="0"/>
    <x v="3"/>
    <x v="3"/>
  </r>
  <r>
    <x v="1"/>
    <n v="196"/>
    <x v="6"/>
    <s v="EUR"/>
    <n v="1447480800"/>
    <n v="1448863200"/>
    <b v="1"/>
    <b v="0"/>
    <x v="1"/>
    <x v="1"/>
  </r>
  <r>
    <x v="0"/>
    <n v="889"/>
    <x v="1"/>
    <s v="USD"/>
    <n v="1429506000"/>
    <n v="1429592400"/>
    <b v="0"/>
    <b v="1"/>
    <x v="3"/>
    <x v="3"/>
  </r>
  <r>
    <x v="1"/>
    <n v="7295"/>
    <x v="1"/>
    <s v="USD"/>
    <n v="1522472400"/>
    <n v="1522645200"/>
    <b v="0"/>
    <b v="0"/>
    <x v="1"/>
    <x v="5"/>
  </r>
  <r>
    <x v="1"/>
    <n v="2893"/>
    <x v="0"/>
    <s v="CAD"/>
    <n v="1322114400"/>
    <n v="1323324000"/>
    <b v="0"/>
    <b v="0"/>
    <x v="2"/>
    <x v="8"/>
  </r>
  <r>
    <x v="0"/>
    <n v="56"/>
    <x v="1"/>
    <s v="USD"/>
    <n v="1561438800"/>
    <n v="1561525200"/>
    <b v="0"/>
    <b v="0"/>
    <x v="4"/>
    <x v="6"/>
  </r>
  <r>
    <x v="0"/>
    <n v="1"/>
    <x v="1"/>
    <s v="USD"/>
    <n v="1264399200"/>
    <n v="1265695200"/>
    <b v="0"/>
    <b v="0"/>
    <x v="2"/>
    <x v="8"/>
  </r>
  <r>
    <x v="1"/>
    <n v="820"/>
    <x v="1"/>
    <s v="USD"/>
    <n v="1301202000"/>
    <n v="1301806800"/>
    <b v="1"/>
    <b v="0"/>
    <x v="3"/>
    <x v="3"/>
  </r>
  <r>
    <x v="0"/>
    <n v="83"/>
    <x v="1"/>
    <s v="USD"/>
    <n v="1374469200"/>
    <n v="1374901200"/>
    <b v="0"/>
    <b v="0"/>
    <x v="2"/>
    <x v="8"/>
  </r>
  <r>
    <x v="1"/>
    <n v="2038"/>
    <x v="1"/>
    <s v="USD"/>
    <n v="1334984400"/>
    <n v="1336453200"/>
    <b v="1"/>
    <b v="1"/>
    <x v="5"/>
    <x v="18"/>
  </r>
  <r>
    <x v="1"/>
    <n v="116"/>
    <x v="1"/>
    <s v="USD"/>
    <n v="1467608400"/>
    <n v="1468904400"/>
    <b v="0"/>
    <b v="0"/>
    <x v="4"/>
    <x v="10"/>
  </r>
  <r>
    <x v="0"/>
    <n v="2025"/>
    <x v="4"/>
    <s v="GBP"/>
    <n v="1386741600"/>
    <n v="1387087200"/>
    <b v="0"/>
    <b v="0"/>
    <x v="5"/>
    <x v="9"/>
  </r>
  <r>
    <x v="1"/>
    <n v="1345"/>
    <x v="2"/>
    <s v="AUD"/>
    <n v="1546754400"/>
    <n v="1547445600"/>
    <b v="0"/>
    <b v="1"/>
    <x v="2"/>
    <x v="2"/>
  </r>
  <r>
    <x v="1"/>
    <n v="168"/>
    <x v="1"/>
    <s v="USD"/>
    <n v="1544248800"/>
    <n v="1547359200"/>
    <b v="0"/>
    <b v="0"/>
    <x v="4"/>
    <x v="6"/>
  </r>
  <r>
    <x v="1"/>
    <n v="137"/>
    <x v="5"/>
    <s v="CHF"/>
    <n v="1495429200"/>
    <n v="1496293200"/>
    <b v="0"/>
    <b v="0"/>
    <x v="3"/>
    <x v="3"/>
  </r>
  <r>
    <x v="1"/>
    <n v="186"/>
    <x v="6"/>
    <s v="EUR"/>
    <n v="1334811600"/>
    <n v="1335416400"/>
    <b v="0"/>
    <b v="0"/>
    <x v="3"/>
    <x v="3"/>
  </r>
  <r>
    <x v="1"/>
    <n v="125"/>
    <x v="1"/>
    <s v="USD"/>
    <n v="1531544400"/>
    <n v="1532149200"/>
    <b v="0"/>
    <b v="1"/>
    <x v="3"/>
    <x v="3"/>
  </r>
  <r>
    <x v="0"/>
    <n v="14"/>
    <x v="6"/>
    <s v="EUR"/>
    <n v="1453615200"/>
    <n v="1453788000"/>
    <b v="1"/>
    <b v="1"/>
    <x v="3"/>
    <x v="3"/>
  </r>
  <r>
    <x v="1"/>
    <n v="202"/>
    <x v="1"/>
    <s v="USD"/>
    <n v="1467954000"/>
    <n v="1471496400"/>
    <b v="0"/>
    <b v="0"/>
    <x v="3"/>
    <x v="3"/>
  </r>
  <r>
    <x v="1"/>
    <n v="103"/>
    <x v="1"/>
    <s v="USD"/>
    <n v="1471842000"/>
    <n v="1472878800"/>
    <b v="0"/>
    <b v="0"/>
    <x v="5"/>
    <x v="15"/>
  </r>
  <r>
    <x v="1"/>
    <n v="1785"/>
    <x v="1"/>
    <s v="USD"/>
    <n v="1408424400"/>
    <n v="1408510800"/>
    <b v="0"/>
    <b v="0"/>
    <x v="1"/>
    <x v="1"/>
  </r>
  <r>
    <x v="0"/>
    <n v="656"/>
    <x v="1"/>
    <s v="USD"/>
    <n v="1281157200"/>
    <n v="1281589200"/>
    <b v="0"/>
    <b v="0"/>
    <x v="6"/>
    <x v="20"/>
  </r>
  <r>
    <x v="1"/>
    <n v="157"/>
    <x v="1"/>
    <s v="USD"/>
    <n v="1373432400"/>
    <n v="1375851600"/>
    <b v="0"/>
    <b v="1"/>
    <x v="3"/>
    <x v="3"/>
  </r>
  <r>
    <x v="1"/>
    <n v="555"/>
    <x v="1"/>
    <s v="USD"/>
    <n v="1313989200"/>
    <n v="1315803600"/>
    <b v="0"/>
    <b v="0"/>
    <x v="4"/>
    <x v="4"/>
  </r>
  <r>
    <x v="1"/>
    <n v="297"/>
    <x v="1"/>
    <s v="USD"/>
    <n v="1371445200"/>
    <n v="1373691600"/>
    <b v="0"/>
    <b v="0"/>
    <x v="2"/>
    <x v="8"/>
  </r>
  <r>
    <x v="1"/>
    <n v="123"/>
    <x v="1"/>
    <s v="USD"/>
    <n v="1338267600"/>
    <n v="1339218000"/>
    <b v="0"/>
    <b v="0"/>
    <x v="5"/>
    <x v="13"/>
  </r>
  <r>
    <x v="3"/>
    <n v="38"/>
    <x v="3"/>
    <s v="DKK"/>
    <n v="1519192800"/>
    <n v="1520402400"/>
    <b v="0"/>
    <b v="1"/>
    <x v="3"/>
    <x v="3"/>
  </r>
  <r>
    <x v="3"/>
    <n v="60"/>
    <x v="1"/>
    <s v="USD"/>
    <n v="1522818000"/>
    <n v="1523336400"/>
    <b v="0"/>
    <b v="0"/>
    <x v="1"/>
    <x v="1"/>
  </r>
  <r>
    <x v="1"/>
    <n v="3036"/>
    <x v="1"/>
    <s v="USD"/>
    <n v="1509948000"/>
    <n v="1512280800"/>
    <b v="0"/>
    <b v="0"/>
    <x v="4"/>
    <x v="4"/>
  </r>
  <r>
    <x v="1"/>
    <n v="144"/>
    <x v="2"/>
    <s v="AUD"/>
    <n v="1456898400"/>
    <n v="1458709200"/>
    <b v="0"/>
    <b v="0"/>
    <x v="3"/>
    <x v="3"/>
  </r>
  <r>
    <x v="1"/>
    <n v="121"/>
    <x v="4"/>
    <s v="GBP"/>
    <n v="1413954000"/>
    <n v="1414126800"/>
    <b v="0"/>
    <b v="1"/>
    <x v="3"/>
    <x v="3"/>
  </r>
  <r>
    <x v="0"/>
    <n v="1596"/>
    <x v="1"/>
    <s v="USD"/>
    <n v="1416031200"/>
    <n v="1416204000"/>
    <b v="0"/>
    <b v="0"/>
    <x v="6"/>
    <x v="20"/>
  </r>
  <r>
    <x v="3"/>
    <n v="524"/>
    <x v="1"/>
    <s v="USD"/>
    <n v="1287982800"/>
    <n v="1288501200"/>
    <b v="0"/>
    <b v="1"/>
    <x v="3"/>
    <x v="3"/>
  </r>
  <r>
    <x v="1"/>
    <n v="181"/>
    <x v="1"/>
    <s v="USD"/>
    <n v="1547964000"/>
    <n v="1552971600"/>
    <b v="0"/>
    <b v="0"/>
    <x v="2"/>
    <x v="2"/>
  </r>
  <r>
    <x v="0"/>
    <n v="10"/>
    <x v="1"/>
    <s v="USD"/>
    <n v="1464152400"/>
    <n v="1465102800"/>
    <b v="0"/>
    <b v="0"/>
    <x v="3"/>
    <x v="3"/>
  </r>
  <r>
    <x v="1"/>
    <n v="122"/>
    <x v="1"/>
    <s v="USD"/>
    <n v="1359957600"/>
    <n v="1360130400"/>
    <b v="0"/>
    <b v="0"/>
    <x v="4"/>
    <x v="6"/>
  </r>
  <r>
    <x v="1"/>
    <n v="1071"/>
    <x v="0"/>
    <s v="CAD"/>
    <n v="1432357200"/>
    <n v="1432875600"/>
    <b v="0"/>
    <b v="0"/>
    <x v="2"/>
    <x v="8"/>
  </r>
  <r>
    <x v="3"/>
    <n v="219"/>
    <x v="1"/>
    <s v="USD"/>
    <n v="1500786000"/>
    <n v="1500872400"/>
    <b v="0"/>
    <b v="0"/>
    <x v="2"/>
    <x v="2"/>
  </r>
  <r>
    <x v="0"/>
    <n v="1121"/>
    <x v="1"/>
    <s v="USD"/>
    <n v="1490158800"/>
    <n v="1492146000"/>
    <b v="0"/>
    <b v="1"/>
    <x v="1"/>
    <x v="1"/>
  </r>
  <r>
    <x v="1"/>
    <n v="980"/>
    <x v="1"/>
    <s v="USD"/>
    <n v="1406178000"/>
    <n v="1407301200"/>
    <b v="0"/>
    <b v="0"/>
    <x v="1"/>
    <x v="16"/>
  </r>
  <r>
    <x v="1"/>
    <n v="536"/>
    <x v="1"/>
    <s v="USD"/>
    <n v="1485583200"/>
    <n v="1486620000"/>
    <b v="0"/>
    <b v="1"/>
    <x v="3"/>
    <x v="3"/>
  </r>
  <r>
    <x v="1"/>
    <n v="1991"/>
    <x v="1"/>
    <s v="USD"/>
    <n v="1459314000"/>
    <n v="1459918800"/>
    <b v="0"/>
    <b v="0"/>
    <x v="7"/>
    <x v="14"/>
  </r>
  <r>
    <x v="3"/>
    <n v="29"/>
    <x v="1"/>
    <s v="USD"/>
    <n v="1424412000"/>
    <n v="1424757600"/>
    <b v="0"/>
    <b v="0"/>
    <x v="5"/>
    <x v="9"/>
  </r>
  <r>
    <x v="1"/>
    <n v="180"/>
    <x v="1"/>
    <s v="USD"/>
    <n v="1478844000"/>
    <n v="1479880800"/>
    <b v="0"/>
    <b v="0"/>
    <x v="1"/>
    <x v="7"/>
  </r>
  <r>
    <x v="0"/>
    <n v="15"/>
    <x v="1"/>
    <s v="USD"/>
    <n v="1416117600"/>
    <n v="1418018400"/>
    <b v="0"/>
    <b v="1"/>
    <x v="3"/>
    <x v="3"/>
  </r>
  <r>
    <x v="0"/>
    <n v="191"/>
    <x v="1"/>
    <s v="USD"/>
    <n v="1340946000"/>
    <n v="1341032400"/>
    <b v="0"/>
    <b v="0"/>
    <x v="1"/>
    <x v="7"/>
  </r>
  <r>
    <x v="0"/>
    <n v="16"/>
    <x v="1"/>
    <s v="USD"/>
    <n v="1486101600"/>
    <n v="1486360800"/>
    <b v="0"/>
    <b v="0"/>
    <x v="3"/>
    <x v="3"/>
  </r>
  <r>
    <x v="1"/>
    <n v="130"/>
    <x v="1"/>
    <s v="USD"/>
    <n v="1274590800"/>
    <n v="1274677200"/>
    <b v="0"/>
    <b v="0"/>
    <x v="3"/>
    <x v="3"/>
  </r>
  <r>
    <x v="1"/>
    <n v="122"/>
    <x v="1"/>
    <s v="USD"/>
    <n v="1263880800"/>
    <n v="1267509600"/>
    <b v="0"/>
    <b v="0"/>
    <x v="1"/>
    <x v="5"/>
  </r>
  <r>
    <x v="0"/>
    <n v="17"/>
    <x v="1"/>
    <s v="USD"/>
    <n v="1445403600"/>
    <n v="1445922000"/>
    <b v="0"/>
    <b v="1"/>
    <x v="3"/>
    <x v="3"/>
  </r>
  <r>
    <x v="1"/>
    <n v="140"/>
    <x v="1"/>
    <s v="USD"/>
    <n v="1533877200"/>
    <n v="1534050000"/>
    <b v="0"/>
    <b v="1"/>
    <x v="3"/>
    <x v="3"/>
  </r>
  <r>
    <x v="0"/>
    <n v="34"/>
    <x v="1"/>
    <s v="USD"/>
    <n v="1275195600"/>
    <n v="1277528400"/>
    <b v="0"/>
    <b v="0"/>
    <x v="2"/>
    <x v="8"/>
  </r>
  <r>
    <x v="1"/>
    <n v="3388"/>
    <x v="1"/>
    <s v="USD"/>
    <n v="1318136400"/>
    <n v="1318568400"/>
    <b v="0"/>
    <b v="0"/>
    <x v="2"/>
    <x v="2"/>
  </r>
  <r>
    <x v="1"/>
    <n v="280"/>
    <x v="1"/>
    <s v="USD"/>
    <n v="1283403600"/>
    <n v="1284354000"/>
    <b v="0"/>
    <b v="0"/>
    <x v="3"/>
    <x v="3"/>
  </r>
  <r>
    <x v="3"/>
    <n v="614"/>
    <x v="1"/>
    <s v="USD"/>
    <n v="1267423200"/>
    <n v="1269579600"/>
    <b v="0"/>
    <b v="1"/>
    <x v="4"/>
    <x v="10"/>
  </r>
  <r>
    <x v="1"/>
    <n v="366"/>
    <x v="6"/>
    <s v="EUR"/>
    <n v="1412744400"/>
    <n v="1413781200"/>
    <b v="0"/>
    <b v="1"/>
    <x v="2"/>
    <x v="8"/>
  </r>
  <r>
    <x v="0"/>
    <n v="1"/>
    <x v="4"/>
    <s v="GBP"/>
    <n v="1277960400"/>
    <n v="1280120400"/>
    <b v="0"/>
    <b v="0"/>
    <x v="1"/>
    <x v="5"/>
  </r>
  <r>
    <x v="1"/>
    <n v="270"/>
    <x v="1"/>
    <s v="USD"/>
    <n v="1458190800"/>
    <n v="1459486800"/>
    <b v="1"/>
    <b v="1"/>
    <x v="5"/>
    <x v="9"/>
  </r>
  <r>
    <x v="3"/>
    <n v="114"/>
    <x v="1"/>
    <s v="USD"/>
    <n v="1280984400"/>
    <n v="1282539600"/>
    <b v="0"/>
    <b v="1"/>
    <x v="3"/>
    <x v="3"/>
  </r>
  <r>
    <x v="1"/>
    <n v="137"/>
    <x v="1"/>
    <s v="USD"/>
    <n v="1274590800"/>
    <n v="1275886800"/>
    <b v="0"/>
    <b v="0"/>
    <x v="7"/>
    <x v="14"/>
  </r>
  <r>
    <x v="1"/>
    <n v="3205"/>
    <x v="1"/>
    <s v="USD"/>
    <n v="1351400400"/>
    <n v="1355983200"/>
    <b v="0"/>
    <b v="0"/>
    <x v="3"/>
    <x v="3"/>
  </r>
  <r>
    <x v="1"/>
    <n v="288"/>
    <x v="3"/>
    <s v="DKK"/>
    <n v="1514354400"/>
    <n v="1515391200"/>
    <b v="0"/>
    <b v="1"/>
    <x v="3"/>
    <x v="3"/>
  </r>
  <r>
    <x v="1"/>
    <n v="148"/>
    <x v="1"/>
    <s v="USD"/>
    <n v="1421733600"/>
    <n v="1422252000"/>
    <b v="0"/>
    <b v="0"/>
    <x v="3"/>
    <x v="3"/>
  </r>
  <r>
    <x v="1"/>
    <n v="114"/>
    <x v="1"/>
    <s v="USD"/>
    <n v="1305176400"/>
    <n v="1305522000"/>
    <b v="0"/>
    <b v="0"/>
    <x v="4"/>
    <x v="6"/>
  </r>
  <r>
    <x v="1"/>
    <n v="1518"/>
    <x v="0"/>
    <s v="CAD"/>
    <n v="1414126800"/>
    <n v="1414904400"/>
    <b v="0"/>
    <b v="0"/>
    <x v="1"/>
    <x v="1"/>
  </r>
  <r>
    <x v="0"/>
    <n v="1274"/>
    <x v="1"/>
    <s v="USD"/>
    <n v="1517810400"/>
    <n v="1520402400"/>
    <b v="0"/>
    <b v="0"/>
    <x v="1"/>
    <x v="5"/>
  </r>
  <r>
    <x v="0"/>
    <n v="210"/>
    <x v="6"/>
    <s v="EUR"/>
    <n v="1564635600"/>
    <n v="1567141200"/>
    <b v="0"/>
    <b v="1"/>
    <x v="6"/>
    <x v="11"/>
  </r>
  <r>
    <x v="1"/>
    <n v="166"/>
    <x v="1"/>
    <s v="USD"/>
    <n v="1500699600"/>
    <n v="1501131600"/>
    <b v="0"/>
    <b v="0"/>
    <x v="1"/>
    <x v="1"/>
  </r>
  <r>
    <x v="1"/>
    <n v="100"/>
    <x v="2"/>
    <s v="AUD"/>
    <n v="1354082400"/>
    <n v="1355032800"/>
    <b v="0"/>
    <b v="0"/>
    <x v="1"/>
    <x v="17"/>
  </r>
  <r>
    <x v="1"/>
    <n v="235"/>
    <x v="1"/>
    <s v="USD"/>
    <n v="1336453200"/>
    <n v="1339477200"/>
    <b v="0"/>
    <b v="1"/>
    <x v="3"/>
    <x v="3"/>
  </r>
  <r>
    <x v="1"/>
    <n v="148"/>
    <x v="1"/>
    <s v="USD"/>
    <n v="1305262800"/>
    <n v="1305954000"/>
    <b v="0"/>
    <b v="0"/>
    <x v="1"/>
    <x v="1"/>
  </r>
  <r>
    <x v="1"/>
    <n v="198"/>
    <x v="1"/>
    <s v="USD"/>
    <n v="1492232400"/>
    <n v="1494392400"/>
    <b v="1"/>
    <b v="1"/>
    <x v="1"/>
    <x v="7"/>
  </r>
  <r>
    <x v="0"/>
    <n v="248"/>
    <x v="2"/>
    <s v="AUD"/>
    <n v="1537333200"/>
    <n v="1537419600"/>
    <b v="0"/>
    <b v="0"/>
    <x v="4"/>
    <x v="22"/>
  </r>
  <r>
    <x v="0"/>
    <n v="513"/>
    <x v="1"/>
    <s v="USD"/>
    <n v="1444107600"/>
    <n v="1447999200"/>
    <b v="0"/>
    <b v="0"/>
    <x v="5"/>
    <x v="18"/>
  </r>
  <r>
    <x v="1"/>
    <n v="150"/>
    <x v="1"/>
    <s v="USD"/>
    <n v="1386741600"/>
    <n v="1388037600"/>
    <b v="0"/>
    <b v="0"/>
    <x v="3"/>
    <x v="3"/>
  </r>
  <r>
    <x v="0"/>
    <n v="3410"/>
    <x v="1"/>
    <s v="USD"/>
    <n v="1376542800"/>
    <n v="1378789200"/>
    <b v="0"/>
    <b v="0"/>
    <x v="6"/>
    <x v="11"/>
  </r>
  <r>
    <x v="1"/>
    <n v="216"/>
    <x v="6"/>
    <s v="EUR"/>
    <n v="1397451600"/>
    <n v="1398056400"/>
    <b v="0"/>
    <b v="1"/>
    <x v="3"/>
    <x v="3"/>
  </r>
  <r>
    <x v="3"/>
    <n v="26"/>
    <x v="1"/>
    <s v="USD"/>
    <n v="1548482400"/>
    <n v="1550815200"/>
    <b v="0"/>
    <b v="0"/>
    <x v="3"/>
    <x v="3"/>
  </r>
  <r>
    <x v="1"/>
    <n v="5139"/>
    <x v="1"/>
    <s v="USD"/>
    <n v="1549692000"/>
    <n v="1550037600"/>
    <b v="0"/>
    <b v="0"/>
    <x v="1"/>
    <x v="7"/>
  </r>
  <r>
    <x v="1"/>
    <n v="2353"/>
    <x v="1"/>
    <s v="USD"/>
    <n v="1492059600"/>
    <n v="1492923600"/>
    <b v="0"/>
    <b v="0"/>
    <x v="3"/>
    <x v="3"/>
  </r>
  <r>
    <x v="1"/>
    <n v="78"/>
    <x v="6"/>
    <s v="EUR"/>
    <n v="1463979600"/>
    <n v="1467522000"/>
    <b v="0"/>
    <b v="0"/>
    <x v="2"/>
    <x v="2"/>
  </r>
  <r>
    <x v="0"/>
    <n v="10"/>
    <x v="1"/>
    <s v="USD"/>
    <n v="1415253600"/>
    <n v="1416117600"/>
    <b v="0"/>
    <b v="0"/>
    <x v="1"/>
    <x v="1"/>
  </r>
  <r>
    <x v="0"/>
    <n v="2201"/>
    <x v="1"/>
    <s v="USD"/>
    <n v="1562216400"/>
    <n v="1563771600"/>
    <b v="0"/>
    <b v="0"/>
    <x v="3"/>
    <x v="3"/>
  </r>
  <r>
    <x v="0"/>
    <n v="676"/>
    <x v="1"/>
    <s v="USD"/>
    <n v="1316754000"/>
    <n v="1319259600"/>
    <b v="0"/>
    <b v="0"/>
    <x v="3"/>
    <x v="3"/>
  </r>
  <r>
    <x v="1"/>
    <n v="174"/>
    <x v="5"/>
    <s v="CHF"/>
    <n v="1313211600"/>
    <n v="1313643600"/>
    <b v="0"/>
    <b v="0"/>
    <x v="4"/>
    <x v="10"/>
  </r>
  <r>
    <x v="0"/>
    <n v="831"/>
    <x v="1"/>
    <s v="USD"/>
    <n v="1439528400"/>
    <n v="1440306000"/>
    <b v="0"/>
    <b v="1"/>
    <x v="3"/>
    <x v="3"/>
  </r>
  <r>
    <x v="1"/>
    <n v="164"/>
    <x v="1"/>
    <s v="USD"/>
    <n v="1469163600"/>
    <n v="1470805200"/>
    <b v="0"/>
    <b v="1"/>
    <x v="4"/>
    <x v="6"/>
  </r>
  <r>
    <x v="3"/>
    <n v="56"/>
    <x v="5"/>
    <s v="CHF"/>
    <n v="1288501200"/>
    <n v="1292911200"/>
    <b v="0"/>
    <b v="0"/>
    <x v="3"/>
    <x v="3"/>
  </r>
  <r>
    <x v="1"/>
    <n v="161"/>
    <x v="1"/>
    <s v="USD"/>
    <n v="1298959200"/>
    <n v="1301374800"/>
    <b v="0"/>
    <b v="1"/>
    <x v="4"/>
    <x v="10"/>
  </r>
  <r>
    <x v="1"/>
    <n v="138"/>
    <x v="1"/>
    <s v="USD"/>
    <n v="1387260000"/>
    <n v="1387864800"/>
    <b v="0"/>
    <b v="0"/>
    <x v="1"/>
    <x v="1"/>
  </r>
  <r>
    <x v="1"/>
    <n v="3308"/>
    <x v="1"/>
    <s v="USD"/>
    <n v="1457244000"/>
    <n v="1458190800"/>
    <b v="0"/>
    <b v="0"/>
    <x v="2"/>
    <x v="2"/>
  </r>
  <r>
    <x v="1"/>
    <n v="127"/>
    <x v="2"/>
    <s v="AUD"/>
    <n v="1556341200"/>
    <n v="1559278800"/>
    <b v="0"/>
    <b v="1"/>
    <x v="4"/>
    <x v="10"/>
  </r>
  <r>
    <x v="1"/>
    <n v="207"/>
    <x v="6"/>
    <s v="EUR"/>
    <n v="1522126800"/>
    <n v="1522731600"/>
    <b v="0"/>
    <b v="1"/>
    <x v="1"/>
    <x v="17"/>
  </r>
  <r>
    <x v="0"/>
    <n v="859"/>
    <x v="0"/>
    <s v="CAD"/>
    <n v="1305954000"/>
    <n v="1306731600"/>
    <b v="0"/>
    <b v="0"/>
    <x v="1"/>
    <x v="1"/>
  </r>
  <r>
    <x v="2"/>
    <n v="31"/>
    <x v="1"/>
    <s v="USD"/>
    <n v="1350709200"/>
    <n v="1352527200"/>
    <b v="0"/>
    <b v="0"/>
    <x v="4"/>
    <x v="10"/>
  </r>
  <r>
    <x v="0"/>
    <n v="45"/>
    <x v="1"/>
    <s v="USD"/>
    <n v="1401166800"/>
    <n v="1404363600"/>
    <b v="0"/>
    <b v="0"/>
    <x v="3"/>
    <x v="3"/>
  </r>
  <r>
    <x v="3"/>
    <n v="1113"/>
    <x v="1"/>
    <s v="USD"/>
    <n v="1266127200"/>
    <n v="1266645600"/>
    <b v="0"/>
    <b v="0"/>
    <x v="3"/>
    <x v="3"/>
  </r>
  <r>
    <x v="0"/>
    <n v="6"/>
    <x v="1"/>
    <s v="USD"/>
    <n v="1481436000"/>
    <n v="1482818400"/>
    <b v="0"/>
    <b v="0"/>
    <x v="0"/>
    <x v="0"/>
  </r>
  <r>
    <x v="0"/>
    <n v="7"/>
    <x v="1"/>
    <s v="USD"/>
    <n v="1372222800"/>
    <n v="1374642000"/>
    <b v="0"/>
    <b v="1"/>
    <x v="3"/>
    <x v="3"/>
  </r>
  <r>
    <x v="1"/>
    <n v="181"/>
    <x v="5"/>
    <s v="CHF"/>
    <n v="1372136400"/>
    <n v="1372482000"/>
    <b v="0"/>
    <b v="0"/>
    <x v="5"/>
    <x v="9"/>
  </r>
  <r>
    <x v="1"/>
    <n v="110"/>
    <x v="1"/>
    <s v="USD"/>
    <n v="1513922400"/>
    <n v="1514959200"/>
    <b v="0"/>
    <b v="0"/>
    <x v="1"/>
    <x v="1"/>
  </r>
  <r>
    <x v="0"/>
    <n v="31"/>
    <x v="1"/>
    <s v="USD"/>
    <n v="1477976400"/>
    <n v="1478235600"/>
    <b v="0"/>
    <b v="0"/>
    <x v="4"/>
    <x v="6"/>
  </r>
  <r>
    <x v="0"/>
    <n v="78"/>
    <x v="1"/>
    <s v="USD"/>
    <n v="1407474000"/>
    <n v="1408078800"/>
    <b v="0"/>
    <b v="1"/>
    <x v="6"/>
    <x v="20"/>
  </r>
  <r>
    <x v="1"/>
    <n v="185"/>
    <x v="1"/>
    <s v="USD"/>
    <n v="1546149600"/>
    <n v="1548136800"/>
    <b v="0"/>
    <b v="0"/>
    <x v="2"/>
    <x v="2"/>
  </r>
  <r>
    <x v="1"/>
    <n v="121"/>
    <x v="1"/>
    <s v="USD"/>
    <n v="1338440400"/>
    <n v="1340859600"/>
    <b v="0"/>
    <b v="1"/>
    <x v="3"/>
    <x v="3"/>
  </r>
  <r>
    <x v="0"/>
    <n v="1225"/>
    <x v="4"/>
    <s v="GBP"/>
    <n v="1454133600"/>
    <n v="1454479200"/>
    <b v="0"/>
    <b v="0"/>
    <x v="3"/>
    <x v="3"/>
  </r>
  <r>
    <x v="0"/>
    <n v="1"/>
    <x v="5"/>
    <s v="CHF"/>
    <n v="1434085200"/>
    <n v="1434430800"/>
    <b v="0"/>
    <b v="0"/>
    <x v="1"/>
    <x v="1"/>
  </r>
  <r>
    <x v="1"/>
    <n v="106"/>
    <x v="1"/>
    <s v="USD"/>
    <n v="1577772000"/>
    <n v="1579672800"/>
    <b v="0"/>
    <b v="1"/>
    <x v="7"/>
    <x v="14"/>
  </r>
  <r>
    <x v="1"/>
    <n v="142"/>
    <x v="1"/>
    <s v="USD"/>
    <n v="1562216400"/>
    <n v="1562389200"/>
    <b v="0"/>
    <b v="0"/>
    <x v="7"/>
    <x v="14"/>
  </r>
  <r>
    <x v="1"/>
    <n v="233"/>
    <x v="1"/>
    <s v="USD"/>
    <n v="1548568800"/>
    <n v="1551506400"/>
    <b v="0"/>
    <b v="0"/>
    <x v="3"/>
    <x v="3"/>
  </r>
  <r>
    <x v="1"/>
    <n v="218"/>
    <x v="1"/>
    <s v="USD"/>
    <n v="1514872800"/>
    <n v="1516600800"/>
    <b v="0"/>
    <b v="0"/>
    <x v="1"/>
    <x v="1"/>
  </r>
  <r>
    <x v="0"/>
    <n v="67"/>
    <x v="2"/>
    <s v="AUD"/>
    <n v="1416031200"/>
    <n v="1420437600"/>
    <b v="0"/>
    <b v="0"/>
    <x v="4"/>
    <x v="4"/>
  </r>
  <r>
    <x v="1"/>
    <n v="76"/>
    <x v="1"/>
    <s v="USD"/>
    <n v="1330927200"/>
    <n v="1332997200"/>
    <b v="0"/>
    <b v="1"/>
    <x v="4"/>
    <x v="6"/>
  </r>
  <r>
    <x v="1"/>
    <n v="43"/>
    <x v="1"/>
    <s v="USD"/>
    <n v="1571115600"/>
    <n v="1574920800"/>
    <b v="0"/>
    <b v="1"/>
    <x v="3"/>
    <x v="3"/>
  </r>
  <r>
    <x v="0"/>
    <n v="19"/>
    <x v="1"/>
    <s v="USD"/>
    <n v="1463461200"/>
    <n v="1464930000"/>
    <b v="0"/>
    <b v="0"/>
    <x v="0"/>
    <x v="0"/>
  </r>
  <r>
    <x v="0"/>
    <n v="2108"/>
    <x v="5"/>
    <s v="CHF"/>
    <n v="1344920400"/>
    <n v="1345006800"/>
    <b v="0"/>
    <b v="0"/>
    <x v="4"/>
    <x v="4"/>
  </r>
  <r>
    <x v="1"/>
    <n v="221"/>
    <x v="1"/>
    <s v="USD"/>
    <n v="1511848800"/>
    <n v="1512712800"/>
    <b v="0"/>
    <b v="1"/>
    <x v="3"/>
    <x v="3"/>
  </r>
  <r>
    <x v="0"/>
    <n v="679"/>
    <x v="1"/>
    <s v="USD"/>
    <n v="1452319200"/>
    <n v="1452492000"/>
    <b v="0"/>
    <b v="1"/>
    <x v="6"/>
    <x v="11"/>
  </r>
  <r>
    <x v="1"/>
    <n v="2805"/>
    <x v="0"/>
    <s v="CAD"/>
    <n v="1523854800"/>
    <n v="1524286800"/>
    <b v="0"/>
    <b v="0"/>
    <x v="5"/>
    <x v="9"/>
  </r>
  <r>
    <x v="1"/>
    <n v="68"/>
    <x v="1"/>
    <s v="USD"/>
    <n v="1346043600"/>
    <n v="1346907600"/>
    <b v="0"/>
    <b v="0"/>
    <x v="6"/>
    <x v="11"/>
  </r>
  <r>
    <x v="0"/>
    <n v="36"/>
    <x v="3"/>
    <s v="DKK"/>
    <n v="1464325200"/>
    <n v="1464498000"/>
    <b v="0"/>
    <b v="1"/>
    <x v="1"/>
    <x v="1"/>
  </r>
  <r>
    <x v="1"/>
    <n v="183"/>
    <x v="0"/>
    <s v="CAD"/>
    <n v="1511935200"/>
    <n v="1514181600"/>
    <b v="0"/>
    <b v="0"/>
    <x v="1"/>
    <x v="1"/>
  </r>
  <r>
    <x v="1"/>
    <n v="133"/>
    <x v="1"/>
    <s v="USD"/>
    <n v="1392012000"/>
    <n v="1392184800"/>
    <b v="1"/>
    <b v="1"/>
    <x v="3"/>
    <x v="3"/>
  </r>
  <r>
    <x v="1"/>
    <n v="2489"/>
    <x v="6"/>
    <s v="EUR"/>
    <n v="1556946000"/>
    <n v="1559365200"/>
    <b v="0"/>
    <b v="1"/>
    <x v="5"/>
    <x v="9"/>
  </r>
  <r>
    <x v="1"/>
    <n v="69"/>
    <x v="1"/>
    <s v="USD"/>
    <n v="1548050400"/>
    <n v="1549173600"/>
    <b v="0"/>
    <b v="1"/>
    <x v="3"/>
    <x v="3"/>
  </r>
  <r>
    <x v="0"/>
    <n v="47"/>
    <x v="1"/>
    <s v="USD"/>
    <n v="1353736800"/>
    <n v="1355032800"/>
    <b v="1"/>
    <b v="0"/>
    <x v="6"/>
    <x v="11"/>
  </r>
  <r>
    <x v="1"/>
    <n v="279"/>
    <x v="4"/>
    <s v="GBP"/>
    <n v="1532840400"/>
    <n v="1533963600"/>
    <b v="0"/>
    <b v="1"/>
    <x v="1"/>
    <x v="1"/>
  </r>
  <r>
    <x v="1"/>
    <n v="210"/>
    <x v="1"/>
    <s v="USD"/>
    <n v="1488261600"/>
    <n v="1489381200"/>
    <b v="0"/>
    <b v="0"/>
    <x v="4"/>
    <x v="4"/>
  </r>
  <r>
    <x v="1"/>
    <n v="2100"/>
    <x v="1"/>
    <s v="USD"/>
    <n v="1393567200"/>
    <n v="1395032400"/>
    <b v="0"/>
    <b v="0"/>
    <x v="1"/>
    <x v="1"/>
  </r>
  <r>
    <x v="1"/>
    <n v="252"/>
    <x v="1"/>
    <s v="USD"/>
    <n v="1410325200"/>
    <n v="1412485200"/>
    <b v="1"/>
    <b v="1"/>
    <x v="1"/>
    <x v="1"/>
  </r>
  <r>
    <x v="1"/>
    <n v="1280"/>
    <x v="1"/>
    <s v="USD"/>
    <n v="1276923600"/>
    <n v="1279688400"/>
    <b v="0"/>
    <b v="1"/>
    <x v="5"/>
    <x v="9"/>
  </r>
  <r>
    <x v="1"/>
    <n v="157"/>
    <x v="4"/>
    <s v="GBP"/>
    <n v="1500958800"/>
    <n v="1501995600"/>
    <b v="0"/>
    <b v="0"/>
    <x v="4"/>
    <x v="12"/>
  </r>
  <r>
    <x v="1"/>
    <n v="194"/>
    <x v="1"/>
    <s v="USD"/>
    <n v="1292220000"/>
    <n v="1294639200"/>
    <b v="0"/>
    <b v="1"/>
    <x v="3"/>
    <x v="3"/>
  </r>
  <r>
    <x v="1"/>
    <n v="82"/>
    <x v="2"/>
    <s v="AUD"/>
    <n v="1304398800"/>
    <n v="1305435600"/>
    <b v="0"/>
    <b v="1"/>
    <x v="4"/>
    <x v="6"/>
  </r>
  <r>
    <x v="0"/>
    <n v="70"/>
    <x v="1"/>
    <s v="USD"/>
    <n v="1535432400"/>
    <n v="1537592400"/>
    <b v="0"/>
    <b v="0"/>
    <x v="3"/>
    <x v="3"/>
  </r>
  <r>
    <x v="0"/>
    <n v="154"/>
    <x v="1"/>
    <s v="USD"/>
    <n v="1433826000"/>
    <n v="1435122000"/>
    <b v="0"/>
    <b v="0"/>
    <x v="3"/>
    <x v="3"/>
  </r>
  <r>
    <x v="0"/>
    <n v="22"/>
    <x v="1"/>
    <s v="USD"/>
    <n v="1514959200"/>
    <n v="1520056800"/>
    <b v="0"/>
    <b v="0"/>
    <x v="3"/>
    <x v="3"/>
  </r>
  <r>
    <x v="1"/>
    <n v="4233"/>
    <x v="1"/>
    <s v="USD"/>
    <n v="1332738000"/>
    <n v="1335675600"/>
    <b v="0"/>
    <b v="0"/>
    <x v="7"/>
    <x v="14"/>
  </r>
  <r>
    <x v="1"/>
    <n v="1297"/>
    <x v="3"/>
    <s v="DKK"/>
    <n v="1445490000"/>
    <n v="1448431200"/>
    <b v="1"/>
    <b v="0"/>
    <x v="5"/>
    <x v="18"/>
  </r>
  <r>
    <x v="1"/>
    <n v="165"/>
    <x v="3"/>
    <s v="DKK"/>
    <n v="1297663200"/>
    <n v="1298613600"/>
    <b v="0"/>
    <b v="0"/>
    <x v="5"/>
    <x v="18"/>
  </r>
  <r>
    <x v="1"/>
    <n v="119"/>
    <x v="1"/>
    <s v="USD"/>
    <n v="1371963600"/>
    <n v="1372482000"/>
    <b v="0"/>
    <b v="0"/>
    <x v="3"/>
    <x v="3"/>
  </r>
  <r>
    <x v="0"/>
    <n v="1758"/>
    <x v="1"/>
    <s v="USD"/>
    <n v="1425103200"/>
    <n v="1425621600"/>
    <b v="0"/>
    <b v="0"/>
    <x v="2"/>
    <x v="2"/>
  </r>
  <r>
    <x v="0"/>
    <n v="94"/>
    <x v="1"/>
    <s v="USD"/>
    <n v="1265349600"/>
    <n v="1266300000"/>
    <b v="0"/>
    <b v="0"/>
    <x v="1"/>
    <x v="7"/>
  </r>
  <r>
    <x v="1"/>
    <n v="1797"/>
    <x v="1"/>
    <s v="USD"/>
    <n v="1301202000"/>
    <n v="1305867600"/>
    <b v="0"/>
    <b v="0"/>
    <x v="1"/>
    <x v="17"/>
  </r>
  <r>
    <x v="1"/>
    <n v="261"/>
    <x v="1"/>
    <s v="USD"/>
    <n v="1538024400"/>
    <n v="1538802000"/>
    <b v="0"/>
    <b v="0"/>
    <x v="3"/>
    <x v="3"/>
  </r>
  <r>
    <x v="1"/>
    <n v="157"/>
    <x v="1"/>
    <s v="USD"/>
    <n v="1395032400"/>
    <n v="1398920400"/>
    <b v="0"/>
    <b v="1"/>
    <x v="4"/>
    <x v="4"/>
  </r>
  <r>
    <x v="1"/>
    <n v="3533"/>
    <x v="1"/>
    <s v="USD"/>
    <n v="1405486800"/>
    <n v="1405659600"/>
    <b v="0"/>
    <b v="1"/>
    <x v="3"/>
    <x v="3"/>
  </r>
  <r>
    <x v="1"/>
    <n v="155"/>
    <x v="1"/>
    <s v="USD"/>
    <n v="1455861600"/>
    <n v="1457244000"/>
    <b v="0"/>
    <b v="0"/>
    <x v="2"/>
    <x v="2"/>
  </r>
  <r>
    <x v="1"/>
    <n v="132"/>
    <x v="6"/>
    <s v="EUR"/>
    <n v="1529038800"/>
    <n v="1529298000"/>
    <b v="0"/>
    <b v="0"/>
    <x v="2"/>
    <x v="8"/>
  </r>
  <r>
    <x v="0"/>
    <n v="33"/>
    <x v="1"/>
    <s v="USD"/>
    <n v="1535259600"/>
    <n v="1535778000"/>
    <b v="0"/>
    <b v="0"/>
    <x v="7"/>
    <x v="14"/>
  </r>
  <r>
    <x v="3"/>
    <n v="94"/>
    <x v="1"/>
    <s v="USD"/>
    <n v="1327212000"/>
    <n v="1327471200"/>
    <b v="0"/>
    <b v="0"/>
    <x v="4"/>
    <x v="4"/>
  </r>
  <r>
    <x v="1"/>
    <n v="1354"/>
    <x v="4"/>
    <s v="GBP"/>
    <n v="1526360400"/>
    <n v="1529557200"/>
    <b v="0"/>
    <b v="0"/>
    <x v="2"/>
    <x v="2"/>
  </r>
  <r>
    <x v="1"/>
    <n v="48"/>
    <x v="1"/>
    <s v="USD"/>
    <n v="1532149200"/>
    <n v="1535259600"/>
    <b v="1"/>
    <b v="1"/>
    <x v="2"/>
    <x v="2"/>
  </r>
  <r>
    <x v="1"/>
    <n v="110"/>
    <x v="1"/>
    <s v="USD"/>
    <n v="1515304800"/>
    <n v="1515564000"/>
    <b v="0"/>
    <b v="0"/>
    <x v="0"/>
    <x v="0"/>
  </r>
  <r>
    <x v="1"/>
    <n v="172"/>
    <x v="1"/>
    <s v="USD"/>
    <n v="1276318800"/>
    <n v="1277096400"/>
    <b v="0"/>
    <b v="0"/>
    <x v="4"/>
    <x v="6"/>
  </r>
  <r>
    <x v="1"/>
    <n v="307"/>
    <x v="1"/>
    <s v="USD"/>
    <n v="1328767200"/>
    <n v="1329026400"/>
    <b v="0"/>
    <b v="1"/>
    <x v="1"/>
    <x v="7"/>
  </r>
  <r>
    <x v="0"/>
    <n v="1"/>
    <x v="1"/>
    <s v="USD"/>
    <n v="1321682400"/>
    <n v="1322978400"/>
    <b v="1"/>
    <b v="0"/>
    <x v="1"/>
    <x v="1"/>
  </r>
  <r>
    <x v="1"/>
    <n v="160"/>
    <x v="1"/>
    <s v="USD"/>
    <n v="1335934800"/>
    <n v="1338786000"/>
    <b v="0"/>
    <b v="0"/>
    <x v="1"/>
    <x v="5"/>
  </r>
  <r>
    <x v="0"/>
    <n v="31"/>
    <x v="1"/>
    <s v="USD"/>
    <n v="1310792400"/>
    <n v="1311656400"/>
    <b v="0"/>
    <b v="1"/>
    <x v="6"/>
    <x v="11"/>
  </r>
  <r>
    <x v="1"/>
    <n v="1467"/>
    <x v="0"/>
    <s v="CAD"/>
    <n v="1308546000"/>
    <n v="1308978000"/>
    <b v="0"/>
    <b v="1"/>
    <x v="1"/>
    <x v="7"/>
  </r>
  <r>
    <x v="1"/>
    <n v="2662"/>
    <x v="0"/>
    <s v="CAD"/>
    <n v="1574056800"/>
    <n v="1576389600"/>
    <b v="0"/>
    <b v="0"/>
    <x v="5"/>
    <x v="13"/>
  </r>
  <r>
    <x v="1"/>
    <n v="452"/>
    <x v="2"/>
    <s v="AUD"/>
    <n v="1308373200"/>
    <n v="1311051600"/>
    <b v="0"/>
    <b v="0"/>
    <x v="3"/>
    <x v="3"/>
  </r>
  <r>
    <x v="1"/>
    <n v="158"/>
    <x v="1"/>
    <s v="USD"/>
    <n v="1335243600"/>
    <n v="1336712400"/>
    <b v="0"/>
    <b v="0"/>
    <x v="0"/>
    <x v="0"/>
  </r>
  <r>
    <x v="1"/>
    <n v="225"/>
    <x v="5"/>
    <s v="CHF"/>
    <n v="1328421600"/>
    <n v="1330408800"/>
    <b v="1"/>
    <b v="0"/>
    <x v="4"/>
    <x v="12"/>
  </r>
  <r>
    <x v="0"/>
    <n v="35"/>
    <x v="1"/>
    <s v="USD"/>
    <n v="1524286800"/>
    <n v="1524891600"/>
    <b v="1"/>
    <b v="0"/>
    <x v="0"/>
    <x v="0"/>
  </r>
  <r>
    <x v="0"/>
    <n v="63"/>
    <x v="1"/>
    <s v="USD"/>
    <n v="1362117600"/>
    <n v="1363669200"/>
    <b v="0"/>
    <b v="1"/>
    <x v="3"/>
    <x v="3"/>
  </r>
  <r>
    <x v="1"/>
    <n v="65"/>
    <x v="1"/>
    <s v="USD"/>
    <n v="1550556000"/>
    <n v="1551420000"/>
    <b v="0"/>
    <b v="1"/>
    <x v="2"/>
    <x v="8"/>
  </r>
  <r>
    <x v="1"/>
    <n v="163"/>
    <x v="1"/>
    <s v="USD"/>
    <n v="1269147600"/>
    <n v="1269838800"/>
    <b v="0"/>
    <b v="0"/>
    <x v="3"/>
    <x v="3"/>
  </r>
  <r>
    <x v="1"/>
    <n v="85"/>
    <x v="1"/>
    <s v="USD"/>
    <n v="1312174800"/>
    <n v="1312520400"/>
    <b v="0"/>
    <b v="0"/>
    <x v="3"/>
    <x v="3"/>
  </r>
  <r>
    <x v="1"/>
    <n v="217"/>
    <x v="1"/>
    <s v="USD"/>
    <n v="1434517200"/>
    <n v="1436504400"/>
    <b v="0"/>
    <b v="1"/>
    <x v="4"/>
    <x v="19"/>
  </r>
  <r>
    <x v="1"/>
    <n v="150"/>
    <x v="1"/>
    <s v="USD"/>
    <n v="1471582800"/>
    <n v="1472014800"/>
    <b v="0"/>
    <b v="0"/>
    <x v="4"/>
    <x v="12"/>
  </r>
  <r>
    <x v="1"/>
    <n v="3272"/>
    <x v="1"/>
    <s v="USD"/>
    <n v="1410757200"/>
    <n v="1411534800"/>
    <b v="0"/>
    <b v="0"/>
    <x v="3"/>
    <x v="3"/>
  </r>
  <r>
    <x v="3"/>
    <n v="898"/>
    <x v="1"/>
    <s v="USD"/>
    <n v="1304830800"/>
    <n v="1304917200"/>
    <b v="0"/>
    <b v="0"/>
    <x v="7"/>
    <x v="14"/>
  </r>
  <r>
    <x v="1"/>
    <n v="300"/>
    <x v="1"/>
    <s v="USD"/>
    <n v="1539061200"/>
    <n v="1539579600"/>
    <b v="0"/>
    <b v="0"/>
    <x v="0"/>
    <x v="0"/>
  </r>
  <r>
    <x v="1"/>
    <n v="126"/>
    <x v="1"/>
    <s v="USD"/>
    <n v="1381554000"/>
    <n v="1382504400"/>
    <b v="0"/>
    <b v="0"/>
    <x v="3"/>
    <x v="3"/>
  </r>
  <r>
    <x v="0"/>
    <n v="526"/>
    <x v="1"/>
    <s v="USD"/>
    <n v="1277096400"/>
    <n v="1278306000"/>
    <b v="0"/>
    <b v="0"/>
    <x v="4"/>
    <x v="6"/>
  </r>
  <r>
    <x v="0"/>
    <n v="121"/>
    <x v="1"/>
    <s v="USD"/>
    <n v="1440392400"/>
    <n v="1442552400"/>
    <b v="0"/>
    <b v="0"/>
    <x v="3"/>
    <x v="3"/>
  </r>
  <r>
    <x v="1"/>
    <n v="2320"/>
    <x v="1"/>
    <s v="USD"/>
    <n v="1509512400"/>
    <n v="1511071200"/>
    <b v="0"/>
    <b v="1"/>
    <x v="3"/>
    <x v="3"/>
  </r>
  <r>
    <x v="1"/>
    <n v="81"/>
    <x v="2"/>
    <s v="AUD"/>
    <n v="1535950800"/>
    <n v="1536382800"/>
    <b v="0"/>
    <b v="0"/>
    <x v="4"/>
    <x v="22"/>
  </r>
  <r>
    <x v="1"/>
    <n v="1887"/>
    <x v="1"/>
    <s v="USD"/>
    <n v="1389160800"/>
    <n v="1389592800"/>
    <b v="0"/>
    <b v="0"/>
    <x v="7"/>
    <x v="14"/>
  </r>
  <r>
    <x v="1"/>
    <n v="4358"/>
    <x v="1"/>
    <s v="USD"/>
    <n v="1271998800"/>
    <n v="1275282000"/>
    <b v="0"/>
    <b v="1"/>
    <x v="7"/>
    <x v="14"/>
  </r>
  <r>
    <x v="0"/>
    <n v="67"/>
    <x v="1"/>
    <s v="USD"/>
    <n v="1294898400"/>
    <n v="1294984800"/>
    <b v="0"/>
    <b v="0"/>
    <x v="1"/>
    <x v="1"/>
  </r>
  <r>
    <x v="0"/>
    <n v="57"/>
    <x v="0"/>
    <s v="CAD"/>
    <n v="1559970000"/>
    <n v="1562043600"/>
    <b v="0"/>
    <b v="0"/>
    <x v="7"/>
    <x v="14"/>
  </r>
  <r>
    <x v="0"/>
    <n v="1229"/>
    <x v="1"/>
    <s v="USD"/>
    <n v="1469509200"/>
    <n v="1469595600"/>
    <b v="0"/>
    <b v="0"/>
    <x v="0"/>
    <x v="0"/>
  </r>
  <r>
    <x v="0"/>
    <n v="12"/>
    <x v="6"/>
    <s v="EUR"/>
    <n v="1579068000"/>
    <n v="1581141600"/>
    <b v="0"/>
    <b v="0"/>
    <x v="1"/>
    <x v="16"/>
  </r>
  <r>
    <x v="1"/>
    <n v="53"/>
    <x v="1"/>
    <s v="USD"/>
    <n v="1487743200"/>
    <n v="1488520800"/>
    <b v="0"/>
    <b v="0"/>
    <x v="5"/>
    <x v="9"/>
  </r>
  <r>
    <x v="1"/>
    <n v="2414"/>
    <x v="1"/>
    <s v="USD"/>
    <n v="1563685200"/>
    <n v="1563858000"/>
    <b v="0"/>
    <b v="0"/>
    <x v="1"/>
    <x v="5"/>
  </r>
  <r>
    <x v="0"/>
    <n v="452"/>
    <x v="1"/>
    <s v="USD"/>
    <n v="1436418000"/>
    <n v="1438923600"/>
    <b v="0"/>
    <b v="1"/>
    <x v="3"/>
    <x v="3"/>
  </r>
  <r>
    <x v="1"/>
    <n v="80"/>
    <x v="1"/>
    <s v="USD"/>
    <n v="1421820000"/>
    <n v="1422165600"/>
    <b v="0"/>
    <b v="0"/>
    <x v="3"/>
    <x v="3"/>
  </r>
  <r>
    <x v="1"/>
    <n v="193"/>
    <x v="1"/>
    <s v="USD"/>
    <n v="1274763600"/>
    <n v="1277874000"/>
    <b v="0"/>
    <b v="0"/>
    <x v="4"/>
    <x v="12"/>
  </r>
  <r>
    <x v="0"/>
    <n v="1886"/>
    <x v="1"/>
    <s v="USD"/>
    <n v="1399179600"/>
    <n v="1399352400"/>
    <b v="0"/>
    <b v="1"/>
    <x v="3"/>
    <x v="3"/>
  </r>
  <r>
    <x v="1"/>
    <n v="52"/>
    <x v="1"/>
    <s v="USD"/>
    <n v="1275800400"/>
    <n v="1279083600"/>
    <b v="0"/>
    <b v="0"/>
    <x v="3"/>
    <x v="3"/>
  </r>
  <r>
    <x v="0"/>
    <n v="1825"/>
    <x v="1"/>
    <s v="USD"/>
    <n v="1282798800"/>
    <n v="1284354000"/>
    <b v="0"/>
    <b v="0"/>
    <x v="1"/>
    <x v="7"/>
  </r>
  <r>
    <x v="0"/>
    <n v="31"/>
    <x v="1"/>
    <s v="USD"/>
    <n v="1437109200"/>
    <n v="1441170000"/>
    <b v="0"/>
    <b v="1"/>
    <x v="3"/>
    <x v="3"/>
  </r>
  <r>
    <x v="1"/>
    <n v="290"/>
    <x v="1"/>
    <s v="USD"/>
    <n v="1491886800"/>
    <n v="1493528400"/>
    <b v="0"/>
    <b v="0"/>
    <x v="3"/>
    <x v="3"/>
  </r>
  <r>
    <x v="1"/>
    <n v="122"/>
    <x v="1"/>
    <s v="USD"/>
    <n v="1394600400"/>
    <n v="1395205200"/>
    <b v="0"/>
    <b v="1"/>
    <x v="1"/>
    <x v="5"/>
  </r>
  <r>
    <x v="1"/>
    <n v="1470"/>
    <x v="1"/>
    <s v="USD"/>
    <n v="1561352400"/>
    <n v="1561438800"/>
    <b v="0"/>
    <b v="0"/>
    <x v="1"/>
    <x v="7"/>
  </r>
  <r>
    <x v="1"/>
    <n v="165"/>
    <x v="0"/>
    <s v="CAD"/>
    <n v="1322892000"/>
    <n v="1326693600"/>
    <b v="0"/>
    <b v="0"/>
    <x v="4"/>
    <x v="4"/>
  </r>
  <r>
    <x v="1"/>
    <n v="182"/>
    <x v="1"/>
    <s v="USD"/>
    <n v="1274418000"/>
    <n v="1277960400"/>
    <b v="0"/>
    <b v="0"/>
    <x v="5"/>
    <x v="18"/>
  </r>
  <r>
    <x v="1"/>
    <n v="199"/>
    <x v="6"/>
    <s v="EUR"/>
    <n v="1434344400"/>
    <n v="1434690000"/>
    <b v="0"/>
    <b v="1"/>
    <x v="4"/>
    <x v="4"/>
  </r>
  <r>
    <x v="1"/>
    <n v="56"/>
    <x v="4"/>
    <s v="GBP"/>
    <n v="1373518800"/>
    <n v="1376110800"/>
    <b v="0"/>
    <b v="1"/>
    <x v="4"/>
    <x v="19"/>
  </r>
  <r>
    <x v="0"/>
    <n v="107"/>
    <x v="1"/>
    <s v="USD"/>
    <n v="1517637600"/>
    <n v="1518415200"/>
    <b v="0"/>
    <b v="0"/>
    <x v="3"/>
    <x v="3"/>
  </r>
  <r>
    <x v="1"/>
    <n v="1460"/>
    <x v="2"/>
    <s v="AUD"/>
    <n v="1310619600"/>
    <n v="1310878800"/>
    <b v="0"/>
    <b v="1"/>
    <x v="0"/>
    <x v="0"/>
  </r>
  <r>
    <x v="0"/>
    <n v="27"/>
    <x v="1"/>
    <s v="USD"/>
    <n v="1556427600"/>
    <n v="1556600400"/>
    <b v="0"/>
    <b v="0"/>
    <x v="3"/>
    <x v="3"/>
  </r>
  <r>
    <x v="0"/>
    <n v="1221"/>
    <x v="1"/>
    <s v="USD"/>
    <n v="1576476000"/>
    <n v="1576994400"/>
    <b v="0"/>
    <b v="0"/>
    <x v="4"/>
    <x v="4"/>
  </r>
  <r>
    <x v="1"/>
    <n v="123"/>
    <x v="5"/>
    <s v="CHF"/>
    <n v="1381122000"/>
    <n v="1382677200"/>
    <b v="0"/>
    <b v="0"/>
    <x v="1"/>
    <x v="17"/>
  </r>
  <r>
    <x v="0"/>
    <n v="1"/>
    <x v="1"/>
    <s v="USD"/>
    <n v="1411102800"/>
    <n v="1411189200"/>
    <b v="0"/>
    <b v="1"/>
    <x v="2"/>
    <x v="2"/>
  </r>
  <r>
    <x v="1"/>
    <n v="159"/>
    <x v="1"/>
    <s v="USD"/>
    <n v="1531803600"/>
    <n v="1534654800"/>
    <b v="0"/>
    <b v="1"/>
    <x v="1"/>
    <x v="1"/>
  </r>
  <r>
    <x v="1"/>
    <n v="110"/>
    <x v="1"/>
    <s v="USD"/>
    <n v="1454133600"/>
    <n v="1457762400"/>
    <b v="0"/>
    <b v="0"/>
    <x v="2"/>
    <x v="2"/>
  </r>
  <r>
    <x v="2"/>
    <n v="14"/>
    <x v="1"/>
    <s v="USD"/>
    <n v="1336194000"/>
    <n v="1337490000"/>
    <b v="0"/>
    <b v="1"/>
    <x v="5"/>
    <x v="9"/>
  </r>
  <r>
    <x v="0"/>
    <n v="16"/>
    <x v="1"/>
    <s v="USD"/>
    <n v="1349326800"/>
    <n v="1349672400"/>
    <b v="0"/>
    <b v="0"/>
    <x v="5"/>
    <x v="15"/>
  </r>
  <r>
    <x v="1"/>
    <n v="236"/>
    <x v="1"/>
    <s v="USD"/>
    <n v="1379566800"/>
    <n v="1379826000"/>
    <b v="0"/>
    <b v="0"/>
    <x v="3"/>
    <x v="3"/>
  </r>
  <r>
    <x v="1"/>
    <n v="191"/>
    <x v="1"/>
    <s v="USD"/>
    <n v="1494651600"/>
    <n v="1497762000"/>
    <b v="1"/>
    <b v="1"/>
    <x v="4"/>
    <x v="4"/>
  </r>
  <r>
    <x v="0"/>
    <n v="41"/>
    <x v="1"/>
    <s v="USD"/>
    <n v="1303880400"/>
    <n v="1304485200"/>
    <b v="0"/>
    <b v="0"/>
    <x v="3"/>
    <x v="3"/>
  </r>
  <r>
    <x v="1"/>
    <n v="3934"/>
    <x v="1"/>
    <s v="USD"/>
    <n v="1335934800"/>
    <n v="1336885200"/>
    <b v="0"/>
    <b v="0"/>
    <x v="6"/>
    <x v="11"/>
  </r>
  <r>
    <x v="1"/>
    <n v="80"/>
    <x v="0"/>
    <s v="CAD"/>
    <n v="1528088400"/>
    <n v="1530421200"/>
    <b v="0"/>
    <b v="1"/>
    <x v="3"/>
    <x v="3"/>
  </r>
  <r>
    <x v="3"/>
    <n v="296"/>
    <x v="1"/>
    <s v="USD"/>
    <n v="1421906400"/>
    <n v="1421992800"/>
    <b v="0"/>
    <b v="0"/>
    <x v="3"/>
    <x v="3"/>
  </r>
  <r>
    <x v="1"/>
    <n v="462"/>
    <x v="1"/>
    <s v="USD"/>
    <n v="1568005200"/>
    <n v="1568178000"/>
    <b v="1"/>
    <b v="0"/>
    <x v="2"/>
    <x v="2"/>
  </r>
  <r>
    <x v="1"/>
    <n v="179"/>
    <x v="1"/>
    <s v="USD"/>
    <n v="1346821200"/>
    <n v="1347944400"/>
    <b v="1"/>
    <b v="0"/>
    <x v="4"/>
    <x v="6"/>
  </r>
  <r>
    <x v="0"/>
    <n v="523"/>
    <x v="2"/>
    <s v="AUD"/>
    <n v="1557637200"/>
    <n v="1558760400"/>
    <b v="0"/>
    <b v="0"/>
    <x v="4"/>
    <x v="6"/>
  </r>
  <r>
    <x v="0"/>
    <n v="141"/>
    <x v="4"/>
    <s v="GBP"/>
    <n v="1375592400"/>
    <n v="1376629200"/>
    <b v="0"/>
    <b v="0"/>
    <x v="3"/>
    <x v="3"/>
  </r>
  <r>
    <x v="1"/>
    <n v="1866"/>
    <x v="4"/>
    <s v="GBP"/>
    <n v="1503982800"/>
    <n v="1504760400"/>
    <b v="0"/>
    <b v="0"/>
    <x v="4"/>
    <x v="19"/>
  </r>
  <r>
    <x v="0"/>
    <n v="52"/>
    <x v="1"/>
    <s v="USD"/>
    <n v="1418882400"/>
    <n v="1419660000"/>
    <b v="0"/>
    <b v="0"/>
    <x v="7"/>
    <x v="14"/>
  </r>
  <r>
    <x v="2"/>
    <n v="27"/>
    <x v="4"/>
    <s v="GBP"/>
    <n v="1309237200"/>
    <n v="1311310800"/>
    <b v="0"/>
    <b v="1"/>
    <x v="4"/>
    <x v="12"/>
  </r>
  <r>
    <x v="1"/>
    <n v="156"/>
    <x v="5"/>
    <s v="CHF"/>
    <n v="1343365200"/>
    <n v="1344315600"/>
    <b v="0"/>
    <b v="0"/>
    <x v="5"/>
    <x v="15"/>
  </r>
  <r>
    <x v="0"/>
    <n v="225"/>
    <x v="2"/>
    <s v="AUD"/>
    <n v="1507957200"/>
    <n v="1510725600"/>
    <b v="0"/>
    <b v="1"/>
    <x v="3"/>
    <x v="3"/>
  </r>
  <r>
    <x v="1"/>
    <n v="255"/>
    <x v="1"/>
    <s v="USD"/>
    <n v="1549519200"/>
    <n v="1551247200"/>
    <b v="1"/>
    <b v="0"/>
    <x v="4"/>
    <x v="10"/>
  </r>
  <r>
    <x v="0"/>
    <n v="38"/>
    <x v="1"/>
    <s v="USD"/>
    <n v="1329026400"/>
    <n v="1330236000"/>
    <b v="0"/>
    <b v="0"/>
    <x v="2"/>
    <x v="2"/>
  </r>
  <r>
    <x v="1"/>
    <n v="2261"/>
    <x v="1"/>
    <s v="USD"/>
    <n v="1544335200"/>
    <n v="1545112800"/>
    <b v="0"/>
    <b v="1"/>
    <x v="1"/>
    <x v="21"/>
  </r>
  <r>
    <x v="1"/>
    <n v="40"/>
    <x v="1"/>
    <s v="USD"/>
    <n v="1279083600"/>
    <n v="1279170000"/>
    <b v="0"/>
    <b v="0"/>
    <x v="3"/>
    <x v="3"/>
  </r>
  <r>
    <x v="1"/>
    <n v="2289"/>
    <x v="6"/>
    <s v="EUR"/>
    <n v="1572498000"/>
    <n v="1573452000"/>
    <b v="0"/>
    <b v="0"/>
    <x v="3"/>
    <x v="3"/>
  </r>
  <r>
    <x v="1"/>
    <n v="65"/>
    <x v="1"/>
    <s v="USD"/>
    <n v="1506056400"/>
    <n v="1507093200"/>
    <b v="0"/>
    <b v="0"/>
    <x v="3"/>
    <x v="3"/>
  </r>
  <r>
    <x v="0"/>
    <n v="15"/>
    <x v="1"/>
    <s v="USD"/>
    <n v="1463029200"/>
    <n v="1463374800"/>
    <b v="0"/>
    <b v="0"/>
    <x v="0"/>
    <x v="0"/>
  </r>
  <r>
    <x v="0"/>
    <n v="37"/>
    <x v="1"/>
    <s v="USD"/>
    <n v="1342069200"/>
    <n v="1344574800"/>
    <b v="0"/>
    <b v="0"/>
    <x v="3"/>
    <x v="3"/>
  </r>
  <r>
    <x v="1"/>
    <n v="3777"/>
    <x v="6"/>
    <s v="EUR"/>
    <n v="1388296800"/>
    <n v="1389074400"/>
    <b v="0"/>
    <b v="0"/>
    <x v="2"/>
    <x v="2"/>
  </r>
  <r>
    <x v="1"/>
    <n v="184"/>
    <x v="4"/>
    <s v="GBP"/>
    <n v="1493787600"/>
    <n v="1494997200"/>
    <b v="0"/>
    <b v="0"/>
    <x v="3"/>
    <x v="3"/>
  </r>
  <r>
    <x v="1"/>
    <n v="85"/>
    <x v="1"/>
    <s v="USD"/>
    <n v="1424844000"/>
    <n v="1425448800"/>
    <b v="0"/>
    <b v="1"/>
    <x v="3"/>
    <x v="3"/>
  </r>
  <r>
    <x v="0"/>
    <n v="112"/>
    <x v="1"/>
    <s v="USD"/>
    <n v="1403931600"/>
    <n v="1404104400"/>
    <b v="0"/>
    <b v="1"/>
    <x v="3"/>
    <x v="3"/>
  </r>
  <r>
    <x v="1"/>
    <n v="144"/>
    <x v="1"/>
    <s v="USD"/>
    <n v="1394514000"/>
    <n v="1394773200"/>
    <b v="0"/>
    <b v="0"/>
    <x v="1"/>
    <x v="1"/>
  </r>
  <r>
    <x v="1"/>
    <n v="1902"/>
    <x v="1"/>
    <s v="USD"/>
    <n v="1365397200"/>
    <n v="1366520400"/>
    <b v="0"/>
    <b v="0"/>
    <x v="3"/>
    <x v="3"/>
  </r>
  <r>
    <x v="1"/>
    <n v="105"/>
    <x v="1"/>
    <s v="USD"/>
    <n v="1456120800"/>
    <n v="1456639200"/>
    <b v="0"/>
    <b v="0"/>
    <x v="3"/>
    <x v="3"/>
  </r>
  <r>
    <x v="1"/>
    <n v="132"/>
    <x v="1"/>
    <s v="USD"/>
    <n v="1437714000"/>
    <n v="1438318800"/>
    <b v="0"/>
    <b v="0"/>
    <x v="3"/>
    <x v="3"/>
  </r>
  <r>
    <x v="0"/>
    <n v="21"/>
    <x v="1"/>
    <s v="USD"/>
    <n v="1563771600"/>
    <n v="1564030800"/>
    <b v="1"/>
    <b v="0"/>
    <x v="3"/>
    <x v="3"/>
  </r>
  <r>
    <x v="3"/>
    <n v="976"/>
    <x v="1"/>
    <s v="USD"/>
    <n v="1448517600"/>
    <n v="1449295200"/>
    <b v="0"/>
    <b v="0"/>
    <x v="4"/>
    <x v="4"/>
  </r>
  <r>
    <x v="1"/>
    <n v="96"/>
    <x v="1"/>
    <s v="USD"/>
    <n v="1528779600"/>
    <n v="1531890000"/>
    <b v="0"/>
    <b v="1"/>
    <x v="5"/>
    <x v="13"/>
  </r>
  <r>
    <x v="0"/>
    <n v="67"/>
    <x v="1"/>
    <s v="USD"/>
    <n v="1304744400"/>
    <n v="1306213200"/>
    <b v="0"/>
    <b v="1"/>
    <x v="6"/>
    <x v="11"/>
  </r>
  <r>
    <x v="2"/>
    <n v="66"/>
    <x v="0"/>
    <s v="CAD"/>
    <n v="1354341600"/>
    <n v="1356242400"/>
    <b v="0"/>
    <b v="0"/>
    <x v="2"/>
    <x v="2"/>
  </r>
  <r>
    <x v="0"/>
    <n v="78"/>
    <x v="1"/>
    <s v="USD"/>
    <n v="1294552800"/>
    <n v="1297576800"/>
    <b v="1"/>
    <b v="0"/>
    <x v="3"/>
    <x v="3"/>
  </r>
  <r>
    <x v="0"/>
    <n v="67"/>
    <x v="2"/>
    <s v="AUD"/>
    <n v="1295935200"/>
    <n v="1296194400"/>
    <b v="0"/>
    <b v="0"/>
    <x v="3"/>
    <x v="3"/>
  </r>
  <r>
    <x v="1"/>
    <n v="114"/>
    <x v="1"/>
    <s v="USD"/>
    <n v="1411534800"/>
    <n v="1414558800"/>
    <b v="0"/>
    <b v="0"/>
    <x v="0"/>
    <x v="0"/>
  </r>
  <r>
    <x v="0"/>
    <n v="263"/>
    <x v="2"/>
    <s v="AUD"/>
    <n v="1486706400"/>
    <n v="1488348000"/>
    <b v="0"/>
    <b v="0"/>
    <x v="7"/>
    <x v="14"/>
  </r>
  <r>
    <x v="0"/>
    <n v="1691"/>
    <x v="1"/>
    <s v="USD"/>
    <n v="1333602000"/>
    <n v="1334898000"/>
    <b v="1"/>
    <b v="0"/>
    <x v="7"/>
    <x v="14"/>
  </r>
  <r>
    <x v="0"/>
    <n v="181"/>
    <x v="1"/>
    <s v="USD"/>
    <n v="1308200400"/>
    <n v="1308373200"/>
    <b v="0"/>
    <b v="0"/>
    <x v="3"/>
    <x v="3"/>
  </r>
  <r>
    <x v="0"/>
    <n v="13"/>
    <x v="1"/>
    <s v="USD"/>
    <n v="1411707600"/>
    <n v="1412312400"/>
    <b v="0"/>
    <b v="0"/>
    <x v="3"/>
    <x v="3"/>
  </r>
  <r>
    <x v="3"/>
    <n v="160"/>
    <x v="1"/>
    <s v="USD"/>
    <n v="1418364000"/>
    <n v="1419228000"/>
    <b v="1"/>
    <b v="1"/>
    <x v="4"/>
    <x v="4"/>
  </r>
  <r>
    <x v="1"/>
    <n v="203"/>
    <x v="1"/>
    <s v="USD"/>
    <n v="1429333200"/>
    <n v="1430974800"/>
    <b v="0"/>
    <b v="0"/>
    <x v="2"/>
    <x v="2"/>
  </r>
  <r>
    <x v="0"/>
    <n v="1"/>
    <x v="1"/>
    <s v="USD"/>
    <n v="1555390800"/>
    <n v="1555822800"/>
    <b v="0"/>
    <b v="1"/>
    <x v="3"/>
    <x v="3"/>
  </r>
  <r>
    <x v="1"/>
    <n v="1559"/>
    <x v="1"/>
    <s v="USD"/>
    <n v="1482732000"/>
    <n v="1482818400"/>
    <b v="0"/>
    <b v="1"/>
    <x v="1"/>
    <x v="1"/>
  </r>
  <r>
    <x v="3"/>
    <n v="2266"/>
    <x v="1"/>
    <s v="USD"/>
    <n v="1470718800"/>
    <n v="1471928400"/>
    <b v="0"/>
    <b v="0"/>
    <x v="4"/>
    <x v="4"/>
  </r>
  <r>
    <x v="0"/>
    <n v="21"/>
    <x v="1"/>
    <s v="USD"/>
    <n v="1450591200"/>
    <n v="1453701600"/>
    <b v="0"/>
    <b v="1"/>
    <x v="4"/>
    <x v="22"/>
  </r>
  <r>
    <x v="1"/>
    <n v="1548"/>
    <x v="2"/>
    <s v="AUD"/>
    <n v="1348290000"/>
    <n v="1350363600"/>
    <b v="0"/>
    <b v="0"/>
    <x v="2"/>
    <x v="2"/>
  </r>
  <r>
    <x v="1"/>
    <n v="80"/>
    <x v="1"/>
    <s v="USD"/>
    <n v="1353823200"/>
    <n v="1353996000"/>
    <b v="0"/>
    <b v="0"/>
    <x v="3"/>
    <x v="3"/>
  </r>
  <r>
    <x v="0"/>
    <n v="830"/>
    <x v="1"/>
    <s v="USD"/>
    <n v="1450764000"/>
    <n v="1451109600"/>
    <b v="0"/>
    <b v="0"/>
    <x v="4"/>
    <x v="22"/>
  </r>
  <r>
    <x v="1"/>
    <n v="131"/>
    <x v="1"/>
    <s v="USD"/>
    <n v="1329372000"/>
    <n v="1329631200"/>
    <b v="0"/>
    <b v="0"/>
    <x v="3"/>
    <x v="3"/>
  </r>
  <r>
    <x v="1"/>
    <n v="112"/>
    <x v="1"/>
    <s v="USD"/>
    <n v="1277096400"/>
    <n v="1278997200"/>
    <b v="0"/>
    <b v="0"/>
    <x v="4"/>
    <x v="10"/>
  </r>
  <r>
    <x v="0"/>
    <n v="130"/>
    <x v="1"/>
    <s v="USD"/>
    <n v="1277701200"/>
    <n v="1280120400"/>
    <b v="0"/>
    <b v="0"/>
    <x v="5"/>
    <x v="18"/>
  </r>
  <r>
    <x v="0"/>
    <n v="55"/>
    <x v="1"/>
    <s v="USD"/>
    <n v="1454911200"/>
    <n v="1458104400"/>
    <b v="0"/>
    <b v="0"/>
    <x v="2"/>
    <x v="2"/>
  </r>
  <r>
    <x v="1"/>
    <n v="155"/>
    <x v="1"/>
    <s v="USD"/>
    <n v="1297922400"/>
    <n v="1298268000"/>
    <b v="0"/>
    <b v="0"/>
    <x v="5"/>
    <x v="18"/>
  </r>
  <r>
    <x v="1"/>
    <n v="266"/>
    <x v="1"/>
    <s v="USD"/>
    <n v="1384408800"/>
    <n v="1386223200"/>
    <b v="0"/>
    <b v="0"/>
    <x v="0"/>
    <x v="0"/>
  </r>
  <r>
    <x v="0"/>
    <n v="114"/>
    <x v="6"/>
    <s v="EUR"/>
    <n v="1299304800"/>
    <n v="1299823200"/>
    <b v="0"/>
    <b v="1"/>
    <x v="7"/>
    <x v="14"/>
  </r>
  <r>
    <x v="1"/>
    <n v="155"/>
    <x v="1"/>
    <s v="USD"/>
    <n v="1431320400"/>
    <n v="1431752400"/>
    <b v="0"/>
    <b v="0"/>
    <x v="3"/>
    <x v="3"/>
  </r>
  <r>
    <x v="1"/>
    <n v="207"/>
    <x v="4"/>
    <s v="GBP"/>
    <n v="1264399200"/>
    <n v="1267855200"/>
    <b v="0"/>
    <b v="0"/>
    <x v="1"/>
    <x v="1"/>
  </r>
  <r>
    <x v="1"/>
    <n v="245"/>
    <x v="1"/>
    <s v="USD"/>
    <n v="1497502800"/>
    <n v="1497675600"/>
    <b v="0"/>
    <b v="0"/>
    <x v="3"/>
    <x v="3"/>
  </r>
  <r>
    <x v="1"/>
    <n v="1573"/>
    <x v="1"/>
    <s v="USD"/>
    <n v="1333688400"/>
    <n v="1336885200"/>
    <b v="0"/>
    <b v="0"/>
    <x v="1"/>
    <x v="21"/>
  </r>
  <r>
    <x v="1"/>
    <n v="114"/>
    <x v="1"/>
    <s v="USD"/>
    <n v="1293861600"/>
    <n v="1295157600"/>
    <b v="0"/>
    <b v="0"/>
    <x v="0"/>
    <x v="0"/>
  </r>
  <r>
    <x v="1"/>
    <n v="93"/>
    <x v="1"/>
    <s v="USD"/>
    <n v="1576994400"/>
    <n v="1577599200"/>
    <b v="0"/>
    <b v="0"/>
    <x v="3"/>
    <x v="3"/>
  </r>
  <r>
    <x v="0"/>
    <n v="594"/>
    <x v="1"/>
    <s v="USD"/>
    <n v="1304917200"/>
    <n v="1305003600"/>
    <b v="0"/>
    <b v="0"/>
    <x v="3"/>
    <x v="3"/>
  </r>
  <r>
    <x v="0"/>
    <n v="24"/>
    <x v="1"/>
    <s v="USD"/>
    <n v="1381208400"/>
    <n v="1381726800"/>
    <b v="0"/>
    <b v="0"/>
    <x v="4"/>
    <x v="19"/>
  </r>
  <r>
    <x v="1"/>
    <n v="1681"/>
    <x v="1"/>
    <s v="USD"/>
    <n v="1401685200"/>
    <n v="1402462800"/>
    <b v="0"/>
    <b v="1"/>
    <x v="2"/>
    <x v="2"/>
  </r>
  <r>
    <x v="0"/>
    <n v="252"/>
    <x v="1"/>
    <s v="USD"/>
    <n v="1291960800"/>
    <n v="1292133600"/>
    <b v="0"/>
    <b v="1"/>
    <x v="3"/>
    <x v="3"/>
  </r>
  <r>
    <x v="1"/>
    <n v="32"/>
    <x v="1"/>
    <s v="USD"/>
    <n v="1368853200"/>
    <n v="1368939600"/>
    <b v="0"/>
    <b v="0"/>
    <x v="1"/>
    <x v="7"/>
  </r>
  <r>
    <x v="1"/>
    <n v="135"/>
    <x v="1"/>
    <s v="USD"/>
    <n v="1448776800"/>
    <n v="1452146400"/>
    <b v="0"/>
    <b v="1"/>
    <x v="3"/>
    <x v="3"/>
  </r>
  <r>
    <x v="1"/>
    <n v="140"/>
    <x v="1"/>
    <s v="USD"/>
    <n v="1296194400"/>
    <n v="1296712800"/>
    <b v="0"/>
    <b v="1"/>
    <x v="3"/>
    <x v="3"/>
  </r>
  <r>
    <x v="0"/>
    <n v="67"/>
    <x v="1"/>
    <s v="USD"/>
    <n v="1517983200"/>
    <n v="1520748000"/>
    <b v="0"/>
    <b v="0"/>
    <x v="0"/>
    <x v="0"/>
  </r>
  <r>
    <x v="1"/>
    <n v="92"/>
    <x v="1"/>
    <s v="USD"/>
    <n v="1478930400"/>
    <n v="1480831200"/>
    <b v="0"/>
    <b v="0"/>
    <x v="6"/>
    <x v="11"/>
  </r>
  <r>
    <x v="1"/>
    <n v="1015"/>
    <x v="4"/>
    <s v="GBP"/>
    <n v="1426395600"/>
    <n v="1426914000"/>
    <b v="0"/>
    <b v="0"/>
    <x v="3"/>
    <x v="3"/>
  </r>
  <r>
    <x v="0"/>
    <n v="742"/>
    <x v="1"/>
    <s v="USD"/>
    <n v="1446181200"/>
    <n v="1446616800"/>
    <b v="1"/>
    <b v="0"/>
    <x v="5"/>
    <x v="9"/>
  </r>
  <r>
    <x v="1"/>
    <n v="323"/>
    <x v="1"/>
    <s v="USD"/>
    <n v="1514181600"/>
    <n v="1517032800"/>
    <b v="0"/>
    <b v="0"/>
    <x v="2"/>
    <x v="2"/>
  </r>
  <r>
    <x v="0"/>
    <n v="75"/>
    <x v="1"/>
    <s v="USD"/>
    <n v="1311051600"/>
    <n v="1311224400"/>
    <b v="0"/>
    <b v="1"/>
    <x v="4"/>
    <x v="4"/>
  </r>
  <r>
    <x v="1"/>
    <n v="2326"/>
    <x v="1"/>
    <s v="USD"/>
    <n v="1564894800"/>
    <n v="1566190800"/>
    <b v="0"/>
    <b v="0"/>
    <x v="4"/>
    <x v="4"/>
  </r>
  <r>
    <x v="1"/>
    <n v="381"/>
    <x v="1"/>
    <s v="USD"/>
    <n v="1567918800"/>
    <n v="1570165200"/>
    <b v="0"/>
    <b v="0"/>
    <x v="3"/>
    <x v="3"/>
  </r>
  <r>
    <x v="0"/>
    <n v="4405"/>
    <x v="1"/>
    <s v="USD"/>
    <n v="1386309600"/>
    <n v="1388556000"/>
    <b v="0"/>
    <b v="1"/>
    <x v="1"/>
    <x v="1"/>
  </r>
  <r>
    <x v="0"/>
    <n v="92"/>
    <x v="1"/>
    <s v="USD"/>
    <n v="1301979600"/>
    <n v="1303189200"/>
    <b v="0"/>
    <b v="0"/>
    <x v="1"/>
    <x v="1"/>
  </r>
  <r>
    <x v="1"/>
    <n v="480"/>
    <x v="1"/>
    <s v="USD"/>
    <n v="1493269200"/>
    <n v="1494478800"/>
    <b v="0"/>
    <b v="0"/>
    <x v="4"/>
    <x v="4"/>
  </r>
  <r>
    <x v="0"/>
    <n v="64"/>
    <x v="1"/>
    <s v="USD"/>
    <n v="1478930400"/>
    <n v="1480744800"/>
    <b v="0"/>
    <b v="0"/>
    <x v="5"/>
    <x v="15"/>
  </r>
  <r>
    <x v="1"/>
    <n v="226"/>
    <x v="1"/>
    <s v="USD"/>
    <n v="1555390800"/>
    <n v="1555822800"/>
    <b v="0"/>
    <b v="0"/>
    <x v="5"/>
    <x v="18"/>
  </r>
  <r>
    <x v="0"/>
    <n v="64"/>
    <x v="1"/>
    <s v="USD"/>
    <n v="1456984800"/>
    <n v="1458882000"/>
    <b v="0"/>
    <b v="1"/>
    <x v="4"/>
    <x v="6"/>
  </r>
  <r>
    <x v="1"/>
    <n v="241"/>
    <x v="1"/>
    <s v="USD"/>
    <n v="1411621200"/>
    <n v="1411966800"/>
    <b v="0"/>
    <b v="1"/>
    <x v="1"/>
    <x v="1"/>
  </r>
  <r>
    <x v="1"/>
    <n v="132"/>
    <x v="1"/>
    <s v="USD"/>
    <n v="1525669200"/>
    <n v="1526878800"/>
    <b v="0"/>
    <b v="1"/>
    <x v="4"/>
    <x v="6"/>
  </r>
  <r>
    <x v="3"/>
    <n v="75"/>
    <x v="6"/>
    <s v="EUR"/>
    <n v="1450936800"/>
    <n v="1452405600"/>
    <b v="0"/>
    <b v="1"/>
    <x v="7"/>
    <x v="14"/>
  </r>
  <r>
    <x v="0"/>
    <n v="842"/>
    <x v="1"/>
    <s v="USD"/>
    <n v="1413522000"/>
    <n v="1414040400"/>
    <b v="0"/>
    <b v="1"/>
    <x v="5"/>
    <x v="18"/>
  </r>
  <r>
    <x v="1"/>
    <n v="2043"/>
    <x v="1"/>
    <s v="USD"/>
    <n v="1541307600"/>
    <n v="1543816800"/>
    <b v="0"/>
    <b v="1"/>
    <x v="0"/>
    <x v="0"/>
  </r>
  <r>
    <x v="0"/>
    <n v="112"/>
    <x v="1"/>
    <s v="USD"/>
    <n v="1357106400"/>
    <n v="1359698400"/>
    <b v="0"/>
    <b v="0"/>
    <x v="3"/>
    <x v="3"/>
  </r>
  <r>
    <x v="3"/>
    <n v="139"/>
    <x v="6"/>
    <s v="EUR"/>
    <n v="1390197600"/>
    <n v="1390629600"/>
    <b v="0"/>
    <b v="0"/>
    <x v="3"/>
    <x v="3"/>
  </r>
  <r>
    <x v="0"/>
    <n v="374"/>
    <x v="1"/>
    <s v="USD"/>
    <n v="1265868000"/>
    <n v="1267077600"/>
    <b v="0"/>
    <b v="1"/>
    <x v="1"/>
    <x v="7"/>
  </r>
  <r>
    <x v="3"/>
    <n v="1122"/>
    <x v="1"/>
    <s v="USD"/>
    <n v="1467176400"/>
    <n v="1467781200"/>
    <b v="0"/>
    <b v="0"/>
    <x v="0"/>
    <x v="0"/>
  </r>
  <r>
    <x v="4"/>
    <m/>
    <x v="7"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x v="0"/>
    <s v="food trucks"/>
    <n v="0"/>
    <n v="0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x v="1"/>
    <s v="rock"/>
    <n v="10.4"/>
    <n v="92.151898734177209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x v="2"/>
    <s v="web"/>
    <n v="1.3147878228782288"/>
    <n v="100.01614035087719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x v="1"/>
    <s v="rock"/>
    <n v="0.58976190476190471"/>
    <n v="103.20833333333333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x v="3"/>
    <s v="plays"/>
    <n v="0.69276315789473686"/>
    <n v="99.339622641509436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x v="3"/>
    <s v="plays"/>
    <n v="1.7361842105263159"/>
    <n v="75.833333333333329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x v="4"/>
    <s v="documentary"/>
    <n v="0.20961538461538462"/>
    <n v="60.555555555555557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x v="3"/>
    <s v="plays"/>
    <n v="3.2757777777777779"/>
    <n v="64.93832599118943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x v="3"/>
    <s v="plays"/>
    <n v="0.19932788374205268"/>
    <n v="30.997175141242938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x v="1"/>
    <s v="electric music"/>
    <n v="0.51741935483870971"/>
    <n v="72.909090909090907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x v="4"/>
    <s v="drama"/>
    <n v="2.6611538461538462"/>
    <n v="62.9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x v="3"/>
    <s v="plays"/>
    <n v="0.48095238095238096"/>
    <n v="112.22222222222223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x v="4"/>
    <s v="drama"/>
    <n v="0.89349206349206345"/>
    <n v="102.34545454545454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x v="1"/>
    <s v="indie rock"/>
    <n v="2.4511904761904764"/>
    <n v="105.05102040816327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x v="1"/>
    <s v="indie rock"/>
    <n v="0.66769503546099296"/>
    <n v="94.144999999999996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x v="2"/>
    <s v="wearables"/>
    <n v="0.47307881773399013"/>
    <n v="84.986725663716811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x v="5"/>
    <s v="nonfiction"/>
    <n v="6.4947058823529416"/>
    <n v="110.41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x v="4"/>
    <s v="animation"/>
    <n v="1.5939125295508274"/>
    <n v="107.96236989591674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x v="3"/>
    <s v="plays"/>
    <n v="0.66912087912087914"/>
    <n v="45.103703703703701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x v="3"/>
    <s v="plays"/>
    <n v="0.48529600000000001"/>
    <n v="45.001483679525222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x v="4"/>
    <s v="drama"/>
    <n v="1.1224279210925645"/>
    <n v="105.97134670487107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x v="3"/>
    <s v="plays"/>
    <n v="0.40992553191489361"/>
    <n v="69.055555555555557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x v="3"/>
    <s v="plays"/>
    <n v="1.2807106598984772"/>
    <n v="85.044943820224717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x v="4"/>
    <s v="documentary"/>
    <n v="3.3204444444444445"/>
    <n v="105.22535211267606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x v="2"/>
    <s v="wearables"/>
    <n v="1.1283225108225108"/>
    <n v="39.003741114852225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x v="6"/>
    <s v="video games"/>
    <n v="2.1643636363636363"/>
    <n v="73.030674846625772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x v="3"/>
    <s v="plays"/>
    <n v="0.4819906976744186"/>
    <n v="35.009459459459457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x v="1"/>
    <s v="rock"/>
    <n v="0.79949999999999999"/>
    <n v="106.6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x v="3"/>
    <s v="plays"/>
    <n v="1.0522553516819573"/>
    <n v="61.997747747747745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x v="4"/>
    <s v="shorts"/>
    <n v="3.2889978213507627"/>
    <n v="94.000622665006233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x v="4"/>
    <s v="animation"/>
    <n v="1.606111111111111"/>
    <n v="112.05426356589147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x v="6"/>
    <s v="video games"/>
    <n v="3.1"/>
    <n v="48.008849557522126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x v="4"/>
    <s v="documentary"/>
    <n v="0.86807920792079207"/>
    <n v="38.004334633723452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x v="3"/>
    <s v="plays"/>
    <n v="3.7782071713147412"/>
    <n v="35.000184535892231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x v="4"/>
    <s v="documentary"/>
    <n v="1.5080645161290323"/>
    <n v="85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x v="4"/>
    <s v="drama"/>
    <n v="1.5030119521912351"/>
    <n v="95.993893129770996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x v="3"/>
    <s v="plays"/>
    <n v="1.572857142857143"/>
    <n v="68.8125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x v="5"/>
    <s v="fiction"/>
    <n v="1.3998765432098765"/>
    <n v="105.97196261682242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x v="7"/>
    <s v="photography books"/>
    <n v="3.2532258064516131"/>
    <n v="75.261194029850742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x v="3"/>
    <s v="plays"/>
    <n v="0.50777777777777777"/>
    <n v="57.125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x v="2"/>
    <s v="wearables"/>
    <n v="1.6906818181818182"/>
    <n v="75.141414141414145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x v="1"/>
    <s v="rock"/>
    <n v="2.1292857142857144"/>
    <n v="107.42342342342343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x v="0"/>
    <s v="food trucks"/>
    <n v="4.4394444444444447"/>
    <n v="35.995495495495497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x v="5"/>
    <s v="radio &amp; podcasts"/>
    <n v="1.859390243902439"/>
    <n v="26.998873148744366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x v="5"/>
    <s v="fiction"/>
    <n v="6.5881249999999998"/>
    <n v="107.56122448979592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x v="3"/>
    <s v="plays"/>
    <n v="0.4768421052631579"/>
    <n v="94.375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x v="1"/>
    <s v="rock"/>
    <n v="1.1478378378378378"/>
    <n v="46.163043478260867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x v="3"/>
    <s v="plays"/>
    <n v="4.7526666666666664"/>
    <n v="47.845637583892618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x v="3"/>
    <s v="plays"/>
    <n v="3.86972972972973"/>
    <n v="53.007815713698065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x v="1"/>
    <s v="rock"/>
    <n v="1.89625"/>
    <n v="45.059405940594061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x v="1"/>
    <s v="metal"/>
    <n v="0.02"/>
    <n v="2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x v="2"/>
    <s v="wearables"/>
    <n v="0.91867805186590767"/>
    <n v="99.006816632583508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x v="3"/>
    <s v="plays"/>
    <n v="0.34152777777777776"/>
    <n v="32.786666666666669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x v="4"/>
    <s v="drama"/>
    <n v="1.4040909090909091"/>
    <n v="59.119617224880386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x v="2"/>
    <s v="wearables"/>
    <n v="0.89866666666666661"/>
    <n v="44.93333333333333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x v="1"/>
    <s v="jazz"/>
    <n v="1.7796969696969698"/>
    <n v="89.664122137404576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x v="2"/>
    <s v="wearables"/>
    <n v="1.436625"/>
    <n v="70.079268292682926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x v="6"/>
    <s v="video games"/>
    <n v="2.1527586206896552"/>
    <n v="31.059701492537314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x v="3"/>
    <s v="plays"/>
    <n v="2.2711111111111113"/>
    <n v="29.061611374407583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x v="3"/>
    <s v="plays"/>
    <n v="2.7507142857142859"/>
    <n v="30.0859375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x v="3"/>
    <s v="plays"/>
    <n v="1.4437048832271762"/>
    <n v="84.998125000000002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x v="3"/>
    <s v="plays"/>
    <n v="0.92745983935742971"/>
    <n v="82.001775410563695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x v="2"/>
    <s v="web"/>
    <n v="7.226"/>
    <n v="58.040160642570278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x v="3"/>
    <s v="plays"/>
    <n v="0.11851063829787234"/>
    <n v="111.4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x v="2"/>
    <s v="web"/>
    <n v="0.97642857142857142"/>
    <n v="71.94736842105263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x v="3"/>
    <s v="plays"/>
    <n v="2.3614754098360655"/>
    <n v="61.038135593220339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x v="3"/>
    <s v="plays"/>
    <n v="0.45068965517241377"/>
    <n v="108.91666666666667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x v="2"/>
    <s v="wearables"/>
    <n v="1.6238567493112948"/>
    <n v="29.001722017220171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x v="3"/>
    <s v="plays"/>
    <n v="2.5452631578947367"/>
    <n v="58.975609756097562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x v="3"/>
    <s v="plays"/>
    <n v="0.24063291139240506"/>
    <n v="111.82352941176471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x v="3"/>
    <s v="plays"/>
    <n v="1.2374140625000001"/>
    <n v="63.995555555555555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x v="3"/>
    <s v="plays"/>
    <n v="1.0806666666666667"/>
    <n v="85.315789473684205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x v="4"/>
    <s v="animation"/>
    <n v="6.7033333333333331"/>
    <n v="74.481481481481481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x v="1"/>
    <s v="jazz"/>
    <n v="6.609285714285714"/>
    <n v="105.14772727272727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x v="1"/>
    <s v="metal"/>
    <n v="1.2246153846153847"/>
    <n v="56.188235294117646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x v="7"/>
    <s v="photography books"/>
    <n v="1.5057731958762886"/>
    <n v="85.917647058823533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x v="3"/>
    <s v="plays"/>
    <n v="0.78106590724165992"/>
    <n v="57.00296912114014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x v="4"/>
    <s v="animation"/>
    <n v="0.46947368421052632"/>
    <n v="79.642857142857139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x v="5"/>
    <s v="translations"/>
    <n v="3.008"/>
    <n v="41.018181818181816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x v="3"/>
    <s v="plays"/>
    <n v="0.6959861591695502"/>
    <n v="48.004773269689736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x v="6"/>
    <s v="video games"/>
    <n v="6.374545454545455"/>
    <n v="55.212598425196852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x v="1"/>
    <s v="rock"/>
    <n v="2.253392857142857"/>
    <n v="92.109489051094897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x v="6"/>
    <s v="video games"/>
    <n v="14.973000000000001"/>
    <n v="83.183333333333337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x v="1"/>
    <s v="electric music"/>
    <n v="0.37590225563909774"/>
    <n v="39.996000000000002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x v="2"/>
    <s v="wearables"/>
    <n v="1.3236942675159236"/>
    <n v="111.1336898395722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x v="1"/>
    <s v="indie rock"/>
    <n v="1.3122448979591836"/>
    <n v="90.563380281690144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x v="3"/>
    <s v="plays"/>
    <n v="1.6763513513513513"/>
    <n v="61.108374384236456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x v="1"/>
    <s v="rock"/>
    <n v="0.6198488664987406"/>
    <n v="83.022941970310384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x v="5"/>
    <s v="translations"/>
    <n v="2.6074999999999999"/>
    <n v="110.76106194690266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x v="3"/>
    <s v="plays"/>
    <n v="2.5258823529411765"/>
    <n v="89.458333333333329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x v="3"/>
    <s v="plays"/>
    <n v="0.7861538461538462"/>
    <n v="57.849056603773583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x v="5"/>
    <s v="translations"/>
    <n v="0.48404406999351912"/>
    <n v="109.99705449189985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x v="6"/>
    <s v="video games"/>
    <n v="2.5887500000000001"/>
    <n v="103.96586345381526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x v="3"/>
    <s v="plays"/>
    <n v="0.60548713235294116"/>
    <n v="107.99508196721311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x v="2"/>
    <s v="web"/>
    <n v="3.036896551724138"/>
    <n v="48.927777777777777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x v="4"/>
    <s v="documentary"/>
    <n v="1.1299999999999999"/>
    <n v="37.666666666666664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x v="3"/>
    <s v="plays"/>
    <n v="2.1737876614060259"/>
    <n v="64.999141999141997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x v="0"/>
    <s v="food trucks"/>
    <n v="9.2669230769230762"/>
    <n v="106.61061946902655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x v="6"/>
    <s v="video games"/>
    <n v="0.33692229038854804"/>
    <n v="27.009016393442622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x v="3"/>
    <s v="plays"/>
    <n v="1.9672368421052631"/>
    <n v="91.16463414634147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x v="3"/>
    <s v="plays"/>
    <n v="0.01"/>
    <n v="1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x v="1"/>
    <s v="electric music"/>
    <n v="10.214444444444444"/>
    <n v="56.054878048780488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x v="2"/>
    <s v="wearables"/>
    <n v="2.8167567567567566"/>
    <n v="31.017857142857142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x v="1"/>
    <s v="electric music"/>
    <n v="0.24610000000000001"/>
    <n v="66.513513513513516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x v="1"/>
    <s v="indie rock"/>
    <n v="1.4314010067114094"/>
    <n v="89.005216484089729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x v="2"/>
    <s v="web"/>
    <n v="1.4454411764705883"/>
    <n v="103.46315789473684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x v="3"/>
    <s v="plays"/>
    <n v="3.5912820512820511"/>
    <n v="95.278911564625844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x v="3"/>
    <s v="plays"/>
    <n v="1.8648571428571428"/>
    <n v="75.895348837209298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x v="4"/>
    <s v="documentary"/>
    <n v="5.9526666666666666"/>
    <n v="107.57831325301204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x v="4"/>
    <s v="television"/>
    <n v="0.5921153846153846"/>
    <n v="51.31666666666667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x v="0"/>
    <s v="food trucks"/>
    <n v="0.14962780898876404"/>
    <n v="71.983108108108112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x v="5"/>
    <s v="radio &amp; podcasts"/>
    <n v="1.1995602605863191"/>
    <n v="108.95414201183432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x v="2"/>
    <s v="web"/>
    <n v="2.6882978723404256"/>
    <n v="35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x v="0"/>
    <s v="food trucks"/>
    <n v="3.7687878787878786"/>
    <n v="94.938931297709928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x v="2"/>
    <s v="wearables"/>
    <n v="7.2715789473684209"/>
    <n v="109.65079365079364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x v="5"/>
    <s v="fiction"/>
    <n v="0.87211757648470301"/>
    <n v="44.001815980629537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x v="3"/>
    <s v="plays"/>
    <n v="0.88"/>
    <n v="86.794520547945211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x v="4"/>
    <s v="television"/>
    <n v="1.7393877551020409"/>
    <n v="30.992727272727272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x v="7"/>
    <s v="photography books"/>
    <n v="1.1761111111111111"/>
    <n v="94.791044776119406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x v="4"/>
    <s v="documentary"/>
    <n v="2.1496"/>
    <n v="69.79220779220779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x v="6"/>
    <s v="mobile games"/>
    <n v="1.4949667110519307"/>
    <n v="63.003367003367003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x v="6"/>
    <s v="video games"/>
    <n v="2.1933995584988963"/>
    <n v="110.0343300110742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x v="5"/>
    <s v="fiction"/>
    <n v="0.64367690058479532"/>
    <n v="25.997933274284026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x v="3"/>
    <s v="plays"/>
    <n v="0.18622397298818233"/>
    <n v="49.987915407854985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x v="7"/>
    <s v="photography books"/>
    <n v="3.6776923076923076"/>
    <n v="101.72340425531915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x v="3"/>
    <s v="plays"/>
    <n v="1.5990566037735849"/>
    <n v="47.083333333333336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x v="3"/>
    <s v="plays"/>
    <n v="0.38633185349611543"/>
    <n v="89.944444444444443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x v="3"/>
    <s v="plays"/>
    <n v="0.51421511627906979"/>
    <n v="78.96875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x v="1"/>
    <s v="rock"/>
    <n v="0.60334277620396604"/>
    <n v="80.067669172932327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x v="0"/>
    <s v="food trucks"/>
    <n v="3.2026936026936029E-2"/>
    <n v="86.472727272727269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x v="4"/>
    <s v="drama"/>
    <n v="1.5546875"/>
    <n v="28.001876172607879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x v="2"/>
    <s v="web"/>
    <n v="1.0085974499089254"/>
    <n v="67.996725337699544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x v="3"/>
    <s v="plays"/>
    <n v="1.1618181818181819"/>
    <n v="43.078651685393261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x v="1"/>
    <s v="world music"/>
    <n v="3.1077777777777778"/>
    <n v="87.95597484276729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x v="4"/>
    <s v="documentary"/>
    <n v="0.89736683417085428"/>
    <n v="94.987234042553197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x v="3"/>
    <s v="plays"/>
    <n v="0.71272727272727276"/>
    <n v="46.905982905982903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x v="4"/>
    <s v="drama"/>
    <n v="3.2862318840579711E-2"/>
    <n v="46.913793103448278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x v="5"/>
    <s v="nonfiction"/>
    <n v="2.617777777777778"/>
    <n v="94.24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x v="6"/>
    <s v="mobile games"/>
    <n v="0.96"/>
    <n v="80.139130434782615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x v="2"/>
    <s v="wearables"/>
    <n v="0.20896851248642778"/>
    <n v="59.036809815950917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x v="4"/>
    <s v="documentary"/>
    <n v="2.2316363636363636"/>
    <n v="65.989247311827953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x v="2"/>
    <s v="web"/>
    <n v="1.0159097978227061"/>
    <n v="60.99253034547152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x v="2"/>
    <s v="web"/>
    <n v="2.3003999999999998"/>
    <n v="98.307692307692307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x v="1"/>
    <s v="indie rock"/>
    <n v="1.355925925925926"/>
    <n v="104.6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x v="3"/>
    <s v="plays"/>
    <n v="1.2909999999999999"/>
    <n v="86.066666666666663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x v="2"/>
    <s v="wearables"/>
    <n v="2.3651200000000001"/>
    <n v="76.989583333333329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x v="3"/>
    <s v="plays"/>
    <n v="0.17249999999999999"/>
    <n v="29.764705882352942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x v="3"/>
    <s v="plays"/>
    <n v="1.1249397590361445"/>
    <n v="46.91959798994975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x v="2"/>
    <s v="wearables"/>
    <n v="1.2102150537634409"/>
    <n v="105.18691588785046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x v="1"/>
    <s v="indie rock"/>
    <n v="2.1987096774193549"/>
    <n v="69.907692307692301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x v="1"/>
    <s v="rock"/>
    <n v="0.01"/>
    <n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x v="1"/>
    <s v="electric music"/>
    <n v="0.64166909620991253"/>
    <n v="60.011588275391958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x v="1"/>
    <s v="indie rock"/>
    <n v="4.2306746987951804"/>
    <n v="52.006220379146917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x v="3"/>
    <s v="plays"/>
    <n v="0.92984160506863778"/>
    <n v="31.000176025347649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x v="1"/>
    <s v="indie rock"/>
    <n v="0.58756567425569173"/>
    <n v="95.042492917847028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x v="3"/>
    <s v="plays"/>
    <n v="0.65022222222222226"/>
    <n v="75.968174204355108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x v="1"/>
    <s v="rock"/>
    <n v="0.73939560439560437"/>
    <n v="71.013192612137203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x v="7"/>
    <s v="photography books"/>
    <n v="0.52666666666666662"/>
    <n v="73.733333333333334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x v="1"/>
    <s v="rock"/>
    <n v="2.2095238095238097"/>
    <n v="113.17073170731707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x v="3"/>
    <s v="plays"/>
    <n v="1.0001150627615063"/>
    <n v="105.00933552992861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x v="2"/>
    <s v="wearables"/>
    <n v="1.6231249999999999"/>
    <n v="79.176829268292678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x v="2"/>
    <s v="web"/>
    <n v="0.78181818181818186"/>
    <n v="57.333333333333336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x v="1"/>
    <s v="rock"/>
    <n v="1.4973770491803278"/>
    <n v="58.178343949044589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x v="7"/>
    <s v="photography books"/>
    <n v="2.5325714285714285"/>
    <n v="36.032520325203251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x v="3"/>
    <s v="plays"/>
    <n v="1.0016943521594683"/>
    <n v="107.99068767908309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x v="2"/>
    <s v="web"/>
    <n v="1.2199004424778761"/>
    <n v="44.005985634477256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x v="7"/>
    <s v="photography books"/>
    <n v="1.3713265306122449"/>
    <n v="55.077868852459019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x v="3"/>
    <s v="plays"/>
    <n v="4.155384615384615"/>
    <n v="74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x v="1"/>
    <s v="indie rock"/>
    <n v="0.3130913348946136"/>
    <n v="41.996858638743454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x v="4"/>
    <s v="shorts"/>
    <n v="4.240815450643777"/>
    <n v="77.988161010260455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x v="1"/>
    <s v="indie rock"/>
    <n v="2.9388623072833599E-2"/>
    <n v="82.507462686567166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x v="5"/>
    <s v="translations"/>
    <n v="0.1063265306122449"/>
    <n v="104.2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x v="4"/>
    <s v="documentary"/>
    <n v="0.82874999999999999"/>
    <n v="25.5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x v="3"/>
    <s v="plays"/>
    <n v="1.6301447776628748"/>
    <n v="100.98334401024984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x v="2"/>
    <s v="wearables"/>
    <n v="8.9466666666666672"/>
    <n v="111.83333333333333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x v="3"/>
    <s v="plays"/>
    <n v="0.26191501103752757"/>
    <n v="41.999115044247787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x v="3"/>
    <s v="plays"/>
    <n v="0.74834782608695649"/>
    <n v="110.05115089514067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x v="3"/>
    <s v="plays"/>
    <n v="4.1647680412371137"/>
    <n v="58.997079225994888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x v="0"/>
    <s v="food trucks"/>
    <n v="0.96208333333333329"/>
    <n v="32.985714285714288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x v="3"/>
    <s v="plays"/>
    <n v="3.5771910112359548"/>
    <n v="45.005654509471306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x v="2"/>
    <s v="wearables"/>
    <n v="3.0845714285714285"/>
    <n v="81.98196487897485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x v="2"/>
    <s v="web"/>
    <n v="0.61802325581395345"/>
    <n v="39.080882352941174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x v="3"/>
    <s v="plays"/>
    <n v="7.2232472324723247"/>
    <n v="58.996383363471971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x v="1"/>
    <s v="rock"/>
    <n v="0.69117647058823528"/>
    <n v="40.988372093023258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x v="3"/>
    <s v="plays"/>
    <n v="2.9305555555555554"/>
    <n v="31.029411764705884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x v="4"/>
    <s v="television"/>
    <n v="0.71799999999999997"/>
    <n v="37.789473684210527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x v="3"/>
    <s v="plays"/>
    <n v="0.31934684684684683"/>
    <n v="32.006772009029348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x v="4"/>
    <s v="shorts"/>
    <n v="2.2987375415282392"/>
    <n v="95.966712898751737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x v="3"/>
    <s v="plays"/>
    <n v="0.3201219512195122"/>
    <n v="75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x v="3"/>
    <s v="plays"/>
    <n v="0.23525352848928385"/>
    <n v="102.0498866213152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x v="3"/>
    <s v="plays"/>
    <n v="0.68594594594594593"/>
    <n v="105.75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x v="3"/>
    <s v="plays"/>
    <n v="0.37952380952380954"/>
    <n v="37.069767441860463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x v="1"/>
    <s v="rock"/>
    <n v="0.19992957746478873"/>
    <n v="35.049382716049379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x v="1"/>
    <s v="indie rock"/>
    <n v="0.45636363636363636"/>
    <n v="46.338461538461537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x v="1"/>
    <s v="metal"/>
    <n v="1.227605633802817"/>
    <n v="69.174603174603178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x v="1"/>
    <s v="electric music"/>
    <n v="3.61753164556962"/>
    <n v="109.07824427480917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x v="2"/>
    <s v="wearables"/>
    <n v="0.63146341463414635"/>
    <n v="51.78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x v="4"/>
    <s v="drama"/>
    <n v="2.9820475319926874"/>
    <n v="82.010055304172951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x v="1"/>
    <s v="electric music"/>
    <n v="9.5585443037974685E-2"/>
    <n v="35.958333333333336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x v="1"/>
    <s v="rock"/>
    <n v="0.5377777777777778"/>
    <n v="74.461538461538467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x v="3"/>
    <s v="plays"/>
    <n v="0.02"/>
    <n v="2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x v="2"/>
    <s v="web"/>
    <n v="6.8119047619047617"/>
    <n v="91.114649681528661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x v="0"/>
    <s v="food trucks"/>
    <n v="0.78831325301204824"/>
    <n v="79.792682926829272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x v="3"/>
    <s v="plays"/>
    <n v="1.3440792216817234"/>
    <n v="42.999777678968428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x v="1"/>
    <s v="jazz"/>
    <n v="3.372E-2"/>
    <n v="63.225000000000001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x v="3"/>
    <s v="plays"/>
    <n v="4.3184615384615386"/>
    <n v="70.174999999999997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x v="5"/>
    <s v="fiction"/>
    <n v="0.38844444444444443"/>
    <n v="61.333333333333336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x v="1"/>
    <s v="rock"/>
    <n v="4.2569999999999997"/>
    <n v="99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x v="4"/>
    <s v="documentary"/>
    <n v="1.0112239715591671"/>
    <n v="96.984900146127615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x v="4"/>
    <s v="documentary"/>
    <n v="0.21188688946015424"/>
    <n v="51.004950495049506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x v="4"/>
    <s v="science fiction"/>
    <n v="0.67425531914893622"/>
    <n v="28.044247787610619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x v="3"/>
    <s v="plays"/>
    <n v="0.9492337164750958"/>
    <n v="60.984615384615381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x v="3"/>
    <s v="plays"/>
    <n v="1.5185185185185186"/>
    <n v="73.214285714285708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x v="1"/>
    <s v="indie rock"/>
    <n v="1.9516382252559727"/>
    <n v="39.997435299603637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x v="1"/>
    <s v="rock"/>
    <n v="10.231428571428571"/>
    <n v="86.812121212121212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x v="3"/>
    <s v="plays"/>
    <n v="3.8418367346938778E-2"/>
    <n v="42.125874125874127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x v="3"/>
    <s v="plays"/>
    <n v="1.5507066557107643"/>
    <n v="103.97851239669421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x v="4"/>
    <s v="science fiction"/>
    <n v="0.44753477588871715"/>
    <n v="62.003211991434689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x v="4"/>
    <s v="shorts"/>
    <n v="2.1594736842105262"/>
    <n v="31.005037783375315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x v="4"/>
    <s v="animation"/>
    <n v="3.3212709832134291"/>
    <n v="89.991552956465242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x v="3"/>
    <s v="plays"/>
    <n v="8.4430379746835441E-2"/>
    <n v="39.235294117647058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x v="0"/>
    <s v="food trucks"/>
    <n v="0.9862551440329218"/>
    <n v="54.993116108306566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x v="7"/>
    <s v="photography books"/>
    <n v="1.3797916666666667"/>
    <n v="47.992753623188406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x v="3"/>
    <s v="plays"/>
    <n v="0.93810996563573879"/>
    <n v="87.966702470461868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x v="4"/>
    <s v="science fiction"/>
    <n v="4.0363930885529156"/>
    <n v="51.999165275459099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x v="1"/>
    <s v="rock"/>
    <n v="2.6017404129793511"/>
    <n v="29.999659863945578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x v="7"/>
    <s v="photography books"/>
    <n v="3.6663333333333332"/>
    <n v="98.205357142857139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x v="6"/>
    <s v="mobile games"/>
    <n v="1.687208538587849"/>
    <n v="108.96182396606575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x v="4"/>
    <s v="animation"/>
    <n v="1.1990717911530093"/>
    <n v="66.998379254457049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x v="6"/>
    <s v="mobile games"/>
    <n v="1.936892523364486"/>
    <n v="64.99333594668758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x v="6"/>
    <s v="video games"/>
    <n v="4.2016666666666671"/>
    <n v="99.841584158415841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x v="3"/>
    <s v="plays"/>
    <n v="0.76708333333333334"/>
    <n v="82.432835820895519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x v="3"/>
    <s v="plays"/>
    <n v="1.7126470588235294"/>
    <n v="63.29347826086956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x v="4"/>
    <s v="animation"/>
    <n v="1.5789473684210527"/>
    <n v="96.774193548387103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x v="6"/>
    <s v="video games"/>
    <n v="1.0908"/>
    <n v="54.906040268456373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x v="4"/>
    <s v="animation"/>
    <n v="0.41732558139534881"/>
    <n v="39.010869565217391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x v="1"/>
    <s v="rock"/>
    <n v="0.10944303797468355"/>
    <n v="75.84210526315789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x v="4"/>
    <s v="animation"/>
    <n v="1.593763440860215"/>
    <n v="45.051671732522799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x v="3"/>
    <s v="plays"/>
    <n v="4.2241666666666671"/>
    <n v="104.51546391752578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x v="2"/>
    <s v="wearables"/>
    <n v="0.97718749999999999"/>
    <n v="76.268292682926827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x v="3"/>
    <s v="plays"/>
    <n v="4.1878911564625847"/>
    <n v="69.015695067264573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x v="5"/>
    <s v="nonfiction"/>
    <n v="1.0191632047477746"/>
    <n v="101.97684085510689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x v="1"/>
    <s v="rock"/>
    <n v="1.2772619047619047"/>
    <n v="42.915999999999997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x v="3"/>
    <s v="plays"/>
    <n v="4.4521739130434783"/>
    <n v="43.025210084033617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x v="3"/>
    <s v="plays"/>
    <n v="5.6971428571428575"/>
    <n v="75.245283018867923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x v="3"/>
    <s v="plays"/>
    <n v="5.0934482758620687"/>
    <n v="69.023364485981304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x v="2"/>
    <s v="web"/>
    <n v="3.2553333333333332"/>
    <n v="65.986486486486484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x v="5"/>
    <s v="fiction"/>
    <n v="9.3261616161616168"/>
    <n v="98.013800424628457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x v="6"/>
    <s v="mobile games"/>
    <n v="2.1133870967741935"/>
    <n v="60.105504587155963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x v="5"/>
    <s v="translations"/>
    <n v="2.7332520325203253"/>
    <n v="26.000773395204948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x v="1"/>
    <s v="rock"/>
    <n v="0.03"/>
    <n v="3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x v="3"/>
    <s v="plays"/>
    <n v="0.54084507042253516"/>
    <n v="38.019801980198018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x v="3"/>
    <s v="plays"/>
    <n v="6.2629999999999999"/>
    <n v="106.15254237288136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x v="4"/>
    <s v="drama"/>
    <n v="0.8902139917695473"/>
    <n v="81.019475655430711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x v="5"/>
    <s v="nonfiction"/>
    <n v="1.8489130434782608"/>
    <n v="96.647727272727266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x v="1"/>
    <s v="rock"/>
    <n v="1.2016770186335404"/>
    <n v="57.003535651149086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x v="1"/>
    <s v="rock"/>
    <n v="0.23390243902439026"/>
    <n v="63.93333333333333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x v="3"/>
    <s v="plays"/>
    <n v="1.46"/>
    <n v="90.456521739130437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x v="3"/>
    <s v="plays"/>
    <n v="2.6848000000000001"/>
    <n v="72.172043010752688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x v="7"/>
    <s v="photography books"/>
    <n v="5.9749999999999996"/>
    <n v="77.934782608695656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x v="1"/>
    <s v="rock"/>
    <n v="1.5769841269841269"/>
    <n v="38.065134099616856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x v="1"/>
    <s v="rock"/>
    <n v="0.31201660735468567"/>
    <n v="57.936123348017624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x v="1"/>
    <s v="indie rock"/>
    <n v="3.1341176470588237"/>
    <n v="49.794392523364486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x v="7"/>
    <s v="photography books"/>
    <n v="3.7089655172413791"/>
    <n v="54.050251256281406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x v="3"/>
    <s v="plays"/>
    <n v="3.6266447368421053"/>
    <n v="30.002721335268504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x v="3"/>
    <s v="plays"/>
    <n v="1.2308163265306122"/>
    <n v="70.127906976744185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x v="1"/>
    <s v="jazz"/>
    <n v="0.76766756032171579"/>
    <n v="26.996228786926462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x v="3"/>
    <s v="plays"/>
    <n v="2.3362012987012988"/>
    <n v="51.990606936416185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x v="4"/>
    <s v="documentary"/>
    <n v="1.8053333333333332"/>
    <n v="56.416666666666664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x v="4"/>
    <s v="television"/>
    <n v="2.5262857142857142"/>
    <n v="101.63218390804597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x v="6"/>
    <s v="video games"/>
    <n v="0.27176538240368026"/>
    <n v="25.005291005291006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x v="7"/>
    <s v="photography books"/>
    <n v="1.2706571242680547E-2"/>
    <n v="32.016393442622949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x v="3"/>
    <s v="plays"/>
    <n v="3.0400978473581213"/>
    <n v="82.021647307286173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x v="3"/>
    <s v="plays"/>
    <n v="1.3723076923076922"/>
    <n v="37.957446808510639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x v="3"/>
    <s v="plays"/>
    <n v="0.32208333333333333"/>
    <n v="51.533333333333331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x v="5"/>
    <s v="translations"/>
    <n v="2.4151282051282053"/>
    <n v="81.198275862068968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x v="6"/>
    <s v="video games"/>
    <n v="0.96799999999999997"/>
    <n v="40.030075187969928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x v="3"/>
    <s v="plays"/>
    <n v="10.664285714285715"/>
    <n v="89.939759036144579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x v="2"/>
    <s v="web"/>
    <n v="3.2588888888888889"/>
    <n v="96.692307692307693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x v="3"/>
    <s v="plays"/>
    <n v="1.7070000000000001"/>
    <n v="25.01098901098901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x v="4"/>
    <s v="animation"/>
    <n v="5.8144"/>
    <n v="36.98727735368957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x v="3"/>
    <s v="plays"/>
    <n v="0.91520972644376897"/>
    <n v="73.012609117361791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x v="4"/>
    <s v="television"/>
    <n v="1.0804761904761904"/>
    <n v="68.240601503759393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x v="1"/>
    <s v="rock"/>
    <n v="0.18728395061728395"/>
    <n v="52.310344827586206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x v="2"/>
    <s v="web"/>
    <n v="0.83193877551020412"/>
    <n v="61.765151515151516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x v="3"/>
    <s v="plays"/>
    <n v="7.0633333333333335"/>
    <n v="25.027559055118111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x v="3"/>
    <s v="plays"/>
    <n v="0.17446030330062445"/>
    <n v="106.28804347826087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x v="1"/>
    <s v="electric music"/>
    <n v="2.0973015873015872"/>
    <n v="75.07386363636364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x v="1"/>
    <s v="metal"/>
    <n v="0.97785714285714287"/>
    <n v="39.970802919708028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x v="3"/>
    <s v="plays"/>
    <n v="16.842500000000001"/>
    <n v="39.982195845697326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x v="4"/>
    <s v="documentary"/>
    <n v="0.54402135231316728"/>
    <n v="101.01541850220265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x v="2"/>
    <s v="web"/>
    <n v="4.5661111111111108"/>
    <n v="76.813084112149539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x v="0"/>
    <s v="food trucks"/>
    <n v="9.8219178082191785E-2"/>
    <n v="71.7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x v="3"/>
    <s v="plays"/>
    <n v="0.16384615384615384"/>
    <n v="33.28125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x v="3"/>
    <s v="plays"/>
    <n v="13.396666666666667"/>
    <n v="43.923497267759565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x v="3"/>
    <s v="plays"/>
    <n v="0.35650077760497667"/>
    <n v="36.004712041884815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x v="3"/>
    <s v="plays"/>
    <n v="0.54950819672131146"/>
    <n v="88.21052631578948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x v="3"/>
    <s v="plays"/>
    <n v="0.94236111111111109"/>
    <n v="65.240384615384613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x v="1"/>
    <s v="rock"/>
    <n v="1.4391428571428571"/>
    <n v="69.958333333333329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x v="0"/>
    <s v="food trucks"/>
    <n v="0.51421052631578945"/>
    <n v="39.877551020408163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x v="5"/>
    <s v="nonfiction"/>
    <n v="0.05"/>
    <n v="5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x v="4"/>
    <s v="documentary"/>
    <n v="13.446666666666667"/>
    <n v="41.023728813559323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x v="3"/>
    <s v="plays"/>
    <n v="0.31844940867279897"/>
    <n v="98.914285714285711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x v="1"/>
    <s v="indie rock"/>
    <n v="0.82617647058823529"/>
    <n v="87.78125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x v="4"/>
    <s v="documentary"/>
    <n v="5.4614285714285717"/>
    <n v="80.767605633802816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x v="3"/>
    <s v="plays"/>
    <n v="2.8621428571428571"/>
    <n v="94.28235294117647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x v="3"/>
    <s v="plays"/>
    <n v="7.9076923076923072E-2"/>
    <n v="73.428571428571431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x v="5"/>
    <s v="fiction"/>
    <n v="1.3213677811550153"/>
    <n v="65.968133535660087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x v="3"/>
    <s v="plays"/>
    <n v="0.74077834179357027"/>
    <n v="109.04109589041096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x v="1"/>
    <s v="indie rock"/>
    <n v="0.75292682926829269"/>
    <n v="41.16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x v="6"/>
    <s v="video games"/>
    <n v="0.20333333333333334"/>
    <n v="99.125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x v="3"/>
    <s v="plays"/>
    <n v="2.0336507936507937"/>
    <n v="105.88429752066116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x v="3"/>
    <s v="plays"/>
    <n v="3.1022842639593908"/>
    <n v="48.996525921966864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x v="1"/>
    <s v="rock"/>
    <n v="3.9531818181818181"/>
    <n v="39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x v="4"/>
    <s v="documentary"/>
    <n v="2.9471428571428571"/>
    <n v="31.022556390977442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x v="3"/>
    <s v="plays"/>
    <n v="0.33894736842105261"/>
    <n v="103.87096774193549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x v="0"/>
    <s v="food trucks"/>
    <n v="0.66677083333333331"/>
    <n v="59.268518518518519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x v="3"/>
    <s v="plays"/>
    <n v="0.19227272727272726"/>
    <n v="42.3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x v="1"/>
    <s v="rock"/>
    <n v="0.15842105263157893"/>
    <n v="53.117647058823529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x v="2"/>
    <s v="web"/>
    <n v="0.38702380952380955"/>
    <n v="50.796875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x v="5"/>
    <s v="fiction"/>
    <n v="9.5876777251184833E-2"/>
    <n v="101.15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x v="4"/>
    <s v="shorts"/>
    <n v="0.94144366197183094"/>
    <n v="65.000810372771468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x v="3"/>
    <s v="plays"/>
    <n v="1.6656234096692113"/>
    <n v="37.998645510835914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x v="4"/>
    <s v="documentary"/>
    <n v="0.24134831460674158"/>
    <n v="82.615384615384613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x v="3"/>
    <s v="plays"/>
    <n v="1.6405633802816901"/>
    <n v="37.941368078175898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x v="3"/>
    <s v="plays"/>
    <n v="0.90723076923076929"/>
    <n v="80.780821917808225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x v="4"/>
    <s v="animation"/>
    <n v="0.46194444444444444"/>
    <n v="25.984375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x v="3"/>
    <s v="plays"/>
    <n v="0.38538461538461538"/>
    <n v="30.363636363636363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x v="1"/>
    <s v="rock"/>
    <n v="1.3356231003039514"/>
    <n v="54.004916018025398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x v="6"/>
    <s v="video games"/>
    <n v="0.22896588486140726"/>
    <n v="101.78672985781991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x v="4"/>
    <s v="documentary"/>
    <n v="1.8495548961424333"/>
    <n v="45.003610108303249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x v="0"/>
    <s v="food trucks"/>
    <n v="4.4372727272727275"/>
    <n v="77.068421052631578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x v="2"/>
    <s v="wearables"/>
    <n v="1.999806763285024"/>
    <n v="88.076595744680844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x v="3"/>
    <s v="plays"/>
    <n v="1.2395833333333333"/>
    <n v="47.035573122529641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x v="1"/>
    <s v="rock"/>
    <n v="1.8661329305135952"/>
    <n v="110.99550763701707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x v="1"/>
    <s v="rock"/>
    <n v="1.1428538550057536"/>
    <n v="87.003066141042481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x v="1"/>
    <s v="rock"/>
    <n v="0.97032531824611035"/>
    <n v="63.994402985074629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x v="3"/>
    <s v="plays"/>
    <n v="1.2281904761904763"/>
    <n v="105.9945205479452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x v="3"/>
    <s v="plays"/>
    <n v="1.7914326647564469"/>
    <n v="73.989349112426041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x v="3"/>
    <s v="plays"/>
    <n v="0.79951577402787966"/>
    <n v="84.02004626060139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x v="7"/>
    <s v="photography books"/>
    <n v="0.94242587601078165"/>
    <n v="88.966921119592882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x v="1"/>
    <s v="indie rock"/>
    <n v="0.84669291338582675"/>
    <n v="76.990453460620529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x v="3"/>
    <s v="plays"/>
    <n v="0.66521920668058454"/>
    <n v="97.146341463414629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x v="3"/>
    <s v="plays"/>
    <n v="0.53922222222222227"/>
    <n v="33.013605442176868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x v="6"/>
    <s v="video games"/>
    <n v="0.41983299595141699"/>
    <n v="99.950602409638549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x v="4"/>
    <s v="drama"/>
    <n v="0.14694796954314721"/>
    <n v="69.966767371601208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x v="1"/>
    <s v="indie rock"/>
    <n v="0.34475"/>
    <n v="110.32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x v="2"/>
    <s v="web"/>
    <n v="14.007777777777777"/>
    <n v="66.005235602094245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x v="0"/>
    <s v="food trucks"/>
    <n v="0.71770351758793971"/>
    <n v="41.005742176284812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x v="3"/>
    <s v="plays"/>
    <n v="0.53074115044247783"/>
    <n v="103.96316359696641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x v="1"/>
    <s v="jazz"/>
    <n v="0.05"/>
    <n v="5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x v="1"/>
    <s v="rock"/>
    <n v="1.2770715249662619"/>
    <n v="47.009935419771487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x v="3"/>
    <s v="plays"/>
    <n v="0.34892857142857142"/>
    <n v="29.606060606060606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x v="3"/>
    <s v="plays"/>
    <n v="4.105982142857143"/>
    <n v="81.010569583088667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x v="4"/>
    <s v="documentary"/>
    <n v="1.2373770491803278"/>
    <n v="94.35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x v="2"/>
    <s v="wearables"/>
    <n v="0.58973684210526311"/>
    <n v="26.058139534883722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x v="3"/>
    <s v="plays"/>
    <n v="0.36892473118279567"/>
    <n v="85.775000000000006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x v="6"/>
    <s v="video games"/>
    <n v="1.8491304347826087"/>
    <n v="103.73170731707317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x v="7"/>
    <s v="photography books"/>
    <n v="0.11814432989690722"/>
    <n v="49.826086956521742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x v="4"/>
    <s v="animation"/>
    <n v="2.9870000000000001"/>
    <n v="63.893048128342244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x v="3"/>
    <s v="plays"/>
    <n v="2.2635175879396985"/>
    <n v="47.002434782608695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x v="3"/>
    <s v="plays"/>
    <n v="1.7356363636363636"/>
    <n v="108.47727272727273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x v="1"/>
    <s v="rock"/>
    <n v="3.7175675675675675"/>
    <n v="72.015706806282722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x v="1"/>
    <s v="rock"/>
    <n v="1.601923076923077"/>
    <n v="59.928057553956833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x v="1"/>
    <s v="indie rock"/>
    <n v="16.163333333333334"/>
    <n v="78.209677419354833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x v="3"/>
    <s v="plays"/>
    <n v="7.3343749999999996"/>
    <n v="104.77678571428571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x v="3"/>
    <s v="plays"/>
    <n v="5.9211111111111112"/>
    <n v="105.52475247524752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x v="3"/>
    <s v="plays"/>
    <n v="0.18888888888888888"/>
    <n v="24.933333333333334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x v="4"/>
    <s v="documentary"/>
    <n v="2.7680769230769231"/>
    <n v="69.873786407766985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x v="4"/>
    <s v="television"/>
    <n v="2.730185185185185"/>
    <n v="95.733766233766232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x v="3"/>
    <s v="plays"/>
    <n v="1.593633125556545"/>
    <n v="29.997485752598056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x v="3"/>
    <s v="plays"/>
    <n v="0.67869978858350954"/>
    <n v="59.011948529411768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x v="4"/>
    <s v="documentary"/>
    <n v="15.915555555555555"/>
    <n v="84.757396449704146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x v="3"/>
    <s v="plays"/>
    <n v="7.3018222222222224"/>
    <n v="78.010921177587846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x v="4"/>
    <s v="documentary"/>
    <n v="0.13185782556750297"/>
    <n v="50.05215419501134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x v="1"/>
    <s v="indie rock"/>
    <n v="0.54777777777777781"/>
    <n v="59.16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x v="1"/>
    <s v="rock"/>
    <n v="3.6102941176470589"/>
    <n v="93.702290076335885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x v="3"/>
    <s v="plays"/>
    <n v="0.10257545271629778"/>
    <n v="40.14173228346457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x v="4"/>
    <s v="documentary"/>
    <n v="0.13962962962962963"/>
    <n v="70.090140845070422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x v="3"/>
    <s v="plays"/>
    <n v="0.40444444444444444"/>
    <n v="66.181818181818187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x v="3"/>
    <s v="plays"/>
    <n v="1.6032"/>
    <n v="47.714285714285715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x v="3"/>
    <s v="plays"/>
    <n v="1.8394339622641509"/>
    <n v="62.896774193548389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x v="7"/>
    <s v="photography books"/>
    <n v="0.63769230769230767"/>
    <n v="86.611940298507463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x v="0"/>
    <s v="food trucks"/>
    <n v="2.2538095238095237"/>
    <n v="75.126984126984127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x v="4"/>
    <s v="documentary"/>
    <n v="1.7200961538461539"/>
    <n v="41.004167534903104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x v="5"/>
    <s v="nonfiction"/>
    <n v="1.4616709511568124"/>
    <n v="50.007915567282325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x v="3"/>
    <s v="plays"/>
    <n v="0.76423616236162362"/>
    <n v="96.960674157303373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x v="2"/>
    <s v="wearables"/>
    <n v="0.39261467889908258"/>
    <n v="100.93160377358491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x v="1"/>
    <s v="indie rock"/>
    <n v="0.11270034843205574"/>
    <n v="89.227586206896547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x v="3"/>
    <s v="plays"/>
    <n v="1.2211084337349398"/>
    <n v="87.979166666666671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x v="7"/>
    <s v="photography books"/>
    <n v="1.8654166666666667"/>
    <n v="89.54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x v="5"/>
    <s v="nonfiction"/>
    <n v="7.27317880794702E-2"/>
    <n v="29.09271523178808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x v="2"/>
    <s v="wearables"/>
    <n v="0.65642371234207963"/>
    <n v="42.006218905472636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x v="1"/>
    <s v="jazz"/>
    <n v="2.2896178343949045"/>
    <n v="47.004903563255965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x v="4"/>
    <s v="documentary"/>
    <n v="4.6937499999999996"/>
    <n v="110.44117647058823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x v="3"/>
    <s v="plays"/>
    <n v="1.3011267605633803"/>
    <n v="41.990909090909092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x v="4"/>
    <s v="drama"/>
    <n v="1.6705422993492407"/>
    <n v="48.012468827930178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x v="1"/>
    <s v="rock"/>
    <n v="1.738641975308642"/>
    <n v="31.019823788546255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x v="4"/>
    <s v="animation"/>
    <n v="7.1776470588235295"/>
    <n v="99.203252032520325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x v="1"/>
    <s v="indie rock"/>
    <n v="0.63850976361767731"/>
    <n v="66.022316684378325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x v="7"/>
    <s v="photography books"/>
    <n v="0.02"/>
    <n v="2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x v="3"/>
    <s v="plays"/>
    <n v="15.302222222222222"/>
    <n v="46.060200668896321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x v="4"/>
    <s v="shorts"/>
    <n v="0.40356164383561643"/>
    <n v="73.650000000000006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x v="3"/>
    <s v="plays"/>
    <n v="0.86220633299284988"/>
    <n v="55.99336650082919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x v="3"/>
    <s v="plays"/>
    <n v="3.1558486707566464"/>
    <n v="68.985695127402778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x v="3"/>
    <s v="plays"/>
    <n v="0.89618243243243245"/>
    <n v="60.981609195402299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x v="4"/>
    <s v="documentary"/>
    <n v="1.8214503816793892"/>
    <n v="110.98139534883721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x v="3"/>
    <s v="plays"/>
    <n v="3.5588235294117645"/>
    <n v="25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x v="4"/>
    <s v="documentary"/>
    <n v="1.3183695652173912"/>
    <n v="78.759740259740255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x v="1"/>
    <s v="rock"/>
    <n v="0.46315634218289087"/>
    <n v="87.960784313725483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x v="6"/>
    <s v="mobile games"/>
    <n v="0.36132726089785294"/>
    <n v="49.987398739873989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x v="3"/>
    <s v="plays"/>
    <n v="1.0462820512820512"/>
    <n v="99.524390243902445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x v="5"/>
    <s v="fiction"/>
    <n v="6.6885714285714286"/>
    <n v="104.82089552238806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x v="4"/>
    <s v="animation"/>
    <n v="0.62072823218997364"/>
    <n v="108.01469237832875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x v="0"/>
    <s v="food trucks"/>
    <n v="0.84699787460148779"/>
    <n v="28.998544660724033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x v="3"/>
    <s v="plays"/>
    <n v="0.11059030837004405"/>
    <n v="30.028708133971293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x v="4"/>
    <s v="documentary"/>
    <n v="0.43838781575037145"/>
    <n v="41.005559416261292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x v="3"/>
    <s v="plays"/>
    <n v="0.55470588235294116"/>
    <n v="62.866666666666667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x v="4"/>
    <s v="documentary"/>
    <n v="0.57399511301160655"/>
    <n v="47.005002501250623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x v="2"/>
    <s v="web"/>
    <n v="1.2343497363796134"/>
    <n v="26.997693638285604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x v="3"/>
    <s v="plays"/>
    <n v="1.2846"/>
    <n v="68.329787234042556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x v="2"/>
    <s v="wearables"/>
    <n v="0.63989361702127656"/>
    <n v="50.974576271186443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x v="3"/>
    <s v="plays"/>
    <n v="1.2729885057471264"/>
    <n v="54.024390243902438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x v="0"/>
    <s v="food trucks"/>
    <n v="0.10638024357239513"/>
    <n v="97.055555555555557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x v="1"/>
    <s v="indie rock"/>
    <n v="0.40470588235294119"/>
    <n v="24.867469879518072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x v="7"/>
    <s v="photography books"/>
    <n v="2.8766666666666665"/>
    <n v="84.423913043478265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x v="3"/>
    <s v="plays"/>
    <n v="5.7294444444444448"/>
    <n v="47.091324200913242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x v="3"/>
    <s v="plays"/>
    <n v="1.1290429799426933"/>
    <n v="77.996041171813147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x v="4"/>
    <s v="animation"/>
    <n v="0.46387573964497042"/>
    <n v="62.967871485943775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x v="7"/>
    <s v="photography books"/>
    <n v="0.90675916230366493"/>
    <n v="81.006080449017773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x v="3"/>
    <s v="plays"/>
    <n v="0.67740740740740746"/>
    <n v="65.321428571428569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x v="3"/>
    <s v="plays"/>
    <n v="1.9249019607843136"/>
    <n v="104.43617021276596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x v="3"/>
    <s v="plays"/>
    <n v="0.82714285714285718"/>
    <n v="69.98901098901099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x v="4"/>
    <s v="documentary"/>
    <n v="0.54163920922570019"/>
    <n v="83.023989898989896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x v="3"/>
    <s v="plays"/>
    <n v="0.16722222222222222"/>
    <n v="90.3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x v="3"/>
    <s v="plays"/>
    <n v="1.168766404199475"/>
    <n v="103.98131932282546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x v="1"/>
    <s v="jazz"/>
    <n v="10.521538461538462"/>
    <n v="54.931726907630519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x v="4"/>
    <s v="animation"/>
    <n v="1.2307407407407407"/>
    <n v="51.921875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x v="3"/>
    <s v="plays"/>
    <n v="1.7863855421686747"/>
    <n v="60.02834008097166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x v="4"/>
    <s v="science fiction"/>
    <n v="3.5528169014084505"/>
    <n v="44.003488879197555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x v="4"/>
    <s v="television"/>
    <n v="1.6190634146341463"/>
    <n v="53.003513254551258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x v="2"/>
    <s v="wearables"/>
    <n v="0.24914285714285714"/>
    <n v="54.5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x v="3"/>
    <s v="plays"/>
    <n v="1.9872222222222222"/>
    <n v="75.04195804195804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x v="3"/>
    <s v="plays"/>
    <n v="0.34752688172043011"/>
    <n v="35.911111111111111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x v="1"/>
    <s v="indie rock"/>
    <n v="1.7641935483870967"/>
    <n v="36.952702702702702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x v="3"/>
    <s v="plays"/>
    <n v="5.1138095238095236"/>
    <n v="63.170588235294119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x v="2"/>
    <s v="wearables"/>
    <n v="0.82044117647058823"/>
    <n v="29.99462365591398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x v="4"/>
    <s v="television"/>
    <n v="0.24326030927835052"/>
    <n v="86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x v="6"/>
    <s v="video games"/>
    <n v="0.50482758620689661"/>
    <n v="75.014876033057845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x v="6"/>
    <s v="video games"/>
    <n v="9.67"/>
    <n v="101.19767441860465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x v="4"/>
    <s v="animation"/>
    <n v="0.04"/>
    <n v="4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x v="1"/>
    <s v="rock"/>
    <n v="1.2284501347708894"/>
    <n v="29.001272669424118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x v="4"/>
    <s v="drama"/>
    <n v="0.63437500000000002"/>
    <n v="98.225806451612897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x v="4"/>
    <s v="science fiction"/>
    <n v="0.56331688596491225"/>
    <n v="87.001693480101608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x v="4"/>
    <s v="drama"/>
    <n v="0.44074999999999998"/>
    <n v="45.205128205128204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x v="3"/>
    <s v="plays"/>
    <n v="1.1837253218884121"/>
    <n v="37.001341561577675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x v="1"/>
    <s v="indie rock"/>
    <n v="1.041243169398907"/>
    <n v="94.976947040498445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x v="3"/>
    <s v="plays"/>
    <n v="0.26640000000000003"/>
    <n v="28.956521739130434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x v="3"/>
    <s v="plays"/>
    <n v="3.5120118343195266"/>
    <n v="55.993396226415094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x v="4"/>
    <s v="documentary"/>
    <n v="0.90063492063492068"/>
    <n v="54.038095238095238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x v="3"/>
    <s v="plays"/>
    <n v="1.7162500000000001"/>
    <n v="82.38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x v="4"/>
    <s v="drama"/>
    <n v="1.4104655870445344"/>
    <n v="66.997115384615384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x v="6"/>
    <s v="mobile games"/>
    <n v="0.30579449152542371"/>
    <n v="107.91401869158878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x v="4"/>
    <s v="animation"/>
    <n v="1.0816455696202532"/>
    <n v="69.009501187648453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x v="3"/>
    <s v="plays"/>
    <n v="1.3345505617977529"/>
    <n v="39.006568144499177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x v="5"/>
    <s v="translations"/>
    <n v="1.8785106382978722"/>
    <n v="110.3625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x v="2"/>
    <s v="wearables"/>
    <n v="3.32"/>
    <n v="94.857142857142861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x v="2"/>
    <s v="web"/>
    <n v="5.7521428571428572"/>
    <n v="57.935251798561154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x v="3"/>
    <s v="plays"/>
    <n v="0.40500000000000003"/>
    <n v="101.25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x v="4"/>
    <s v="drama"/>
    <n v="1.8442857142857143"/>
    <n v="64.95597484276729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x v="2"/>
    <s v="wearables"/>
    <n v="2.8580555555555556"/>
    <n v="27.00524934383202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x v="0"/>
    <s v="food trucks"/>
    <n v="3.19"/>
    <n v="50.97422680412371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x v="1"/>
    <s v="rock"/>
    <n v="0.39234070221066319"/>
    <n v="104.94260869565217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x v="1"/>
    <s v="electric music"/>
    <n v="1.7814000000000001"/>
    <n v="84.028301886792448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x v="4"/>
    <s v="television"/>
    <n v="3.6515"/>
    <n v="102.85915492957747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x v="5"/>
    <s v="translations"/>
    <n v="1.1394594594594594"/>
    <n v="39.962085308056871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x v="5"/>
    <s v="fiction"/>
    <n v="0.29828720626631855"/>
    <n v="51.001785714285717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x v="4"/>
    <s v="science fiction"/>
    <n v="0.54270588235294115"/>
    <n v="40.823008849557525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x v="2"/>
    <s v="wearables"/>
    <n v="2.3634156976744185"/>
    <n v="58.999637155297535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x v="0"/>
    <s v="food trucks"/>
    <n v="5.1291666666666664"/>
    <n v="71.156069364161851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x v="7"/>
    <s v="photography books"/>
    <n v="1.0065116279069768"/>
    <n v="99.494252873563212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x v="3"/>
    <s v="plays"/>
    <n v="0.81348423194303154"/>
    <n v="103.98634590377114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x v="5"/>
    <s v="fiction"/>
    <n v="0.16404761904761905"/>
    <n v="76.555555555555557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x v="3"/>
    <s v="plays"/>
    <n v="0.52774617067833696"/>
    <n v="87.068592057761734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x v="0"/>
    <s v="food trucks"/>
    <n v="2.6020608108108108"/>
    <n v="48.99554707379135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x v="3"/>
    <s v="plays"/>
    <n v="0.30732891832229581"/>
    <n v="42.969135802469133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x v="5"/>
    <s v="translations"/>
    <n v="0.13500000000000001"/>
    <n v="33.428571428571431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x v="3"/>
    <s v="plays"/>
    <n v="1.7862556663644606"/>
    <n v="83.98294970161977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x v="3"/>
    <s v="plays"/>
    <n v="2.2005660377358489"/>
    <n v="101.41739130434783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x v="2"/>
    <s v="wearables"/>
    <n v="1.015108695652174"/>
    <n v="109.87058823529412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x v="8"/>
    <s v="audio"/>
    <n v="1.915"/>
    <n v="31.916666666666668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x v="0"/>
    <s v="food trucks"/>
    <n v="3.0534683098591549"/>
    <n v="70.993450675399103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x v="4"/>
    <s v="shorts"/>
    <n v="0.23995287958115183"/>
    <n v="77.026890756302521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x v="7"/>
    <s v="photography books"/>
    <n v="7.2377777777777776"/>
    <n v="101.78125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x v="2"/>
    <s v="wearables"/>
    <n v="5.4736000000000002"/>
    <n v="51.059701492537314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x v="3"/>
    <s v="plays"/>
    <n v="4.1449999999999996"/>
    <n v="68.02051282051282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x v="4"/>
    <s v="animation"/>
    <n v="9.0696409140369975E-3"/>
    <n v="30.87037037037037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x v="2"/>
    <s v="wearables"/>
    <n v="0.34173469387755101"/>
    <n v="27.908333333333335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x v="2"/>
    <s v="web"/>
    <n v="0.239488107549121"/>
    <n v="79.994818652849744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x v="4"/>
    <s v="documentary"/>
    <n v="0.48072649572649573"/>
    <n v="38.003378378378379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x v="3"/>
    <s v="plays"/>
    <n v="0"/>
    <e v="#DIV/0!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x v="4"/>
    <s v="documentary"/>
    <n v="0.70145182291666663"/>
    <n v="59.990534521158132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x v="6"/>
    <s v="video games"/>
    <n v="5.2992307692307694"/>
    <n v="37.037634408602152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x v="4"/>
    <s v="drama"/>
    <n v="1.8032549019607844"/>
    <n v="99.963043478260872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x v="1"/>
    <s v="rock"/>
    <n v="0.92320000000000002"/>
    <n v="111.6774193548387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x v="5"/>
    <s v="radio &amp; podcasts"/>
    <n v="0.13901001112347053"/>
    <n v="36.014409221902014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x v="3"/>
    <s v="plays"/>
    <n v="9.2707777777777771"/>
    <n v="66.010284810126578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x v="2"/>
    <s v="web"/>
    <n v="0.39857142857142858"/>
    <n v="44.05263157894737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x v="3"/>
    <s v="plays"/>
    <n v="1.1222929936305732"/>
    <n v="52.999726551818434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x v="3"/>
    <s v="plays"/>
    <n v="0.70925816023738875"/>
    <n v="95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x v="4"/>
    <s v="drama"/>
    <n v="1.1908974358974358"/>
    <n v="70.908396946564892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x v="3"/>
    <s v="plays"/>
    <n v="0.24017591339648173"/>
    <n v="98.060773480662988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x v="6"/>
    <s v="video games"/>
    <n v="1.3931868131868133"/>
    <n v="53.046025104602514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x v="4"/>
    <s v="television"/>
    <n v="0.39277108433734942"/>
    <n v="93.14285714285713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x v="1"/>
    <s v="rock"/>
    <n v="0.22439077144917088"/>
    <n v="58.945075757575758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x v="3"/>
    <s v="plays"/>
    <n v="0.55779069767441858"/>
    <n v="36.067669172932334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x v="5"/>
    <s v="nonfiction"/>
    <n v="0.42523125996810207"/>
    <n v="63.030732860520096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x v="0"/>
    <s v="food trucks"/>
    <n v="1.1200000000000001"/>
    <n v="84.717948717948715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x v="4"/>
    <s v="animation"/>
    <n v="7.0681818181818179E-2"/>
    <n v="62.2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x v="1"/>
    <s v="rock"/>
    <n v="1.0174563871693867"/>
    <n v="101.97518330513255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x v="3"/>
    <s v="plays"/>
    <n v="4.2575000000000003"/>
    <n v="106.4375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x v="4"/>
    <s v="drama"/>
    <n v="1.4553947368421052"/>
    <n v="29.975609756097562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x v="4"/>
    <s v="shorts"/>
    <n v="0.32453465346534655"/>
    <n v="85.806282722513089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x v="4"/>
    <s v="shorts"/>
    <n v="7.003333333333333"/>
    <n v="70.82022471910112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x v="3"/>
    <s v="plays"/>
    <n v="0.83904860392967939"/>
    <n v="40.998484082870135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x v="2"/>
    <s v="wearables"/>
    <n v="0.84190476190476193"/>
    <n v="28.063492063492063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x v="3"/>
    <s v="plays"/>
    <n v="1.5595180722891566"/>
    <n v="88.054421768707485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x v="4"/>
    <s v="animation"/>
    <n v="0.99619450317124736"/>
    <n v="31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x v="1"/>
    <s v="indie rock"/>
    <n v="0.80300000000000005"/>
    <n v="90.337500000000006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x v="6"/>
    <s v="video games"/>
    <n v="0.11254901960784314"/>
    <n v="63.777777777777779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x v="5"/>
    <s v="fiction"/>
    <n v="0.91740952380952379"/>
    <n v="53.995515695067262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x v="6"/>
    <s v="video games"/>
    <n v="0.95521156936261387"/>
    <n v="48.993956043956047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x v="3"/>
    <s v="plays"/>
    <n v="5.0287499999999996"/>
    <n v="63.857142857142854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x v="1"/>
    <s v="indie rock"/>
    <n v="1.5924394463667819"/>
    <n v="82.996393146979258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x v="4"/>
    <s v="drama"/>
    <n v="0.15022446689113356"/>
    <n v="55.08230452674897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x v="3"/>
    <s v="plays"/>
    <n v="4.820384615384615"/>
    <n v="62.044554455445542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x v="5"/>
    <s v="fiction"/>
    <n v="1.4996938775510205"/>
    <n v="104.9785714285714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x v="4"/>
    <s v="documentary"/>
    <n v="1.1722156398104266"/>
    <n v="94.044676806083643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x v="6"/>
    <s v="mobile games"/>
    <n v="0.37695968274950431"/>
    <n v="44.007716049382715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x v="0"/>
    <s v="food trucks"/>
    <n v="0.72653061224489801"/>
    <n v="92.467532467532465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x v="7"/>
    <s v="photography books"/>
    <n v="2.6598113207547169"/>
    <n v="57.072874493927124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x v="6"/>
    <s v="mobile games"/>
    <n v="0.24205617977528091"/>
    <n v="109.07848101265823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x v="1"/>
    <s v="indie rock"/>
    <n v="2.5064935064935064E-2"/>
    <n v="39.387755102040813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x v="6"/>
    <s v="video games"/>
    <n v="0.1632979976442874"/>
    <n v="77.022222222222226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x v="1"/>
    <s v="rock"/>
    <n v="2.7650000000000001"/>
    <n v="92.16666666666667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x v="3"/>
    <s v="plays"/>
    <n v="0.88803571428571426"/>
    <n v="61.007063197026021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x v="3"/>
    <s v="plays"/>
    <n v="1.6357142857142857"/>
    <n v="78.068181818181813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x v="4"/>
    <s v="drama"/>
    <n v="9.69"/>
    <n v="80.75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x v="3"/>
    <s v="plays"/>
    <n v="2.7091376701966716"/>
    <n v="59.991289782244557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x v="2"/>
    <s v="wearables"/>
    <n v="2.8421355932203389"/>
    <n v="110.03018372703411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x v="1"/>
    <s v="indie rock"/>
    <n v="0.04"/>
    <n v="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x v="2"/>
    <s v="web"/>
    <n v="0.58632981676846196"/>
    <n v="37.99856063332134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x v="3"/>
    <s v="plays"/>
    <n v="0.98511111111111116"/>
    <n v="96.369565217391298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x v="1"/>
    <s v="rock"/>
    <n v="0.43975381008206332"/>
    <n v="72.978599221789878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x v="1"/>
    <s v="indie rock"/>
    <n v="1.5166315789473683"/>
    <n v="26.007220216606498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x v="1"/>
    <s v="rock"/>
    <n v="2.2363492063492063"/>
    <n v="104.36296296296297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x v="5"/>
    <s v="translations"/>
    <n v="2.3975"/>
    <n v="102.18852459016394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x v="4"/>
    <s v="science fiction"/>
    <n v="1.9933333333333334"/>
    <n v="54.117647058823529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x v="3"/>
    <s v="plays"/>
    <n v="1.373448275862069"/>
    <n v="63.222222222222221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x v="3"/>
    <s v="plays"/>
    <n v="1.009696106362773"/>
    <n v="104.03228962818004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x v="4"/>
    <s v="animation"/>
    <n v="7.9416000000000002"/>
    <n v="49.994334277620396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x v="3"/>
    <s v="plays"/>
    <n v="3.6970000000000001"/>
    <n v="56.015151515151516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x v="1"/>
    <s v="rock"/>
    <n v="0.12818181818181817"/>
    <n v="48.807692307692307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x v="4"/>
    <s v="documentary"/>
    <n v="1.3802702702702703"/>
    <n v="60.082352941176474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x v="3"/>
    <s v="plays"/>
    <n v="0.83813278008298753"/>
    <n v="78.990502793296088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x v="3"/>
    <s v="plays"/>
    <n v="2.0460063224446787"/>
    <n v="53.99499443826474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x v="1"/>
    <s v="electric music"/>
    <n v="0.44344086021505374"/>
    <n v="111.45945945945945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x v="1"/>
    <s v="rock"/>
    <n v="2.1860294117647059"/>
    <n v="60.922131147540981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x v="3"/>
    <s v="plays"/>
    <n v="1.8603314917127072"/>
    <n v="26.0015444015444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x v="4"/>
    <s v="animation"/>
    <n v="2.3733830845771142"/>
    <n v="80.993208828522924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x v="1"/>
    <s v="rock"/>
    <n v="3.0565384615384614"/>
    <n v="34.995963302752294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x v="4"/>
    <s v="shorts"/>
    <n v="0.94142857142857139"/>
    <n v="94.142857142857139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x v="1"/>
    <s v="rock"/>
    <n v="0.54400000000000004"/>
    <n v="52.085106382978722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x v="8"/>
    <s v="audio"/>
    <n v="1.1188059701492536"/>
    <n v="24.986666666666668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x v="0"/>
    <s v="food trucks"/>
    <n v="3.6914814814814814"/>
    <n v="69.215277777777771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x v="3"/>
    <s v="plays"/>
    <n v="0.62930372148859548"/>
    <n v="93.94444444444444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x v="3"/>
    <s v="plays"/>
    <n v="0.6492783505154639"/>
    <n v="98.40625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x v="1"/>
    <s v="jazz"/>
    <n v="0.18853658536585366"/>
    <n v="41.783783783783782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x v="4"/>
    <s v="science fiction"/>
    <n v="0.1675440414507772"/>
    <n v="65.991836734693877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x v="1"/>
    <s v="jazz"/>
    <n v="1.0111290322580646"/>
    <n v="72.05747126436782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x v="3"/>
    <s v="plays"/>
    <n v="3.4150228310502282"/>
    <n v="48.003209242618745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x v="2"/>
    <s v="web"/>
    <n v="0.64016666666666666"/>
    <n v="54.098591549295776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x v="6"/>
    <s v="video games"/>
    <n v="0.5208045977011494"/>
    <n v="107.88095238095238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x v="4"/>
    <s v="documentary"/>
    <n v="3.2240211640211642"/>
    <n v="67.034103410341032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x v="2"/>
    <s v="web"/>
    <n v="1.1950810185185186"/>
    <n v="64.01425914445133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x v="5"/>
    <s v="translations"/>
    <n v="1.4679775280898877"/>
    <n v="96.066176470588232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x v="1"/>
    <s v="rock"/>
    <n v="9.5057142857142853"/>
    <n v="51.184615384615384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x v="0"/>
    <s v="food trucks"/>
    <n v="0.72893617021276591"/>
    <n v="43.92307692307692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x v="3"/>
    <s v="plays"/>
    <n v="0.7900824873096447"/>
    <n v="91.021198830409361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x v="4"/>
    <s v="documentary"/>
    <n v="0.64721518987341775"/>
    <n v="50.127450980392155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x v="5"/>
    <s v="radio &amp; podcasts"/>
    <n v="0.82028169014084507"/>
    <n v="67.720930232558146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x v="6"/>
    <s v="video games"/>
    <n v="10.376666666666667"/>
    <n v="61.03921568627451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x v="3"/>
    <s v="plays"/>
    <n v="0.12910076530612244"/>
    <n v="80.011857707509876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x v="4"/>
    <s v="animation"/>
    <n v="1.5484210526315789"/>
    <n v="47.001497753369947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x v="3"/>
    <s v="plays"/>
    <n v="7.0991735537190084E-2"/>
    <n v="71.127388535031841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x v="3"/>
    <s v="plays"/>
    <n v="2.0852773826458035"/>
    <n v="89.99079189686924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x v="4"/>
    <s v="drama"/>
    <n v="0.99683544303797467"/>
    <n v="43.032786885245905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x v="3"/>
    <s v="plays"/>
    <n v="2.0159756097560977"/>
    <n v="67.997714808043881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x v="1"/>
    <s v="rock"/>
    <n v="1.6209032258064515"/>
    <n v="73.004566210045667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x v="4"/>
    <s v="documentary"/>
    <n v="3.6436208125445471E-2"/>
    <n v="62.341463414634148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x v="0"/>
    <s v="food trucks"/>
    <n v="0.05"/>
    <n v="5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x v="2"/>
    <s v="wearables"/>
    <n v="2.0663492063492064"/>
    <n v="67.103092783505161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x v="3"/>
    <s v="plays"/>
    <n v="1.2823628691983122"/>
    <n v="79.978947368421046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x v="3"/>
    <s v="plays"/>
    <n v="1.1966037735849056"/>
    <n v="62.176470588235297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x v="3"/>
    <s v="plays"/>
    <n v="1.7073055242390078"/>
    <n v="53.005950297514879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x v="5"/>
    <s v="nonfiction"/>
    <n v="1.8721212121212121"/>
    <n v="57.738317757009348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x v="1"/>
    <s v="rock"/>
    <n v="1.8838235294117647"/>
    <n v="40.03125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x v="0"/>
    <s v="food trucks"/>
    <n v="1.3129869186046512"/>
    <n v="81.016591928251117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x v="1"/>
    <s v="jazz"/>
    <n v="2.8397435897435899"/>
    <n v="35.047468354430379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x v="4"/>
    <s v="science fiction"/>
    <n v="1.2041999999999999"/>
    <n v="102.92307692307692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x v="3"/>
    <s v="plays"/>
    <n v="4.1905607476635511"/>
    <n v="27.998126756166094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x v="3"/>
    <s v="plays"/>
    <n v="0.13853658536585367"/>
    <n v="75.73333333333333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x v="1"/>
    <s v="electric music"/>
    <n v="1.3943548387096774"/>
    <n v="45.026041666666664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x v="3"/>
    <s v="plays"/>
    <n v="1.74"/>
    <n v="73.615384615384613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x v="3"/>
    <s v="plays"/>
    <n v="1.5549056603773586"/>
    <n v="56.991701244813278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x v="3"/>
    <s v="plays"/>
    <n v="1.7044705882352942"/>
    <n v="85.223529411764702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x v="1"/>
    <s v="indie rock"/>
    <n v="1.8951562500000001"/>
    <n v="50.962184873949582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x v="3"/>
    <s v="plays"/>
    <n v="2.4971428571428573"/>
    <n v="63.563636363636363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x v="5"/>
    <s v="nonfiction"/>
    <n v="0.48860523665659616"/>
    <n v="80.999165275459092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x v="3"/>
    <s v="plays"/>
    <n v="0.28461970393057684"/>
    <n v="86.044753086419746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x v="7"/>
    <s v="photography books"/>
    <n v="2.6802325581395348"/>
    <n v="90.0390625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x v="3"/>
    <s v="plays"/>
    <n v="6.1980078125000002"/>
    <n v="74.006063432835816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x v="1"/>
    <s v="indie rock"/>
    <n v="3.1301587301587303E-2"/>
    <n v="92.4375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x v="3"/>
    <s v="plays"/>
    <n v="1.5992152704135738"/>
    <n v="55.999257333828446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x v="7"/>
    <s v="photography books"/>
    <n v="2.793921568627451"/>
    <n v="32.983796296296298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x v="3"/>
    <s v="plays"/>
    <n v="0.77373333333333338"/>
    <n v="93.596774193548384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x v="3"/>
    <s v="plays"/>
    <n v="2.0632812500000002"/>
    <n v="69.867724867724874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x v="0"/>
    <s v="food trucks"/>
    <n v="6.9424999999999999"/>
    <n v="72.129870129870127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x v="1"/>
    <s v="indie rock"/>
    <n v="1.5178947368421052"/>
    <n v="30.041666666666668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x v="3"/>
    <s v="plays"/>
    <n v="0.64582072176949945"/>
    <n v="73.968000000000004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x v="3"/>
    <s v="plays"/>
    <n v="0.62873684210526315"/>
    <n v="68.65517241379311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x v="3"/>
    <s v="plays"/>
    <n v="3.1039864864864866"/>
    <n v="59.992164544564154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x v="3"/>
    <s v="plays"/>
    <n v="0.42859916782246882"/>
    <n v="111.15827338129496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x v="4"/>
    <s v="animation"/>
    <n v="0.83119402985074631"/>
    <n v="53.038095238095238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x v="4"/>
    <s v="television"/>
    <n v="0.78531302876480547"/>
    <n v="55.985524728588658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x v="4"/>
    <s v="television"/>
    <n v="1.1409352517985611"/>
    <n v="69.986760812003524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x v="4"/>
    <s v="animation"/>
    <n v="0.64537683358624176"/>
    <n v="48.998079877112133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x v="3"/>
    <s v="plays"/>
    <n v="0.79411764705882348"/>
    <n v="103.84615384615384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x v="3"/>
    <s v="plays"/>
    <n v="0.11419117647058824"/>
    <n v="99.127659574468083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x v="4"/>
    <s v="drama"/>
    <n v="0.56186046511627907"/>
    <n v="107.37777777777778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x v="3"/>
    <s v="plays"/>
    <n v="0.16501669449081802"/>
    <n v="76.922178988326849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x v="3"/>
    <s v="plays"/>
    <n v="1.1996808510638297"/>
    <n v="58.128865979381445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x v="2"/>
    <s v="wearables"/>
    <n v="1.4545652173913044"/>
    <n v="103.73643410852713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x v="3"/>
    <s v="plays"/>
    <n v="2.2138255033557046"/>
    <n v="87.962666666666664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x v="3"/>
    <s v="plays"/>
    <n v="0.48396694214876035"/>
    <n v="28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x v="1"/>
    <s v="rock"/>
    <n v="0.92911504424778757"/>
    <n v="37.999361294443261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x v="6"/>
    <s v="video games"/>
    <n v="0.88599797365754818"/>
    <n v="29.999313893653515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x v="5"/>
    <s v="translations"/>
    <n v="0.41399999999999998"/>
    <n v="103.5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x v="0"/>
    <s v="food trucks"/>
    <n v="0.63056795131845844"/>
    <n v="85.994467496542185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x v="3"/>
    <s v="plays"/>
    <n v="0.48482333607230893"/>
    <n v="98.011627906976742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x v="1"/>
    <s v="jazz"/>
    <n v="0.02"/>
    <n v="2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x v="4"/>
    <s v="shorts"/>
    <n v="0.88479410269445857"/>
    <n v="44.994570837642193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x v="2"/>
    <s v="web"/>
    <n v="1.2684"/>
    <n v="31.012224938875306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x v="2"/>
    <s v="web"/>
    <n v="23.388333333333332"/>
    <n v="59.970085470085472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x v="1"/>
    <s v="metal"/>
    <n v="5.0838857142857146"/>
    <n v="58.9973474801061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x v="7"/>
    <s v="photography books"/>
    <n v="1.9147826086956521"/>
    <n v="50.045454545454547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x v="0"/>
    <s v="food trucks"/>
    <n v="0.42127533783783783"/>
    <n v="98.966269841269835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x v="4"/>
    <s v="science fiction"/>
    <n v="8.2400000000000001E-2"/>
    <n v="58.857142857142854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x v="1"/>
    <s v="rock"/>
    <n v="0.60064638783269964"/>
    <n v="81.010256410256417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x v="4"/>
    <s v="documentary"/>
    <n v="0.47232808616404309"/>
    <n v="76.013333333333335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x v="3"/>
    <s v="plays"/>
    <n v="0.81736263736263737"/>
    <n v="96.597402597402592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x v="1"/>
    <s v="jazz"/>
    <n v="0.54187265917603"/>
    <n v="76.957446808510639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x v="3"/>
    <s v="plays"/>
    <n v="0.97868131868131869"/>
    <n v="67.984732824427482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x v="3"/>
    <s v="plays"/>
    <n v="0.77239999999999998"/>
    <n v="88.781609195402297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x v="1"/>
    <s v="jazz"/>
    <n v="0.33464735516372796"/>
    <n v="24.99623706491063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x v="4"/>
    <s v="documentary"/>
    <n v="2.3958823529411766"/>
    <n v="44.922794117647058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x v="3"/>
    <s v="plays"/>
    <n v="0.64032258064516134"/>
    <n v="79.400000000000006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x v="8"/>
    <s v="audio"/>
    <n v="1.7615942028985507"/>
    <n v="29.009546539379475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x v="3"/>
    <s v="plays"/>
    <n v="0.20338181818181819"/>
    <n v="73.59210526315789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x v="3"/>
    <s v="plays"/>
    <n v="3.5864754098360656"/>
    <n v="107.97038864898211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x v="1"/>
    <s v="indie rock"/>
    <n v="4.6885802469135802"/>
    <n v="68.987284287011803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x v="3"/>
    <s v="plays"/>
    <n v="1.220563524590164"/>
    <n v="111.02236719478098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x v="3"/>
    <s v="plays"/>
    <n v="0.55931783729156137"/>
    <n v="24.997515808491418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x v="1"/>
    <s v="indie rock"/>
    <n v="0.43660714285714286"/>
    <n v="42.155172413793103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x v="7"/>
    <s v="photography books"/>
    <n v="0.33538371411833628"/>
    <n v="47.003284072249592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x v="8"/>
    <s v="audio"/>
    <n v="1.2297938144329896"/>
    <n v="36.039274924471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x v="7"/>
    <s v="photography books"/>
    <n v="1.8974959871589085"/>
    <n v="101.03760683760684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x v="5"/>
    <s v="fiction"/>
    <n v="0.83622641509433959"/>
    <n v="39.927927927927925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x v="4"/>
    <s v="drama"/>
    <n v="0.17968844221105529"/>
    <n v="83.158139534883716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x v="0"/>
    <s v="food trucks"/>
    <n v="10.365"/>
    <n v="39.97520661157025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x v="6"/>
    <s v="mobile games"/>
    <n v="0.97405219780219776"/>
    <n v="47.993908629441627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x v="3"/>
    <s v="plays"/>
    <n v="0.86386203150461705"/>
    <n v="95.978877489438744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x v="3"/>
    <s v="plays"/>
    <n v="1.5016666666666667"/>
    <n v="78.728155339805824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x v="3"/>
    <s v="plays"/>
    <n v="3.5843478260869563"/>
    <n v="56.081632653061227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x v="5"/>
    <s v="nonfiction"/>
    <n v="5.4285714285714288"/>
    <n v="69.090909090909093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x v="3"/>
    <s v="plays"/>
    <n v="0.67500714285714281"/>
    <n v="102.05291576673866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x v="2"/>
    <s v="wearables"/>
    <n v="1.9174666666666667"/>
    <n v="107.32089552238806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x v="3"/>
    <s v="plays"/>
    <n v="9.32"/>
    <n v="51.970260223048328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x v="4"/>
    <s v="television"/>
    <n v="4.2927586206896553"/>
    <n v="71.137142857142862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x v="2"/>
    <s v="web"/>
    <n v="1.0065753424657535"/>
    <n v="106.49275362318841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x v="4"/>
    <s v="documentary"/>
    <n v="2.266111111111111"/>
    <n v="42.93684210526316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x v="4"/>
    <s v="documentary"/>
    <n v="1.4238"/>
    <n v="30.037974683544302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x v="1"/>
    <s v="rock"/>
    <n v="0.90633333333333332"/>
    <n v="70.623376623376629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x v="3"/>
    <s v="plays"/>
    <n v="0.63966740576496672"/>
    <n v="66.016018306636155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x v="3"/>
    <s v="plays"/>
    <n v="0.84131868131868137"/>
    <n v="96.911392405063296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x v="1"/>
    <s v="rock"/>
    <n v="1.3393478260869565"/>
    <n v="62.867346938775512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x v="3"/>
    <s v="plays"/>
    <n v="0.59042047531992692"/>
    <n v="108.98537682789652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x v="1"/>
    <s v="electric music"/>
    <n v="1.5280062063615205"/>
    <n v="26.999314599040439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x v="2"/>
    <s v="wearables"/>
    <n v="4.466912114014252"/>
    <n v="65.004147943311438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x v="4"/>
    <s v="drama"/>
    <n v="0.8439189189189189"/>
    <n v="111.51785714285714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x v="2"/>
    <s v="wearables"/>
    <n v="0.03"/>
    <n v="3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x v="3"/>
    <s v="plays"/>
    <n v="1.7502692307692307"/>
    <n v="110.99268292682927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x v="2"/>
    <s v="wearables"/>
    <n v="0.54137931034482756"/>
    <n v="56.746987951807228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x v="5"/>
    <s v="translations"/>
    <n v="3.1187381703470032"/>
    <n v="97.020608439646708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x v="4"/>
    <s v="animation"/>
    <n v="1.2278160919540231"/>
    <n v="92.08620689655173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x v="5"/>
    <s v="nonfiction"/>
    <n v="0.99026517383618151"/>
    <n v="82.986666666666665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x v="2"/>
    <s v="web"/>
    <n v="1.278468634686347"/>
    <n v="103.03791821561339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x v="4"/>
    <s v="drama"/>
    <n v="1.5861643835616439"/>
    <n v="68.922619047619051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x v="3"/>
    <s v="plays"/>
    <n v="7.0705882352941174"/>
    <n v="87.737226277372258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x v="3"/>
    <s v="plays"/>
    <n v="1.4238775510204082"/>
    <n v="75.021505376344081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x v="3"/>
    <s v="plays"/>
    <n v="1.4786046511627906"/>
    <n v="50.863999999999997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x v="3"/>
    <s v="plays"/>
    <n v="0.20322580645161289"/>
    <n v="90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x v="3"/>
    <s v="plays"/>
    <n v="18.40625"/>
    <n v="72.896039603960389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x v="5"/>
    <s v="radio &amp; podcasts"/>
    <n v="1.6194202898550725"/>
    <n v="108.48543689320388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x v="1"/>
    <s v="rock"/>
    <n v="4.7282077922077921"/>
    <n v="101.98095238095237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x v="6"/>
    <s v="mobile games"/>
    <n v="0.24466101694915254"/>
    <n v="44.009146341463413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x v="3"/>
    <s v="plays"/>
    <n v="5.1764999999999999"/>
    <n v="65.942675159235662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x v="4"/>
    <s v="documentary"/>
    <n v="2.4764285714285714"/>
    <n v="24.987387387387386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x v="2"/>
    <s v="wearables"/>
    <n v="1.0020481927710843"/>
    <n v="28.003367003367003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x v="5"/>
    <s v="fiction"/>
    <n v="1.53"/>
    <n v="85.829268292682926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x v="3"/>
    <s v="plays"/>
    <n v="0.37091954022988505"/>
    <n v="84.921052631578945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x v="1"/>
    <s v="rock"/>
    <n v="4.3923948220064728E-2"/>
    <n v="90.483333333333334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x v="4"/>
    <s v="documentary"/>
    <n v="1.5650721649484536"/>
    <n v="25.00197628458498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x v="3"/>
    <s v="plays"/>
    <n v="2.704081632653061"/>
    <n v="92.013888888888886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x v="3"/>
    <s v="plays"/>
    <n v="1.3405952380952382"/>
    <n v="93.066115702479337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x v="6"/>
    <s v="mobile games"/>
    <n v="0.50398033126293995"/>
    <n v="61.008145363408524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x v="3"/>
    <s v="plays"/>
    <n v="0.88815837937384901"/>
    <n v="92.036259541984734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x v="2"/>
    <s v="web"/>
    <n v="1.65"/>
    <n v="81.132596685082873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x v="3"/>
    <s v="plays"/>
    <n v="0.17499999999999999"/>
    <n v="73.5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x v="4"/>
    <s v="drama"/>
    <n v="1.8566071428571429"/>
    <n v="85.221311475409834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x v="2"/>
    <s v="wearables"/>
    <n v="4.1266319444444441"/>
    <n v="110.96825396825396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x v="2"/>
    <s v="web"/>
    <n v="0.90249999999999997"/>
    <n v="32.968036529680369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x v="1"/>
    <s v="rock"/>
    <n v="0.91984615384615387"/>
    <n v="96.005352363960753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x v="1"/>
    <s v="metal"/>
    <n v="5.2700632911392402"/>
    <n v="84.96632653061225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x v="3"/>
    <s v="plays"/>
    <n v="3.1914285714285713"/>
    <n v="25.007462686567163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x v="7"/>
    <s v="photography books"/>
    <n v="3.5418867924528303"/>
    <n v="65.998995479658461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x v="5"/>
    <s v="nonfiction"/>
    <n v="0.32896103896103895"/>
    <n v="87.34482758620689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x v="1"/>
    <s v="indie rock"/>
    <n v="1.358918918918919"/>
    <n v="27.933333333333334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x v="3"/>
    <s v="plays"/>
    <n v="2.0843373493975904E-2"/>
    <n v="103.8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x v="1"/>
    <s v="indie rock"/>
    <n v="0.61"/>
    <n v="31.937172774869111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x v="3"/>
    <s v="plays"/>
    <n v="0.30037735849056602"/>
    <n v="99.5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x v="3"/>
    <s v="plays"/>
    <n v="11.791666666666666"/>
    <n v="108.84615384615384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x v="1"/>
    <s v="electric music"/>
    <n v="11.260833333333334"/>
    <n v="110.76229508196721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x v="3"/>
    <s v="plays"/>
    <n v="0.12923076923076923"/>
    <n v="29.647058823529413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x v="3"/>
    <s v="plays"/>
    <n v="7.12"/>
    <n v="101.71428571428571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x v="2"/>
    <s v="wearables"/>
    <n v="0.30304347826086958"/>
    <n v="61.5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x v="2"/>
    <s v="web"/>
    <n v="2.1250896057347672"/>
    <n v="35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x v="3"/>
    <s v="plays"/>
    <n v="2.2885714285714287"/>
    <n v="40.049999999999997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x v="4"/>
    <s v="animation"/>
    <n v="0.34959979476654696"/>
    <n v="110.97231270358306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x v="2"/>
    <s v="wearables"/>
    <n v="1.5729069767441861"/>
    <n v="36.959016393442624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x v="1"/>
    <s v="electric music"/>
    <n v="0.01"/>
    <n v="1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x v="5"/>
    <s v="nonfiction"/>
    <n v="2.3230555555555554"/>
    <n v="30.974074074074075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x v="3"/>
    <s v="plays"/>
    <n v="0.92448275862068963"/>
    <n v="47.035087719298247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x v="7"/>
    <s v="photography books"/>
    <n v="2.5670212765957445"/>
    <n v="88.065693430656935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x v="3"/>
    <s v="plays"/>
    <n v="1.6847017045454546"/>
    <n v="37.005616224648989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x v="3"/>
    <s v="plays"/>
    <n v="1.6657777777777778"/>
    <n v="26.027777777777779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x v="3"/>
    <s v="plays"/>
    <n v="7.7207692307692311"/>
    <n v="67.817567567567565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x v="4"/>
    <s v="drama"/>
    <n v="4.0685714285714285"/>
    <n v="49.964912280701753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x v="1"/>
    <s v="rock"/>
    <n v="5.6420608108108112"/>
    <n v="110.01646903820817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x v="1"/>
    <s v="electric music"/>
    <n v="0.6842686567164179"/>
    <n v="89.964678178963894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x v="6"/>
    <s v="video games"/>
    <n v="0.34351966873706002"/>
    <n v="79.009523809523813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x v="1"/>
    <s v="rock"/>
    <n v="6.5545454545454547"/>
    <n v="86.867469879518069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x v="1"/>
    <s v="jazz"/>
    <n v="1.7725714285714285"/>
    <n v="62.04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x v="3"/>
    <s v="plays"/>
    <n v="1.1317857142857144"/>
    <n v="26.970212765957445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x v="1"/>
    <s v="rock"/>
    <n v="7.2818181818181822"/>
    <n v="54.121621621621621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x v="1"/>
    <s v="indie rock"/>
    <n v="2.0833333333333335"/>
    <n v="41.035353535353536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x v="4"/>
    <s v="science fiction"/>
    <n v="0.31171232876712329"/>
    <n v="55.052419354838712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x v="5"/>
    <s v="translations"/>
    <n v="0.56967078189300413"/>
    <n v="107.93762183235867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x v="3"/>
    <s v="plays"/>
    <n v="2.31"/>
    <n v="73.92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x v="6"/>
    <s v="video games"/>
    <n v="0.86867834394904464"/>
    <n v="31.995894428152493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x v="3"/>
    <s v="plays"/>
    <n v="2.7074418604651163"/>
    <n v="53.898148148148145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x v="3"/>
    <s v="plays"/>
    <n v="0.49446428571428569"/>
    <n v="106.5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x v="1"/>
    <s v="indie rock"/>
    <n v="1.1335962566844919"/>
    <n v="32.999805409612762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x v="3"/>
    <s v="plays"/>
    <n v="1.9055555555555554"/>
    <n v="43.00254993625159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x v="2"/>
    <s v="web"/>
    <n v="1.355"/>
    <n v="86.858974358974365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x v="1"/>
    <s v="rock"/>
    <n v="0.10297872340425532"/>
    <n v="96.8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x v="3"/>
    <s v="plays"/>
    <n v="0.65544223826714798"/>
    <n v="32.995456610631528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x v="3"/>
    <s v="plays"/>
    <n v="0.49026652452025588"/>
    <n v="68.028106508875737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x v="4"/>
    <s v="animation"/>
    <n v="7.8792307692307695"/>
    <n v="58.867816091954026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x v="3"/>
    <s v="plays"/>
    <n v="0.80306347746090156"/>
    <n v="105.04572803850782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x v="4"/>
    <s v="drama"/>
    <n v="1.0629411764705883"/>
    <n v="33.054878048780488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x v="3"/>
    <s v="plays"/>
    <n v="0.50735632183908042"/>
    <n v="78.821428571428569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x v="4"/>
    <s v="animation"/>
    <n v="2.153137254901961"/>
    <n v="68.204968944099377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x v="1"/>
    <s v="rock"/>
    <n v="1.4122972972972974"/>
    <n v="75.731884057971016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x v="2"/>
    <s v="web"/>
    <n v="1.1533745781777278"/>
    <n v="30.996070133010882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x v="4"/>
    <s v="animation"/>
    <n v="1.9311940298507462"/>
    <n v="101.88188976377953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x v="1"/>
    <s v="jazz"/>
    <n v="7.2973333333333334"/>
    <n v="52.879227053140099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x v="1"/>
    <s v="rock"/>
    <n v="0.99663398692810456"/>
    <n v="71.005820721769496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x v="4"/>
    <s v="animation"/>
    <n v="0.88166666666666671"/>
    <n v="102.38709677419355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x v="3"/>
    <s v="plays"/>
    <n v="0.37233333333333335"/>
    <n v="74.466666666666669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x v="3"/>
    <s v="plays"/>
    <n v="0.30540075309306081"/>
    <n v="51.009883198562441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x v="0"/>
    <s v="food trucks"/>
    <n v="0.25714285714285712"/>
    <n v="90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x v="3"/>
    <s v="plays"/>
    <n v="0.34"/>
    <n v="97.142857142857139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x v="5"/>
    <s v="nonfiction"/>
    <n v="11.859090909090909"/>
    <n v="72.071823204419886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x v="1"/>
    <s v="rock"/>
    <n v="1.2539393939393939"/>
    <n v="75.236363636363635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x v="4"/>
    <s v="drama"/>
    <n v="0.14394366197183098"/>
    <n v="32.967741935483872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x v="6"/>
    <s v="mobile games"/>
    <n v="0.54807692307692313"/>
    <n v="54.807692307692307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x v="2"/>
    <s v="web"/>
    <n v="1.0963157894736841"/>
    <n v="45.037837837837834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x v="3"/>
    <s v="plays"/>
    <n v="1.8847058823529412"/>
    <n v="52.958677685950413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x v="3"/>
    <s v="plays"/>
    <n v="0.87008284023668636"/>
    <n v="60.017959183673469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x v="1"/>
    <s v="rock"/>
    <n v="0.01"/>
    <n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x v="7"/>
    <s v="photography books"/>
    <n v="2.0291304347826089"/>
    <n v="44.028301886792455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x v="7"/>
    <s v="photography books"/>
    <n v="1.9703225806451612"/>
    <n v="86.028169014084511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x v="3"/>
    <s v="plays"/>
    <n v="1.07"/>
    <n v="28.012875536480685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x v="1"/>
    <s v="rock"/>
    <n v="2.6873076923076922"/>
    <n v="32.050458715596328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x v="4"/>
    <s v="documentary"/>
    <n v="0.50845360824742269"/>
    <n v="73.611940298507463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x v="4"/>
    <s v="drama"/>
    <n v="11.802857142857142"/>
    <n v="108.71052631578948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x v="3"/>
    <s v="plays"/>
    <n v="2.64"/>
    <n v="42.97674418604651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x v="0"/>
    <s v="food trucks"/>
    <n v="0.30442307692307691"/>
    <n v="83.315789473684205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x v="4"/>
    <s v="documentary"/>
    <n v="0.62880681818181816"/>
    <n v="42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x v="3"/>
    <s v="plays"/>
    <n v="1.9312499999999999"/>
    <n v="55.927601809954751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x v="6"/>
    <s v="video games"/>
    <n v="0.77102702702702708"/>
    <n v="105.03681885125184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x v="5"/>
    <s v="nonfiction"/>
    <n v="2.2552763819095478"/>
    <n v="48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x v="6"/>
    <s v="video games"/>
    <n v="2.3940625"/>
    <n v="112.66176470588235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x v="1"/>
    <s v="rock"/>
    <n v="0.921875"/>
    <n v="81.944444444444443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x v="1"/>
    <s v="rock"/>
    <n v="1.3023333333333333"/>
    <n v="64.049180327868854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x v="3"/>
    <s v="plays"/>
    <n v="6.1521739130434785"/>
    <n v="106.39097744360902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x v="5"/>
    <s v="nonfiction"/>
    <n v="3.687953216374269"/>
    <n v="76.011249497790274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x v="3"/>
    <s v="plays"/>
    <n v="10.948571428571428"/>
    <n v="111.07246376811594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x v="6"/>
    <s v="video games"/>
    <n v="0.50662921348314605"/>
    <n v="95.936170212765958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x v="1"/>
    <s v="rock"/>
    <n v="8.0060000000000002"/>
    <n v="43.043010752688176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x v="4"/>
    <s v="documentary"/>
    <n v="2.9128571428571428"/>
    <n v="67.966666666666669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x v="1"/>
    <s v="rock"/>
    <n v="3.4996666666666667"/>
    <n v="89.991428571428571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x v="1"/>
    <s v="rock"/>
    <n v="3.5707317073170732"/>
    <n v="58.095238095238095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x v="5"/>
    <s v="nonfiction"/>
    <n v="1.2648941176470587"/>
    <n v="83.996875000000003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x v="4"/>
    <s v="shorts"/>
    <n v="3.875"/>
    <n v="88.853503184713375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x v="3"/>
    <s v="plays"/>
    <n v="4.5703571428571426"/>
    <n v="65.963917525773198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x v="4"/>
    <s v="drama"/>
    <n v="2.6669565217391304"/>
    <n v="74.804878048780495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x v="3"/>
    <s v="plays"/>
    <n v="0.69"/>
    <n v="69.98571428571428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x v="3"/>
    <s v="plays"/>
    <n v="0.51343749999999999"/>
    <n v="32.006493506493506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x v="3"/>
    <s v="plays"/>
    <n v="1.1710526315789473E-2"/>
    <n v="64.727272727272734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x v="7"/>
    <s v="photography books"/>
    <n v="1.089773429454171"/>
    <n v="24.998110087408456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x v="5"/>
    <s v="translations"/>
    <n v="3.1517592592592591"/>
    <n v="104.97764070932922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x v="5"/>
    <s v="translations"/>
    <n v="1.5769117647058823"/>
    <n v="64.987878787878785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x v="3"/>
    <s v="plays"/>
    <n v="1.5380821917808218"/>
    <n v="94.352941176470594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x v="2"/>
    <s v="web"/>
    <n v="0.89738979118329465"/>
    <n v="44.001706484641637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x v="1"/>
    <s v="indie rock"/>
    <n v="0.75135802469135804"/>
    <n v="64.744680851063833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x v="1"/>
    <s v="jazz"/>
    <n v="8.5288135593220336"/>
    <n v="84.00667779632721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x v="3"/>
    <s v="plays"/>
    <n v="1.3890625000000001"/>
    <n v="34.061302681992338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x v="4"/>
    <s v="documentary"/>
    <n v="1.9018181818181819"/>
    <n v="93.273885350318466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x v="3"/>
    <s v="plays"/>
    <n v="1.0024333619948409"/>
    <n v="32.998301726577978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x v="2"/>
    <s v="web"/>
    <n v="1.4275824175824177"/>
    <n v="83.812903225806451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x v="2"/>
    <s v="wearables"/>
    <n v="5.6313333333333331"/>
    <n v="63.992424242424242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x v="7"/>
    <s v="photography books"/>
    <n v="0.30715909090909088"/>
    <n v="81.909090909090907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x v="4"/>
    <s v="documentary"/>
    <n v="0.99397727272727276"/>
    <n v="93.053191489361708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x v="2"/>
    <s v="web"/>
    <n v="1.9754935622317598"/>
    <n v="101.98449039881831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x v="2"/>
    <s v="web"/>
    <n v="5.085"/>
    <n v="105.9375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x v="0"/>
    <s v="food trucks"/>
    <n v="2.3774468085106384"/>
    <n v="101.58181818181818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x v="4"/>
    <s v="drama"/>
    <n v="3.3846875000000001"/>
    <n v="62.970930232558139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x v="1"/>
    <s v="indie rock"/>
    <n v="1.3308955223880596"/>
    <n v="29.045602605863191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x v="1"/>
    <s v="rock"/>
    <n v="0.01"/>
    <n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x v="1"/>
    <s v="electric music"/>
    <n v="2.0779999999999998"/>
    <n v="77.924999999999997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x v="6"/>
    <s v="video games"/>
    <n v="0.51122448979591839"/>
    <n v="80.80645161290323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x v="1"/>
    <s v="indie rock"/>
    <n v="6.5205847953216374"/>
    <n v="76.006816632583508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x v="5"/>
    <s v="fiction"/>
    <n v="1.1363099415204678"/>
    <n v="72.993613824192337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x v="3"/>
    <s v="plays"/>
    <n v="1.0237606837606839"/>
    <n v="53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x v="0"/>
    <s v="food trucks"/>
    <n v="3.5658333333333334"/>
    <n v="54.164556962025316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x v="4"/>
    <s v="shorts"/>
    <n v="1.3986792452830188"/>
    <n v="32.946666666666665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x v="0"/>
    <s v="food trucks"/>
    <n v="0.69450000000000001"/>
    <n v="79.371428571428567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x v="3"/>
    <s v="plays"/>
    <n v="0.35534246575342465"/>
    <n v="41.174603174603178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x v="2"/>
    <s v="wearables"/>
    <n v="2.5165000000000002"/>
    <n v="77.430769230769229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x v="3"/>
    <s v="plays"/>
    <n v="1.0587500000000001"/>
    <n v="57.159509202453989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x v="3"/>
    <s v="plays"/>
    <n v="1.8742857142857143"/>
    <n v="77.17647058823529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x v="4"/>
    <s v="television"/>
    <n v="3.8678571428571429"/>
    <n v="24.953917050691246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x v="4"/>
    <s v="shorts"/>
    <n v="3.4707142857142856"/>
    <n v="97.18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x v="3"/>
    <s v="plays"/>
    <n v="1.8582098765432098"/>
    <n v="46.000916870415651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x v="7"/>
    <s v="photography books"/>
    <n v="0.43241247264770238"/>
    <n v="88.023385300668153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x v="0"/>
    <s v="food trucks"/>
    <n v="1.6243749999999999"/>
    <n v="25.99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x v="3"/>
    <s v="plays"/>
    <n v="1.8484285714285715"/>
    <n v="102.69047619047619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x v="4"/>
    <s v="drama"/>
    <n v="0.23703520691785052"/>
    <n v="72.958174904942965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x v="3"/>
    <s v="plays"/>
    <n v="0.89870129870129867"/>
    <n v="57.190082644628099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x v="3"/>
    <s v="plays"/>
    <n v="2.7260419580419581"/>
    <n v="84.013793103448279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x v="4"/>
    <s v="science fiction"/>
    <n v="1.7004255319148935"/>
    <n v="98.666666666666671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x v="7"/>
    <s v="photography books"/>
    <n v="1.8828503562945369"/>
    <n v="42.007419183889773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x v="7"/>
    <s v="photography books"/>
    <n v="3.4693532338308457"/>
    <n v="32.002753556677376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x v="1"/>
    <s v="rock"/>
    <n v="0.6917721518987342"/>
    <n v="81.567164179104481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x v="7"/>
    <s v="photography books"/>
    <n v="0.25433734939759034"/>
    <n v="37.035087719298247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x v="0"/>
    <s v="food trucks"/>
    <n v="0.77400977995110021"/>
    <n v="103.033360455655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x v="1"/>
    <s v="metal"/>
    <n v="0.37481481481481482"/>
    <n v="84.333333333333329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x v="5"/>
    <s v="nonfiction"/>
    <n v="5.4379999999999997"/>
    <n v="102.60377358490567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x v="1"/>
    <s v="electric music"/>
    <n v="2.2852189349112426"/>
    <n v="79.992129246064621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x v="3"/>
    <s v="plays"/>
    <n v="0.38948339483394834"/>
    <n v="70.055309734513273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x v="3"/>
    <s v="plays"/>
    <n v="3.7"/>
    <n v="37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x v="4"/>
    <s v="shorts"/>
    <n v="2.3791176470588233"/>
    <n v="41.911917098445599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x v="3"/>
    <s v="plays"/>
    <n v="0.64036299765807958"/>
    <n v="57.992576882290564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x v="3"/>
    <s v="plays"/>
    <n v="1.1827777777777777"/>
    <n v="40.942307692307693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x v="1"/>
    <s v="indie rock"/>
    <n v="0.84824037184594958"/>
    <n v="69.9972602739726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x v="3"/>
    <s v="plays"/>
    <n v="0.29346153846153844"/>
    <n v="73.83870967741935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x v="3"/>
    <s v="plays"/>
    <n v="2.0989655172413793"/>
    <n v="41.979310344827589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x v="1"/>
    <s v="electric music"/>
    <n v="1.697857142857143"/>
    <n v="77.93442622950819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x v="1"/>
    <s v="indie rock"/>
    <n v="1.1595907738095239"/>
    <n v="106.0197278911564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x v="4"/>
    <s v="documentary"/>
    <n v="2.5859999999999999"/>
    <n v="47.018181818181816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x v="5"/>
    <s v="translations"/>
    <n v="2.3058333333333332"/>
    <n v="76.016483516483518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x v="4"/>
    <s v="documentary"/>
    <n v="1.2821428571428573"/>
    <n v="54.120603015075375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x v="4"/>
    <s v="television"/>
    <n v="1.8870588235294117"/>
    <n v="57.285714285714285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x v="3"/>
    <s v="plays"/>
    <n v="6.9511889862327911E-2"/>
    <n v="103.81308411214954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x v="0"/>
    <s v="food trucks"/>
    <n v="7.7443434343434348"/>
    <n v="105.02602739726028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x v="3"/>
    <s v="plays"/>
    <n v="0.27693181818181817"/>
    <n v="90.259259259259252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x v="4"/>
    <s v="documentary"/>
    <n v="0.52479620323841425"/>
    <n v="76.978705978705975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x v="1"/>
    <s v="jazz"/>
    <n v="4.0709677419354842"/>
    <n v="102.6016260162601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x v="2"/>
    <s v="web"/>
    <n v="0.02"/>
    <n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x v="1"/>
    <s v="rock"/>
    <n v="1.5617857142857143"/>
    <n v="55.0062893081761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x v="2"/>
    <s v="web"/>
    <n v="2.5242857142857145"/>
    <n v="32.127272727272725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x v="5"/>
    <s v="nonfiction"/>
    <n v="1.729268292682927E-2"/>
    <n v="50.642857142857146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x v="5"/>
    <s v="radio &amp; podcasts"/>
    <n v="0.12230769230769231"/>
    <n v="49.6875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x v="3"/>
    <s v="plays"/>
    <n v="1.6398734177215191"/>
    <n v="54.894067796610166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x v="4"/>
    <s v="documentary"/>
    <n v="1.6298181818181818"/>
    <n v="46.931937172774866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x v="3"/>
    <s v="plays"/>
    <n v="0.20252747252747252"/>
    <n v="44.951219512195124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x v="6"/>
    <s v="video games"/>
    <n v="3.1924083769633507"/>
    <n v="30.99898322318251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x v="3"/>
    <s v="plays"/>
    <n v="4.7894444444444444"/>
    <n v="107.7625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x v="3"/>
    <s v="plays"/>
    <n v="0.19556634304207121"/>
    <n v="102.07770270270271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x v="2"/>
    <s v="web"/>
    <n v="1.9894827586206896"/>
    <n v="24.976190476190474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x v="4"/>
    <s v="drama"/>
    <n v="7.95"/>
    <n v="79.94413407821228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x v="4"/>
    <s v="drama"/>
    <n v="0.50621082621082625"/>
    <n v="67.946462715105156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x v="3"/>
    <s v="plays"/>
    <n v="0.57437499999999997"/>
    <n v="26.070921985815602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x v="4"/>
    <s v="television"/>
    <n v="1.5562827640984909"/>
    <n v="105.0032154340836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x v="7"/>
    <s v="photography books"/>
    <n v="0.36297297297297298"/>
    <n v="25.826923076923077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x v="4"/>
    <s v="shorts"/>
    <n v="0.58250000000000002"/>
    <n v="77.666666666666671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x v="5"/>
    <s v="radio &amp; podcasts"/>
    <n v="2.3739473684210526"/>
    <n v="57.82692307692308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x v="3"/>
    <s v="plays"/>
    <n v="0.58750000000000002"/>
    <n v="92.955555555555549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x v="4"/>
    <s v="animation"/>
    <n v="1.8256603773584905"/>
    <n v="37.945098039215686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x v="2"/>
    <s v="web"/>
    <n v="7.5436408977556111E-3"/>
    <n v="31.842105263157894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x v="1"/>
    <s v="world music"/>
    <n v="1.7595330739299611"/>
    <n v="40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x v="3"/>
    <s v="plays"/>
    <n v="2.3788235294117648"/>
    <n v="101.1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x v="3"/>
    <s v="plays"/>
    <n v="4.8805076142131982"/>
    <n v="84.006989951944078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x v="3"/>
    <s v="plays"/>
    <n v="2.2406666666666668"/>
    <n v="103.41538461538461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x v="0"/>
    <s v="food trucks"/>
    <n v="0.18126436781609195"/>
    <n v="105.13333333333334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x v="3"/>
    <s v="plays"/>
    <n v="0.45847222222222223"/>
    <n v="89.21621621621621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x v="2"/>
    <s v="web"/>
    <n v="1.1731541218637993"/>
    <n v="51.995234312946785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x v="3"/>
    <s v="plays"/>
    <n v="2.173090909090909"/>
    <n v="64.956521739130437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x v="3"/>
    <s v="plays"/>
    <n v="1.1228571428571428"/>
    <n v="46.235294117647058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x v="3"/>
    <s v="plays"/>
    <n v="0.72518987341772156"/>
    <n v="51.151785714285715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x v="1"/>
    <s v="rock"/>
    <n v="2.1230434782608696"/>
    <n v="33.909722222222221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x v="3"/>
    <s v="plays"/>
    <n v="2.3974657534246577"/>
    <n v="92.016298633017882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x v="3"/>
    <s v="plays"/>
    <n v="1.8193548387096774"/>
    <n v="107.42857142857143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x v="3"/>
    <s v="plays"/>
    <n v="1.6413114754098361"/>
    <n v="75.848484848484844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x v="3"/>
    <s v="plays"/>
    <n v="1.6375968992248063E-2"/>
    <n v="80.476190476190482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x v="4"/>
    <s v="documentary"/>
    <n v="0.49643859649122807"/>
    <n v="86.978483606557376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x v="5"/>
    <s v="fiction"/>
    <n v="1.0970652173913042"/>
    <n v="105.13541666666667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x v="6"/>
    <s v="video games"/>
    <n v="0.49217948717948717"/>
    <n v="57.298507462686565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x v="2"/>
    <s v="web"/>
    <n v="0.62232323232323228"/>
    <n v="93.348484848484844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x v="3"/>
    <s v="plays"/>
    <n v="0.1305813953488372"/>
    <n v="71.987179487179489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x v="3"/>
    <s v="plays"/>
    <n v="0.64635416666666667"/>
    <n v="92.611940298507463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x v="0"/>
    <s v="food trucks"/>
    <n v="1.5958666666666668"/>
    <n v="104.99122807017544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x v="7"/>
    <s v="photography books"/>
    <n v="0.81420000000000003"/>
    <n v="30.958174904942965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x v="7"/>
    <s v="photography books"/>
    <n v="0.32444767441860467"/>
    <n v="33.001182732111175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x v="3"/>
    <s v="plays"/>
    <n v="9.9141184124918666E-2"/>
    <n v="84.187845303867405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x v="3"/>
    <s v="plays"/>
    <n v="0.26694444444444443"/>
    <n v="73.92307692307692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x v="4"/>
    <s v="documentary"/>
    <n v="0.62957446808510642"/>
    <n v="36.987499999999997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x v="2"/>
    <s v="web"/>
    <n v="1.6135593220338984"/>
    <n v="46.896551724137929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x v="3"/>
    <s v="plays"/>
    <n v="0.05"/>
    <n v="5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x v="1"/>
    <s v="rock"/>
    <n v="10.969379310344827"/>
    <n v="102.02437459910199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x v="4"/>
    <s v="documentary"/>
    <n v="0.70094158075601376"/>
    <n v="45.007502206531335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x v="4"/>
    <s v="science fiction"/>
    <n v="0.6"/>
    <n v="94.285714285714292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x v="2"/>
    <s v="web"/>
    <n v="3.6709859154929578"/>
    <n v="101.02325581395348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x v="3"/>
    <s v="plays"/>
    <n v="11.09"/>
    <n v="97.037499999999994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x v="4"/>
    <s v="science fiction"/>
    <n v="0.19028784648187633"/>
    <n v="43.00963855421687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x v="3"/>
    <s v="plays"/>
    <n v="1.2687755102040816"/>
    <n v="94.916030534351151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x v="4"/>
    <s v="animation"/>
    <n v="7.3463636363636367"/>
    <n v="72.151785714285708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x v="5"/>
    <s v="translations"/>
    <n v="4.5731034482758622E-2"/>
    <n v="51.007692307692309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x v="2"/>
    <s v="web"/>
    <n v="0.85054545454545449"/>
    <n v="85.054545454545448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x v="5"/>
    <s v="translations"/>
    <n v="1.1929824561403508"/>
    <n v="43.87096774193548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x v="0"/>
    <s v="food trucks"/>
    <n v="2.9602777777777778"/>
    <n v="40.063909774436091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x v="7"/>
    <s v="photography books"/>
    <n v="0.84694915254237291"/>
    <n v="43.833333333333336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x v="3"/>
    <s v="plays"/>
    <n v="3.5578378378378379"/>
    <n v="84.92903225806451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x v="1"/>
    <s v="rock"/>
    <n v="3.8640909090909092"/>
    <n v="41.067632850241544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x v="3"/>
    <s v="plays"/>
    <n v="7.9223529411764702"/>
    <n v="54.971428571428568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x v="1"/>
    <s v="world music"/>
    <n v="1.3703393665158372"/>
    <n v="77.010807374443743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x v="0"/>
    <s v="food trucks"/>
    <n v="3.3820833333333336"/>
    <n v="71.201754385964918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x v="3"/>
    <s v="plays"/>
    <n v="1.0822784810126582"/>
    <n v="91.935483870967744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x v="3"/>
    <s v="plays"/>
    <n v="0.60757639620653314"/>
    <n v="97.069023569023571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x v="4"/>
    <s v="television"/>
    <n v="0.27725490196078434"/>
    <n v="58.916666666666664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x v="2"/>
    <s v="web"/>
    <n v="2.283934426229508"/>
    <n v="58.015466983938133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x v="3"/>
    <s v="plays"/>
    <n v="0.21615194054500414"/>
    <n v="103.87301587301587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x v="1"/>
    <s v="indie rock"/>
    <n v="3.73875"/>
    <n v="93.46875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x v="3"/>
    <s v="plays"/>
    <n v="1.5492592592592593"/>
    <n v="61.970370370370368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x v="3"/>
    <s v="plays"/>
    <n v="3.2214999999999998"/>
    <n v="92.042857142857144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x v="0"/>
    <s v="food trucks"/>
    <n v="0.73957142857142855"/>
    <n v="77.268656716417908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x v="6"/>
    <s v="video games"/>
    <n v="8.641"/>
    <n v="93.923913043478265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x v="3"/>
    <s v="plays"/>
    <n v="1.432624584717608"/>
    <n v="84.96945812807881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x v="5"/>
    <s v="nonfiction"/>
    <n v="0.40281762295081969"/>
    <n v="105.97035040431267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x v="2"/>
    <s v="web"/>
    <n v="1.7822388059701493"/>
    <n v="36.969040247678016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x v="4"/>
    <s v="documentary"/>
    <n v="0.84930555555555554"/>
    <n v="81.533333333333331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x v="4"/>
    <s v="documentary"/>
    <n v="1.4593648334624323"/>
    <n v="80.999140154772135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x v="3"/>
    <s v="plays"/>
    <n v="1.5246153846153847"/>
    <n v="26.010498687664043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x v="1"/>
    <s v="rock"/>
    <n v="0.67129542790152408"/>
    <n v="25.998410896708286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x v="1"/>
    <s v="rock"/>
    <n v="0.40307692307692305"/>
    <n v="34.173913043478258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x v="4"/>
    <s v="documentary"/>
    <n v="2.1679032258064517"/>
    <n v="28.002083333333335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x v="5"/>
    <s v="radio &amp; podcasts"/>
    <n v="0.52117021276595743"/>
    <n v="76.546875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x v="5"/>
    <s v="translations"/>
    <n v="4.9958333333333336"/>
    <n v="53.053097345132741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x v="4"/>
    <s v="drama"/>
    <n v="0.87679487179487181"/>
    <n v="106.859375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x v="1"/>
    <s v="rock"/>
    <n v="1.131734693877551"/>
    <n v="46.020746887966808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x v="4"/>
    <s v="drama"/>
    <n v="4.2654838709677421"/>
    <n v="100.17424242424242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x v="7"/>
    <s v="photography books"/>
    <n v="0.77632653061224488"/>
    <n v="101.44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x v="5"/>
    <s v="translations"/>
    <n v="0.52496810772501767"/>
    <n v="87.972684085510693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x v="0"/>
    <s v="food trucks"/>
    <n v="1.5746762589928058"/>
    <n v="74.995594713656388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x v="3"/>
    <s v="plays"/>
    <n v="0.72939393939393937"/>
    <n v="42.982142857142854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x v="3"/>
    <s v="plays"/>
    <n v="0.60565789473684206"/>
    <n v="33.115107913669064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x v="1"/>
    <s v="indie rock"/>
    <n v="0.5679129129129129"/>
    <n v="101.13101604278074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x v="0"/>
    <s v="food trucks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DA11B-6A27-46B3-920E-A6DECDBD48FD}" name="Outcomes of Categori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9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outcome" fld="0" subtotal="count" baseField="0" baseItem="0"/>
  </dataFields>
  <formats count="10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0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8" type="button" dataOnly="0" labelOnly="1" outline="0" axis="axisRow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E0907-AA61-4750-9642-64EEDD2BD0B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0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8" hier="-1"/>
  </pageFields>
  <dataFields count="1">
    <dataField name="Count of outcome" fld="0" subtotal="count" baseField="0" baseItem="0"/>
  </dataFields>
  <formats count="10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0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9" type="button" dataOnly="0" labelOnly="1" outline="0" axis="axisRow" fieldPosition="0"/>
    </format>
    <format dxfId="28">
      <pivotArea dataOnly="0" labelOnly="1" fieldPosition="0">
        <references count="1">
          <reference field="9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23A4-5CD8-441B-91A1-DB8EC08A90D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9356-DE55-4B5D-85B7-D776D04D40D0}">
  <dimension ref="A1:G15"/>
  <sheetViews>
    <sheetView tabSelected="1" workbookViewId="0">
      <selection activeCell="F10" sqref="A3:G1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6" t="s">
        <v>6</v>
      </c>
      <c r="B1" t="s">
        <v>2046</v>
      </c>
    </row>
    <row r="3" spans="1:7" x14ac:dyDescent="0.35">
      <c r="A3" s="17" t="s">
        <v>2044</v>
      </c>
      <c r="B3" s="17" t="s">
        <v>2045</v>
      </c>
      <c r="C3" s="11"/>
      <c r="D3" s="11"/>
      <c r="E3" s="11"/>
      <c r="F3" s="11"/>
      <c r="G3" s="11"/>
    </row>
    <row r="4" spans="1:7" x14ac:dyDescent="0.35">
      <c r="A4" s="17" t="s">
        <v>2041</v>
      </c>
      <c r="B4" s="11" t="s">
        <v>63</v>
      </c>
      <c r="C4" s="11" t="s">
        <v>14</v>
      </c>
      <c r="D4" s="11" t="s">
        <v>42</v>
      </c>
      <c r="E4" s="11" t="s">
        <v>19</v>
      </c>
      <c r="F4" s="11" t="s">
        <v>2042</v>
      </c>
      <c r="G4" s="11" t="s">
        <v>2043</v>
      </c>
    </row>
    <row r="5" spans="1:7" x14ac:dyDescent="0.35">
      <c r="A5" s="18" t="s">
        <v>2014</v>
      </c>
      <c r="B5" s="19">
        <v>11</v>
      </c>
      <c r="C5" s="19">
        <v>60</v>
      </c>
      <c r="D5" s="19">
        <v>5</v>
      </c>
      <c r="E5" s="19">
        <v>102</v>
      </c>
      <c r="F5" s="19"/>
      <c r="G5" s="19">
        <v>178</v>
      </c>
    </row>
    <row r="6" spans="1:7" x14ac:dyDescent="0.35">
      <c r="A6" s="18" t="s">
        <v>2006</v>
      </c>
      <c r="B6" s="19">
        <v>4</v>
      </c>
      <c r="C6" s="19">
        <v>20</v>
      </c>
      <c r="D6" s="19"/>
      <c r="E6" s="19">
        <v>22</v>
      </c>
      <c r="F6" s="19"/>
      <c r="G6" s="19">
        <v>46</v>
      </c>
    </row>
    <row r="7" spans="1:7" x14ac:dyDescent="0.35">
      <c r="A7" s="18" t="s">
        <v>2023</v>
      </c>
      <c r="B7" s="19">
        <v>1</v>
      </c>
      <c r="C7" s="19">
        <v>23</v>
      </c>
      <c r="D7" s="19">
        <v>3</v>
      </c>
      <c r="E7" s="19">
        <v>21</v>
      </c>
      <c r="F7" s="19"/>
      <c r="G7" s="19">
        <v>48</v>
      </c>
    </row>
    <row r="8" spans="1:7" x14ac:dyDescent="0.35">
      <c r="A8" s="18" t="s">
        <v>2037</v>
      </c>
      <c r="B8" s="19"/>
      <c r="C8" s="19"/>
      <c r="D8" s="19"/>
      <c r="E8" s="19">
        <v>4</v>
      </c>
      <c r="F8" s="19"/>
      <c r="G8" s="19">
        <v>4</v>
      </c>
    </row>
    <row r="9" spans="1:7" x14ac:dyDescent="0.35">
      <c r="A9" s="18" t="s">
        <v>2008</v>
      </c>
      <c r="B9" s="19">
        <v>10</v>
      </c>
      <c r="C9" s="19">
        <v>66</v>
      </c>
      <c r="D9" s="19"/>
      <c r="E9" s="19">
        <v>99</v>
      </c>
      <c r="F9" s="19"/>
      <c r="G9" s="19">
        <v>175</v>
      </c>
    </row>
    <row r="10" spans="1:7" x14ac:dyDescent="0.35">
      <c r="A10" s="18" t="s">
        <v>2027</v>
      </c>
      <c r="B10" s="19">
        <v>4</v>
      </c>
      <c r="C10" s="19">
        <v>11</v>
      </c>
      <c r="D10" s="19">
        <v>1</v>
      </c>
      <c r="E10" s="19">
        <v>26</v>
      </c>
      <c r="F10" s="19"/>
      <c r="G10" s="19">
        <v>42</v>
      </c>
    </row>
    <row r="11" spans="1:7" x14ac:dyDescent="0.35">
      <c r="A11" s="18" t="s">
        <v>2020</v>
      </c>
      <c r="B11" s="19">
        <v>2</v>
      </c>
      <c r="C11" s="19">
        <v>24</v>
      </c>
      <c r="D11" s="19">
        <v>1</v>
      </c>
      <c r="E11" s="19">
        <v>40</v>
      </c>
      <c r="F11" s="19"/>
      <c r="G11" s="19">
        <v>67</v>
      </c>
    </row>
    <row r="12" spans="1:7" x14ac:dyDescent="0.35">
      <c r="A12" s="18" t="s">
        <v>2010</v>
      </c>
      <c r="B12" s="19">
        <v>2</v>
      </c>
      <c r="C12" s="19">
        <v>28</v>
      </c>
      <c r="D12" s="19">
        <v>2</v>
      </c>
      <c r="E12" s="19">
        <v>64</v>
      </c>
      <c r="F12" s="19"/>
      <c r="G12" s="19">
        <v>96</v>
      </c>
    </row>
    <row r="13" spans="1:7" x14ac:dyDescent="0.35">
      <c r="A13" s="18" t="s">
        <v>2012</v>
      </c>
      <c r="B13" s="19">
        <v>23</v>
      </c>
      <c r="C13" s="19">
        <v>132</v>
      </c>
      <c r="D13" s="19">
        <v>2</v>
      </c>
      <c r="E13" s="19">
        <v>187</v>
      </c>
      <c r="F13" s="19"/>
      <c r="G13" s="19">
        <v>344</v>
      </c>
    </row>
    <row r="14" spans="1:7" x14ac:dyDescent="0.35">
      <c r="A14" s="18" t="s">
        <v>2042</v>
      </c>
      <c r="B14" s="19"/>
      <c r="C14" s="19"/>
      <c r="D14" s="19"/>
      <c r="E14" s="19"/>
      <c r="F14" s="19"/>
      <c r="G14" s="19"/>
    </row>
    <row r="15" spans="1:7" x14ac:dyDescent="0.35">
      <c r="A15" s="18" t="s">
        <v>2043</v>
      </c>
      <c r="B15" s="19">
        <v>57</v>
      </c>
      <c r="C15" s="19">
        <v>364</v>
      </c>
      <c r="D15" s="19">
        <v>14</v>
      </c>
      <c r="E15" s="19">
        <v>565</v>
      </c>
      <c r="F15" s="19"/>
      <c r="G15" s="1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CF09-C61A-4FEE-ABC0-5D859271F338}">
  <dimension ref="A1:G31"/>
  <sheetViews>
    <sheetView topLeftCell="A5" workbookViewId="0">
      <selection activeCell="U14" sqref="U1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6</v>
      </c>
      <c r="B1" s="8" t="s">
        <v>2046</v>
      </c>
    </row>
    <row r="2" spans="1:7" x14ac:dyDescent="0.35">
      <c r="A2" s="7" t="s">
        <v>2040</v>
      </c>
      <c r="B2" s="8" t="s">
        <v>2046</v>
      </c>
    </row>
    <row r="4" spans="1:7" x14ac:dyDescent="0.35">
      <c r="A4" s="16" t="s">
        <v>2044</v>
      </c>
      <c r="B4" s="16" t="s">
        <v>2045</v>
      </c>
      <c r="C4" s="10"/>
      <c r="D4" s="10"/>
      <c r="E4" s="10"/>
      <c r="F4" s="10"/>
      <c r="G4" s="10"/>
    </row>
    <row r="5" spans="1:7" x14ac:dyDescent="0.35">
      <c r="A5" s="17" t="s">
        <v>2041</v>
      </c>
      <c r="B5" s="11" t="s">
        <v>63</v>
      </c>
      <c r="C5" s="11" t="s">
        <v>14</v>
      </c>
      <c r="D5" s="11" t="s">
        <v>42</v>
      </c>
      <c r="E5" s="11" t="s">
        <v>19</v>
      </c>
      <c r="F5" s="11" t="s">
        <v>2042</v>
      </c>
      <c r="G5" s="11" t="s">
        <v>2043</v>
      </c>
    </row>
    <row r="6" spans="1:7" x14ac:dyDescent="0.35">
      <c r="A6" s="18" t="s">
        <v>2022</v>
      </c>
      <c r="B6" s="19">
        <v>1</v>
      </c>
      <c r="C6" s="19">
        <v>10</v>
      </c>
      <c r="D6" s="19">
        <v>2</v>
      </c>
      <c r="E6" s="19">
        <v>21</v>
      </c>
      <c r="F6" s="19"/>
      <c r="G6" s="19">
        <v>34</v>
      </c>
    </row>
    <row r="7" spans="1:7" x14ac:dyDescent="0.35">
      <c r="A7" s="18" t="s">
        <v>2038</v>
      </c>
      <c r="B7" s="19"/>
      <c r="C7" s="19"/>
      <c r="D7" s="19"/>
      <c r="E7" s="19">
        <v>4</v>
      </c>
      <c r="F7" s="19"/>
      <c r="G7" s="19">
        <v>4</v>
      </c>
    </row>
    <row r="8" spans="1:7" x14ac:dyDescent="0.35">
      <c r="A8" s="18" t="s">
        <v>2015</v>
      </c>
      <c r="B8" s="19">
        <v>4</v>
      </c>
      <c r="C8" s="19">
        <v>21</v>
      </c>
      <c r="D8" s="19">
        <v>1</v>
      </c>
      <c r="E8" s="19">
        <v>34</v>
      </c>
      <c r="F8" s="19"/>
      <c r="G8" s="19">
        <v>60</v>
      </c>
    </row>
    <row r="9" spans="1:7" x14ac:dyDescent="0.35">
      <c r="A9" s="18" t="s">
        <v>2017</v>
      </c>
      <c r="B9" s="19">
        <v>2</v>
      </c>
      <c r="C9" s="19">
        <v>12</v>
      </c>
      <c r="D9" s="19">
        <v>1</v>
      </c>
      <c r="E9" s="19">
        <v>22</v>
      </c>
      <c r="F9" s="19"/>
      <c r="G9" s="19">
        <v>37</v>
      </c>
    </row>
    <row r="10" spans="1:7" x14ac:dyDescent="0.35">
      <c r="A10" s="18" t="s">
        <v>2016</v>
      </c>
      <c r="B10" s="19"/>
      <c r="C10" s="19">
        <v>8</v>
      </c>
      <c r="D10" s="19"/>
      <c r="E10" s="19">
        <v>10</v>
      </c>
      <c r="F10" s="19"/>
      <c r="G10" s="19">
        <v>18</v>
      </c>
    </row>
    <row r="11" spans="1:7" x14ac:dyDescent="0.35">
      <c r="A11" s="18" t="s">
        <v>2026</v>
      </c>
      <c r="B11" s="19">
        <v>1</v>
      </c>
      <c r="C11" s="19">
        <v>7</v>
      </c>
      <c r="D11" s="19"/>
      <c r="E11" s="19">
        <v>9</v>
      </c>
      <c r="F11" s="19"/>
      <c r="G11" s="19">
        <v>17</v>
      </c>
    </row>
    <row r="12" spans="1:7" x14ac:dyDescent="0.35">
      <c r="A12" s="18" t="s">
        <v>2007</v>
      </c>
      <c r="B12" s="19">
        <v>4</v>
      </c>
      <c r="C12" s="19">
        <v>20</v>
      </c>
      <c r="D12" s="19"/>
      <c r="E12" s="19">
        <v>22</v>
      </c>
      <c r="F12" s="19"/>
      <c r="G12" s="19">
        <v>46</v>
      </c>
    </row>
    <row r="13" spans="1:7" x14ac:dyDescent="0.35">
      <c r="A13" s="18" t="s">
        <v>2018</v>
      </c>
      <c r="B13" s="19">
        <v>3</v>
      </c>
      <c r="C13" s="19">
        <v>19</v>
      </c>
      <c r="D13" s="19"/>
      <c r="E13" s="19">
        <v>23</v>
      </c>
      <c r="F13" s="19"/>
      <c r="G13" s="19">
        <v>45</v>
      </c>
    </row>
    <row r="14" spans="1:7" x14ac:dyDescent="0.35">
      <c r="A14" s="18" t="s">
        <v>2031</v>
      </c>
      <c r="B14" s="19">
        <v>1</v>
      </c>
      <c r="C14" s="19">
        <v>6</v>
      </c>
      <c r="D14" s="19"/>
      <c r="E14" s="19">
        <v>10</v>
      </c>
      <c r="F14" s="19"/>
      <c r="G14" s="19">
        <v>17</v>
      </c>
    </row>
    <row r="15" spans="1:7" x14ac:dyDescent="0.35">
      <c r="A15" s="18" t="s">
        <v>2030</v>
      </c>
      <c r="B15" s="19"/>
      <c r="C15" s="19">
        <v>3</v>
      </c>
      <c r="D15" s="19"/>
      <c r="E15" s="19">
        <v>4</v>
      </c>
      <c r="F15" s="19"/>
      <c r="G15" s="19">
        <v>7</v>
      </c>
    </row>
    <row r="16" spans="1:7" x14ac:dyDescent="0.35">
      <c r="A16" s="18" t="s">
        <v>2034</v>
      </c>
      <c r="B16" s="19"/>
      <c r="C16" s="19">
        <v>8</v>
      </c>
      <c r="D16" s="19">
        <v>1</v>
      </c>
      <c r="E16" s="19">
        <v>4</v>
      </c>
      <c r="F16" s="19"/>
      <c r="G16" s="19">
        <v>13</v>
      </c>
    </row>
    <row r="17" spans="1:7" x14ac:dyDescent="0.35">
      <c r="A17" s="18" t="s">
        <v>2021</v>
      </c>
      <c r="B17" s="19">
        <v>1</v>
      </c>
      <c r="C17" s="19">
        <v>6</v>
      </c>
      <c r="D17" s="19">
        <v>1</v>
      </c>
      <c r="E17" s="19">
        <v>13</v>
      </c>
      <c r="F17" s="19"/>
      <c r="G17" s="19">
        <v>21</v>
      </c>
    </row>
    <row r="18" spans="1:7" x14ac:dyDescent="0.35">
      <c r="A18" s="18" t="s">
        <v>2028</v>
      </c>
      <c r="B18" s="19">
        <v>4</v>
      </c>
      <c r="C18" s="19">
        <v>11</v>
      </c>
      <c r="D18" s="19">
        <v>1</v>
      </c>
      <c r="E18" s="19">
        <v>26</v>
      </c>
      <c r="F18" s="19"/>
      <c r="G18" s="19">
        <v>42</v>
      </c>
    </row>
    <row r="19" spans="1:7" x14ac:dyDescent="0.35">
      <c r="A19" s="18" t="s">
        <v>2013</v>
      </c>
      <c r="B19" s="19">
        <v>23</v>
      </c>
      <c r="C19" s="19">
        <v>132</v>
      </c>
      <c r="D19" s="19">
        <v>2</v>
      </c>
      <c r="E19" s="19">
        <v>187</v>
      </c>
      <c r="F19" s="19"/>
      <c r="G19" s="19">
        <v>344</v>
      </c>
    </row>
    <row r="20" spans="1:7" x14ac:dyDescent="0.35">
      <c r="A20" s="18" t="s">
        <v>2029</v>
      </c>
      <c r="B20" s="19"/>
      <c r="C20" s="19">
        <v>4</v>
      </c>
      <c r="D20" s="19"/>
      <c r="E20" s="19">
        <v>4</v>
      </c>
      <c r="F20" s="19"/>
      <c r="G20" s="19">
        <v>8</v>
      </c>
    </row>
    <row r="21" spans="1:7" x14ac:dyDescent="0.35">
      <c r="A21" s="18" t="s">
        <v>2009</v>
      </c>
      <c r="B21" s="19">
        <v>6</v>
      </c>
      <c r="C21" s="19">
        <v>30</v>
      </c>
      <c r="D21" s="19"/>
      <c r="E21" s="19">
        <v>49</v>
      </c>
      <c r="F21" s="19"/>
      <c r="G21" s="19">
        <v>85</v>
      </c>
    </row>
    <row r="22" spans="1:7" x14ac:dyDescent="0.35">
      <c r="A22" s="18" t="s">
        <v>2036</v>
      </c>
      <c r="B22" s="19"/>
      <c r="C22" s="19">
        <v>9</v>
      </c>
      <c r="D22" s="19"/>
      <c r="E22" s="19">
        <v>5</v>
      </c>
      <c r="F22" s="19"/>
      <c r="G22" s="19">
        <v>14</v>
      </c>
    </row>
    <row r="23" spans="1:7" x14ac:dyDescent="0.35">
      <c r="A23" s="18" t="s">
        <v>2025</v>
      </c>
      <c r="B23" s="19">
        <v>1</v>
      </c>
      <c r="C23" s="19">
        <v>5</v>
      </c>
      <c r="D23" s="19">
        <v>1</v>
      </c>
      <c r="E23" s="19">
        <v>9</v>
      </c>
      <c r="F23" s="19"/>
      <c r="G23" s="19">
        <v>16</v>
      </c>
    </row>
    <row r="24" spans="1:7" x14ac:dyDescent="0.35">
      <c r="A24" s="18" t="s">
        <v>2033</v>
      </c>
      <c r="B24" s="19">
        <v>3</v>
      </c>
      <c r="C24" s="19">
        <v>3</v>
      </c>
      <c r="D24" s="19"/>
      <c r="E24" s="19">
        <v>11</v>
      </c>
      <c r="F24" s="19"/>
      <c r="G24" s="19">
        <v>17</v>
      </c>
    </row>
    <row r="25" spans="1:7" x14ac:dyDescent="0.35">
      <c r="A25" s="18" t="s">
        <v>2032</v>
      </c>
      <c r="B25" s="19"/>
      <c r="C25" s="19">
        <v>7</v>
      </c>
      <c r="D25" s="19"/>
      <c r="E25" s="19">
        <v>14</v>
      </c>
      <c r="F25" s="19"/>
      <c r="G25" s="19">
        <v>21</v>
      </c>
    </row>
    <row r="26" spans="1:7" x14ac:dyDescent="0.35">
      <c r="A26" s="18" t="s">
        <v>2024</v>
      </c>
      <c r="B26" s="19">
        <v>1</v>
      </c>
      <c r="C26" s="19">
        <v>15</v>
      </c>
      <c r="D26" s="19">
        <v>2</v>
      </c>
      <c r="E26" s="19">
        <v>17</v>
      </c>
      <c r="F26" s="19"/>
      <c r="G26" s="19">
        <v>35</v>
      </c>
    </row>
    <row r="27" spans="1:7" x14ac:dyDescent="0.35">
      <c r="A27" s="18" t="s">
        <v>2019</v>
      </c>
      <c r="B27" s="19"/>
      <c r="C27" s="19">
        <v>16</v>
      </c>
      <c r="D27" s="19">
        <v>1</v>
      </c>
      <c r="E27" s="19">
        <v>28</v>
      </c>
      <c r="F27" s="19"/>
      <c r="G27" s="19">
        <v>45</v>
      </c>
    </row>
    <row r="28" spans="1:7" x14ac:dyDescent="0.35">
      <c r="A28" s="18" t="s">
        <v>2011</v>
      </c>
      <c r="B28" s="19">
        <v>2</v>
      </c>
      <c r="C28" s="19">
        <v>12</v>
      </c>
      <c r="D28" s="19">
        <v>1</v>
      </c>
      <c r="E28" s="19">
        <v>36</v>
      </c>
      <c r="F28" s="19"/>
      <c r="G28" s="19">
        <v>51</v>
      </c>
    </row>
    <row r="29" spans="1:7" x14ac:dyDescent="0.35">
      <c r="A29" s="18" t="s">
        <v>2035</v>
      </c>
      <c r="B29" s="19"/>
      <c r="C29" s="19"/>
      <c r="D29" s="19"/>
      <c r="E29" s="19">
        <v>3</v>
      </c>
      <c r="F29" s="19"/>
      <c r="G29" s="19">
        <v>3</v>
      </c>
    </row>
    <row r="30" spans="1:7" x14ac:dyDescent="0.35">
      <c r="A30" s="18" t="s">
        <v>2042</v>
      </c>
      <c r="B30" s="19"/>
      <c r="C30" s="19"/>
      <c r="D30" s="19"/>
      <c r="E30" s="19"/>
      <c r="F30" s="19"/>
      <c r="G30" s="19"/>
    </row>
    <row r="31" spans="1:7" x14ac:dyDescent="0.35">
      <c r="A31" s="20" t="s">
        <v>2043</v>
      </c>
      <c r="B31" s="21">
        <v>57</v>
      </c>
      <c r="C31" s="21">
        <v>364</v>
      </c>
      <c r="D31" s="21">
        <v>14</v>
      </c>
      <c r="E31" s="21">
        <v>565</v>
      </c>
      <c r="F31" s="21"/>
      <c r="G31" s="21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4A51-0427-49EB-8A43-6954B5C3F011}">
  <dimension ref="A1:E18"/>
  <sheetViews>
    <sheetView topLeftCell="A3" workbookViewId="0">
      <selection activeCell="A4" sqref="A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6" t="s">
        <v>2040</v>
      </c>
      <c r="B1" t="s">
        <v>2046</v>
      </c>
    </row>
    <row r="2" spans="1:5" x14ac:dyDescent="0.35">
      <c r="A2" s="6" t="s">
        <v>2069</v>
      </c>
      <c r="B2" t="s">
        <v>2046</v>
      </c>
    </row>
    <row r="4" spans="1:5" x14ac:dyDescent="0.35">
      <c r="A4" s="6" t="s">
        <v>2044</v>
      </c>
      <c r="B4" s="6" t="s">
        <v>2045</v>
      </c>
    </row>
    <row r="5" spans="1:5" x14ac:dyDescent="0.35">
      <c r="A5" s="6" t="s">
        <v>2041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35">
      <c r="A6" s="15" t="s">
        <v>2070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35">
      <c r="A7" s="15" t="s">
        <v>2071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35">
      <c r="A8" s="15" t="s">
        <v>2072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35">
      <c r="A9" s="15" t="s">
        <v>2073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35">
      <c r="A10" s="15" t="s">
        <v>2074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35">
      <c r="A11" s="15" t="s">
        <v>2075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35">
      <c r="A12" s="15" t="s">
        <v>2076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35">
      <c r="A13" s="15" t="s">
        <v>2077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35">
      <c r="A14" s="15" t="s">
        <v>2078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35">
      <c r="A15" s="15" t="s">
        <v>2079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35">
      <c r="A16" s="15" t="s">
        <v>2080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35">
      <c r="A17" s="15" t="s">
        <v>2081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35">
      <c r="A18" s="15" t="s">
        <v>2043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G1" activeCellId="1" sqref="F1:F1048576 G1:G1048576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1.1640625" bestFit="1" customWidth="1"/>
    <col min="11" max="11" width="22.33203125" bestFit="1" customWidth="1"/>
    <col min="12" max="12" width="11.1640625" bestFit="1" customWidth="1"/>
    <col min="13" max="13" width="21" bestFit="1" customWidth="1"/>
    <col min="16" max="16" width="28" bestFit="1" customWidth="1"/>
    <col min="17" max="17" width="28" customWidth="1"/>
    <col min="18" max="18" width="15" customWidth="1"/>
    <col min="19" max="19" width="16.25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2047</v>
      </c>
      <c r="L1" s="1" t="s">
        <v>9</v>
      </c>
      <c r="M1" s="1" t="s">
        <v>2048</v>
      </c>
      <c r="N1" s="1" t="s">
        <v>10</v>
      </c>
      <c r="O1" s="1" t="s">
        <v>11</v>
      </c>
      <c r="P1" s="1" t="s">
        <v>2040</v>
      </c>
      <c r="Q1" s="1" t="s">
        <v>2039</v>
      </c>
      <c r="R1" s="1" t="s">
        <v>2004</v>
      </c>
      <c r="S1" s="1" t="s">
        <v>2005</v>
      </c>
    </row>
    <row r="2" spans="1:19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2006</v>
      </c>
      <c r="Q2" t="s">
        <v>2007</v>
      </c>
      <c r="R2" s="5">
        <f>E2/D2</f>
        <v>0</v>
      </c>
      <c r="S2" s="13">
        <v>0</v>
      </c>
    </row>
    <row r="3" spans="1:19" x14ac:dyDescent="0.35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2008</v>
      </c>
      <c r="Q3" t="s">
        <v>2009</v>
      </c>
      <c r="R3" s="5">
        <f t="shared" ref="R3:R66" si="2">E3/D3</f>
        <v>10.4</v>
      </c>
      <c r="S3" s="13">
        <f t="shared" ref="S3:S66" si="3">E3/G3</f>
        <v>92.151898734177209</v>
      </c>
    </row>
    <row r="4" spans="1:19" ht="31" x14ac:dyDescent="0.3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9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2010</v>
      </c>
      <c r="Q4" t="s">
        <v>2011</v>
      </c>
      <c r="R4" s="5">
        <f t="shared" si="2"/>
        <v>1.3147878228782288</v>
      </c>
      <c r="S4" s="13">
        <f t="shared" si="3"/>
        <v>100.01614035087719</v>
      </c>
    </row>
    <row r="5" spans="1:19" ht="31" x14ac:dyDescent="0.35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9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2008</v>
      </c>
      <c r="Q5" t="s">
        <v>2009</v>
      </c>
      <c r="R5" s="5">
        <f t="shared" si="2"/>
        <v>0.58976190476190471</v>
      </c>
      <c r="S5" s="13">
        <f t="shared" si="3"/>
        <v>103.20833333333333</v>
      </c>
    </row>
    <row r="6" spans="1:19" x14ac:dyDescent="0.35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9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2012</v>
      </c>
      <c r="Q6" t="s">
        <v>2013</v>
      </c>
      <c r="R6" s="5">
        <f t="shared" si="2"/>
        <v>0.69276315789473686</v>
      </c>
      <c r="S6" s="13">
        <f t="shared" si="3"/>
        <v>99.339622641509436</v>
      </c>
    </row>
    <row r="7" spans="1:19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9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2012</v>
      </c>
      <c r="Q7" t="s">
        <v>2013</v>
      </c>
      <c r="R7" s="5">
        <f t="shared" si="2"/>
        <v>1.7361842105263159</v>
      </c>
      <c r="S7" s="13">
        <f t="shared" si="3"/>
        <v>75.833333333333329</v>
      </c>
    </row>
    <row r="8" spans="1:19" x14ac:dyDescent="0.35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9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2014</v>
      </c>
      <c r="Q8" t="s">
        <v>2015</v>
      </c>
      <c r="R8" s="5">
        <f t="shared" si="2"/>
        <v>0.20961538461538462</v>
      </c>
      <c r="S8" s="13">
        <f t="shared" si="3"/>
        <v>60.555555555555557</v>
      </c>
    </row>
    <row r="9" spans="1:19" x14ac:dyDescent="0.35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9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2012</v>
      </c>
      <c r="Q9" t="s">
        <v>2013</v>
      </c>
      <c r="R9" s="5">
        <f t="shared" si="2"/>
        <v>3.2757777777777779</v>
      </c>
      <c r="S9" s="13">
        <f t="shared" si="3"/>
        <v>64.93832599118943</v>
      </c>
    </row>
    <row r="10" spans="1:19" x14ac:dyDescent="0.3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9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2012</v>
      </c>
      <c r="Q10" t="s">
        <v>2013</v>
      </c>
      <c r="R10" s="5">
        <f t="shared" si="2"/>
        <v>0.19932788374205268</v>
      </c>
      <c r="S10" s="13">
        <f t="shared" si="3"/>
        <v>30.997175141242938</v>
      </c>
    </row>
    <row r="11" spans="1:19" x14ac:dyDescent="0.3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9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2008</v>
      </c>
      <c r="Q11" t="s">
        <v>2016</v>
      </c>
      <c r="R11" s="5">
        <f t="shared" si="2"/>
        <v>0.51741935483870971</v>
      </c>
      <c r="S11" s="13">
        <f t="shared" si="3"/>
        <v>72.909090909090907</v>
      </c>
    </row>
    <row r="12" spans="1:19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9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2014</v>
      </c>
      <c r="Q12" t="s">
        <v>2017</v>
      </c>
      <c r="R12" s="5">
        <f t="shared" si="2"/>
        <v>2.6611538461538462</v>
      </c>
      <c r="S12" s="13">
        <f t="shared" si="3"/>
        <v>62.9</v>
      </c>
    </row>
    <row r="13" spans="1:19" ht="31" x14ac:dyDescent="0.3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9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2012</v>
      </c>
      <c r="Q13" t="s">
        <v>2013</v>
      </c>
      <c r="R13" s="5">
        <f t="shared" si="2"/>
        <v>0.48095238095238096</v>
      </c>
      <c r="S13" s="13">
        <f t="shared" si="3"/>
        <v>112.22222222222223</v>
      </c>
    </row>
    <row r="14" spans="1:19" x14ac:dyDescent="0.3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9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2014</v>
      </c>
      <c r="Q14" t="s">
        <v>2017</v>
      </c>
      <c r="R14" s="5">
        <f t="shared" si="2"/>
        <v>0.89349206349206345</v>
      </c>
      <c r="S14" s="13">
        <f t="shared" si="3"/>
        <v>102.34545454545454</v>
      </c>
    </row>
    <row r="15" spans="1:19" ht="31" x14ac:dyDescent="0.3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9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2008</v>
      </c>
      <c r="Q15" t="s">
        <v>2018</v>
      </c>
      <c r="R15" s="5">
        <f t="shared" si="2"/>
        <v>2.4511904761904764</v>
      </c>
      <c r="S15" s="13">
        <f t="shared" si="3"/>
        <v>105.05102040816327</v>
      </c>
    </row>
    <row r="16" spans="1:19" x14ac:dyDescent="0.3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9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2008</v>
      </c>
      <c r="Q16" t="s">
        <v>2018</v>
      </c>
      <c r="R16" s="5">
        <f t="shared" si="2"/>
        <v>0.66769503546099296</v>
      </c>
      <c r="S16" s="13">
        <f t="shared" si="3"/>
        <v>94.144999999999996</v>
      </c>
    </row>
    <row r="17" spans="1:19" x14ac:dyDescent="0.3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9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2010</v>
      </c>
      <c r="Q17" t="s">
        <v>2019</v>
      </c>
      <c r="R17" s="5">
        <f t="shared" si="2"/>
        <v>0.47307881773399013</v>
      </c>
      <c r="S17" s="13">
        <f t="shared" si="3"/>
        <v>84.986725663716811</v>
      </c>
    </row>
    <row r="18" spans="1:19" x14ac:dyDescent="0.3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9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2020</v>
      </c>
      <c r="Q18" t="s">
        <v>2021</v>
      </c>
      <c r="R18" s="5">
        <f t="shared" si="2"/>
        <v>6.4947058823529416</v>
      </c>
      <c r="S18" s="13">
        <f t="shared" si="3"/>
        <v>110.41</v>
      </c>
    </row>
    <row r="19" spans="1:19" x14ac:dyDescent="0.3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9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2014</v>
      </c>
      <c r="Q19" t="s">
        <v>2022</v>
      </c>
      <c r="R19" s="5">
        <f t="shared" si="2"/>
        <v>1.5939125295508274</v>
      </c>
      <c r="S19" s="13">
        <f t="shared" si="3"/>
        <v>107.96236989591674</v>
      </c>
    </row>
    <row r="20" spans="1:19" x14ac:dyDescent="0.3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9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2012</v>
      </c>
      <c r="Q20" t="s">
        <v>2013</v>
      </c>
      <c r="R20" s="5">
        <f t="shared" si="2"/>
        <v>0.66912087912087914</v>
      </c>
      <c r="S20" s="13">
        <f t="shared" si="3"/>
        <v>45.103703703703701</v>
      </c>
    </row>
    <row r="21" spans="1:19" x14ac:dyDescent="0.3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9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2012</v>
      </c>
      <c r="Q21" t="s">
        <v>2013</v>
      </c>
      <c r="R21" s="5">
        <f t="shared" si="2"/>
        <v>0.48529600000000001</v>
      </c>
      <c r="S21" s="13">
        <f t="shared" si="3"/>
        <v>45.001483679525222</v>
      </c>
    </row>
    <row r="22" spans="1:19" x14ac:dyDescent="0.3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9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2014</v>
      </c>
      <c r="Q22" t="s">
        <v>2017</v>
      </c>
      <c r="R22" s="5">
        <f t="shared" si="2"/>
        <v>1.1224279210925645</v>
      </c>
      <c r="S22" s="13">
        <f t="shared" si="3"/>
        <v>105.97134670487107</v>
      </c>
    </row>
    <row r="23" spans="1:19" x14ac:dyDescent="0.3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9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2012</v>
      </c>
      <c r="Q23" t="s">
        <v>2013</v>
      </c>
      <c r="R23" s="5">
        <f t="shared" si="2"/>
        <v>0.40992553191489361</v>
      </c>
      <c r="S23" s="13">
        <f t="shared" si="3"/>
        <v>69.055555555555557</v>
      </c>
    </row>
    <row r="24" spans="1:19" x14ac:dyDescent="0.3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9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2012</v>
      </c>
      <c r="Q24" t="s">
        <v>2013</v>
      </c>
      <c r="R24" s="5">
        <f t="shared" si="2"/>
        <v>1.2807106598984772</v>
      </c>
      <c r="S24" s="13">
        <f t="shared" si="3"/>
        <v>85.044943820224717</v>
      </c>
    </row>
    <row r="25" spans="1:19" x14ac:dyDescent="0.3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9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2014</v>
      </c>
      <c r="Q25" t="s">
        <v>2015</v>
      </c>
      <c r="R25" s="5">
        <f t="shared" si="2"/>
        <v>3.3204444444444445</v>
      </c>
      <c r="S25" s="13">
        <f t="shared" si="3"/>
        <v>105.22535211267606</v>
      </c>
    </row>
    <row r="26" spans="1:19" x14ac:dyDescent="0.3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9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2010</v>
      </c>
      <c r="Q26" t="s">
        <v>2019</v>
      </c>
      <c r="R26" s="5">
        <f t="shared" si="2"/>
        <v>1.1283225108225108</v>
      </c>
      <c r="S26" s="13">
        <f t="shared" si="3"/>
        <v>39.003741114852225</v>
      </c>
    </row>
    <row r="27" spans="1:19" x14ac:dyDescent="0.3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9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2023</v>
      </c>
      <c r="Q27" t="s">
        <v>2024</v>
      </c>
      <c r="R27" s="5">
        <f t="shared" si="2"/>
        <v>2.1643636363636363</v>
      </c>
      <c r="S27" s="13">
        <f t="shared" si="3"/>
        <v>73.030674846625772</v>
      </c>
    </row>
    <row r="28" spans="1:19" x14ac:dyDescent="0.3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9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2012</v>
      </c>
      <c r="Q28" t="s">
        <v>2013</v>
      </c>
      <c r="R28" s="5">
        <f t="shared" si="2"/>
        <v>0.4819906976744186</v>
      </c>
      <c r="S28" s="13">
        <f t="shared" si="3"/>
        <v>35.009459459459457</v>
      </c>
    </row>
    <row r="29" spans="1:19" x14ac:dyDescent="0.3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9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2008</v>
      </c>
      <c r="Q29" t="s">
        <v>2009</v>
      </c>
      <c r="R29" s="5">
        <f t="shared" si="2"/>
        <v>0.79949999999999999</v>
      </c>
      <c r="S29" s="13">
        <f t="shared" si="3"/>
        <v>106.6</v>
      </c>
    </row>
    <row r="30" spans="1:19" x14ac:dyDescent="0.3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9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2012</v>
      </c>
      <c r="Q30" t="s">
        <v>2013</v>
      </c>
      <c r="R30" s="5">
        <f t="shared" si="2"/>
        <v>1.0522553516819573</v>
      </c>
      <c r="S30" s="13">
        <f t="shared" si="3"/>
        <v>61.997747747747745</v>
      </c>
    </row>
    <row r="31" spans="1:19" x14ac:dyDescent="0.3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9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2014</v>
      </c>
      <c r="Q31" t="s">
        <v>2025</v>
      </c>
      <c r="R31" s="5">
        <f t="shared" si="2"/>
        <v>3.2889978213507627</v>
      </c>
      <c r="S31" s="13">
        <f t="shared" si="3"/>
        <v>94.000622665006233</v>
      </c>
    </row>
    <row r="32" spans="1:19" x14ac:dyDescent="0.3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9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2014</v>
      </c>
      <c r="Q32" t="s">
        <v>2022</v>
      </c>
      <c r="R32" s="5">
        <f t="shared" si="2"/>
        <v>1.606111111111111</v>
      </c>
      <c r="S32" s="13">
        <f t="shared" si="3"/>
        <v>112.05426356589147</v>
      </c>
    </row>
    <row r="33" spans="1:19" x14ac:dyDescent="0.3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9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2023</v>
      </c>
      <c r="Q33" t="s">
        <v>2024</v>
      </c>
      <c r="R33" s="5">
        <f t="shared" si="2"/>
        <v>3.1</v>
      </c>
      <c r="S33" s="13">
        <f t="shared" si="3"/>
        <v>48.008849557522126</v>
      </c>
    </row>
    <row r="34" spans="1:19" x14ac:dyDescent="0.3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9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2014</v>
      </c>
      <c r="Q34" t="s">
        <v>2015</v>
      </c>
      <c r="R34" s="5">
        <f t="shared" si="2"/>
        <v>0.86807920792079207</v>
      </c>
      <c r="S34" s="13">
        <f t="shared" si="3"/>
        <v>38.004334633723452</v>
      </c>
    </row>
    <row r="35" spans="1:19" x14ac:dyDescent="0.3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9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2012</v>
      </c>
      <c r="Q35" t="s">
        <v>2013</v>
      </c>
      <c r="R35" s="5">
        <f t="shared" si="2"/>
        <v>3.7782071713147412</v>
      </c>
      <c r="S35" s="13">
        <f t="shared" si="3"/>
        <v>35.000184535892231</v>
      </c>
    </row>
    <row r="36" spans="1:19" ht="31" x14ac:dyDescent="0.3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9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2014</v>
      </c>
      <c r="Q36" t="s">
        <v>2015</v>
      </c>
      <c r="R36" s="5">
        <f t="shared" si="2"/>
        <v>1.5080645161290323</v>
      </c>
      <c r="S36" s="13">
        <f t="shared" si="3"/>
        <v>85</v>
      </c>
    </row>
    <row r="37" spans="1:19" x14ac:dyDescent="0.3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9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2014</v>
      </c>
      <c r="Q37" t="s">
        <v>2017</v>
      </c>
      <c r="R37" s="5">
        <f t="shared" si="2"/>
        <v>1.5030119521912351</v>
      </c>
      <c r="S37" s="13">
        <f t="shared" si="3"/>
        <v>95.993893129770996</v>
      </c>
    </row>
    <row r="38" spans="1:19" x14ac:dyDescent="0.3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9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2012</v>
      </c>
      <c r="Q38" t="s">
        <v>2013</v>
      </c>
      <c r="R38" s="5">
        <f t="shared" si="2"/>
        <v>1.572857142857143</v>
      </c>
      <c r="S38" s="13">
        <f t="shared" si="3"/>
        <v>68.8125</v>
      </c>
    </row>
    <row r="39" spans="1:19" ht="31" x14ac:dyDescent="0.3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9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2020</v>
      </c>
      <c r="Q39" t="s">
        <v>2026</v>
      </c>
      <c r="R39" s="5">
        <f t="shared" si="2"/>
        <v>1.3998765432098765</v>
      </c>
      <c r="S39" s="13">
        <f t="shared" si="3"/>
        <v>105.97196261682242</v>
      </c>
    </row>
    <row r="40" spans="1:19" x14ac:dyDescent="0.3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9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2027</v>
      </c>
      <c r="Q40" t="s">
        <v>2028</v>
      </c>
      <c r="R40" s="5">
        <f t="shared" si="2"/>
        <v>3.2532258064516131</v>
      </c>
      <c r="S40" s="13">
        <f t="shared" si="3"/>
        <v>75.261194029850742</v>
      </c>
    </row>
    <row r="41" spans="1:19" x14ac:dyDescent="0.3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9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2012</v>
      </c>
      <c r="Q41" t="s">
        <v>2013</v>
      </c>
      <c r="R41" s="5">
        <f t="shared" si="2"/>
        <v>0.50777777777777777</v>
      </c>
      <c r="S41" s="13">
        <f t="shared" si="3"/>
        <v>57.125</v>
      </c>
    </row>
    <row r="42" spans="1:19" x14ac:dyDescent="0.3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9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2010</v>
      </c>
      <c r="Q42" t="s">
        <v>2019</v>
      </c>
      <c r="R42" s="5">
        <f t="shared" si="2"/>
        <v>1.6906818181818182</v>
      </c>
      <c r="S42" s="13">
        <f t="shared" si="3"/>
        <v>75.141414141414145</v>
      </c>
    </row>
    <row r="43" spans="1:19" x14ac:dyDescent="0.3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9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2008</v>
      </c>
      <c r="Q43" t="s">
        <v>2009</v>
      </c>
      <c r="R43" s="5">
        <f t="shared" si="2"/>
        <v>2.1292857142857144</v>
      </c>
      <c r="S43" s="13">
        <f t="shared" si="3"/>
        <v>107.42342342342343</v>
      </c>
    </row>
    <row r="44" spans="1:19" x14ac:dyDescent="0.3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9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2006</v>
      </c>
      <c r="Q44" t="s">
        <v>2007</v>
      </c>
      <c r="R44" s="5">
        <f t="shared" si="2"/>
        <v>4.4394444444444447</v>
      </c>
      <c r="S44" s="13">
        <f t="shared" si="3"/>
        <v>35.995495495495497</v>
      </c>
    </row>
    <row r="45" spans="1:19" x14ac:dyDescent="0.3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9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2020</v>
      </c>
      <c r="Q45" t="s">
        <v>2029</v>
      </c>
      <c r="R45" s="5">
        <f t="shared" si="2"/>
        <v>1.859390243902439</v>
      </c>
      <c r="S45" s="13">
        <f t="shared" si="3"/>
        <v>26.998873148744366</v>
      </c>
    </row>
    <row r="46" spans="1:19" x14ac:dyDescent="0.3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9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2020</v>
      </c>
      <c r="Q46" t="s">
        <v>2026</v>
      </c>
      <c r="R46" s="5">
        <f t="shared" si="2"/>
        <v>6.5881249999999998</v>
      </c>
      <c r="S46" s="13">
        <f t="shared" si="3"/>
        <v>107.56122448979592</v>
      </c>
    </row>
    <row r="47" spans="1:19" ht="31" x14ac:dyDescent="0.3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9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2012</v>
      </c>
      <c r="Q47" t="s">
        <v>2013</v>
      </c>
      <c r="R47" s="5">
        <f t="shared" si="2"/>
        <v>0.4768421052631579</v>
      </c>
      <c r="S47" s="13">
        <f t="shared" si="3"/>
        <v>94.375</v>
      </c>
    </row>
    <row r="48" spans="1:19" x14ac:dyDescent="0.3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9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2008</v>
      </c>
      <c r="Q48" t="s">
        <v>2009</v>
      </c>
      <c r="R48" s="5">
        <f t="shared" si="2"/>
        <v>1.1478378378378378</v>
      </c>
      <c r="S48" s="13">
        <f t="shared" si="3"/>
        <v>46.163043478260867</v>
      </c>
    </row>
    <row r="49" spans="1:19" x14ac:dyDescent="0.3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9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2012</v>
      </c>
      <c r="Q49" t="s">
        <v>2013</v>
      </c>
      <c r="R49" s="5">
        <f t="shared" si="2"/>
        <v>4.7526666666666664</v>
      </c>
      <c r="S49" s="13">
        <f t="shared" si="3"/>
        <v>47.845637583892618</v>
      </c>
    </row>
    <row r="50" spans="1:19" x14ac:dyDescent="0.3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9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2012</v>
      </c>
      <c r="Q50" t="s">
        <v>2013</v>
      </c>
      <c r="R50" s="5">
        <f t="shared" si="2"/>
        <v>3.86972972972973</v>
      </c>
      <c r="S50" s="13">
        <f t="shared" si="3"/>
        <v>53.007815713698065</v>
      </c>
    </row>
    <row r="51" spans="1:19" x14ac:dyDescent="0.3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9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2008</v>
      </c>
      <c r="Q51" t="s">
        <v>2009</v>
      </c>
      <c r="R51" s="5">
        <f t="shared" si="2"/>
        <v>1.89625</v>
      </c>
      <c r="S51" s="13">
        <f t="shared" si="3"/>
        <v>45.059405940594061</v>
      </c>
    </row>
    <row r="52" spans="1:19" ht="31" x14ac:dyDescent="0.3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9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2008</v>
      </c>
      <c r="Q52" t="s">
        <v>2030</v>
      </c>
      <c r="R52" s="5">
        <f t="shared" si="2"/>
        <v>0.02</v>
      </c>
      <c r="S52" s="13">
        <f t="shared" si="3"/>
        <v>2</v>
      </c>
    </row>
    <row r="53" spans="1:19" x14ac:dyDescent="0.3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9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2010</v>
      </c>
      <c r="Q53" t="s">
        <v>2019</v>
      </c>
      <c r="R53" s="5">
        <f t="shared" si="2"/>
        <v>0.91867805186590767</v>
      </c>
      <c r="S53" s="13">
        <f t="shared" si="3"/>
        <v>99.006816632583508</v>
      </c>
    </row>
    <row r="54" spans="1:19" x14ac:dyDescent="0.3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9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2012</v>
      </c>
      <c r="Q54" t="s">
        <v>2013</v>
      </c>
      <c r="R54" s="5">
        <f t="shared" si="2"/>
        <v>0.34152777777777776</v>
      </c>
      <c r="S54" s="13">
        <f t="shared" si="3"/>
        <v>32.786666666666669</v>
      </c>
    </row>
    <row r="55" spans="1:19" x14ac:dyDescent="0.3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9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2014</v>
      </c>
      <c r="Q55" t="s">
        <v>2017</v>
      </c>
      <c r="R55" s="5">
        <f t="shared" si="2"/>
        <v>1.4040909090909091</v>
      </c>
      <c r="S55" s="13">
        <f t="shared" si="3"/>
        <v>59.119617224880386</v>
      </c>
    </row>
    <row r="56" spans="1:19" ht="31" x14ac:dyDescent="0.3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9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2010</v>
      </c>
      <c r="Q56" t="s">
        <v>2019</v>
      </c>
      <c r="R56" s="5">
        <f t="shared" si="2"/>
        <v>0.89866666666666661</v>
      </c>
      <c r="S56" s="13">
        <f t="shared" si="3"/>
        <v>44.93333333333333</v>
      </c>
    </row>
    <row r="57" spans="1:19" x14ac:dyDescent="0.3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9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2008</v>
      </c>
      <c r="Q57" t="s">
        <v>2031</v>
      </c>
      <c r="R57" s="5">
        <f t="shared" si="2"/>
        <v>1.7796969696969698</v>
      </c>
      <c r="S57" s="13">
        <f t="shared" si="3"/>
        <v>89.664122137404576</v>
      </c>
    </row>
    <row r="58" spans="1:19" ht="31" x14ac:dyDescent="0.3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9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2010</v>
      </c>
      <c r="Q58" t="s">
        <v>2019</v>
      </c>
      <c r="R58" s="5">
        <f t="shared" si="2"/>
        <v>1.436625</v>
      </c>
      <c r="S58" s="13">
        <f t="shared" si="3"/>
        <v>70.079268292682926</v>
      </c>
    </row>
    <row r="59" spans="1:19" x14ac:dyDescent="0.3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9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2023</v>
      </c>
      <c r="Q59" t="s">
        <v>2024</v>
      </c>
      <c r="R59" s="5">
        <f t="shared" si="2"/>
        <v>2.1527586206896552</v>
      </c>
      <c r="S59" s="13">
        <f t="shared" si="3"/>
        <v>31.059701492537314</v>
      </c>
    </row>
    <row r="60" spans="1:19" x14ac:dyDescent="0.3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9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2012</v>
      </c>
      <c r="Q60" t="s">
        <v>2013</v>
      </c>
      <c r="R60" s="5">
        <f t="shared" si="2"/>
        <v>2.2711111111111113</v>
      </c>
      <c r="S60" s="13">
        <f t="shared" si="3"/>
        <v>29.061611374407583</v>
      </c>
    </row>
    <row r="61" spans="1:19" x14ac:dyDescent="0.3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9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2012</v>
      </c>
      <c r="Q61" t="s">
        <v>2013</v>
      </c>
      <c r="R61" s="5">
        <f t="shared" si="2"/>
        <v>2.7507142857142859</v>
      </c>
      <c r="S61" s="13">
        <f t="shared" si="3"/>
        <v>30.0859375</v>
      </c>
    </row>
    <row r="62" spans="1:19" x14ac:dyDescent="0.3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2012</v>
      </c>
      <c r="Q62" t="s">
        <v>2013</v>
      </c>
      <c r="R62" s="5">
        <f t="shared" si="2"/>
        <v>1.4437048832271762</v>
      </c>
      <c r="S62" s="13">
        <f t="shared" si="3"/>
        <v>84.998125000000002</v>
      </c>
    </row>
    <row r="63" spans="1:19" ht="31" x14ac:dyDescent="0.3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2012</v>
      </c>
      <c r="Q63" t="s">
        <v>2013</v>
      </c>
      <c r="R63" s="5">
        <f t="shared" si="2"/>
        <v>0.92745983935742971</v>
      </c>
      <c r="S63" s="13">
        <f t="shared" si="3"/>
        <v>82.001775410563695</v>
      </c>
    </row>
    <row r="64" spans="1:19" x14ac:dyDescent="0.3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9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2010</v>
      </c>
      <c r="Q64" t="s">
        <v>2011</v>
      </c>
      <c r="R64" s="5">
        <f t="shared" si="2"/>
        <v>7.226</v>
      </c>
      <c r="S64" s="13">
        <f t="shared" si="3"/>
        <v>58.040160642570278</v>
      </c>
    </row>
    <row r="65" spans="1:19" x14ac:dyDescent="0.3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9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2012</v>
      </c>
      <c r="Q65" t="s">
        <v>2013</v>
      </c>
      <c r="R65" s="5">
        <f t="shared" si="2"/>
        <v>0.11851063829787234</v>
      </c>
      <c r="S65" s="13">
        <f t="shared" si="3"/>
        <v>111.4</v>
      </c>
    </row>
    <row r="66" spans="1:19" x14ac:dyDescent="0.3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9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2010</v>
      </c>
      <c r="Q66" t="s">
        <v>2011</v>
      </c>
      <c r="R66" s="5">
        <f t="shared" si="2"/>
        <v>0.97642857142857142</v>
      </c>
      <c r="S66" s="13">
        <f t="shared" si="3"/>
        <v>71.94736842105263</v>
      </c>
    </row>
    <row r="67" spans="1:19" x14ac:dyDescent="0.3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9">
        <f t="shared" ref="K67:K130" si="4">(((J67/60)/60)/24)+DATE(1970,1,1)</f>
        <v>40570.25</v>
      </c>
      <c r="L67">
        <v>1296712800</v>
      </c>
      <c r="M67" s="9">
        <f t="shared" ref="M67:M130" si="5">(((L67/60)/60)/24)+DATE(1970,1,1)</f>
        <v>40577.25</v>
      </c>
      <c r="N67" t="b">
        <v>0</v>
      </c>
      <c r="O67" t="b">
        <v>0</v>
      </c>
      <c r="P67" t="s">
        <v>2012</v>
      </c>
      <c r="Q67" t="s">
        <v>2013</v>
      </c>
      <c r="R67" s="5">
        <f t="shared" ref="R67:R130" si="6">E67/D67</f>
        <v>2.3614754098360655</v>
      </c>
      <c r="S67" s="13">
        <f t="shared" ref="S67:S130" si="7">E67/G67</f>
        <v>61.038135593220339</v>
      </c>
    </row>
    <row r="68" spans="1:19" x14ac:dyDescent="0.3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9">
        <f t="shared" si="4"/>
        <v>42102.208333333328</v>
      </c>
      <c r="L68">
        <v>1428901200</v>
      </c>
      <c r="M68" s="9">
        <f t="shared" si="5"/>
        <v>42107.208333333328</v>
      </c>
      <c r="N68" t="b">
        <v>0</v>
      </c>
      <c r="O68" t="b">
        <v>1</v>
      </c>
      <c r="P68" t="s">
        <v>2012</v>
      </c>
      <c r="Q68" t="s">
        <v>2013</v>
      </c>
      <c r="R68" s="5">
        <f t="shared" si="6"/>
        <v>0.45068965517241377</v>
      </c>
      <c r="S68" s="13">
        <f t="shared" si="7"/>
        <v>108.91666666666667</v>
      </c>
    </row>
    <row r="69" spans="1:19" ht="31" x14ac:dyDescent="0.3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9">
        <f t="shared" si="4"/>
        <v>40203.25</v>
      </c>
      <c r="L69">
        <v>1264831200</v>
      </c>
      <c r="M69" s="9">
        <f t="shared" si="5"/>
        <v>40208.25</v>
      </c>
      <c r="N69" t="b">
        <v>0</v>
      </c>
      <c r="O69" t="b">
        <v>1</v>
      </c>
      <c r="P69" t="s">
        <v>2010</v>
      </c>
      <c r="Q69" t="s">
        <v>2019</v>
      </c>
      <c r="R69" s="5">
        <f t="shared" si="6"/>
        <v>1.6238567493112948</v>
      </c>
      <c r="S69" s="13">
        <f t="shared" si="7"/>
        <v>29.001722017220171</v>
      </c>
    </row>
    <row r="70" spans="1:19" x14ac:dyDescent="0.3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9">
        <f t="shared" si="4"/>
        <v>42943.208333333328</v>
      </c>
      <c r="L70">
        <v>1505192400</v>
      </c>
      <c r="M70" s="9">
        <f t="shared" si="5"/>
        <v>42990.208333333328</v>
      </c>
      <c r="N70" t="b">
        <v>0</v>
      </c>
      <c r="O70" t="b">
        <v>1</v>
      </c>
      <c r="P70" t="s">
        <v>2012</v>
      </c>
      <c r="Q70" t="s">
        <v>2013</v>
      </c>
      <c r="R70" s="5">
        <f t="shared" si="6"/>
        <v>2.5452631578947367</v>
      </c>
      <c r="S70" s="13">
        <f t="shared" si="7"/>
        <v>58.975609756097562</v>
      </c>
    </row>
    <row r="71" spans="1:19" x14ac:dyDescent="0.3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9">
        <f t="shared" si="4"/>
        <v>40531.25</v>
      </c>
      <c r="L71">
        <v>1295676000</v>
      </c>
      <c r="M71" s="9">
        <f t="shared" si="5"/>
        <v>40565.25</v>
      </c>
      <c r="N71" t="b">
        <v>0</v>
      </c>
      <c r="O71" t="b">
        <v>0</v>
      </c>
      <c r="P71" t="s">
        <v>2012</v>
      </c>
      <c r="Q71" t="s">
        <v>2013</v>
      </c>
      <c r="R71" s="5">
        <f t="shared" si="6"/>
        <v>0.24063291139240506</v>
      </c>
      <c r="S71" s="13">
        <f t="shared" si="7"/>
        <v>111.82352941176471</v>
      </c>
    </row>
    <row r="72" spans="1:19" x14ac:dyDescent="0.3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9">
        <f t="shared" si="4"/>
        <v>40484.208333333336</v>
      </c>
      <c r="L72">
        <v>1292911200</v>
      </c>
      <c r="M72" s="9">
        <f t="shared" si="5"/>
        <v>40533.25</v>
      </c>
      <c r="N72" t="b">
        <v>0</v>
      </c>
      <c r="O72" t="b">
        <v>1</v>
      </c>
      <c r="P72" t="s">
        <v>2012</v>
      </c>
      <c r="Q72" t="s">
        <v>2013</v>
      </c>
      <c r="R72" s="5">
        <f t="shared" si="6"/>
        <v>1.2374140625000001</v>
      </c>
      <c r="S72" s="13">
        <f t="shared" si="7"/>
        <v>63.995555555555555</v>
      </c>
    </row>
    <row r="73" spans="1:19" ht="31" x14ac:dyDescent="0.3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9">
        <f t="shared" si="4"/>
        <v>43799.25</v>
      </c>
      <c r="L73">
        <v>1575439200</v>
      </c>
      <c r="M73" s="9">
        <f t="shared" si="5"/>
        <v>43803.25</v>
      </c>
      <c r="N73" t="b">
        <v>0</v>
      </c>
      <c r="O73" t="b">
        <v>0</v>
      </c>
      <c r="P73" t="s">
        <v>2012</v>
      </c>
      <c r="Q73" t="s">
        <v>2013</v>
      </c>
      <c r="R73" s="5">
        <f t="shared" si="6"/>
        <v>1.0806666666666667</v>
      </c>
      <c r="S73" s="13">
        <f t="shared" si="7"/>
        <v>85.315789473684205</v>
      </c>
    </row>
    <row r="74" spans="1:19" x14ac:dyDescent="0.3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9">
        <f t="shared" si="4"/>
        <v>42186.208333333328</v>
      </c>
      <c r="L74">
        <v>1438837200</v>
      </c>
      <c r="M74" s="9">
        <f t="shared" si="5"/>
        <v>42222.208333333328</v>
      </c>
      <c r="N74" t="b">
        <v>0</v>
      </c>
      <c r="O74" t="b">
        <v>0</v>
      </c>
      <c r="P74" t="s">
        <v>2014</v>
      </c>
      <c r="Q74" t="s">
        <v>2022</v>
      </c>
      <c r="R74" s="5">
        <f t="shared" si="6"/>
        <v>6.7033333333333331</v>
      </c>
      <c r="S74" s="13">
        <f t="shared" si="7"/>
        <v>74.481481481481481</v>
      </c>
    </row>
    <row r="75" spans="1:19" x14ac:dyDescent="0.3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9">
        <f t="shared" si="4"/>
        <v>42701.25</v>
      </c>
      <c r="L75">
        <v>1480485600</v>
      </c>
      <c r="M75" s="9">
        <f t="shared" si="5"/>
        <v>42704.25</v>
      </c>
      <c r="N75" t="b">
        <v>0</v>
      </c>
      <c r="O75" t="b">
        <v>0</v>
      </c>
      <c r="P75" t="s">
        <v>2008</v>
      </c>
      <c r="Q75" t="s">
        <v>2031</v>
      </c>
      <c r="R75" s="5">
        <f t="shared" si="6"/>
        <v>6.609285714285714</v>
      </c>
      <c r="S75" s="13">
        <f t="shared" si="7"/>
        <v>105.14772727272727</v>
      </c>
    </row>
    <row r="76" spans="1:19" x14ac:dyDescent="0.3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9">
        <f t="shared" si="4"/>
        <v>42456.208333333328</v>
      </c>
      <c r="L76">
        <v>1459141200</v>
      </c>
      <c r="M76" s="9">
        <f t="shared" si="5"/>
        <v>42457.208333333328</v>
      </c>
      <c r="N76" t="b">
        <v>0</v>
      </c>
      <c r="O76" t="b">
        <v>0</v>
      </c>
      <c r="P76" t="s">
        <v>2008</v>
      </c>
      <c r="Q76" t="s">
        <v>2030</v>
      </c>
      <c r="R76" s="5">
        <f t="shared" si="6"/>
        <v>1.2246153846153847</v>
      </c>
      <c r="S76" s="13">
        <f t="shared" si="7"/>
        <v>56.188235294117646</v>
      </c>
    </row>
    <row r="77" spans="1:19" x14ac:dyDescent="0.3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9">
        <f t="shared" si="4"/>
        <v>43296.208333333328</v>
      </c>
      <c r="L77">
        <v>1532322000</v>
      </c>
      <c r="M77" s="9">
        <f t="shared" si="5"/>
        <v>43304.208333333328</v>
      </c>
      <c r="N77" t="b">
        <v>0</v>
      </c>
      <c r="O77" t="b">
        <v>0</v>
      </c>
      <c r="P77" t="s">
        <v>2027</v>
      </c>
      <c r="Q77" t="s">
        <v>2028</v>
      </c>
      <c r="R77" s="5">
        <f t="shared" si="6"/>
        <v>1.5057731958762886</v>
      </c>
      <c r="S77" s="13">
        <f t="shared" si="7"/>
        <v>85.917647058823533</v>
      </c>
    </row>
    <row r="78" spans="1:19" x14ac:dyDescent="0.3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9">
        <f t="shared" si="4"/>
        <v>42027.25</v>
      </c>
      <c r="L78">
        <v>1426222800</v>
      </c>
      <c r="M78" s="9">
        <f t="shared" si="5"/>
        <v>42076.208333333328</v>
      </c>
      <c r="N78" t="b">
        <v>1</v>
      </c>
      <c r="O78" t="b">
        <v>1</v>
      </c>
      <c r="P78" t="s">
        <v>2012</v>
      </c>
      <c r="Q78" t="s">
        <v>2013</v>
      </c>
      <c r="R78" s="5">
        <f t="shared" si="6"/>
        <v>0.78106590724165992</v>
      </c>
      <c r="S78" s="13">
        <f t="shared" si="7"/>
        <v>57.00296912114014</v>
      </c>
    </row>
    <row r="79" spans="1:19" x14ac:dyDescent="0.3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9">
        <f t="shared" si="4"/>
        <v>40448.208333333336</v>
      </c>
      <c r="L79">
        <v>1286773200</v>
      </c>
      <c r="M79" s="9">
        <f t="shared" si="5"/>
        <v>40462.208333333336</v>
      </c>
      <c r="N79" t="b">
        <v>0</v>
      </c>
      <c r="O79" t="b">
        <v>1</v>
      </c>
      <c r="P79" t="s">
        <v>2014</v>
      </c>
      <c r="Q79" t="s">
        <v>2022</v>
      </c>
      <c r="R79" s="5">
        <f t="shared" si="6"/>
        <v>0.46947368421052632</v>
      </c>
      <c r="S79" s="13">
        <f t="shared" si="7"/>
        <v>79.642857142857139</v>
      </c>
    </row>
    <row r="80" spans="1:19" x14ac:dyDescent="0.3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9">
        <f t="shared" si="4"/>
        <v>43206.208333333328</v>
      </c>
      <c r="L80">
        <v>1523941200</v>
      </c>
      <c r="M80" s="9">
        <f t="shared" si="5"/>
        <v>43207.208333333328</v>
      </c>
      <c r="N80" t="b">
        <v>0</v>
      </c>
      <c r="O80" t="b">
        <v>0</v>
      </c>
      <c r="P80" t="s">
        <v>2020</v>
      </c>
      <c r="Q80" t="s">
        <v>2032</v>
      </c>
      <c r="R80" s="5">
        <f t="shared" si="6"/>
        <v>3.008</v>
      </c>
      <c r="S80" s="13">
        <f t="shared" si="7"/>
        <v>41.018181818181816</v>
      </c>
    </row>
    <row r="81" spans="1:19" x14ac:dyDescent="0.3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9">
        <f t="shared" si="4"/>
        <v>43267.208333333328</v>
      </c>
      <c r="L81">
        <v>1529557200</v>
      </c>
      <c r="M81" s="9">
        <f t="shared" si="5"/>
        <v>43272.208333333328</v>
      </c>
      <c r="N81" t="b">
        <v>0</v>
      </c>
      <c r="O81" t="b">
        <v>0</v>
      </c>
      <c r="P81" t="s">
        <v>2012</v>
      </c>
      <c r="Q81" t="s">
        <v>2013</v>
      </c>
      <c r="R81" s="5">
        <f t="shared" si="6"/>
        <v>0.6959861591695502</v>
      </c>
      <c r="S81" s="13">
        <f t="shared" si="7"/>
        <v>48.004773269689736</v>
      </c>
    </row>
    <row r="82" spans="1:19" x14ac:dyDescent="0.3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9">
        <f t="shared" si="4"/>
        <v>42976.208333333328</v>
      </c>
      <c r="L82">
        <v>1506574800</v>
      </c>
      <c r="M82" s="9">
        <f t="shared" si="5"/>
        <v>43006.208333333328</v>
      </c>
      <c r="N82" t="b">
        <v>0</v>
      </c>
      <c r="O82" t="b">
        <v>0</v>
      </c>
      <c r="P82" t="s">
        <v>2023</v>
      </c>
      <c r="Q82" t="s">
        <v>2024</v>
      </c>
      <c r="R82" s="5">
        <f t="shared" si="6"/>
        <v>6.374545454545455</v>
      </c>
      <c r="S82" s="13">
        <f t="shared" si="7"/>
        <v>55.212598425196852</v>
      </c>
    </row>
    <row r="83" spans="1:19" x14ac:dyDescent="0.3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9">
        <f t="shared" si="4"/>
        <v>43062.25</v>
      </c>
      <c r="L83">
        <v>1513576800</v>
      </c>
      <c r="M83" s="9">
        <f t="shared" si="5"/>
        <v>43087.25</v>
      </c>
      <c r="N83" t="b">
        <v>0</v>
      </c>
      <c r="O83" t="b">
        <v>0</v>
      </c>
      <c r="P83" t="s">
        <v>2008</v>
      </c>
      <c r="Q83" t="s">
        <v>2009</v>
      </c>
      <c r="R83" s="5">
        <f t="shared" si="6"/>
        <v>2.253392857142857</v>
      </c>
      <c r="S83" s="13">
        <f t="shared" si="7"/>
        <v>92.109489051094897</v>
      </c>
    </row>
    <row r="84" spans="1:19" x14ac:dyDescent="0.3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9">
        <f t="shared" si="4"/>
        <v>43482.25</v>
      </c>
      <c r="L84">
        <v>1548309600</v>
      </c>
      <c r="M84" s="9">
        <f t="shared" si="5"/>
        <v>43489.25</v>
      </c>
      <c r="N84" t="b">
        <v>0</v>
      </c>
      <c r="O84" t="b">
        <v>1</v>
      </c>
      <c r="P84" t="s">
        <v>2023</v>
      </c>
      <c r="Q84" t="s">
        <v>2024</v>
      </c>
      <c r="R84" s="5">
        <f t="shared" si="6"/>
        <v>14.973000000000001</v>
      </c>
      <c r="S84" s="13">
        <f t="shared" si="7"/>
        <v>83.183333333333337</v>
      </c>
    </row>
    <row r="85" spans="1:19" x14ac:dyDescent="0.3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9">
        <f t="shared" si="4"/>
        <v>42579.208333333328</v>
      </c>
      <c r="L85">
        <v>1471582800</v>
      </c>
      <c r="M85" s="9">
        <f t="shared" si="5"/>
        <v>42601.208333333328</v>
      </c>
      <c r="N85" t="b">
        <v>0</v>
      </c>
      <c r="O85" t="b">
        <v>0</v>
      </c>
      <c r="P85" t="s">
        <v>2008</v>
      </c>
      <c r="Q85" t="s">
        <v>2016</v>
      </c>
      <c r="R85" s="5">
        <f t="shared" si="6"/>
        <v>0.37590225563909774</v>
      </c>
      <c r="S85" s="13">
        <f t="shared" si="7"/>
        <v>39.996000000000002</v>
      </c>
    </row>
    <row r="86" spans="1:19" x14ac:dyDescent="0.3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9">
        <f t="shared" si="4"/>
        <v>41118.208333333336</v>
      </c>
      <c r="L86">
        <v>1344315600</v>
      </c>
      <c r="M86" s="9">
        <f t="shared" si="5"/>
        <v>41128.208333333336</v>
      </c>
      <c r="N86" t="b">
        <v>0</v>
      </c>
      <c r="O86" t="b">
        <v>0</v>
      </c>
      <c r="P86" t="s">
        <v>2010</v>
      </c>
      <c r="Q86" t="s">
        <v>2019</v>
      </c>
      <c r="R86" s="5">
        <f t="shared" si="6"/>
        <v>1.3236942675159236</v>
      </c>
      <c r="S86" s="13">
        <f t="shared" si="7"/>
        <v>111.1336898395722</v>
      </c>
    </row>
    <row r="87" spans="1:19" x14ac:dyDescent="0.3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9">
        <f t="shared" si="4"/>
        <v>40797.208333333336</v>
      </c>
      <c r="L87">
        <v>1316408400</v>
      </c>
      <c r="M87" s="9">
        <f t="shared" si="5"/>
        <v>40805.208333333336</v>
      </c>
      <c r="N87" t="b">
        <v>0</v>
      </c>
      <c r="O87" t="b">
        <v>0</v>
      </c>
      <c r="P87" t="s">
        <v>2008</v>
      </c>
      <c r="Q87" t="s">
        <v>2018</v>
      </c>
      <c r="R87" s="5">
        <f t="shared" si="6"/>
        <v>1.3122448979591836</v>
      </c>
      <c r="S87" s="13">
        <f t="shared" si="7"/>
        <v>90.563380281690144</v>
      </c>
    </row>
    <row r="88" spans="1:19" x14ac:dyDescent="0.3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9">
        <f t="shared" si="4"/>
        <v>42128.208333333328</v>
      </c>
      <c r="L88">
        <v>1431838800</v>
      </c>
      <c r="M88" s="9">
        <f t="shared" si="5"/>
        <v>42141.208333333328</v>
      </c>
      <c r="N88" t="b">
        <v>1</v>
      </c>
      <c r="O88" t="b">
        <v>0</v>
      </c>
      <c r="P88" t="s">
        <v>2012</v>
      </c>
      <c r="Q88" t="s">
        <v>2013</v>
      </c>
      <c r="R88" s="5">
        <f t="shared" si="6"/>
        <v>1.6763513513513513</v>
      </c>
      <c r="S88" s="13">
        <f t="shared" si="7"/>
        <v>61.108374384236456</v>
      </c>
    </row>
    <row r="89" spans="1:19" ht="31" x14ac:dyDescent="0.3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9">
        <f t="shared" si="4"/>
        <v>40610.25</v>
      </c>
      <c r="L89">
        <v>1300510800</v>
      </c>
      <c r="M89" s="9">
        <f t="shared" si="5"/>
        <v>40621.208333333336</v>
      </c>
      <c r="N89" t="b">
        <v>0</v>
      </c>
      <c r="O89" t="b">
        <v>1</v>
      </c>
      <c r="P89" t="s">
        <v>2008</v>
      </c>
      <c r="Q89" t="s">
        <v>2009</v>
      </c>
      <c r="R89" s="5">
        <f t="shared" si="6"/>
        <v>0.6198488664987406</v>
      </c>
      <c r="S89" s="13">
        <f t="shared" si="7"/>
        <v>83.022941970310384</v>
      </c>
    </row>
    <row r="90" spans="1:19" x14ac:dyDescent="0.3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9">
        <f t="shared" si="4"/>
        <v>42110.208333333328</v>
      </c>
      <c r="L90">
        <v>1431061200</v>
      </c>
      <c r="M90" s="9">
        <f t="shared" si="5"/>
        <v>42132.208333333328</v>
      </c>
      <c r="N90" t="b">
        <v>0</v>
      </c>
      <c r="O90" t="b">
        <v>0</v>
      </c>
      <c r="P90" t="s">
        <v>2020</v>
      </c>
      <c r="Q90" t="s">
        <v>2032</v>
      </c>
      <c r="R90" s="5">
        <f t="shared" si="6"/>
        <v>2.6074999999999999</v>
      </c>
      <c r="S90" s="13">
        <f t="shared" si="7"/>
        <v>110.76106194690266</v>
      </c>
    </row>
    <row r="91" spans="1:19" x14ac:dyDescent="0.3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9">
        <f t="shared" si="4"/>
        <v>40283.208333333336</v>
      </c>
      <c r="L91">
        <v>1271480400</v>
      </c>
      <c r="M91" s="9">
        <f t="shared" si="5"/>
        <v>40285.208333333336</v>
      </c>
      <c r="N91" t="b">
        <v>0</v>
      </c>
      <c r="O91" t="b">
        <v>0</v>
      </c>
      <c r="P91" t="s">
        <v>2012</v>
      </c>
      <c r="Q91" t="s">
        <v>2013</v>
      </c>
      <c r="R91" s="5">
        <f t="shared" si="6"/>
        <v>2.5258823529411765</v>
      </c>
      <c r="S91" s="13">
        <f t="shared" si="7"/>
        <v>89.458333333333329</v>
      </c>
    </row>
    <row r="92" spans="1:19" x14ac:dyDescent="0.3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9">
        <f t="shared" si="4"/>
        <v>42425.25</v>
      </c>
      <c r="L92">
        <v>1456380000</v>
      </c>
      <c r="M92" s="9">
        <f t="shared" si="5"/>
        <v>42425.25</v>
      </c>
      <c r="N92" t="b">
        <v>0</v>
      </c>
      <c r="O92" t="b">
        <v>1</v>
      </c>
      <c r="P92" t="s">
        <v>2012</v>
      </c>
      <c r="Q92" t="s">
        <v>2013</v>
      </c>
      <c r="R92" s="5">
        <f t="shared" si="6"/>
        <v>0.7861538461538462</v>
      </c>
      <c r="S92" s="13">
        <f t="shared" si="7"/>
        <v>57.849056603773583</v>
      </c>
    </row>
    <row r="93" spans="1:19" x14ac:dyDescent="0.3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9">
        <f t="shared" si="4"/>
        <v>42588.208333333328</v>
      </c>
      <c r="L93">
        <v>1472878800</v>
      </c>
      <c r="M93" s="9">
        <f t="shared" si="5"/>
        <v>42616.208333333328</v>
      </c>
      <c r="N93" t="b">
        <v>0</v>
      </c>
      <c r="O93" t="b">
        <v>0</v>
      </c>
      <c r="P93" t="s">
        <v>2020</v>
      </c>
      <c r="Q93" t="s">
        <v>2032</v>
      </c>
      <c r="R93" s="5">
        <f t="shared" si="6"/>
        <v>0.48404406999351912</v>
      </c>
      <c r="S93" s="13">
        <f t="shared" si="7"/>
        <v>109.99705449189985</v>
      </c>
    </row>
    <row r="94" spans="1:19" ht="31" x14ac:dyDescent="0.3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9">
        <f t="shared" si="4"/>
        <v>40352.208333333336</v>
      </c>
      <c r="L94">
        <v>1277355600</v>
      </c>
      <c r="M94" s="9">
        <f t="shared" si="5"/>
        <v>40353.208333333336</v>
      </c>
      <c r="N94" t="b">
        <v>0</v>
      </c>
      <c r="O94" t="b">
        <v>1</v>
      </c>
      <c r="P94" t="s">
        <v>2023</v>
      </c>
      <c r="Q94" t="s">
        <v>2024</v>
      </c>
      <c r="R94" s="5">
        <f t="shared" si="6"/>
        <v>2.5887500000000001</v>
      </c>
      <c r="S94" s="13">
        <f t="shared" si="7"/>
        <v>103.96586345381526</v>
      </c>
    </row>
    <row r="95" spans="1:19" x14ac:dyDescent="0.3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9">
        <f t="shared" si="4"/>
        <v>41202.208333333336</v>
      </c>
      <c r="L95">
        <v>1351054800</v>
      </c>
      <c r="M95" s="9">
        <f t="shared" si="5"/>
        <v>41206.208333333336</v>
      </c>
      <c r="N95" t="b">
        <v>0</v>
      </c>
      <c r="O95" t="b">
        <v>1</v>
      </c>
      <c r="P95" t="s">
        <v>2012</v>
      </c>
      <c r="Q95" t="s">
        <v>2013</v>
      </c>
      <c r="R95" s="5">
        <f t="shared" si="6"/>
        <v>0.60548713235294116</v>
      </c>
      <c r="S95" s="13">
        <f t="shared" si="7"/>
        <v>107.99508196721311</v>
      </c>
    </row>
    <row r="96" spans="1:19" x14ac:dyDescent="0.3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9">
        <f t="shared" si="4"/>
        <v>43562.208333333328</v>
      </c>
      <c r="L96">
        <v>1555563600</v>
      </c>
      <c r="M96" s="9">
        <f t="shared" si="5"/>
        <v>43573.208333333328</v>
      </c>
      <c r="N96" t="b">
        <v>0</v>
      </c>
      <c r="O96" t="b">
        <v>0</v>
      </c>
      <c r="P96" t="s">
        <v>2010</v>
      </c>
      <c r="Q96" t="s">
        <v>2011</v>
      </c>
      <c r="R96" s="5">
        <f t="shared" si="6"/>
        <v>3.036896551724138</v>
      </c>
      <c r="S96" s="13">
        <f t="shared" si="7"/>
        <v>48.927777777777777</v>
      </c>
    </row>
    <row r="97" spans="1:19" ht="31" x14ac:dyDescent="0.3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9">
        <f t="shared" si="4"/>
        <v>43752.208333333328</v>
      </c>
      <c r="L97">
        <v>1571634000</v>
      </c>
      <c r="M97" s="9">
        <f t="shared" si="5"/>
        <v>43759.208333333328</v>
      </c>
      <c r="N97" t="b">
        <v>0</v>
      </c>
      <c r="O97" t="b">
        <v>0</v>
      </c>
      <c r="P97" t="s">
        <v>2014</v>
      </c>
      <c r="Q97" t="s">
        <v>2015</v>
      </c>
      <c r="R97" s="5">
        <f t="shared" si="6"/>
        <v>1.1299999999999999</v>
      </c>
      <c r="S97" s="13">
        <f t="shared" si="7"/>
        <v>37.666666666666664</v>
      </c>
    </row>
    <row r="98" spans="1:19" x14ac:dyDescent="0.3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9">
        <f t="shared" si="4"/>
        <v>40612.25</v>
      </c>
      <c r="L98">
        <v>1300856400</v>
      </c>
      <c r="M98" s="9">
        <f t="shared" si="5"/>
        <v>40625.208333333336</v>
      </c>
      <c r="N98" t="b">
        <v>0</v>
      </c>
      <c r="O98" t="b">
        <v>0</v>
      </c>
      <c r="P98" t="s">
        <v>2012</v>
      </c>
      <c r="Q98" t="s">
        <v>2013</v>
      </c>
      <c r="R98" s="5">
        <f t="shared" si="6"/>
        <v>2.1737876614060259</v>
      </c>
      <c r="S98" s="13">
        <f t="shared" si="7"/>
        <v>64.999141999141997</v>
      </c>
    </row>
    <row r="99" spans="1:19" x14ac:dyDescent="0.3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9">
        <f t="shared" si="4"/>
        <v>42180.208333333328</v>
      </c>
      <c r="L99">
        <v>1439874000</v>
      </c>
      <c r="M99" s="9">
        <f t="shared" si="5"/>
        <v>42234.208333333328</v>
      </c>
      <c r="N99" t="b">
        <v>0</v>
      </c>
      <c r="O99" t="b">
        <v>0</v>
      </c>
      <c r="P99" t="s">
        <v>2006</v>
      </c>
      <c r="Q99" t="s">
        <v>2007</v>
      </c>
      <c r="R99" s="5">
        <f t="shared" si="6"/>
        <v>9.2669230769230762</v>
      </c>
      <c r="S99" s="13">
        <f t="shared" si="7"/>
        <v>106.61061946902655</v>
      </c>
    </row>
    <row r="100" spans="1:19" x14ac:dyDescent="0.3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9">
        <f t="shared" si="4"/>
        <v>42212.208333333328</v>
      </c>
      <c r="L100">
        <v>1438318800</v>
      </c>
      <c r="M100" s="9">
        <f t="shared" si="5"/>
        <v>42216.208333333328</v>
      </c>
      <c r="N100" t="b">
        <v>0</v>
      </c>
      <c r="O100" t="b">
        <v>0</v>
      </c>
      <c r="P100" t="s">
        <v>2023</v>
      </c>
      <c r="Q100" t="s">
        <v>2024</v>
      </c>
      <c r="R100" s="5">
        <f t="shared" si="6"/>
        <v>0.33692229038854804</v>
      </c>
      <c r="S100" s="13">
        <f t="shared" si="7"/>
        <v>27.009016393442622</v>
      </c>
    </row>
    <row r="101" spans="1:19" ht="31" x14ac:dyDescent="0.3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9">
        <f t="shared" si="4"/>
        <v>41968.25</v>
      </c>
      <c r="L101">
        <v>1419400800</v>
      </c>
      <c r="M101" s="9">
        <f t="shared" si="5"/>
        <v>41997.25</v>
      </c>
      <c r="N101" t="b">
        <v>0</v>
      </c>
      <c r="O101" t="b">
        <v>0</v>
      </c>
      <c r="P101" t="s">
        <v>2012</v>
      </c>
      <c r="Q101" t="s">
        <v>2013</v>
      </c>
      <c r="R101" s="5">
        <f t="shared" si="6"/>
        <v>1.9672368421052631</v>
      </c>
      <c r="S101" s="13">
        <f t="shared" si="7"/>
        <v>91.16463414634147</v>
      </c>
    </row>
    <row r="102" spans="1:19" x14ac:dyDescent="0.3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9">
        <f t="shared" si="4"/>
        <v>40835.208333333336</v>
      </c>
      <c r="L102">
        <v>1320555600</v>
      </c>
      <c r="M102" s="9">
        <f t="shared" si="5"/>
        <v>40853.208333333336</v>
      </c>
      <c r="N102" t="b">
        <v>0</v>
      </c>
      <c r="O102" t="b">
        <v>0</v>
      </c>
      <c r="P102" t="s">
        <v>2012</v>
      </c>
      <c r="Q102" t="s">
        <v>2013</v>
      </c>
      <c r="R102" s="5">
        <f t="shared" si="6"/>
        <v>0.01</v>
      </c>
      <c r="S102" s="13">
        <f t="shared" si="7"/>
        <v>1</v>
      </c>
    </row>
    <row r="103" spans="1:19" x14ac:dyDescent="0.3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9">
        <f t="shared" si="4"/>
        <v>42056.25</v>
      </c>
      <c r="L103">
        <v>1425103200</v>
      </c>
      <c r="M103" s="9">
        <f t="shared" si="5"/>
        <v>42063.25</v>
      </c>
      <c r="N103" t="b">
        <v>0</v>
      </c>
      <c r="O103" t="b">
        <v>1</v>
      </c>
      <c r="P103" t="s">
        <v>2008</v>
      </c>
      <c r="Q103" t="s">
        <v>2016</v>
      </c>
      <c r="R103" s="5">
        <f t="shared" si="6"/>
        <v>10.214444444444444</v>
      </c>
      <c r="S103" s="13">
        <f t="shared" si="7"/>
        <v>56.054878048780488</v>
      </c>
    </row>
    <row r="104" spans="1:19" x14ac:dyDescent="0.3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9">
        <f t="shared" si="4"/>
        <v>43234.208333333328</v>
      </c>
      <c r="L104">
        <v>1526878800</v>
      </c>
      <c r="M104" s="9">
        <f t="shared" si="5"/>
        <v>43241.208333333328</v>
      </c>
      <c r="N104" t="b">
        <v>0</v>
      </c>
      <c r="O104" t="b">
        <v>1</v>
      </c>
      <c r="P104" t="s">
        <v>2010</v>
      </c>
      <c r="Q104" t="s">
        <v>2019</v>
      </c>
      <c r="R104" s="5">
        <f t="shared" si="6"/>
        <v>2.8167567567567566</v>
      </c>
      <c r="S104" s="13">
        <f t="shared" si="7"/>
        <v>31.017857142857142</v>
      </c>
    </row>
    <row r="105" spans="1:19" x14ac:dyDescent="0.3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9">
        <f t="shared" si="4"/>
        <v>40475.208333333336</v>
      </c>
      <c r="L105">
        <v>1288674000</v>
      </c>
      <c r="M105" s="9">
        <f t="shared" si="5"/>
        <v>40484.208333333336</v>
      </c>
      <c r="N105" t="b">
        <v>0</v>
      </c>
      <c r="O105" t="b">
        <v>0</v>
      </c>
      <c r="P105" t="s">
        <v>2008</v>
      </c>
      <c r="Q105" t="s">
        <v>2016</v>
      </c>
      <c r="R105" s="5">
        <f t="shared" si="6"/>
        <v>0.24610000000000001</v>
      </c>
      <c r="S105" s="13">
        <f t="shared" si="7"/>
        <v>66.513513513513516</v>
      </c>
    </row>
    <row r="106" spans="1:19" x14ac:dyDescent="0.3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9">
        <f t="shared" si="4"/>
        <v>42878.208333333328</v>
      </c>
      <c r="L106">
        <v>1495602000</v>
      </c>
      <c r="M106" s="9">
        <f t="shared" si="5"/>
        <v>42879.208333333328</v>
      </c>
      <c r="N106" t="b">
        <v>0</v>
      </c>
      <c r="O106" t="b">
        <v>0</v>
      </c>
      <c r="P106" t="s">
        <v>2008</v>
      </c>
      <c r="Q106" t="s">
        <v>2018</v>
      </c>
      <c r="R106" s="5">
        <f t="shared" si="6"/>
        <v>1.4314010067114094</v>
      </c>
      <c r="S106" s="13">
        <f t="shared" si="7"/>
        <v>89.005216484089729</v>
      </c>
    </row>
    <row r="107" spans="1:19" x14ac:dyDescent="0.3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9">
        <f t="shared" si="4"/>
        <v>41366.208333333336</v>
      </c>
      <c r="L107">
        <v>1366434000</v>
      </c>
      <c r="M107" s="9">
        <f t="shared" si="5"/>
        <v>41384.208333333336</v>
      </c>
      <c r="N107" t="b">
        <v>0</v>
      </c>
      <c r="O107" t="b">
        <v>0</v>
      </c>
      <c r="P107" t="s">
        <v>2010</v>
      </c>
      <c r="Q107" t="s">
        <v>2011</v>
      </c>
      <c r="R107" s="5">
        <f t="shared" si="6"/>
        <v>1.4454411764705883</v>
      </c>
      <c r="S107" s="13">
        <f t="shared" si="7"/>
        <v>103.46315789473684</v>
      </c>
    </row>
    <row r="108" spans="1:19" x14ac:dyDescent="0.3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9">
        <f t="shared" si="4"/>
        <v>43716.208333333328</v>
      </c>
      <c r="L108">
        <v>1568350800</v>
      </c>
      <c r="M108" s="9">
        <f t="shared" si="5"/>
        <v>43721.208333333328</v>
      </c>
      <c r="N108" t="b">
        <v>0</v>
      </c>
      <c r="O108" t="b">
        <v>0</v>
      </c>
      <c r="P108" t="s">
        <v>2012</v>
      </c>
      <c r="Q108" t="s">
        <v>2013</v>
      </c>
      <c r="R108" s="5">
        <f t="shared" si="6"/>
        <v>3.5912820512820511</v>
      </c>
      <c r="S108" s="13">
        <f t="shared" si="7"/>
        <v>95.278911564625844</v>
      </c>
    </row>
    <row r="109" spans="1:19" ht="31" x14ac:dyDescent="0.3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9">
        <f t="shared" si="4"/>
        <v>43213.208333333328</v>
      </c>
      <c r="L109">
        <v>1525928400</v>
      </c>
      <c r="M109" s="9">
        <f t="shared" si="5"/>
        <v>43230.208333333328</v>
      </c>
      <c r="N109" t="b">
        <v>0</v>
      </c>
      <c r="O109" t="b">
        <v>1</v>
      </c>
      <c r="P109" t="s">
        <v>2012</v>
      </c>
      <c r="Q109" t="s">
        <v>2013</v>
      </c>
      <c r="R109" s="5">
        <f t="shared" si="6"/>
        <v>1.8648571428571428</v>
      </c>
      <c r="S109" s="13">
        <f t="shared" si="7"/>
        <v>75.895348837209298</v>
      </c>
    </row>
    <row r="110" spans="1:19" ht="31" x14ac:dyDescent="0.3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9">
        <f t="shared" si="4"/>
        <v>41005.208333333336</v>
      </c>
      <c r="L110">
        <v>1336885200</v>
      </c>
      <c r="M110" s="9">
        <f t="shared" si="5"/>
        <v>41042.208333333336</v>
      </c>
      <c r="N110" t="b">
        <v>0</v>
      </c>
      <c r="O110" t="b">
        <v>0</v>
      </c>
      <c r="P110" t="s">
        <v>2014</v>
      </c>
      <c r="Q110" t="s">
        <v>2015</v>
      </c>
      <c r="R110" s="5">
        <f t="shared" si="6"/>
        <v>5.9526666666666666</v>
      </c>
      <c r="S110" s="13">
        <f t="shared" si="7"/>
        <v>107.57831325301204</v>
      </c>
    </row>
    <row r="111" spans="1:19" x14ac:dyDescent="0.3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9">
        <f t="shared" si="4"/>
        <v>41651.25</v>
      </c>
      <c r="L111">
        <v>1389679200</v>
      </c>
      <c r="M111" s="9">
        <f t="shared" si="5"/>
        <v>41653.25</v>
      </c>
      <c r="N111" t="b">
        <v>0</v>
      </c>
      <c r="O111" t="b">
        <v>0</v>
      </c>
      <c r="P111" t="s">
        <v>2014</v>
      </c>
      <c r="Q111" t="s">
        <v>2033</v>
      </c>
      <c r="R111" s="5">
        <f t="shared" si="6"/>
        <v>0.5921153846153846</v>
      </c>
      <c r="S111" s="13">
        <f t="shared" si="7"/>
        <v>51.31666666666667</v>
      </c>
    </row>
    <row r="112" spans="1:19" ht="31" x14ac:dyDescent="0.3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9">
        <f t="shared" si="4"/>
        <v>43354.208333333328</v>
      </c>
      <c r="L112">
        <v>1538283600</v>
      </c>
      <c r="M112" s="9">
        <f t="shared" si="5"/>
        <v>43373.208333333328</v>
      </c>
      <c r="N112" t="b">
        <v>0</v>
      </c>
      <c r="O112" t="b">
        <v>0</v>
      </c>
      <c r="P112" t="s">
        <v>2006</v>
      </c>
      <c r="Q112" t="s">
        <v>2007</v>
      </c>
      <c r="R112" s="5">
        <f t="shared" si="6"/>
        <v>0.14962780898876404</v>
      </c>
      <c r="S112" s="13">
        <f t="shared" si="7"/>
        <v>71.983108108108112</v>
      </c>
    </row>
    <row r="113" spans="1:19" x14ac:dyDescent="0.3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9">
        <f t="shared" si="4"/>
        <v>41174.208333333336</v>
      </c>
      <c r="L113">
        <v>1348808400</v>
      </c>
      <c r="M113" s="9">
        <f t="shared" si="5"/>
        <v>41180.208333333336</v>
      </c>
      <c r="N113" t="b">
        <v>0</v>
      </c>
      <c r="O113" t="b">
        <v>0</v>
      </c>
      <c r="P113" t="s">
        <v>2020</v>
      </c>
      <c r="Q113" t="s">
        <v>2029</v>
      </c>
      <c r="R113" s="5">
        <f t="shared" si="6"/>
        <v>1.1995602605863191</v>
      </c>
      <c r="S113" s="13">
        <f t="shared" si="7"/>
        <v>108.95414201183432</v>
      </c>
    </row>
    <row r="114" spans="1:19" x14ac:dyDescent="0.3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9">
        <f t="shared" si="4"/>
        <v>41875.208333333336</v>
      </c>
      <c r="L114">
        <v>1410152400</v>
      </c>
      <c r="M114" s="9">
        <f t="shared" si="5"/>
        <v>41890.208333333336</v>
      </c>
      <c r="N114" t="b">
        <v>0</v>
      </c>
      <c r="O114" t="b">
        <v>0</v>
      </c>
      <c r="P114" t="s">
        <v>2010</v>
      </c>
      <c r="Q114" t="s">
        <v>2011</v>
      </c>
      <c r="R114" s="5">
        <f t="shared" si="6"/>
        <v>2.6882978723404256</v>
      </c>
      <c r="S114" s="13">
        <f t="shared" si="7"/>
        <v>35</v>
      </c>
    </row>
    <row r="115" spans="1:19" x14ac:dyDescent="0.3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9">
        <f t="shared" si="4"/>
        <v>42990.208333333328</v>
      </c>
      <c r="L115">
        <v>1505797200</v>
      </c>
      <c r="M115" s="9">
        <f t="shared" si="5"/>
        <v>42997.208333333328</v>
      </c>
      <c r="N115" t="b">
        <v>0</v>
      </c>
      <c r="O115" t="b">
        <v>0</v>
      </c>
      <c r="P115" t="s">
        <v>2006</v>
      </c>
      <c r="Q115" t="s">
        <v>2007</v>
      </c>
      <c r="R115" s="5">
        <f t="shared" si="6"/>
        <v>3.7687878787878786</v>
      </c>
      <c r="S115" s="13">
        <f t="shared" si="7"/>
        <v>94.938931297709928</v>
      </c>
    </row>
    <row r="116" spans="1:19" x14ac:dyDescent="0.3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9">
        <f t="shared" si="4"/>
        <v>43564.208333333328</v>
      </c>
      <c r="L116">
        <v>1554872400</v>
      </c>
      <c r="M116" s="9">
        <f t="shared" si="5"/>
        <v>43565.208333333328</v>
      </c>
      <c r="N116" t="b">
        <v>0</v>
      </c>
      <c r="O116" t="b">
        <v>1</v>
      </c>
      <c r="P116" t="s">
        <v>2010</v>
      </c>
      <c r="Q116" t="s">
        <v>2019</v>
      </c>
      <c r="R116" s="5">
        <f t="shared" si="6"/>
        <v>7.2715789473684209</v>
      </c>
      <c r="S116" s="13">
        <f t="shared" si="7"/>
        <v>109.65079365079364</v>
      </c>
    </row>
    <row r="117" spans="1:19" x14ac:dyDescent="0.3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9">
        <f t="shared" si="4"/>
        <v>43056.25</v>
      </c>
      <c r="L117">
        <v>1513922400</v>
      </c>
      <c r="M117" s="9">
        <f t="shared" si="5"/>
        <v>43091.25</v>
      </c>
      <c r="N117" t="b">
        <v>0</v>
      </c>
      <c r="O117" t="b">
        <v>0</v>
      </c>
      <c r="P117" t="s">
        <v>2020</v>
      </c>
      <c r="Q117" t="s">
        <v>2026</v>
      </c>
      <c r="R117" s="5">
        <f t="shared" si="6"/>
        <v>0.87211757648470301</v>
      </c>
      <c r="S117" s="13">
        <f t="shared" si="7"/>
        <v>44.001815980629537</v>
      </c>
    </row>
    <row r="118" spans="1:19" ht="31" x14ac:dyDescent="0.3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9">
        <f t="shared" si="4"/>
        <v>42265.208333333328</v>
      </c>
      <c r="L118">
        <v>1442638800</v>
      </c>
      <c r="M118" s="9">
        <f t="shared" si="5"/>
        <v>42266.208333333328</v>
      </c>
      <c r="N118" t="b">
        <v>0</v>
      </c>
      <c r="O118" t="b">
        <v>0</v>
      </c>
      <c r="P118" t="s">
        <v>2012</v>
      </c>
      <c r="Q118" t="s">
        <v>2013</v>
      </c>
      <c r="R118" s="5">
        <f t="shared" si="6"/>
        <v>0.88</v>
      </c>
      <c r="S118" s="13">
        <f t="shared" si="7"/>
        <v>86.794520547945211</v>
      </c>
    </row>
    <row r="119" spans="1:19" x14ac:dyDescent="0.3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9">
        <f t="shared" si="4"/>
        <v>40808.208333333336</v>
      </c>
      <c r="L119">
        <v>1317186000</v>
      </c>
      <c r="M119" s="9">
        <f t="shared" si="5"/>
        <v>40814.208333333336</v>
      </c>
      <c r="N119" t="b">
        <v>0</v>
      </c>
      <c r="O119" t="b">
        <v>0</v>
      </c>
      <c r="P119" t="s">
        <v>2014</v>
      </c>
      <c r="Q119" t="s">
        <v>2033</v>
      </c>
      <c r="R119" s="5">
        <f t="shared" si="6"/>
        <v>1.7393877551020409</v>
      </c>
      <c r="S119" s="13">
        <f t="shared" si="7"/>
        <v>30.992727272727272</v>
      </c>
    </row>
    <row r="120" spans="1:19" x14ac:dyDescent="0.3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9">
        <f t="shared" si="4"/>
        <v>41665.25</v>
      </c>
      <c r="L120">
        <v>1391234400</v>
      </c>
      <c r="M120" s="9">
        <f t="shared" si="5"/>
        <v>41671.25</v>
      </c>
      <c r="N120" t="b">
        <v>0</v>
      </c>
      <c r="O120" t="b">
        <v>0</v>
      </c>
      <c r="P120" t="s">
        <v>2027</v>
      </c>
      <c r="Q120" t="s">
        <v>2028</v>
      </c>
      <c r="R120" s="5">
        <f t="shared" si="6"/>
        <v>1.1761111111111111</v>
      </c>
      <c r="S120" s="13">
        <f t="shared" si="7"/>
        <v>94.791044776119406</v>
      </c>
    </row>
    <row r="121" spans="1:19" ht="31" x14ac:dyDescent="0.3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9">
        <f t="shared" si="4"/>
        <v>41806.208333333336</v>
      </c>
      <c r="L121">
        <v>1404363600</v>
      </c>
      <c r="M121" s="9">
        <f t="shared" si="5"/>
        <v>41823.208333333336</v>
      </c>
      <c r="N121" t="b">
        <v>0</v>
      </c>
      <c r="O121" t="b">
        <v>1</v>
      </c>
      <c r="P121" t="s">
        <v>2014</v>
      </c>
      <c r="Q121" t="s">
        <v>2015</v>
      </c>
      <c r="R121" s="5">
        <f t="shared" si="6"/>
        <v>2.1496</v>
      </c>
      <c r="S121" s="13">
        <f t="shared" si="7"/>
        <v>69.79220779220779</v>
      </c>
    </row>
    <row r="122" spans="1:19" x14ac:dyDescent="0.3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9">
        <f t="shared" si="4"/>
        <v>42111.208333333328</v>
      </c>
      <c r="L122">
        <v>1429592400</v>
      </c>
      <c r="M122" s="9">
        <f t="shared" si="5"/>
        <v>42115.208333333328</v>
      </c>
      <c r="N122" t="b">
        <v>0</v>
      </c>
      <c r="O122" t="b">
        <v>1</v>
      </c>
      <c r="P122" t="s">
        <v>2023</v>
      </c>
      <c r="Q122" t="s">
        <v>2034</v>
      </c>
      <c r="R122" s="5">
        <f t="shared" si="6"/>
        <v>1.4949667110519307</v>
      </c>
      <c r="S122" s="13">
        <f t="shared" si="7"/>
        <v>63.003367003367003</v>
      </c>
    </row>
    <row r="123" spans="1:19" x14ac:dyDescent="0.3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9">
        <f t="shared" si="4"/>
        <v>41917.208333333336</v>
      </c>
      <c r="L123">
        <v>1413608400</v>
      </c>
      <c r="M123" s="9">
        <f t="shared" si="5"/>
        <v>41930.208333333336</v>
      </c>
      <c r="N123" t="b">
        <v>0</v>
      </c>
      <c r="O123" t="b">
        <v>0</v>
      </c>
      <c r="P123" t="s">
        <v>2023</v>
      </c>
      <c r="Q123" t="s">
        <v>2024</v>
      </c>
      <c r="R123" s="5">
        <f t="shared" si="6"/>
        <v>2.1933995584988963</v>
      </c>
      <c r="S123" s="13">
        <f t="shared" si="7"/>
        <v>110.0343300110742</v>
      </c>
    </row>
    <row r="124" spans="1:19" x14ac:dyDescent="0.3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9">
        <f t="shared" si="4"/>
        <v>41970.25</v>
      </c>
      <c r="L124">
        <v>1419400800</v>
      </c>
      <c r="M124" s="9">
        <f t="shared" si="5"/>
        <v>41997.25</v>
      </c>
      <c r="N124" t="b">
        <v>0</v>
      </c>
      <c r="O124" t="b">
        <v>0</v>
      </c>
      <c r="P124" t="s">
        <v>2020</v>
      </c>
      <c r="Q124" t="s">
        <v>2026</v>
      </c>
      <c r="R124" s="5">
        <f t="shared" si="6"/>
        <v>0.64367690058479532</v>
      </c>
      <c r="S124" s="13">
        <f t="shared" si="7"/>
        <v>25.997933274284026</v>
      </c>
    </row>
    <row r="125" spans="1:19" x14ac:dyDescent="0.3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4"/>
        <v>42332.25</v>
      </c>
      <c r="L125">
        <v>1448604000</v>
      </c>
      <c r="M125" s="9">
        <f t="shared" si="5"/>
        <v>42335.25</v>
      </c>
      <c r="N125" t="b">
        <v>1</v>
      </c>
      <c r="O125" t="b">
        <v>0</v>
      </c>
      <c r="P125" t="s">
        <v>2012</v>
      </c>
      <c r="Q125" t="s">
        <v>2013</v>
      </c>
      <c r="R125" s="5">
        <f t="shared" si="6"/>
        <v>0.18622397298818233</v>
      </c>
      <c r="S125" s="13">
        <f t="shared" si="7"/>
        <v>49.987915407854985</v>
      </c>
    </row>
    <row r="126" spans="1:19" x14ac:dyDescent="0.3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9">
        <f t="shared" si="4"/>
        <v>43598.208333333328</v>
      </c>
      <c r="L126">
        <v>1562302800</v>
      </c>
      <c r="M126" s="9">
        <f t="shared" si="5"/>
        <v>43651.208333333328</v>
      </c>
      <c r="N126" t="b">
        <v>0</v>
      </c>
      <c r="O126" t="b">
        <v>0</v>
      </c>
      <c r="P126" t="s">
        <v>2027</v>
      </c>
      <c r="Q126" t="s">
        <v>2028</v>
      </c>
      <c r="R126" s="5">
        <f t="shared" si="6"/>
        <v>3.6776923076923076</v>
      </c>
      <c r="S126" s="13">
        <f t="shared" si="7"/>
        <v>101.72340425531915</v>
      </c>
    </row>
    <row r="127" spans="1:19" x14ac:dyDescent="0.3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9">
        <f t="shared" si="4"/>
        <v>43362.208333333328</v>
      </c>
      <c r="L127">
        <v>1537678800</v>
      </c>
      <c r="M127" s="9">
        <f t="shared" si="5"/>
        <v>43366.208333333328</v>
      </c>
      <c r="N127" t="b">
        <v>0</v>
      </c>
      <c r="O127" t="b">
        <v>0</v>
      </c>
      <c r="P127" t="s">
        <v>2012</v>
      </c>
      <c r="Q127" t="s">
        <v>2013</v>
      </c>
      <c r="R127" s="5">
        <f t="shared" si="6"/>
        <v>1.5990566037735849</v>
      </c>
      <c r="S127" s="13">
        <f t="shared" si="7"/>
        <v>47.083333333333336</v>
      </c>
    </row>
    <row r="128" spans="1:19" x14ac:dyDescent="0.3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9">
        <f t="shared" si="4"/>
        <v>42596.208333333328</v>
      </c>
      <c r="L128">
        <v>1473570000</v>
      </c>
      <c r="M128" s="9">
        <f t="shared" si="5"/>
        <v>42624.208333333328</v>
      </c>
      <c r="N128" t="b">
        <v>0</v>
      </c>
      <c r="O128" t="b">
        <v>1</v>
      </c>
      <c r="P128" t="s">
        <v>2012</v>
      </c>
      <c r="Q128" t="s">
        <v>2013</v>
      </c>
      <c r="R128" s="5">
        <f t="shared" si="6"/>
        <v>0.38633185349611543</v>
      </c>
      <c r="S128" s="13">
        <f t="shared" si="7"/>
        <v>89.944444444444443</v>
      </c>
    </row>
    <row r="129" spans="1:19" x14ac:dyDescent="0.3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4"/>
        <v>40310.208333333336</v>
      </c>
      <c r="L129">
        <v>1273899600</v>
      </c>
      <c r="M129" s="9">
        <f t="shared" si="5"/>
        <v>40313.208333333336</v>
      </c>
      <c r="N129" t="b">
        <v>0</v>
      </c>
      <c r="O129" t="b">
        <v>0</v>
      </c>
      <c r="P129" t="s">
        <v>2012</v>
      </c>
      <c r="Q129" t="s">
        <v>2013</v>
      </c>
      <c r="R129" s="5">
        <f t="shared" si="6"/>
        <v>0.51421511627906979</v>
      </c>
      <c r="S129" s="13">
        <f t="shared" si="7"/>
        <v>78.96875</v>
      </c>
    </row>
    <row r="130" spans="1:19" x14ac:dyDescent="0.3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9">
        <f t="shared" si="4"/>
        <v>40417.208333333336</v>
      </c>
      <c r="L130">
        <v>1284008400</v>
      </c>
      <c r="M130" s="9">
        <f t="shared" si="5"/>
        <v>40430.208333333336</v>
      </c>
      <c r="N130" t="b">
        <v>0</v>
      </c>
      <c r="O130" t="b">
        <v>0</v>
      </c>
      <c r="P130" t="s">
        <v>2008</v>
      </c>
      <c r="Q130" t="s">
        <v>2009</v>
      </c>
      <c r="R130" s="5">
        <f t="shared" si="6"/>
        <v>0.60334277620396604</v>
      </c>
      <c r="S130" s="13">
        <f t="shared" si="7"/>
        <v>80.067669172932327</v>
      </c>
    </row>
    <row r="131" spans="1:19" x14ac:dyDescent="0.3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9">
        <f t="shared" ref="K131:K194" si="8">(((J131/60)/60)/24)+DATE(1970,1,1)</f>
        <v>42038.25</v>
      </c>
      <c r="L131">
        <v>1425103200</v>
      </c>
      <c r="M131" s="9">
        <f t="shared" ref="M131:M194" si="9">(((L131/60)/60)/24)+DATE(1970,1,1)</f>
        <v>42063.25</v>
      </c>
      <c r="N131" t="b">
        <v>0</v>
      </c>
      <c r="O131" t="b">
        <v>0</v>
      </c>
      <c r="P131" t="s">
        <v>2006</v>
      </c>
      <c r="Q131" t="s">
        <v>2007</v>
      </c>
      <c r="R131" s="5">
        <f t="shared" ref="R131:R194" si="10">E131/D131</f>
        <v>3.2026936026936029E-2</v>
      </c>
      <c r="S131" s="13">
        <f t="shared" ref="S131:S194" si="11">E131/G131</f>
        <v>86.472727272727269</v>
      </c>
    </row>
    <row r="132" spans="1:19" x14ac:dyDescent="0.3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9">
        <f t="shared" si="8"/>
        <v>40842.208333333336</v>
      </c>
      <c r="L132">
        <v>1320991200</v>
      </c>
      <c r="M132" s="9">
        <f t="shared" si="9"/>
        <v>40858.25</v>
      </c>
      <c r="N132" t="b">
        <v>0</v>
      </c>
      <c r="O132" t="b">
        <v>0</v>
      </c>
      <c r="P132" t="s">
        <v>2014</v>
      </c>
      <c r="Q132" t="s">
        <v>2017</v>
      </c>
      <c r="R132" s="5">
        <f t="shared" si="10"/>
        <v>1.5546875</v>
      </c>
      <c r="S132" s="13">
        <f t="shared" si="11"/>
        <v>28.001876172607879</v>
      </c>
    </row>
    <row r="133" spans="1:19" ht="31" x14ac:dyDescent="0.3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9">
        <f t="shared" si="8"/>
        <v>41607.25</v>
      </c>
      <c r="L133">
        <v>1386828000</v>
      </c>
      <c r="M133" s="9">
        <f t="shared" si="9"/>
        <v>41620.25</v>
      </c>
      <c r="N133" t="b">
        <v>0</v>
      </c>
      <c r="O133" t="b">
        <v>0</v>
      </c>
      <c r="P133" t="s">
        <v>2010</v>
      </c>
      <c r="Q133" t="s">
        <v>2011</v>
      </c>
      <c r="R133" s="5">
        <f t="shared" si="10"/>
        <v>1.0085974499089254</v>
      </c>
      <c r="S133" s="13">
        <f t="shared" si="11"/>
        <v>67.996725337699544</v>
      </c>
    </row>
    <row r="134" spans="1:19" x14ac:dyDescent="0.3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9">
        <f t="shared" si="8"/>
        <v>43112.25</v>
      </c>
      <c r="L134">
        <v>1517119200</v>
      </c>
      <c r="M134" s="9">
        <f t="shared" si="9"/>
        <v>43128.25</v>
      </c>
      <c r="N134" t="b">
        <v>0</v>
      </c>
      <c r="O134" t="b">
        <v>1</v>
      </c>
      <c r="P134" t="s">
        <v>2012</v>
      </c>
      <c r="Q134" t="s">
        <v>2013</v>
      </c>
      <c r="R134" s="5">
        <f t="shared" si="10"/>
        <v>1.1618181818181819</v>
      </c>
      <c r="S134" s="13">
        <f t="shared" si="11"/>
        <v>43.078651685393261</v>
      </c>
    </row>
    <row r="135" spans="1:19" x14ac:dyDescent="0.3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9">
        <f t="shared" si="8"/>
        <v>40767.208333333336</v>
      </c>
      <c r="L135">
        <v>1315026000</v>
      </c>
      <c r="M135" s="9">
        <f t="shared" si="9"/>
        <v>40789.208333333336</v>
      </c>
      <c r="N135" t="b">
        <v>0</v>
      </c>
      <c r="O135" t="b">
        <v>0</v>
      </c>
      <c r="P135" t="s">
        <v>2008</v>
      </c>
      <c r="Q135" t="s">
        <v>2035</v>
      </c>
      <c r="R135" s="5">
        <f t="shared" si="10"/>
        <v>3.1077777777777778</v>
      </c>
      <c r="S135" s="13">
        <f t="shared" si="11"/>
        <v>87.95597484276729</v>
      </c>
    </row>
    <row r="136" spans="1:19" x14ac:dyDescent="0.3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9">
        <f t="shared" si="8"/>
        <v>40713.208333333336</v>
      </c>
      <c r="L136">
        <v>1312693200</v>
      </c>
      <c r="M136" s="9">
        <f t="shared" si="9"/>
        <v>40762.208333333336</v>
      </c>
      <c r="N136" t="b">
        <v>0</v>
      </c>
      <c r="O136" t="b">
        <v>1</v>
      </c>
      <c r="P136" t="s">
        <v>2014</v>
      </c>
      <c r="Q136" t="s">
        <v>2015</v>
      </c>
      <c r="R136" s="5">
        <f t="shared" si="10"/>
        <v>0.89736683417085428</v>
      </c>
      <c r="S136" s="13">
        <f t="shared" si="11"/>
        <v>94.987234042553197</v>
      </c>
    </row>
    <row r="137" spans="1:19" x14ac:dyDescent="0.3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9">
        <f t="shared" si="8"/>
        <v>41340.25</v>
      </c>
      <c r="L137">
        <v>1363064400</v>
      </c>
      <c r="M137" s="9">
        <f t="shared" si="9"/>
        <v>41345.208333333336</v>
      </c>
      <c r="N137" t="b">
        <v>0</v>
      </c>
      <c r="O137" t="b">
        <v>1</v>
      </c>
      <c r="P137" t="s">
        <v>2012</v>
      </c>
      <c r="Q137" t="s">
        <v>2013</v>
      </c>
      <c r="R137" s="5">
        <f t="shared" si="10"/>
        <v>0.71272727272727276</v>
      </c>
      <c r="S137" s="13">
        <f t="shared" si="11"/>
        <v>46.905982905982903</v>
      </c>
    </row>
    <row r="138" spans="1:19" x14ac:dyDescent="0.3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9">
        <f t="shared" si="8"/>
        <v>41797.208333333336</v>
      </c>
      <c r="L138">
        <v>1403154000</v>
      </c>
      <c r="M138" s="9">
        <f t="shared" si="9"/>
        <v>41809.208333333336</v>
      </c>
      <c r="N138" t="b">
        <v>0</v>
      </c>
      <c r="O138" t="b">
        <v>1</v>
      </c>
      <c r="P138" t="s">
        <v>2014</v>
      </c>
      <c r="Q138" t="s">
        <v>2017</v>
      </c>
      <c r="R138" s="5">
        <f t="shared" si="10"/>
        <v>3.2862318840579711E-2</v>
      </c>
      <c r="S138" s="13">
        <f t="shared" si="11"/>
        <v>46.913793103448278</v>
      </c>
    </row>
    <row r="139" spans="1:19" x14ac:dyDescent="0.3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9">
        <f t="shared" si="8"/>
        <v>40457.208333333336</v>
      </c>
      <c r="L139">
        <v>1286859600</v>
      </c>
      <c r="M139" s="9">
        <f t="shared" si="9"/>
        <v>40463.208333333336</v>
      </c>
      <c r="N139" t="b">
        <v>0</v>
      </c>
      <c r="O139" t="b">
        <v>0</v>
      </c>
      <c r="P139" t="s">
        <v>2020</v>
      </c>
      <c r="Q139" t="s">
        <v>2021</v>
      </c>
      <c r="R139" s="5">
        <f t="shared" si="10"/>
        <v>2.617777777777778</v>
      </c>
      <c r="S139" s="13">
        <f t="shared" si="11"/>
        <v>94.24</v>
      </c>
    </row>
    <row r="140" spans="1:19" ht="31" x14ac:dyDescent="0.3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9">
        <f t="shared" si="8"/>
        <v>41180.208333333336</v>
      </c>
      <c r="L140">
        <v>1349326800</v>
      </c>
      <c r="M140" s="9">
        <f t="shared" si="9"/>
        <v>41186.208333333336</v>
      </c>
      <c r="N140" t="b">
        <v>0</v>
      </c>
      <c r="O140" t="b">
        <v>0</v>
      </c>
      <c r="P140" t="s">
        <v>2023</v>
      </c>
      <c r="Q140" t="s">
        <v>2034</v>
      </c>
      <c r="R140" s="5">
        <f t="shared" si="10"/>
        <v>0.96</v>
      </c>
      <c r="S140" s="13">
        <f t="shared" si="11"/>
        <v>80.139130434782615</v>
      </c>
    </row>
    <row r="141" spans="1:19" x14ac:dyDescent="0.3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9">
        <f t="shared" si="8"/>
        <v>42115.208333333328</v>
      </c>
      <c r="L141">
        <v>1430974800</v>
      </c>
      <c r="M141" s="9">
        <f t="shared" si="9"/>
        <v>42131.208333333328</v>
      </c>
      <c r="N141" t="b">
        <v>0</v>
      </c>
      <c r="O141" t="b">
        <v>1</v>
      </c>
      <c r="P141" t="s">
        <v>2010</v>
      </c>
      <c r="Q141" t="s">
        <v>2019</v>
      </c>
      <c r="R141" s="5">
        <f t="shared" si="10"/>
        <v>0.20896851248642778</v>
      </c>
      <c r="S141" s="13">
        <f t="shared" si="11"/>
        <v>59.036809815950917</v>
      </c>
    </row>
    <row r="142" spans="1:19" ht="31" x14ac:dyDescent="0.3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9">
        <f t="shared" si="8"/>
        <v>43156.25</v>
      </c>
      <c r="L142">
        <v>1519970400</v>
      </c>
      <c r="M142" s="9">
        <f t="shared" si="9"/>
        <v>43161.25</v>
      </c>
      <c r="N142" t="b">
        <v>0</v>
      </c>
      <c r="O142" t="b">
        <v>0</v>
      </c>
      <c r="P142" t="s">
        <v>2014</v>
      </c>
      <c r="Q142" t="s">
        <v>2015</v>
      </c>
      <c r="R142" s="5">
        <f t="shared" si="10"/>
        <v>2.2316363636363636</v>
      </c>
      <c r="S142" s="13">
        <f t="shared" si="11"/>
        <v>65.989247311827953</v>
      </c>
    </row>
    <row r="143" spans="1:19" x14ac:dyDescent="0.3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9">
        <f t="shared" si="8"/>
        <v>42167.208333333328</v>
      </c>
      <c r="L143">
        <v>1434603600</v>
      </c>
      <c r="M143" s="9">
        <f t="shared" si="9"/>
        <v>42173.208333333328</v>
      </c>
      <c r="N143" t="b">
        <v>0</v>
      </c>
      <c r="O143" t="b">
        <v>0</v>
      </c>
      <c r="P143" t="s">
        <v>2010</v>
      </c>
      <c r="Q143" t="s">
        <v>2011</v>
      </c>
      <c r="R143" s="5">
        <f t="shared" si="10"/>
        <v>1.0159097978227061</v>
      </c>
      <c r="S143" s="13">
        <f t="shared" si="11"/>
        <v>60.992530345471522</v>
      </c>
    </row>
    <row r="144" spans="1:19" ht="31" x14ac:dyDescent="0.3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9">
        <f t="shared" si="8"/>
        <v>41005.208333333336</v>
      </c>
      <c r="L144">
        <v>1337230800</v>
      </c>
      <c r="M144" s="9">
        <f t="shared" si="9"/>
        <v>41046.208333333336</v>
      </c>
      <c r="N144" t="b">
        <v>0</v>
      </c>
      <c r="O144" t="b">
        <v>0</v>
      </c>
      <c r="P144" t="s">
        <v>2010</v>
      </c>
      <c r="Q144" t="s">
        <v>2011</v>
      </c>
      <c r="R144" s="5">
        <f t="shared" si="10"/>
        <v>2.3003999999999998</v>
      </c>
      <c r="S144" s="13">
        <f t="shared" si="11"/>
        <v>98.307692307692307</v>
      </c>
    </row>
    <row r="145" spans="1:19" x14ac:dyDescent="0.3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9">
        <f t="shared" si="8"/>
        <v>40357.208333333336</v>
      </c>
      <c r="L145">
        <v>1279429200</v>
      </c>
      <c r="M145" s="9">
        <f t="shared" si="9"/>
        <v>40377.208333333336</v>
      </c>
      <c r="N145" t="b">
        <v>0</v>
      </c>
      <c r="O145" t="b">
        <v>0</v>
      </c>
      <c r="P145" t="s">
        <v>2008</v>
      </c>
      <c r="Q145" t="s">
        <v>2018</v>
      </c>
      <c r="R145" s="5">
        <f t="shared" si="10"/>
        <v>1.355925925925926</v>
      </c>
      <c r="S145" s="13">
        <f t="shared" si="11"/>
        <v>104.6</v>
      </c>
    </row>
    <row r="146" spans="1:19" x14ac:dyDescent="0.3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9">
        <f t="shared" si="8"/>
        <v>43633.208333333328</v>
      </c>
      <c r="L146">
        <v>1561438800</v>
      </c>
      <c r="M146" s="9">
        <f t="shared" si="9"/>
        <v>43641.208333333328</v>
      </c>
      <c r="N146" t="b">
        <v>0</v>
      </c>
      <c r="O146" t="b">
        <v>0</v>
      </c>
      <c r="P146" t="s">
        <v>2012</v>
      </c>
      <c r="Q146" t="s">
        <v>2013</v>
      </c>
      <c r="R146" s="5">
        <f t="shared" si="10"/>
        <v>1.2909999999999999</v>
      </c>
      <c r="S146" s="13">
        <f t="shared" si="11"/>
        <v>86.066666666666663</v>
      </c>
    </row>
    <row r="147" spans="1:19" x14ac:dyDescent="0.3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9">
        <f t="shared" si="8"/>
        <v>41889.208333333336</v>
      </c>
      <c r="L147">
        <v>1410498000</v>
      </c>
      <c r="M147" s="9">
        <f t="shared" si="9"/>
        <v>41894.208333333336</v>
      </c>
      <c r="N147" t="b">
        <v>0</v>
      </c>
      <c r="O147" t="b">
        <v>0</v>
      </c>
      <c r="P147" t="s">
        <v>2010</v>
      </c>
      <c r="Q147" t="s">
        <v>2019</v>
      </c>
      <c r="R147" s="5">
        <f t="shared" si="10"/>
        <v>2.3651200000000001</v>
      </c>
      <c r="S147" s="13">
        <f t="shared" si="11"/>
        <v>76.989583333333329</v>
      </c>
    </row>
    <row r="148" spans="1:19" ht="31" x14ac:dyDescent="0.3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9">
        <f t="shared" si="8"/>
        <v>40855.25</v>
      </c>
      <c r="L148">
        <v>1322460000</v>
      </c>
      <c r="M148" s="9">
        <f t="shared" si="9"/>
        <v>40875.25</v>
      </c>
      <c r="N148" t="b">
        <v>0</v>
      </c>
      <c r="O148" t="b">
        <v>0</v>
      </c>
      <c r="P148" t="s">
        <v>2012</v>
      </c>
      <c r="Q148" t="s">
        <v>2013</v>
      </c>
      <c r="R148" s="5">
        <f t="shared" si="10"/>
        <v>0.17249999999999999</v>
      </c>
      <c r="S148" s="13">
        <f t="shared" si="11"/>
        <v>29.764705882352942</v>
      </c>
    </row>
    <row r="149" spans="1:19" ht="31" x14ac:dyDescent="0.3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9">
        <f t="shared" si="8"/>
        <v>42534.208333333328</v>
      </c>
      <c r="L149">
        <v>1466312400</v>
      </c>
      <c r="M149" s="9">
        <f t="shared" si="9"/>
        <v>42540.208333333328</v>
      </c>
      <c r="N149" t="b">
        <v>0</v>
      </c>
      <c r="O149" t="b">
        <v>1</v>
      </c>
      <c r="P149" t="s">
        <v>2012</v>
      </c>
      <c r="Q149" t="s">
        <v>2013</v>
      </c>
      <c r="R149" s="5">
        <f t="shared" si="10"/>
        <v>1.1249397590361445</v>
      </c>
      <c r="S149" s="13">
        <f t="shared" si="11"/>
        <v>46.91959798994975</v>
      </c>
    </row>
    <row r="150" spans="1:19" x14ac:dyDescent="0.3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9">
        <f t="shared" si="8"/>
        <v>42941.208333333328</v>
      </c>
      <c r="L150">
        <v>1501736400</v>
      </c>
      <c r="M150" s="9">
        <f t="shared" si="9"/>
        <v>42950.208333333328</v>
      </c>
      <c r="N150" t="b">
        <v>0</v>
      </c>
      <c r="O150" t="b">
        <v>0</v>
      </c>
      <c r="P150" t="s">
        <v>2010</v>
      </c>
      <c r="Q150" t="s">
        <v>2019</v>
      </c>
      <c r="R150" s="5">
        <f t="shared" si="10"/>
        <v>1.2102150537634409</v>
      </c>
      <c r="S150" s="13">
        <f t="shared" si="11"/>
        <v>105.18691588785046</v>
      </c>
    </row>
    <row r="151" spans="1:19" x14ac:dyDescent="0.3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9">
        <f t="shared" si="8"/>
        <v>41275.25</v>
      </c>
      <c r="L151">
        <v>1361512800</v>
      </c>
      <c r="M151" s="9">
        <f t="shared" si="9"/>
        <v>41327.25</v>
      </c>
      <c r="N151" t="b">
        <v>0</v>
      </c>
      <c r="O151" t="b">
        <v>0</v>
      </c>
      <c r="P151" t="s">
        <v>2008</v>
      </c>
      <c r="Q151" t="s">
        <v>2018</v>
      </c>
      <c r="R151" s="5">
        <f t="shared" si="10"/>
        <v>2.1987096774193549</v>
      </c>
      <c r="S151" s="13">
        <f t="shared" si="11"/>
        <v>69.907692307692301</v>
      </c>
    </row>
    <row r="152" spans="1:19" x14ac:dyDescent="0.3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9">
        <f t="shared" si="8"/>
        <v>43450.25</v>
      </c>
      <c r="L152">
        <v>1545026400</v>
      </c>
      <c r="M152" s="9">
        <f t="shared" si="9"/>
        <v>43451.25</v>
      </c>
      <c r="N152" t="b">
        <v>0</v>
      </c>
      <c r="O152" t="b">
        <v>0</v>
      </c>
      <c r="P152" t="s">
        <v>2008</v>
      </c>
      <c r="Q152" t="s">
        <v>2009</v>
      </c>
      <c r="R152" s="5">
        <f t="shared" si="10"/>
        <v>0.01</v>
      </c>
      <c r="S152" s="13">
        <f t="shared" si="11"/>
        <v>1</v>
      </c>
    </row>
    <row r="153" spans="1:19" x14ac:dyDescent="0.3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9">
        <f t="shared" si="8"/>
        <v>41799.208333333336</v>
      </c>
      <c r="L153">
        <v>1406696400</v>
      </c>
      <c r="M153" s="9">
        <f t="shared" si="9"/>
        <v>41850.208333333336</v>
      </c>
      <c r="N153" t="b">
        <v>0</v>
      </c>
      <c r="O153" t="b">
        <v>0</v>
      </c>
      <c r="P153" t="s">
        <v>2008</v>
      </c>
      <c r="Q153" t="s">
        <v>2016</v>
      </c>
      <c r="R153" s="5">
        <f t="shared" si="10"/>
        <v>0.64166909620991253</v>
      </c>
      <c r="S153" s="13">
        <f t="shared" si="11"/>
        <v>60.011588275391958</v>
      </c>
    </row>
    <row r="154" spans="1:19" x14ac:dyDescent="0.3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9">
        <f t="shared" si="8"/>
        <v>42783.25</v>
      </c>
      <c r="L154">
        <v>1487916000</v>
      </c>
      <c r="M154" s="9">
        <f t="shared" si="9"/>
        <v>42790.25</v>
      </c>
      <c r="N154" t="b">
        <v>0</v>
      </c>
      <c r="O154" t="b">
        <v>0</v>
      </c>
      <c r="P154" t="s">
        <v>2008</v>
      </c>
      <c r="Q154" t="s">
        <v>2018</v>
      </c>
      <c r="R154" s="5">
        <f t="shared" si="10"/>
        <v>4.2306746987951804</v>
      </c>
      <c r="S154" s="13">
        <f t="shared" si="11"/>
        <v>52.006220379146917</v>
      </c>
    </row>
    <row r="155" spans="1:19" x14ac:dyDescent="0.3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9">
        <f t="shared" si="8"/>
        <v>41201.208333333336</v>
      </c>
      <c r="L155">
        <v>1351141200</v>
      </c>
      <c r="M155" s="9">
        <f t="shared" si="9"/>
        <v>41207.208333333336</v>
      </c>
      <c r="N155" t="b">
        <v>0</v>
      </c>
      <c r="O155" t="b">
        <v>0</v>
      </c>
      <c r="P155" t="s">
        <v>2012</v>
      </c>
      <c r="Q155" t="s">
        <v>2013</v>
      </c>
      <c r="R155" s="5">
        <f t="shared" si="10"/>
        <v>0.92984160506863778</v>
      </c>
      <c r="S155" s="13">
        <f t="shared" si="11"/>
        <v>31.000176025347649</v>
      </c>
    </row>
    <row r="156" spans="1:19" x14ac:dyDescent="0.3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9">
        <f t="shared" si="8"/>
        <v>42502.208333333328</v>
      </c>
      <c r="L156">
        <v>1465016400</v>
      </c>
      <c r="M156" s="9">
        <f t="shared" si="9"/>
        <v>42525.208333333328</v>
      </c>
      <c r="N156" t="b">
        <v>0</v>
      </c>
      <c r="O156" t="b">
        <v>1</v>
      </c>
      <c r="P156" t="s">
        <v>2008</v>
      </c>
      <c r="Q156" t="s">
        <v>2018</v>
      </c>
      <c r="R156" s="5">
        <f t="shared" si="10"/>
        <v>0.58756567425569173</v>
      </c>
      <c r="S156" s="13">
        <f t="shared" si="11"/>
        <v>95.042492917847028</v>
      </c>
    </row>
    <row r="157" spans="1:19" x14ac:dyDescent="0.3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9">
        <f t="shared" si="8"/>
        <v>40262.208333333336</v>
      </c>
      <c r="L157">
        <v>1270789200</v>
      </c>
      <c r="M157" s="9">
        <f t="shared" si="9"/>
        <v>40277.208333333336</v>
      </c>
      <c r="N157" t="b">
        <v>0</v>
      </c>
      <c r="O157" t="b">
        <v>0</v>
      </c>
      <c r="P157" t="s">
        <v>2012</v>
      </c>
      <c r="Q157" t="s">
        <v>2013</v>
      </c>
      <c r="R157" s="5">
        <f t="shared" si="10"/>
        <v>0.65022222222222226</v>
      </c>
      <c r="S157" s="13">
        <f t="shared" si="11"/>
        <v>75.968174204355108</v>
      </c>
    </row>
    <row r="158" spans="1:19" x14ac:dyDescent="0.3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9">
        <f t="shared" si="8"/>
        <v>43743.208333333328</v>
      </c>
      <c r="L158">
        <v>1572325200</v>
      </c>
      <c r="M158" s="9">
        <f t="shared" si="9"/>
        <v>43767.208333333328</v>
      </c>
      <c r="N158" t="b">
        <v>0</v>
      </c>
      <c r="O158" t="b">
        <v>0</v>
      </c>
      <c r="P158" t="s">
        <v>2008</v>
      </c>
      <c r="Q158" t="s">
        <v>2009</v>
      </c>
      <c r="R158" s="5">
        <f t="shared" si="10"/>
        <v>0.73939560439560437</v>
      </c>
      <c r="S158" s="13">
        <f t="shared" si="11"/>
        <v>71.013192612137203</v>
      </c>
    </row>
    <row r="159" spans="1:19" x14ac:dyDescent="0.3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9">
        <f t="shared" si="8"/>
        <v>41638.25</v>
      </c>
      <c r="L159">
        <v>1389420000</v>
      </c>
      <c r="M159" s="9">
        <f t="shared" si="9"/>
        <v>41650.25</v>
      </c>
      <c r="N159" t="b">
        <v>0</v>
      </c>
      <c r="O159" t="b">
        <v>0</v>
      </c>
      <c r="P159" t="s">
        <v>2027</v>
      </c>
      <c r="Q159" t="s">
        <v>2028</v>
      </c>
      <c r="R159" s="5">
        <f t="shared" si="10"/>
        <v>0.52666666666666662</v>
      </c>
      <c r="S159" s="13">
        <f t="shared" si="11"/>
        <v>73.733333333333334</v>
      </c>
    </row>
    <row r="160" spans="1:19" x14ac:dyDescent="0.3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9">
        <f t="shared" si="8"/>
        <v>42346.25</v>
      </c>
      <c r="L160">
        <v>1449640800</v>
      </c>
      <c r="M160" s="9">
        <f t="shared" si="9"/>
        <v>42347.25</v>
      </c>
      <c r="N160" t="b">
        <v>0</v>
      </c>
      <c r="O160" t="b">
        <v>0</v>
      </c>
      <c r="P160" t="s">
        <v>2008</v>
      </c>
      <c r="Q160" t="s">
        <v>2009</v>
      </c>
      <c r="R160" s="5">
        <f t="shared" si="10"/>
        <v>2.2095238095238097</v>
      </c>
      <c r="S160" s="13">
        <f t="shared" si="11"/>
        <v>113.17073170731707</v>
      </c>
    </row>
    <row r="161" spans="1:19" x14ac:dyDescent="0.3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9">
        <f t="shared" si="8"/>
        <v>43551.208333333328</v>
      </c>
      <c r="L161">
        <v>1555218000</v>
      </c>
      <c r="M161" s="9">
        <f t="shared" si="9"/>
        <v>43569.208333333328</v>
      </c>
      <c r="N161" t="b">
        <v>0</v>
      </c>
      <c r="O161" t="b">
        <v>1</v>
      </c>
      <c r="P161" t="s">
        <v>2012</v>
      </c>
      <c r="Q161" t="s">
        <v>2013</v>
      </c>
      <c r="R161" s="5">
        <f t="shared" si="10"/>
        <v>1.0001150627615063</v>
      </c>
      <c r="S161" s="13">
        <f t="shared" si="11"/>
        <v>105.00933552992861</v>
      </c>
    </row>
    <row r="162" spans="1:19" x14ac:dyDescent="0.3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9">
        <f t="shared" si="8"/>
        <v>43582.208333333328</v>
      </c>
      <c r="L162">
        <v>1557723600</v>
      </c>
      <c r="M162" s="9">
        <f t="shared" si="9"/>
        <v>43598.208333333328</v>
      </c>
      <c r="N162" t="b">
        <v>0</v>
      </c>
      <c r="O162" t="b">
        <v>0</v>
      </c>
      <c r="P162" t="s">
        <v>2010</v>
      </c>
      <c r="Q162" t="s">
        <v>2019</v>
      </c>
      <c r="R162" s="5">
        <f t="shared" si="10"/>
        <v>1.6231249999999999</v>
      </c>
      <c r="S162" s="13">
        <f t="shared" si="11"/>
        <v>79.176829268292678</v>
      </c>
    </row>
    <row r="163" spans="1:19" ht="31" x14ac:dyDescent="0.3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9">
        <f t="shared" si="8"/>
        <v>42270.208333333328</v>
      </c>
      <c r="L163">
        <v>1443502800</v>
      </c>
      <c r="M163" s="9">
        <f t="shared" si="9"/>
        <v>42276.208333333328</v>
      </c>
      <c r="N163" t="b">
        <v>0</v>
      </c>
      <c r="O163" t="b">
        <v>1</v>
      </c>
      <c r="P163" t="s">
        <v>2010</v>
      </c>
      <c r="Q163" t="s">
        <v>2011</v>
      </c>
      <c r="R163" s="5">
        <f t="shared" si="10"/>
        <v>0.78181818181818186</v>
      </c>
      <c r="S163" s="13">
        <f t="shared" si="11"/>
        <v>57.333333333333336</v>
      </c>
    </row>
    <row r="164" spans="1:19" ht="31" x14ac:dyDescent="0.3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9">
        <f t="shared" si="8"/>
        <v>43442.25</v>
      </c>
      <c r="L164">
        <v>1546840800</v>
      </c>
      <c r="M164" s="9">
        <f t="shared" si="9"/>
        <v>43472.25</v>
      </c>
      <c r="N164" t="b">
        <v>0</v>
      </c>
      <c r="O164" t="b">
        <v>0</v>
      </c>
      <c r="P164" t="s">
        <v>2008</v>
      </c>
      <c r="Q164" t="s">
        <v>2009</v>
      </c>
      <c r="R164" s="5">
        <f t="shared" si="10"/>
        <v>1.4973770491803278</v>
      </c>
      <c r="S164" s="13">
        <f t="shared" si="11"/>
        <v>58.178343949044589</v>
      </c>
    </row>
    <row r="165" spans="1:19" x14ac:dyDescent="0.3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9">
        <f t="shared" si="8"/>
        <v>43028.208333333328</v>
      </c>
      <c r="L165">
        <v>1512712800</v>
      </c>
      <c r="M165" s="9">
        <f t="shared" si="9"/>
        <v>43077.25</v>
      </c>
      <c r="N165" t="b">
        <v>0</v>
      </c>
      <c r="O165" t="b">
        <v>1</v>
      </c>
      <c r="P165" t="s">
        <v>2027</v>
      </c>
      <c r="Q165" t="s">
        <v>2028</v>
      </c>
      <c r="R165" s="5">
        <f t="shared" si="10"/>
        <v>2.5325714285714285</v>
      </c>
      <c r="S165" s="13">
        <f t="shared" si="11"/>
        <v>36.032520325203251</v>
      </c>
    </row>
    <row r="166" spans="1:19" x14ac:dyDescent="0.3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9">
        <f t="shared" si="8"/>
        <v>43016.208333333328</v>
      </c>
      <c r="L166">
        <v>1507525200</v>
      </c>
      <c r="M166" s="9">
        <f t="shared" si="9"/>
        <v>43017.208333333328</v>
      </c>
      <c r="N166" t="b">
        <v>0</v>
      </c>
      <c r="O166" t="b">
        <v>0</v>
      </c>
      <c r="P166" t="s">
        <v>2012</v>
      </c>
      <c r="Q166" t="s">
        <v>2013</v>
      </c>
      <c r="R166" s="5">
        <f t="shared" si="10"/>
        <v>1.0016943521594683</v>
      </c>
      <c r="S166" s="13">
        <f t="shared" si="11"/>
        <v>107.99068767908309</v>
      </c>
    </row>
    <row r="167" spans="1:19" x14ac:dyDescent="0.3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9">
        <f t="shared" si="8"/>
        <v>42948.208333333328</v>
      </c>
      <c r="L167">
        <v>1504328400</v>
      </c>
      <c r="M167" s="9">
        <f t="shared" si="9"/>
        <v>42980.208333333328</v>
      </c>
      <c r="N167" t="b">
        <v>0</v>
      </c>
      <c r="O167" t="b">
        <v>0</v>
      </c>
      <c r="P167" t="s">
        <v>2010</v>
      </c>
      <c r="Q167" t="s">
        <v>2011</v>
      </c>
      <c r="R167" s="5">
        <f t="shared" si="10"/>
        <v>1.2199004424778761</v>
      </c>
      <c r="S167" s="13">
        <f t="shared" si="11"/>
        <v>44.005985634477256</v>
      </c>
    </row>
    <row r="168" spans="1:19" x14ac:dyDescent="0.3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9">
        <f t="shared" si="8"/>
        <v>40534.25</v>
      </c>
      <c r="L168">
        <v>1293343200</v>
      </c>
      <c r="M168" s="9">
        <f t="shared" si="9"/>
        <v>40538.25</v>
      </c>
      <c r="N168" t="b">
        <v>0</v>
      </c>
      <c r="O168" t="b">
        <v>0</v>
      </c>
      <c r="P168" t="s">
        <v>2027</v>
      </c>
      <c r="Q168" t="s">
        <v>2028</v>
      </c>
      <c r="R168" s="5">
        <f t="shared" si="10"/>
        <v>1.3713265306122449</v>
      </c>
      <c r="S168" s="13">
        <f t="shared" si="11"/>
        <v>55.077868852459019</v>
      </c>
    </row>
    <row r="169" spans="1:19" x14ac:dyDescent="0.3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9">
        <f t="shared" si="8"/>
        <v>41435.208333333336</v>
      </c>
      <c r="L169">
        <v>1371704400</v>
      </c>
      <c r="M169" s="9">
        <f t="shared" si="9"/>
        <v>41445.208333333336</v>
      </c>
      <c r="N169" t="b">
        <v>0</v>
      </c>
      <c r="O169" t="b">
        <v>0</v>
      </c>
      <c r="P169" t="s">
        <v>2012</v>
      </c>
      <c r="Q169" t="s">
        <v>2013</v>
      </c>
      <c r="R169" s="5">
        <f t="shared" si="10"/>
        <v>4.155384615384615</v>
      </c>
      <c r="S169" s="13">
        <f t="shared" si="11"/>
        <v>74</v>
      </c>
    </row>
    <row r="170" spans="1:19" x14ac:dyDescent="0.3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9">
        <f t="shared" si="8"/>
        <v>43518.25</v>
      </c>
      <c r="L170">
        <v>1552798800</v>
      </c>
      <c r="M170" s="9">
        <f t="shared" si="9"/>
        <v>43541.208333333328</v>
      </c>
      <c r="N170" t="b">
        <v>0</v>
      </c>
      <c r="O170" t="b">
        <v>1</v>
      </c>
      <c r="P170" t="s">
        <v>2008</v>
      </c>
      <c r="Q170" t="s">
        <v>2018</v>
      </c>
      <c r="R170" s="5">
        <f t="shared" si="10"/>
        <v>0.3130913348946136</v>
      </c>
      <c r="S170" s="13">
        <f t="shared" si="11"/>
        <v>41.996858638743454</v>
      </c>
    </row>
    <row r="171" spans="1:19" x14ac:dyDescent="0.3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9">
        <f t="shared" si="8"/>
        <v>41077.208333333336</v>
      </c>
      <c r="L171">
        <v>1342328400</v>
      </c>
      <c r="M171" s="9">
        <f t="shared" si="9"/>
        <v>41105.208333333336</v>
      </c>
      <c r="N171" t="b">
        <v>0</v>
      </c>
      <c r="O171" t="b">
        <v>1</v>
      </c>
      <c r="P171" t="s">
        <v>2014</v>
      </c>
      <c r="Q171" t="s">
        <v>2025</v>
      </c>
      <c r="R171" s="5">
        <f t="shared" si="10"/>
        <v>4.240815450643777</v>
      </c>
      <c r="S171" s="13">
        <f t="shared" si="11"/>
        <v>77.988161010260455</v>
      </c>
    </row>
    <row r="172" spans="1:19" x14ac:dyDescent="0.3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9">
        <f t="shared" si="8"/>
        <v>42950.208333333328</v>
      </c>
      <c r="L172">
        <v>1502341200</v>
      </c>
      <c r="M172" s="9">
        <f t="shared" si="9"/>
        <v>42957.208333333328</v>
      </c>
      <c r="N172" t="b">
        <v>0</v>
      </c>
      <c r="O172" t="b">
        <v>0</v>
      </c>
      <c r="P172" t="s">
        <v>2008</v>
      </c>
      <c r="Q172" t="s">
        <v>2018</v>
      </c>
      <c r="R172" s="5">
        <f t="shared" si="10"/>
        <v>2.9388623072833599E-2</v>
      </c>
      <c r="S172" s="13">
        <f t="shared" si="11"/>
        <v>82.507462686567166</v>
      </c>
    </row>
    <row r="173" spans="1:19" ht="31" x14ac:dyDescent="0.3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9">
        <f t="shared" si="8"/>
        <v>41718.208333333336</v>
      </c>
      <c r="L173">
        <v>1397192400</v>
      </c>
      <c r="M173" s="9">
        <f t="shared" si="9"/>
        <v>41740.208333333336</v>
      </c>
      <c r="N173" t="b">
        <v>0</v>
      </c>
      <c r="O173" t="b">
        <v>0</v>
      </c>
      <c r="P173" t="s">
        <v>2020</v>
      </c>
      <c r="Q173" t="s">
        <v>2032</v>
      </c>
      <c r="R173" s="5">
        <f t="shared" si="10"/>
        <v>0.1063265306122449</v>
      </c>
      <c r="S173" s="13">
        <f t="shared" si="11"/>
        <v>104.2</v>
      </c>
    </row>
    <row r="174" spans="1:19" x14ac:dyDescent="0.3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9">
        <f t="shared" si="8"/>
        <v>41839.208333333336</v>
      </c>
      <c r="L174">
        <v>1407042000</v>
      </c>
      <c r="M174" s="9">
        <f t="shared" si="9"/>
        <v>41854.208333333336</v>
      </c>
      <c r="N174" t="b">
        <v>0</v>
      </c>
      <c r="O174" t="b">
        <v>1</v>
      </c>
      <c r="P174" t="s">
        <v>2014</v>
      </c>
      <c r="Q174" t="s">
        <v>2015</v>
      </c>
      <c r="R174" s="5">
        <f t="shared" si="10"/>
        <v>0.82874999999999999</v>
      </c>
      <c r="S174" s="13">
        <f t="shared" si="11"/>
        <v>25.5</v>
      </c>
    </row>
    <row r="175" spans="1:19" x14ac:dyDescent="0.3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9">
        <f t="shared" si="8"/>
        <v>41412.208333333336</v>
      </c>
      <c r="L175">
        <v>1369371600</v>
      </c>
      <c r="M175" s="9">
        <f t="shared" si="9"/>
        <v>41418.208333333336</v>
      </c>
      <c r="N175" t="b">
        <v>0</v>
      </c>
      <c r="O175" t="b">
        <v>0</v>
      </c>
      <c r="P175" t="s">
        <v>2012</v>
      </c>
      <c r="Q175" t="s">
        <v>2013</v>
      </c>
      <c r="R175" s="5">
        <f t="shared" si="10"/>
        <v>1.6301447776628748</v>
      </c>
      <c r="S175" s="13">
        <f t="shared" si="11"/>
        <v>100.98334401024984</v>
      </c>
    </row>
    <row r="176" spans="1:19" x14ac:dyDescent="0.3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9">
        <f t="shared" si="8"/>
        <v>42282.208333333328</v>
      </c>
      <c r="L176">
        <v>1444107600</v>
      </c>
      <c r="M176" s="9">
        <f t="shared" si="9"/>
        <v>42283.208333333328</v>
      </c>
      <c r="N176" t="b">
        <v>0</v>
      </c>
      <c r="O176" t="b">
        <v>1</v>
      </c>
      <c r="P176" t="s">
        <v>2010</v>
      </c>
      <c r="Q176" t="s">
        <v>2019</v>
      </c>
      <c r="R176" s="5">
        <f t="shared" si="10"/>
        <v>8.9466666666666672</v>
      </c>
      <c r="S176" s="13">
        <f t="shared" si="11"/>
        <v>111.83333333333333</v>
      </c>
    </row>
    <row r="177" spans="1:19" x14ac:dyDescent="0.3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9">
        <f t="shared" si="8"/>
        <v>42613.208333333328</v>
      </c>
      <c r="L177">
        <v>1474261200</v>
      </c>
      <c r="M177" s="9">
        <f t="shared" si="9"/>
        <v>42632.208333333328</v>
      </c>
      <c r="N177" t="b">
        <v>0</v>
      </c>
      <c r="O177" t="b">
        <v>0</v>
      </c>
      <c r="P177" t="s">
        <v>2012</v>
      </c>
      <c r="Q177" t="s">
        <v>2013</v>
      </c>
      <c r="R177" s="5">
        <f t="shared" si="10"/>
        <v>0.26191501103752757</v>
      </c>
      <c r="S177" s="13">
        <f t="shared" si="11"/>
        <v>41.999115044247787</v>
      </c>
    </row>
    <row r="178" spans="1:19" ht="31" x14ac:dyDescent="0.3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9">
        <f t="shared" si="8"/>
        <v>42616.208333333328</v>
      </c>
      <c r="L178">
        <v>1473656400</v>
      </c>
      <c r="M178" s="9">
        <f t="shared" si="9"/>
        <v>42625.208333333328</v>
      </c>
      <c r="N178" t="b">
        <v>0</v>
      </c>
      <c r="O178" t="b">
        <v>0</v>
      </c>
      <c r="P178" t="s">
        <v>2012</v>
      </c>
      <c r="Q178" t="s">
        <v>2013</v>
      </c>
      <c r="R178" s="5">
        <f t="shared" si="10"/>
        <v>0.74834782608695649</v>
      </c>
      <c r="S178" s="13">
        <f t="shared" si="11"/>
        <v>110.05115089514067</v>
      </c>
    </row>
    <row r="179" spans="1:19" x14ac:dyDescent="0.3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9">
        <f t="shared" si="8"/>
        <v>40497.25</v>
      </c>
      <c r="L179">
        <v>1291960800</v>
      </c>
      <c r="M179" s="9">
        <f t="shared" si="9"/>
        <v>40522.25</v>
      </c>
      <c r="N179" t="b">
        <v>0</v>
      </c>
      <c r="O179" t="b">
        <v>0</v>
      </c>
      <c r="P179" t="s">
        <v>2012</v>
      </c>
      <c r="Q179" t="s">
        <v>2013</v>
      </c>
      <c r="R179" s="5">
        <f t="shared" si="10"/>
        <v>4.1647680412371137</v>
      </c>
      <c r="S179" s="13">
        <f t="shared" si="11"/>
        <v>58.997079225994888</v>
      </c>
    </row>
    <row r="180" spans="1:19" x14ac:dyDescent="0.3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9">
        <f t="shared" si="8"/>
        <v>42999.208333333328</v>
      </c>
      <c r="L180">
        <v>1506747600</v>
      </c>
      <c r="M180" s="9">
        <f t="shared" si="9"/>
        <v>43008.208333333328</v>
      </c>
      <c r="N180" t="b">
        <v>0</v>
      </c>
      <c r="O180" t="b">
        <v>0</v>
      </c>
      <c r="P180" t="s">
        <v>2006</v>
      </c>
      <c r="Q180" t="s">
        <v>2007</v>
      </c>
      <c r="R180" s="5">
        <f t="shared" si="10"/>
        <v>0.96208333333333329</v>
      </c>
      <c r="S180" s="13">
        <f t="shared" si="11"/>
        <v>32.985714285714288</v>
      </c>
    </row>
    <row r="181" spans="1:19" ht="31" x14ac:dyDescent="0.3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8"/>
        <v>41350.208333333336</v>
      </c>
      <c r="L181">
        <v>1363582800</v>
      </c>
      <c r="M181" s="9">
        <f t="shared" si="9"/>
        <v>41351.208333333336</v>
      </c>
      <c r="N181" t="b">
        <v>0</v>
      </c>
      <c r="O181" t="b">
        <v>1</v>
      </c>
      <c r="P181" t="s">
        <v>2012</v>
      </c>
      <c r="Q181" t="s">
        <v>2013</v>
      </c>
      <c r="R181" s="5">
        <f t="shared" si="10"/>
        <v>3.5771910112359548</v>
      </c>
      <c r="S181" s="13">
        <f t="shared" si="11"/>
        <v>45.005654509471306</v>
      </c>
    </row>
    <row r="182" spans="1:19" x14ac:dyDescent="0.3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9">
        <f t="shared" si="8"/>
        <v>40259.208333333336</v>
      </c>
      <c r="L182">
        <v>1269666000</v>
      </c>
      <c r="M182" s="9">
        <f t="shared" si="9"/>
        <v>40264.208333333336</v>
      </c>
      <c r="N182" t="b">
        <v>0</v>
      </c>
      <c r="O182" t="b">
        <v>0</v>
      </c>
      <c r="P182" t="s">
        <v>2010</v>
      </c>
      <c r="Q182" t="s">
        <v>2019</v>
      </c>
      <c r="R182" s="5">
        <f t="shared" si="10"/>
        <v>3.0845714285714285</v>
      </c>
      <c r="S182" s="13">
        <f t="shared" si="11"/>
        <v>81.98196487897485</v>
      </c>
    </row>
    <row r="183" spans="1:19" x14ac:dyDescent="0.3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9">
        <f t="shared" si="8"/>
        <v>43012.208333333328</v>
      </c>
      <c r="L183">
        <v>1508648400</v>
      </c>
      <c r="M183" s="9">
        <f t="shared" si="9"/>
        <v>43030.208333333328</v>
      </c>
      <c r="N183" t="b">
        <v>0</v>
      </c>
      <c r="O183" t="b">
        <v>0</v>
      </c>
      <c r="P183" t="s">
        <v>2010</v>
      </c>
      <c r="Q183" t="s">
        <v>2011</v>
      </c>
      <c r="R183" s="5">
        <f t="shared" si="10"/>
        <v>0.61802325581395345</v>
      </c>
      <c r="S183" s="13">
        <f t="shared" si="11"/>
        <v>39.080882352941174</v>
      </c>
    </row>
    <row r="184" spans="1:19" ht="31" x14ac:dyDescent="0.3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9">
        <f t="shared" si="8"/>
        <v>43631.208333333328</v>
      </c>
      <c r="L184">
        <v>1561957200</v>
      </c>
      <c r="M184" s="9">
        <f t="shared" si="9"/>
        <v>43647.208333333328</v>
      </c>
      <c r="N184" t="b">
        <v>0</v>
      </c>
      <c r="O184" t="b">
        <v>0</v>
      </c>
      <c r="P184" t="s">
        <v>2012</v>
      </c>
      <c r="Q184" t="s">
        <v>2013</v>
      </c>
      <c r="R184" s="5">
        <f t="shared" si="10"/>
        <v>7.2232472324723247</v>
      </c>
      <c r="S184" s="13">
        <f t="shared" si="11"/>
        <v>58.996383363471971</v>
      </c>
    </row>
    <row r="185" spans="1:19" ht="31" x14ac:dyDescent="0.3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8"/>
        <v>40430.208333333336</v>
      </c>
      <c r="L185">
        <v>1285131600</v>
      </c>
      <c r="M185" s="9">
        <f t="shared" si="9"/>
        <v>40443.208333333336</v>
      </c>
      <c r="N185" t="b">
        <v>0</v>
      </c>
      <c r="O185" t="b">
        <v>0</v>
      </c>
      <c r="P185" t="s">
        <v>2008</v>
      </c>
      <c r="Q185" t="s">
        <v>2009</v>
      </c>
      <c r="R185" s="5">
        <f t="shared" si="10"/>
        <v>0.69117647058823528</v>
      </c>
      <c r="S185" s="13">
        <f t="shared" si="11"/>
        <v>40.988372093023258</v>
      </c>
    </row>
    <row r="186" spans="1:19" x14ac:dyDescent="0.3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9">
        <f t="shared" si="8"/>
        <v>43588.208333333328</v>
      </c>
      <c r="L186">
        <v>1556946000</v>
      </c>
      <c r="M186" s="9">
        <f t="shared" si="9"/>
        <v>43589.208333333328</v>
      </c>
      <c r="N186" t="b">
        <v>0</v>
      </c>
      <c r="O186" t="b">
        <v>0</v>
      </c>
      <c r="P186" t="s">
        <v>2012</v>
      </c>
      <c r="Q186" t="s">
        <v>2013</v>
      </c>
      <c r="R186" s="5">
        <f t="shared" si="10"/>
        <v>2.9305555555555554</v>
      </c>
      <c r="S186" s="13">
        <f t="shared" si="11"/>
        <v>31.029411764705884</v>
      </c>
    </row>
    <row r="187" spans="1:19" x14ac:dyDescent="0.3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9">
        <f t="shared" si="8"/>
        <v>43233.208333333328</v>
      </c>
      <c r="L187">
        <v>1527138000</v>
      </c>
      <c r="M187" s="9">
        <f t="shared" si="9"/>
        <v>43244.208333333328</v>
      </c>
      <c r="N187" t="b">
        <v>0</v>
      </c>
      <c r="O187" t="b">
        <v>0</v>
      </c>
      <c r="P187" t="s">
        <v>2014</v>
      </c>
      <c r="Q187" t="s">
        <v>2033</v>
      </c>
      <c r="R187" s="5">
        <f t="shared" si="10"/>
        <v>0.71799999999999997</v>
      </c>
      <c r="S187" s="13">
        <f t="shared" si="11"/>
        <v>37.789473684210527</v>
      </c>
    </row>
    <row r="188" spans="1:19" x14ac:dyDescent="0.3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9">
        <f t="shared" si="8"/>
        <v>41782.208333333336</v>
      </c>
      <c r="L188">
        <v>1402117200</v>
      </c>
      <c r="M188" s="9">
        <f t="shared" si="9"/>
        <v>41797.208333333336</v>
      </c>
      <c r="N188" t="b">
        <v>0</v>
      </c>
      <c r="O188" t="b">
        <v>0</v>
      </c>
      <c r="P188" t="s">
        <v>2012</v>
      </c>
      <c r="Q188" t="s">
        <v>2013</v>
      </c>
      <c r="R188" s="5">
        <f t="shared" si="10"/>
        <v>0.31934684684684683</v>
      </c>
      <c r="S188" s="13">
        <f t="shared" si="11"/>
        <v>32.006772009029348</v>
      </c>
    </row>
    <row r="189" spans="1:19" x14ac:dyDescent="0.3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8"/>
        <v>41328.25</v>
      </c>
      <c r="L189">
        <v>1364014800</v>
      </c>
      <c r="M189" s="9">
        <f t="shared" si="9"/>
        <v>41356.208333333336</v>
      </c>
      <c r="N189" t="b">
        <v>0</v>
      </c>
      <c r="O189" t="b">
        <v>1</v>
      </c>
      <c r="P189" t="s">
        <v>2014</v>
      </c>
      <c r="Q189" t="s">
        <v>2025</v>
      </c>
      <c r="R189" s="5">
        <f t="shared" si="10"/>
        <v>2.2987375415282392</v>
      </c>
      <c r="S189" s="13">
        <f t="shared" si="11"/>
        <v>95.966712898751737</v>
      </c>
    </row>
    <row r="190" spans="1:19" x14ac:dyDescent="0.3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9">
        <f t="shared" si="8"/>
        <v>41975.25</v>
      </c>
      <c r="L190">
        <v>1417586400</v>
      </c>
      <c r="M190" s="9">
        <f t="shared" si="9"/>
        <v>41976.25</v>
      </c>
      <c r="N190" t="b">
        <v>0</v>
      </c>
      <c r="O190" t="b">
        <v>0</v>
      </c>
      <c r="P190" t="s">
        <v>2012</v>
      </c>
      <c r="Q190" t="s">
        <v>2013</v>
      </c>
      <c r="R190" s="5">
        <f t="shared" si="10"/>
        <v>0.3201219512195122</v>
      </c>
      <c r="S190" s="13">
        <f t="shared" si="11"/>
        <v>75</v>
      </c>
    </row>
    <row r="191" spans="1:19" x14ac:dyDescent="0.3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9">
        <f t="shared" si="8"/>
        <v>42433.25</v>
      </c>
      <c r="L191">
        <v>1457071200</v>
      </c>
      <c r="M191" s="9">
        <f t="shared" si="9"/>
        <v>42433.25</v>
      </c>
      <c r="N191" t="b">
        <v>0</v>
      </c>
      <c r="O191" t="b">
        <v>0</v>
      </c>
      <c r="P191" t="s">
        <v>2012</v>
      </c>
      <c r="Q191" t="s">
        <v>2013</v>
      </c>
      <c r="R191" s="5">
        <f t="shared" si="10"/>
        <v>0.23525352848928385</v>
      </c>
      <c r="S191" s="13">
        <f t="shared" si="11"/>
        <v>102.0498866213152</v>
      </c>
    </row>
    <row r="192" spans="1:19" x14ac:dyDescent="0.3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9">
        <f t="shared" si="8"/>
        <v>41429.208333333336</v>
      </c>
      <c r="L192">
        <v>1370408400</v>
      </c>
      <c r="M192" s="9">
        <f t="shared" si="9"/>
        <v>41430.208333333336</v>
      </c>
      <c r="N192" t="b">
        <v>0</v>
      </c>
      <c r="O192" t="b">
        <v>1</v>
      </c>
      <c r="P192" t="s">
        <v>2012</v>
      </c>
      <c r="Q192" t="s">
        <v>2013</v>
      </c>
      <c r="R192" s="5">
        <f t="shared" si="10"/>
        <v>0.68594594594594593</v>
      </c>
      <c r="S192" s="13">
        <f t="shared" si="11"/>
        <v>105.75</v>
      </c>
    </row>
    <row r="193" spans="1:19" x14ac:dyDescent="0.3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9">
        <f t="shared" si="8"/>
        <v>43536.208333333328</v>
      </c>
      <c r="L193">
        <v>1552626000</v>
      </c>
      <c r="M193" s="9">
        <f t="shared" si="9"/>
        <v>43539.208333333328</v>
      </c>
      <c r="N193" t="b">
        <v>0</v>
      </c>
      <c r="O193" t="b">
        <v>0</v>
      </c>
      <c r="P193" t="s">
        <v>2012</v>
      </c>
      <c r="Q193" t="s">
        <v>2013</v>
      </c>
      <c r="R193" s="5">
        <f t="shared" si="10"/>
        <v>0.37952380952380954</v>
      </c>
      <c r="S193" s="13">
        <f t="shared" si="11"/>
        <v>37.069767441860463</v>
      </c>
    </row>
    <row r="194" spans="1:19" x14ac:dyDescent="0.3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9">
        <f t="shared" si="8"/>
        <v>41817.208333333336</v>
      </c>
      <c r="L194">
        <v>1404190800</v>
      </c>
      <c r="M194" s="9">
        <f t="shared" si="9"/>
        <v>41821.208333333336</v>
      </c>
      <c r="N194" t="b">
        <v>0</v>
      </c>
      <c r="O194" t="b">
        <v>0</v>
      </c>
      <c r="P194" t="s">
        <v>2008</v>
      </c>
      <c r="Q194" t="s">
        <v>2009</v>
      </c>
      <c r="R194" s="5">
        <f t="shared" si="10"/>
        <v>0.19992957746478873</v>
      </c>
      <c r="S194" s="13">
        <f t="shared" si="11"/>
        <v>35.049382716049379</v>
      </c>
    </row>
    <row r="195" spans="1:19" x14ac:dyDescent="0.3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9">
        <f t="shared" ref="K195:K258" si="12">(((J195/60)/60)/24)+DATE(1970,1,1)</f>
        <v>43198.208333333328</v>
      </c>
      <c r="L195">
        <v>1523509200</v>
      </c>
      <c r="M195" s="9">
        <f t="shared" ref="M195:M258" si="13">(((L195/60)/60)/24)+DATE(1970,1,1)</f>
        <v>43202.208333333328</v>
      </c>
      <c r="N195" t="b">
        <v>1</v>
      </c>
      <c r="O195" t="b">
        <v>0</v>
      </c>
      <c r="P195" t="s">
        <v>2008</v>
      </c>
      <c r="Q195" t="s">
        <v>2018</v>
      </c>
      <c r="R195" s="5">
        <f t="shared" ref="R195:R258" si="14">E195/D195</f>
        <v>0.45636363636363636</v>
      </c>
      <c r="S195" s="13">
        <f t="shared" ref="S195:S258" si="15">E195/G195</f>
        <v>46.338461538461537</v>
      </c>
    </row>
    <row r="196" spans="1:19" x14ac:dyDescent="0.3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9">
        <f t="shared" si="12"/>
        <v>42261.208333333328</v>
      </c>
      <c r="L196">
        <v>1443589200</v>
      </c>
      <c r="M196" s="9">
        <f t="shared" si="13"/>
        <v>42277.208333333328</v>
      </c>
      <c r="N196" t="b">
        <v>0</v>
      </c>
      <c r="O196" t="b">
        <v>0</v>
      </c>
      <c r="P196" t="s">
        <v>2008</v>
      </c>
      <c r="Q196" t="s">
        <v>2030</v>
      </c>
      <c r="R196" s="5">
        <f t="shared" si="14"/>
        <v>1.227605633802817</v>
      </c>
      <c r="S196" s="13">
        <f t="shared" si="15"/>
        <v>69.174603174603178</v>
      </c>
    </row>
    <row r="197" spans="1:19" x14ac:dyDescent="0.3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9">
        <f t="shared" si="12"/>
        <v>43310.208333333328</v>
      </c>
      <c r="L197">
        <v>1533445200</v>
      </c>
      <c r="M197" s="9">
        <f t="shared" si="13"/>
        <v>43317.208333333328</v>
      </c>
      <c r="N197" t="b">
        <v>0</v>
      </c>
      <c r="O197" t="b">
        <v>0</v>
      </c>
      <c r="P197" t="s">
        <v>2008</v>
      </c>
      <c r="Q197" t="s">
        <v>2016</v>
      </c>
      <c r="R197" s="5">
        <f t="shared" si="14"/>
        <v>3.61753164556962</v>
      </c>
      <c r="S197" s="13">
        <f t="shared" si="15"/>
        <v>109.07824427480917</v>
      </c>
    </row>
    <row r="198" spans="1:19" x14ac:dyDescent="0.3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9">
        <f t="shared" si="12"/>
        <v>42616.208333333328</v>
      </c>
      <c r="L198">
        <v>1474520400</v>
      </c>
      <c r="M198" s="9">
        <f t="shared" si="13"/>
        <v>42635.208333333328</v>
      </c>
      <c r="N198" t="b">
        <v>0</v>
      </c>
      <c r="O198" t="b">
        <v>0</v>
      </c>
      <c r="P198" t="s">
        <v>2010</v>
      </c>
      <c r="Q198" t="s">
        <v>2019</v>
      </c>
      <c r="R198" s="5">
        <f t="shared" si="14"/>
        <v>0.63146341463414635</v>
      </c>
      <c r="S198" s="13">
        <f t="shared" si="15"/>
        <v>51.78</v>
      </c>
    </row>
    <row r="199" spans="1:19" x14ac:dyDescent="0.3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9">
        <f t="shared" si="12"/>
        <v>42909.208333333328</v>
      </c>
      <c r="L199">
        <v>1499403600</v>
      </c>
      <c r="M199" s="9">
        <f t="shared" si="13"/>
        <v>42923.208333333328</v>
      </c>
      <c r="N199" t="b">
        <v>0</v>
      </c>
      <c r="O199" t="b">
        <v>0</v>
      </c>
      <c r="P199" t="s">
        <v>2014</v>
      </c>
      <c r="Q199" t="s">
        <v>2017</v>
      </c>
      <c r="R199" s="5">
        <f t="shared" si="14"/>
        <v>2.9820475319926874</v>
      </c>
      <c r="S199" s="13">
        <f t="shared" si="15"/>
        <v>82.010055304172951</v>
      </c>
    </row>
    <row r="200" spans="1:19" x14ac:dyDescent="0.3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9">
        <f t="shared" si="12"/>
        <v>40396.208333333336</v>
      </c>
      <c r="L200">
        <v>1283576400</v>
      </c>
      <c r="M200" s="9">
        <f t="shared" si="13"/>
        <v>40425.208333333336</v>
      </c>
      <c r="N200" t="b">
        <v>0</v>
      </c>
      <c r="O200" t="b">
        <v>0</v>
      </c>
      <c r="P200" t="s">
        <v>2008</v>
      </c>
      <c r="Q200" t="s">
        <v>2016</v>
      </c>
      <c r="R200" s="5">
        <f t="shared" si="14"/>
        <v>9.5585443037974685E-2</v>
      </c>
      <c r="S200" s="13">
        <f t="shared" si="15"/>
        <v>35.958333333333336</v>
      </c>
    </row>
    <row r="201" spans="1:19" x14ac:dyDescent="0.3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9">
        <f t="shared" si="12"/>
        <v>42192.208333333328</v>
      </c>
      <c r="L201">
        <v>1436590800</v>
      </c>
      <c r="M201" s="9">
        <f t="shared" si="13"/>
        <v>42196.208333333328</v>
      </c>
      <c r="N201" t="b">
        <v>0</v>
      </c>
      <c r="O201" t="b">
        <v>0</v>
      </c>
      <c r="P201" t="s">
        <v>2008</v>
      </c>
      <c r="Q201" t="s">
        <v>2009</v>
      </c>
      <c r="R201" s="5">
        <f t="shared" si="14"/>
        <v>0.5377777777777778</v>
      </c>
      <c r="S201" s="13">
        <f t="shared" si="15"/>
        <v>74.461538461538467</v>
      </c>
    </row>
    <row r="202" spans="1:19" x14ac:dyDescent="0.3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2"/>
        <v>40262.208333333336</v>
      </c>
      <c r="L202">
        <v>1270443600</v>
      </c>
      <c r="M202" s="9">
        <f t="shared" si="13"/>
        <v>40273.208333333336</v>
      </c>
      <c r="N202" t="b">
        <v>0</v>
      </c>
      <c r="O202" t="b">
        <v>0</v>
      </c>
      <c r="P202" t="s">
        <v>2012</v>
      </c>
      <c r="Q202" t="s">
        <v>2013</v>
      </c>
      <c r="R202" s="5">
        <f t="shared" si="14"/>
        <v>0.02</v>
      </c>
      <c r="S202" s="13">
        <f t="shared" si="15"/>
        <v>2</v>
      </c>
    </row>
    <row r="203" spans="1:19" x14ac:dyDescent="0.3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9">
        <f t="shared" si="12"/>
        <v>41845.208333333336</v>
      </c>
      <c r="L203">
        <v>1407819600</v>
      </c>
      <c r="M203" s="9">
        <f t="shared" si="13"/>
        <v>41863.208333333336</v>
      </c>
      <c r="N203" t="b">
        <v>0</v>
      </c>
      <c r="O203" t="b">
        <v>0</v>
      </c>
      <c r="P203" t="s">
        <v>2010</v>
      </c>
      <c r="Q203" t="s">
        <v>2011</v>
      </c>
      <c r="R203" s="5">
        <f t="shared" si="14"/>
        <v>6.8119047619047617</v>
      </c>
      <c r="S203" s="13">
        <f t="shared" si="15"/>
        <v>91.114649681528661</v>
      </c>
    </row>
    <row r="204" spans="1:19" x14ac:dyDescent="0.3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9">
        <f t="shared" si="12"/>
        <v>40818.208333333336</v>
      </c>
      <c r="L204">
        <v>1317877200</v>
      </c>
      <c r="M204" s="9">
        <f t="shared" si="13"/>
        <v>40822.208333333336</v>
      </c>
      <c r="N204" t="b">
        <v>0</v>
      </c>
      <c r="O204" t="b">
        <v>0</v>
      </c>
      <c r="P204" t="s">
        <v>2006</v>
      </c>
      <c r="Q204" t="s">
        <v>2007</v>
      </c>
      <c r="R204" s="5">
        <f t="shared" si="14"/>
        <v>0.78831325301204824</v>
      </c>
      <c r="S204" s="13">
        <f t="shared" si="15"/>
        <v>79.792682926829272</v>
      </c>
    </row>
    <row r="205" spans="1:19" ht="31" x14ac:dyDescent="0.3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9">
        <f t="shared" si="12"/>
        <v>42752.25</v>
      </c>
      <c r="L205">
        <v>1484805600</v>
      </c>
      <c r="M205" s="9">
        <f t="shared" si="13"/>
        <v>42754.25</v>
      </c>
      <c r="N205" t="b">
        <v>0</v>
      </c>
      <c r="O205" t="b">
        <v>0</v>
      </c>
      <c r="P205" t="s">
        <v>2012</v>
      </c>
      <c r="Q205" t="s">
        <v>2013</v>
      </c>
      <c r="R205" s="5">
        <f t="shared" si="14"/>
        <v>1.3440792216817234</v>
      </c>
      <c r="S205" s="13">
        <f t="shared" si="15"/>
        <v>42.999777678968428</v>
      </c>
    </row>
    <row r="206" spans="1:19" x14ac:dyDescent="0.3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9">
        <f t="shared" si="12"/>
        <v>40636.208333333336</v>
      </c>
      <c r="L206">
        <v>1302670800</v>
      </c>
      <c r="M206" s="9">
        <f t="shared" si="13"/>
        <v>40646.208333333336</v>
      </c>
      <c r="N206" t="b">
        <v>0</v>
      </c>
      <c r="O206" t="b">
        <v>0</v>
      </c>
      <c r="P206" t="s">
        <v>2008</v>
      </c>
      <c r="Q206" t="s">
        <v>2031</v>
      </c>
      <c r="R206" s="5">
        <f t="shared" si="14"/>
        <v>3.372E-2</v>
      </c>
      <c r="S206" s="13">
        <f t="shared" si="15"/>
        <v>63.225000000000001</v>
      </c>
    </row>
    <row r="207" spans="1:19" x14ac:dyDescent="0.3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9">
        <f t="shared" si="12"/>
        <v>43390.208333333328</v>
      </c>
      <c r="L207">
        <v>1540789200</v>
      </c>
      <c r="M207" s="9">
        <f t="shared" si="13"/>
        <v>43402.208333333328</v>
      </c>
      <c r="N207" t="b">
        <v>1</v>
      </c>
      <c r="O207" t="b">
        <v>0</v>
      </c>
      <c r="P207" t="s">
        <v>2012</v>
      </c>
      <c r="Q207" t="s">
        <v>2013</v>
      </c>
      <c r="R207" s="5">
        <f t="shared" si="14"/>
        <v>4.3184615384615386</v>
      </c>
      <c r="S207" s="13">
        <f t="shared" si="15"/>
        <v>70.174999999999997</v>
      </c>
    </row>
    <row r="208" spans="1:19" x14ac:dyDescent="0.3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9">
        <f t="shared" si="12"/>
        <v>40236.25</v>
      </c>
      <c r="L208">
        <v>1268028000</v>
      </c>
      <c r="M208" s="9">
        <f t="shared" si="13"/>
        <v>40245.25</v>
      </c>
      <c r="N208" t="b">
        <v>0</v>
      </c>
      <c r="O208" t="b">
        <v>0</v>
      </c>
      <c r="P208" t="s">
        <v>2020</v>
      </c>
      <c r="Q208" t="s">
        <v>2026</v>
      </c>
      <c r="R208" s="5">
        <f t="shared" si="14"/>
        <v>0.38844444444444443</v>
      </c>
      <c r="S208" s="13">
        <f t="shared" si="15"/>
        <v>61.333333333333336</v>
      </c>
    </row>
    <row r="209" spans="1:19" ht="31" x14ac:dyDescent="0.3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9">
        <f t="shared" si="12"/>
        <v>43340.208333333328</v>
      </c>
      <c r="L209">
        <v>1537160400</v>
      </c>
      <c r="M209" s="9">
        <f t="shared" si="13"/>
        <v>43360.208333333328</v>
      </c>
      <c r="N209" t="b">
        <v>0</v>
      </c>
      <c r="O209" t="b">
        <v>1</v>
      </c>
      <c r="P209" t="s">
        <v>2008</v>
      </c>
      <c r="Q209" t="s">
        <v>2009</v>
      </c>
      <c r="R209" s="5">
        <f t="shared" si="14"/>
        <v>4.2569999999999997</v>
      </c>
      <c r="S209" s="13">
        <f t="shared" si="15"/>
        <v>99</v>
      </c>
    </row>
    <row r="210" spans="1:19" x14ac:dyDescent="0.3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9">
        <f t="shared" si="12"/>
        <v>43048.25</v>
      </c>
      <c r="L210">
        <v>1512280800</v>
      </c>
      <c r="M210" s="9">
        <f t="shared" si="13"/>
        <v>43072.25</v>
      </c>
      <c r="N210" t="b">
        <v>0</v>
      </c>
      <c r="O210" t="b">
        <v>0</v>
      </c>
      <c r="P210" t="s">
        <v>2014</v>
      </c>
      <c r="Q210" t="s">
        <v>2015</v>
      </c>
      <c r="R210" s="5">
        <f t="shared" si="14"/>
        <v>1.0112239715591671</v>
      </c>
      <c r="S210" s="13">
        <f t="shared" si="15"/>
        <v>96.984900146127615</v>
      </c>
    </row>
    <row r="211" spans="1:19" x14ac:dyDescent="0.3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9">
        <f t="shared" si="12"/>
        <v>42496.208333333328</v>
      </c>
      <c r="L211">
        <v>1463115600</v>
      </c>
      <c r="M211" s="9">
        <f t="shared" si="13"/>
        <v>42503.208333333328</v>
      </c>
      <c r="N211" t="b">
        <v>0</v>
      </c>
      <c r="O211" t="b">
        <v>0</v>
      </c>
      <c r="P211" t="s">
        <v>2014</v>
      </c>
      <c r="Q211" t="s">
        <v>2015</v>
      </c>
      <c r="R211" s="5">
        <f t="shared" si="14"/>
        <v>0.21188688946015424</v>
      </c>
      <c r="S211" s="13">
        <f t="shared" si="15"/>
        <v>51.004950495049506</v>
      </c>
    </row>
    <row r="212" spans="1:19" x14ac:dyDescent="0.3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9">
        <f t="shared" si="12"/>
        <v>42797.25</v>
      </c>
      <c r="L212">
        <v>1490850000</v>
      </c>
      <c r="M212" s="9">
        <f t="shared" si="13"/>
        <v>42824.208333333328</v>
      </c>
      <c r="N212" t="b">
        <v>0</v>
      </c>
      <c r="O212" t="b">
        <v>0</v>
      </c>
      <c r="P212" t="s">
        <v>2014</v>
      </c>
      <c r="Q212" t="s">
        <v>2036</v>
      </c>
      <c r="R212" s="5">
        <f t="shared" si="14"/>
        <v>0.67425531914893622</v>
      </c>
      <c r="S212" s="13">
        <f t="shared" si="15"/>
        <v>28.044247787610619</v>
      </c>
    </row>
    <row r="213" spans="1:19" ht="31" x14ac:dyDescent="0.3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9">
        <f t="shared" si="12"/>
        <v>41513.208333333336</v>
      </c>
      <c r="L213">
        <v>1379653200</v>
      </c>
      <c r="M213" s="9">
        <f t="shared" si="13"/>
        <v>41537.208333333336</v>
      </c>
      <c r="N213" t="b">
        <v>0</v>
      </c>
      <c r="O213" t="b">
        <v>0</v>
      </c>
      <c r="P213" t="s">
        <v>2012</v>
      </c>
      <c r="Q213" t="s">
        <v>2013</v>
      </c>
      <c r="R213" s="5">
        <f t="shared" si="14"/>
        <v>0.9492337164750958</v>
      </c>
      <c r="S213" s="13">
        <f t="shared" si="15"/>
        <v>60.984615384615381</v>
      </c>
    </row>
    <row r="214" spans="1:19" ht="31" x14ac:dyDescent="0.3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9">
        <f t="shared" si="12"/>
        <v>43814.25</v>
      </c>
      <c r="L214">
        <v>1580364000</v>
      </c>
      <c r="M214" s="9">
        <f t="shared" si="13"/>
        <v>43860.25</v>
      </c>
      <c r="N214" t="b">
        <v>0</v>
      </c>
      <c r="O214" t="b">
        <v>0</v>
      </c>
      <c r="P214" t="s">
        <v>2012</v>
      </c>
      <c r="Q214" t="s">
        <v>2013</v>
      </c>
      <c r="R214" s="5">
        <f t="shared" si="14"/>
        <v>1.5185185185185186</v>
      </c>
      <c r="S214" s="13">
        <f t="shared" si="15"/>
        <v>73.214285714285708</v>
      </c>
    </row>
    <row r="215" spans="1:19" ht="31" x14ac:dyDescent="0.3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9">
        <f t="shared" si="12"/>
        <v>40488.208333333336</v>
      </c>
      <c r="L215">
        <v>1289714400</v>
      </c>
      <c r="M215" s="9">
        <f t="shared" si="13"/>
        <v>40496.25</v>
      </c>
      <c r="N215" t="b">
        <v>0</v>
      </c>
      <c r="O215" t="b">
        <v>1</v>
      </c>
      <c r="P215" t="s">
        <v>2008</v>
      </c>
      <c r="Q215" t="s">
        <v>2018</v>
      </c>
      <c r="R215" s="5">
        <f t="shared" si="14"/>
        <v>1.9516382252559727</v>
      </c>
      <c r="S215" s="13">
        <f t="shared" si="15"/>
        <v>39.997435299603637</v>
      </c>
    </row>
    <row r="216" spans="1:19" x14ac:dyDescent="0.3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9">
        <f t="shared" si="12"/>
        <v>40409.208333333336</v>
      </c>
      <c r="L216">
        <v>1282712400</v>
      </c>
      <c r="M216" s="9">
        <f t="shared" si="13"/>
        <v>40415.208333333336</v>
      </c>
      <c r="N216" t="b">
        <v>0</v>
      </c>
      <c r="O216" t="b">
        <v>0</v>
      </c>
      <c r="P216" t="s">
        <v>2008</v>
      </c>
      <c r="Q216" t="s">
        <v>2009</v>
      </c>
      <c r="R216" s="5">
        <f t="shared" si="14"/>
        <v>10.231428571428571</v>
      </c>
      <c r="S216" s="13">
        <f t="shared" si="15"/>
        <v>86.812121212121212</v>
      </c>
    </row>
    <row r="217" spans="1:19" x14ac:dyDescent="0.3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9">
        <f t="shared" si="12"/>
        <v>43509.25</v>
      </c>
      <c r="L217">
        <v>1550210400</v>
      </c>
      <c r="M217" s="9">
        <f t="shared" si="13"/>
        <v>43511.25</v>
      </c>
      <c r="N217" t="b">
        <v>0</v>
      </c>
      <c r="O217" t="b">
        <v>0</v>
      </c>
      <c r="P217" t="s">
        <v>2012</v>
      </c>
      <c r="Q217" t="s">
        <v>2013</v>
      </c>
      <c r="R217" s="5">
        <f t="shared" si="14"/>
        <v>3.8418367346938778E-2</v>
      </c>
      <c r="S217" s="13">
        <f t="shared" si="15"/>
        <v>42.125874125874127</v>
      </c>
    </row>
    <row r="218" spans="1:19" x14ac:dyDescent="0.3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9">
        <f t="shared" si="12"/>
        <v>40869.25</v>
      </c>
      <c r="L218">
        <v>1322114400</v>
      </c>
      <c r="M218" s="9">
        <f t="shared" si="13"/>
        <v>40871.25</v>
      </c>
      <c r="N218" t="b">
        <v>0</v>
      </c>
      <c r="O218" t="b">
        <v>0</v>
      </c>
      <c r="P218" t="s">
        <v>2012</v>
      </c>
      <c r="Q218" t="s">
        <v>2013</v>
      </c>
      <c r="R218" s="5">
        <f t="shared" si="14"/>
        <v>1.5507066557107643</v>
      </c>
      <c r="S218" s="13">
        <f t="shared" si="15"/>
        <v>103.97851239669421</v>
      </c>
    </row>
    <row r="219" spans="1:19" x14ac:dyDescent="0.3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9">
        <f t="shared" si="12"/>
        <v>43583.208333333328</v>
      </c>
      <c r="L219">
        <v>1557205200</v>
      </c>
      <c r="M219" s="9">
        <f t="shared" si="13"/>
        <v>43592.208333333328</v>
      </c>
      <c r="N219" t="b">
        <v>0</v>
      </c>
      <c r="O219" t="b">
        <v>0</v>
      </c>
      <c r="P219" t="s">
        <v>2014</v>
      </c>
      <c r="Q219" t="s">
        <v>2036</v>
      </c>
      <c r="R219" s="5">
        <f t="shared" si="14"/>
        <v>0.44753477588871715</v>
      </c>
      <c r="S219" s="13">
        <f t="shared" si="15"/>
        <v>62.003211991434689</v>
      </c>
    </row>
    <row r="220" spans="1:19" x14ac:dyDescent="0.3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9">
        <f t="shared" si="12"/>
        <v>40858.25</v>
      </c>
      <c r="L220">
        <v>1323928800</v>
      </c>
      <c r="M220" s="9">
        <f t="shared" si="13"/>
        <v>40892.25</v>
      </c>
      <c r="N220" t="b">
        <v>0</v>
      </c>
      <c r="O220" t="b">
        <v>1</v>
      </c>
      <c r="P220" t="s">
        <v>2014</v>
      </c>
      <c r="Q220" t="s">
        <v>2025</v>
      </c>
      <c r="R220" s="5">
        <f t="shared" si="14"/>
        <v>2.1594736842105262</v>
      </c>
      <c r="S220" s="13">
        <f t="shared" si="15"/>
        <v>31.005037783375315</v>
      </c>
    </row>
    <row r="221" spans="1:19" x14ac:dyDescent="0.3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9">
        <f t="shared" si="12"/>
        <v>41137.208333333336</v>
      </c>
      <c r="L221">
        <v>1346130000</v>
      </c>
      <c r="M221" s="9">
        <f t="shared" si="13"/>
        <v>41149.208333333336</v>
      </c>
      <c r="N221" t="b">
        <v>0</v>
      </c>
      <c r="O221" t="b">
        <v>0</v>
      </c>
      <c r="P221" t="s">
        <v>2014</v>
      </c>
      <c r="Q221" t="s">
        <v>2022</v>
      </c>
      <c r="R221" s="5">
        <f t="shared" si="14"/>
        <v>3.3212709832134291</v>
      </c>
      <c r="S221" s="13">
        <f t="shared" si="15"/>
        <v>89.991552956465242</v>
      </c>
    </row>
    <row r="222" spans="1:19" x14ac:dyDescent="0.3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9">
        <f t="shared" si="12"/>
        <v>40725.208333333336</v>
      </c>
      <c r="L222">
        <v>1311051600</v>
      </c>
      <c r="M222" s="9">
        <f t="shared" si="13"/>
        <v>40743.208333333336</v>
      </c>
      <c r="N222" t="b">
        <v>1</v>
      </c>
      <c r="O222" t="b">
        <v>0</v>
      </c>
      <c r="P222" t="s">
        <v>2012</v>
      </c>
      <c r="Q222" t="s">
        <v>2013</v>
      </c>
      <c r="R222" s="5">
        <f t="shared" si="14"/>
        <v>8.4430379746835441E-2</v>
      </c>
      <c r="S222" s="13">
        <f t="shared" si="15"/>
        <v>39.235294117647058</v>
      </c>
    </row>
    <row r="223" spans="1:19" ht="31" x14ac:dyDescent="0.3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9">
        <f t="shared" si="12"/>
        <v>41081.208333333336</v>
      </c>
      <c r="L223">
        <v>1340427600</v>
      </c>
      <c r="M223" s="9">
        <f t="shared" si="13"/>
        <v>41083.208333333336</v>
      </c>
      <c r="N223" t="b">
        <v>1</v>
      </c>
      <c r="O223" t="b">
        <v>0</v>
      </c>
      <c r="P223" t="s">
        <v>2006</v>
      </c>
      <c r="Q223" t="s">
        <v>2007</v>
      </c>
      <c r="R223" s="5">
        <f t="shared" si="14"/>
        <v>0.9862551440329218</v>
      </c>
      <c r="S223" s="13">
        <f t="shared" si="15"/>
        <v>54.993116108306566</v>
      </c>
    </row>
    <row r="224" spans="1:19" x14ac:dyDescent="0.3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9">
        <f t="shared" si="12"/>
        <v>41914.208333333336</v>
      </c>
      <c r="L224">
        <v>1412312400</v>
      </c>
      <c r="M224" s="9">
        <f t="shared" si="13"/>
        <v>41915.208333333336</v>
      </c>
      <c r="N224" t="b">
        <v>0</v>
      </c>
      <c r="O224" t="b">
        <v>0</v>
      </c>
      <c r="P224" t="s">
        <v>2027</v>
      </c>
      <c r="Q224" t="s">
        <v>2028</v>
      </c>
      <c r="R224" s="5">
        <f t="shared" si="14"/>
        <v>1.3797916666666667</v>
      </c>
      <c r="S224" s="13">
        <f t="shared" si="15"/>
        <v>47.992753623188406</v>
      </c>
    </row>
    <row r="225" spans="1:19" x14ac:dyDescent="0.3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9">
        <f t="shared" si="12"/>
        <v>42445.208333333328</v>
      </c>
      <c r="L225">
        <v>1459314000</v>
      </c>
      <c r="M225" s="9">
        <f t="shared" si="13"/>
        <v>42459.208333333328</v>
      </c>
      <c r="N225" t="b">
        <v>0</v>
      </c>
      <c r="O225" t="b">
        <v>0</v>
      </c>
      <c r="P225" t="s">
        <v>2012</v>
      </c>
      <c r="Q225" t="s">
        <v>2013</v>
      </c>
      <c r="R225" s="5">
        <f t="shared" si="14"/>
        <v>0.93810996563573879</v>
      </c>
      <c r="S225" s="13">
        <f t="shared" si="15"/>
        <v>87.966702470461868</v>
      </c>
    </row>
    <row r="226" spans="1:19" x14ac:dyDescent="0.3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9">
        <f t="shared" si="12"/>
        <v>41906.208333333336</v>
      </c>
      <c r="L226">
        <v>1415426400</v>
      </c>
      <c r="M226" s="9">
        <f t="shared" si="13"/>
        <v>41951.25</v>
      </c>
      <c r="N226" t="b">
        <v>0</v>
      </c>
      <c r="O226" t="b">
        <v>0</v>
      </c>
      <c r="P226" t="s">
        <v>2014</v>
      </c>
      <c r="Q226" t="s">
        <v>2036</v>
      </c>
      <c r="R226" s="5">
        <f t="shared" si="14"/>
        <v>4.0363930885529156</v>
      </c>
      <c r="S226" s="13">
        <f t="shared" si="15"/>
        <v>51.999165275459099</v>
      </c>
    </row>
    <row r="227" spans="1:19" x14ac:dyDescent="0.3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9">
        <f t="shared" si="12"/>
        <v>41762.208333333336</v>
      </c>
      <c r="L227">
        <v>1399093200</v>
      </c>
      <c r="M227" s="9">
        <f t="shared" si="13"/>
        <v>41762.208333333336</v>
      </c>
      <c r="N227" t="b">
        <v>1</v>
      </c>
      <c r="O227" t="b">
        <v>0</v>
      </c>
      <c r="P227" t="s">
        <v>2008</v>
      </c>
      <c r="Q227" t="s">
        <v>2009</v>
      </c>
      <c r="R227" s="5">
        <f t="shared" si="14"/>
        <v>2.6017404129793511</v>
      </c>
      <c r="S227" s="13">
        <f t="shared" si="15"/>
        <v>29.999659863945578</v>
      </c>
    </row>
    <row r="228" spans="1:19" x14ac:dyDescent="0.3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9">
        <f t="shared" si="12"/>
        <v>40276.208333333336</v>
      </c>
      <c r="L228">
        <v>1273899600</v>
      </c>
      <c r="M228" s="9">
        <f t="shared" si="13"/>
        <v>40313.208333333336</v>
      </c>
      <c r="N228" t="b">
        <v>0</v>
      </c>
      <c r="O228" t="b">
        <v>0</v>
      </c>
      <c r="P228" t="s">
        <v>2027</v>
      </c>
      <c r="Q228" t="s">
        <v>2028</v>
      </c>
      <c r="R228" s="5">
        <f t="shared" si="14"/>
        <v>3.6663333333333332</v>
      </c>
      <c r="S228" s="13">
        <f t="shared" si="15"/>
        <v>98.205357142857139</v>
      </c>
    </row>
    <row r="229" spans="1:19" x14ac:dyDescent="0.3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9">
        <f t="shared" si="12"/>
        <v>42139.208333333328</v>
      </c>
      <c r="L229">
        <v>1432184400</v>
      </c>
      <c r="M229" s="9">
        <f t="shared" si="13"/>
        <v>42145.208333333328</v>
      </c>
      <c r="N229" t="b">
        <v>0</v>
      </c>
      <c r="O229" t="b">
        <v>0</v>
      </c>
      <c r="P229" t="s">
        <v>2023</v>
      </c>
      <c r="Q229" t="s">
        <v>2034</v>
      </c>
      <c r="R229" s="5">
        <f t="shared" si="14"/>
        <v>1.687208538587849</v>
      </c>
      <c r="S229" s="13">
        <f t="shared" si="15"/>
        <v>108.96182396606575</v>
      </c>
    </row>
    <row r="230" spans="1:19" x14ac:dyDescent="0.3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9">
        <f t="shared" si="12"/>
        <v>42613.208333333328</v>
      </c>
      <c r="L230">
        <v>1474779600</v>
      </c>
      <c r="M230" s="9">
        <f t="shared" si="13"/>
        <v>42638.208333333328</v>
      </c>
      <c r="N230" t="b">
        <v>0</v>
      </c>
      <c r="O230" t="b">
        <v>0</v>
      </c>
      <c r="P230" t="s">
        <v>2014</v>
      </c>
      <c r="Q230" t="s">
        <v>2022</v>
      </c>
      <c r="R230" s="5">
        <f t="shared" si="14"/>
        <v>1.1990717911530093</v>
      </c>
      <c r="S230" s="13">
        <f t="shared" si="15"/>
        <v>66.998379254457049</v>
      </c>
    </row>
    <row r="231" spans="1:19" x14ac:dyDescent="0.3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9">
        <f t="shared" si="12"/>
        <v>42887.208333333328</v>
      </c>
      <c r="L231">
        <v>1500440400</v>
      </c>
      <c r="M231" s="9">
        <f t="shared" si="13"/>
        <v>42935.208333333328</v>
      </c>
      <c r="N231" t="b">
        <v>0</v>
      </c>
      <c r="O231" t="b">
        <v>1</v>
      </c>
      <c r="P231" t="s">
        <v>2023</v>
      </c>
      <c r="Q231" t="s">
        <v>2034</v>
      </c>
      <c r="R231" s="5">
        <f t="shared" si="14"/>
        <v>1.936892523364486</v>
      </c>
      <c r="S231" s="13">
        <f t="shared" si="15"/>
        <v>64.99333594668758</v>
      </c>
    </row>
    <row r="232" spans="1:19" x14ac:dyDescent="0.3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9">
        <f t="shared" si="12"/>
        <v>43805.25</v>
      </c>
      <c r="L232">
        <v>1575612000</v>
      </c>
      <c r="M232" s="9">
        <f t="shared" si="13"/>
        <v>43805.25</v>
      </c>
      <c r="N232" t="b">
        <v>0</v>
      </c>
      <c r="O232" t="b">
        <v>0</v>
      </c>
      <c r="P232" t="s">
        <v>2023</v>
      </c>
      <c r="Q232" t="s">
        <v>2024</v>
      </c>
      <c r="R232" s="5">
        <f t="shared" si="14"/>
        <v>4.2016666666666671</v>
      </c>
      <c r="S232" s="13">
        <f t="shared" si="15"/>
        <v>99.841584158415841</v>
      </c>
    </row>
    <row r="233" spans="1:19" x14ac:dyDescent="0.3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9">
        <f t="shared" si="12"/>
        <v>41415.208333333336</v>
      </c>
      <c r="L233">
        <v>1374123600</v>
      </c>
      <c r="M233" s="9">
        <f t="shared" si="13"/>
        <v>41473.208333333336</v>
      </c>
      <c r="N233" t="b">
        <v>0</v>
      </c>
      <c r="O233" t="b">
        <v>0</v>
      </c>
      <c r="P233" t="s">
        <v>2012</v>
      </c>
      <c r="Q233" t="s">
        <v>2013</v>
      </c>
      <c r="R233" s="5">
        <f t="shared" si="14"/>
        <v>0.76708333333333334</v>
      </c>
      <c r="S233" s="13">
        <f t="shared" si="15"/>
        <v>82.432835820895519</v>
      </c>
    </row>
    <row r="234" spans="1:19" x14ac:dyDescent="0.3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9">
        <f t="shared" si="12"/>
        <v>42576.208333333328</v>
      </c>
      <c r="L234">
        <v>1469509200</v>
      </c>
      <c r="M234" s="9">
        <f t="shared" si="13"/>
        <v>42577.208333333328</v>
      </c>
      <c r="N234" t="b">
        <v>0</v>
      </c>
      <c r="O234" t="b">
        <v>0</v>
      </c>
      <c r="P234" t="s">
        <v>2012</v>
      </c>
      <c r="Q234" t="s">
        <v>2013</v>
      </c>
      <c r="R234" s="5">
        <f t="shared" si="14"/>
        <v>1.7126470588235294</v>
      </c>
      <c r="S234" s="13">
        <f t="shared" si="15"/>
        <v>63.293478260869563</v>
      </c>
    </row>
    <row r="235" spans="1:19" x14ac:dyDescent="0.3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9">
        <f t="shared" si="12"/>
        <v>40706.208333333336</v>
      </c>
      <c r="L235">
        <v>1309237200</v>
      </c>
      <c r="M235" s="9">
        <f t="shared" si="13"/>
        <v>40722.208333333336</v>
      </c>
      <c r="N235" t="b">
        <v>0</v>
      </c>
      <c r="O235" t="b">
        <v>0</v>
      </c>
      <c r="P235" t="s">
        <v>2014</v>
      </c>
      <c r="Q235" t="s">
        <v>2022</v>
      </c>
      <c r="R235" s="5">
        <f t="shared" si="14"/>
        <v>1.5789473684210527</v>
      </c>
      <c r="S235" s="13">
        <f t="shared" si="15"/>
        <v>96.774193548387103</v>
      </c>
    </row>
    <row r="236" spans="1:19" x14ac:dyDescent="0.3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9">
        <f t="shared" si="12"/>
        <v>42969.208333333328</v>
      </c>
      <c r="L236">
        <v>1503982800</v>
      </c>
      <c r="M236" s="9">
        <f t="shared" si="13"/>
        <v>42976.208333333328</v>
      </c>
      <c r="N236" t="b">
        <v>0</v>
      </c>
      <c r="O236" t="b">
        <v>1</v>
      </c>
      <c r="P236" t="s">
        <v>2023</v>
      </c>
      <c r="Q236" t="s">
        <v>2024</v>
      </c>
      <c r="R236" s="5">
        <f t="shared" si="14"/>
        <v>1.0908</v>
      </c>
      <c r="S236" s="13">
        <f t="shared" si="15"/>
        <v>54.906040268456373</v>
      </c>
    </row>
    <row r="237" spans="1:19" ht="31" x14ac:dyDescent="0.3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9">
        <f t="shared" si="12"/>
        <v>42779.25</v>
      </c>
      <c r="L237">
        <v>1487397600</v>
      </c>
      <c r="M237" s="9">
        <f t="shared" si="13"/>
        <v>42784.25</v>
      </c>
      <c r="N237" t="b">
        <v>0</v>
      </c>
      <c r="O237" t="b">
        <v>0</v>
      </c>
      <c r="P237" t="s">
        <v>2014</v>
      </c>
      <c r="Q237" t="s">
        <v>2022</v>
      </c>
      <c r="R237" s="5">
        <f t="shared" si="14"/>
        <v>0.41732558139534881</v>
      </c>
      <c r="S237" s="13">
        <f t="shared" si="15"/>
        <v>39.010869565217391</v>
      </c>
    </row>
    <row r="238" spans="1:19" x14ac:dyDescent="0.3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9">
        <f t="shared" si="12"/>
        <v>43641.208333333328</v>
      </c>
      <c r="L238">
        <v>1562043600</v>
      </c>
      <c r="M238" s="9">
        <f t="shared" si="13"/>
        <v>43648.208333333328</v>
      </c>
      <c r="N238" t="b">
        <v>0</v>
      </c>
      <c r="O238" t="b">
        <v>1</v>
      </c>
      <c r="P238" t="s">
        <v>2008</v>
      </c>
      <c r="Q238" t="s">
        <v>2009</v>
      </c>
      <c r="R238" s="5">
        <f t="shared" si="14"/>
        <v>0.10944303797468355</v>
      </c>
      <c r="S238" s="13">
        <f t="shared" si="15"/>
        <v>75.84210526315789</v>
      </c>
    </row>
    <row r="239" spans="1:19" ht="31" x14ac:dyDescent="0.3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9">
        <f t="shared" si="12"/>
        <v>41754.208333333336</v>
      </c>
      <c r="L239">
        <v>1398574800</v>
      </c>
      <c r="M239" s="9">
        <f t="shared" si="13"/>
        <v>41756.208333333336</v>
      </c>
      <c r="N239" t="b">
        <v>0</v>
      </c>
      <c r="O239" t="b">
        <v>0</v>
      </c>
      <c r="P239" t="s">
        <v>2014</v>
      </c>
      <c r="Q239" t="s">
        <v>2022</v>
      </c>
      <c r="R239" s="5">
        <f t="shared" si="14"/>
        <v>1.593763440860215</v>
      </c>
      <c r="S239" s="13">
        <f t="shared" si="15"/>
        <v>45.051671732522799</v>
      </c>
    </row>
    <row r="240" spans="1:19" x14ac:dyDescent="0.3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9">
        <f t="shared" si="12"/>
        <v>43083.25</v>
      </c>
      <c r="L240">
        <v>1515391200</v>
      </c>
      <c r="M240" s="9">
        <f t="shared" si="13"/>
        <v>43108.25</v>
      </c>
      <c r="N240" t="b">
        <v>0</v>
      </c>
      <c r="O240" t="b">
        <v>1</v>
      </c>
      <c r="P240" t="s">
        <v>2012</v>
      </c>
      <c r="Q240" t="s">
        <v>2013</v>
      </c>
      <c r="R240" s="5">
        <f t="shared" si="14"/>
        <v>4.2241666666666671</v>
      </c>
      <c r="S240" s="13">
        <f t="shared" si="15"/>
        <v>104.51546391752578</v>
      </c>
    </row>
    <row r="241" spans="1:19" ht="31" x14ac:dyDescent="0.3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9">
        <f t="shared" si="12"/>
        <v>42245.208333333328</v>
      </c>
      <c r="L241">
        <v>1441170000</v>
      </c>
      <c r="M241" s="9">
        <f t="shared" si="13"/>
        <v>42249.208333333328</v>
      </c>
      <c r="N241" t="b">
        <v>0</v>
      </c>
      <c r="O241" t="b">
        <v>0</v>
      </c>
      <c r="P241" t="s">
        <v>2010</v>
      </c>
      <c r="Q241" t="s">
        <v>2019</v>
      </c>
      <c r="R241" s="5">
        <f t="shared" si="14"/>
        <v>0.97718749999999999</v>
      </c>
      <c r="S241" s="13">
        <f t="shared" si="15"/>
        <v>76.268292682926827</v>
      </c>
    </row>
    <row r="242" spans="1:19" x14ac:dyDescent="0.3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9">
        <f t="shared" si="12"/>
        <v>40396.208333333336</v>
      </c>
      <c r="L242">
        <v>1281157200</v>
      </c>
      <c r="M242" s="9">
        <f t="shared" si="13"/>
        <v>40397.208333333336</v>
      </c>
      <c r="N242" t="b">
        <v>0</v>
      </c>
      <c r="O242" t="b">
        <v>0</v>
      </c>
      <c r="P242" t="s">
        <v>2012</v>
      </c>
      <c r="Q242" t="s">
        <v>2013</v>
      </c>
      <c r="R242" s="5">
        <f t="shared" si="14"/>
        <v>4.1878911564625847</v>
      </c>
      <c r="S242" s="13">
        <f t="shared" si="15"/>
        <v>69.015695067264573</v>
      </c>
    </row>
    <row r="243" spans="1:19" x14ac:dyDescent="0.3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9">
        <f t="shared" si="12"/>
        <v>41742.208333333336</v>
      </c>
      <c r="L243">
        <v>1398229200</v>
      </c>
      <c r="M243" s="9">
        <f t="shared" si="13"/>
        <v>41752.208333333336</v>
      </c>
      <c r="N243" t="b">
        <v>0</v>
      </c>
      <c r="O243" t="b">
        <v>1</v>
      </c>
      <c r="P243" t="s">
        <v>2020</v>
      </c>
      <c r="Q243" t="s">
        <v>2021</v>
      </c>
      <c r="R243" s="5">
        <f t="shared" si="14"/>
        <v>1.0191632047477746</v>
      </c>
      <c r="S243" s="13">
        <f t="shared" si="15"/>
        <v>101.97684085510689</v>
      </c>
    </row>
    <row r="244" spans="1:19" x14ac:dyDescent="0.3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9">
        <f t="shared" si="12"/>
        <v>42865.208333333328</v>
      </c>
      <c r="L244">
        <v>1495256400</v>
      </c>
      <c r="M244" s="9">
        <f t="shared" si="13"/>
        <v>42875.208333333328</v>
      </c>
      <c r="N244" t="b">
        <v>0</v>
      </c>
      <c r="O244" t="b">
        <v>1</v>
      </c>
      <c r="P244" t="s">
        <v>2008</v>
      </c>
      <c r="Q244" t="s">
        <v>2009</v>
      </c>
      <c r="R244" s="5">
        <f t="shared" si="14"/>
        <v>1.2772619047619047</v>
      </c>
      <c r="S244" s="13">
        <f t="shared" si="15"/>
        <v>42.915999999999997</v>
      </c>
    </row>
    <row r="245" spans="1:19" ht="31" x14ac:dyDescent="0.3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9">
        <f t="shared" si="12"/>
        <v>43163.25</v>
      </c>
      <c r="L245">
        <v>1520402400</v>
      </c>
      <c r="M245" s="9">
        <f t="shared" si="13"/>
        <v>43166.25</v>
      </c>
      <c r="N245" t="b">
        <v>0</v>
      </c>
      <c r="O245" t="b">
        <v>0</v>
      </c>
      <c r="P245" t="s">
        <v>2012</v>
      </c>
      <c r="Q245" t="s">
        <v>2013</v>
      </c>
      <c r="R245" s="5">
        <f t="shared" si="14"/>
        <v>4.4521739130434783</v>
      </c>
      <c r="S245" s="13">
        <f t="shared" si="15"/>
        <v>43.025210084033617</v>
      </c>
    </row>
    <row r="246" spans="1:19" ht="31" x14ac:dyDescent="0.3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9">
        <f t="shared" si="12"/>
        <v>41834.208333333336</v>
      </c>
      <c r="L246">
        <v>1409806800</v>
      </c>
      <c r="M246" s="9">
        <f t="shared" si="13"/>
        <v>41886.208333333336</v>
      </c>
      <c r="N246" t="b">
        <v>0</v>
      </c>
      <c r="O246" t="b">
        <v>0</v>
      </c>
      <c r="P246" t="s">
        <v>2012</v>
      </c>
      <c r="Q246" t="s">
        <v>2013</v>
      </c>
      <c r="R246" s="5">
        <f t="shared" si="14"/>
        <v>5.6971428571428575</v>
      </c>
      <c r="S246" s="13">
        <f t="shared" si="15"/>
        <v>75.245283018867923</v>
      </c>
    </row>
    <row r="247" spans="1:19" x14ac:dyDescent="0.3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9">
        <f t="shared" si="12"/>
        <v>41736.208333333336</v>
      </c>
      <c r="L247">
        <v>1396933200</v>
      </c>
      <c r="M247" s="9">
        <f t="shared" si="13"/>
        <v>41737.208333333336</v>
      </c>
      <c r="N247" t="b">
        <v>0</v>
      </c>
      <c r="O247" t="b">
        <v>0</v>
      </c>
      <c r="P247" t="s">
        <v>2012</v>
      </c>
      <c r="Q247" t="s">
        <v>2013</v>
      </c>
      <c r="R247" s="5">
        <f t="shared" si="14"/>
        <v>5.0934482758620687</v>
      </c>
      <c r="S247" s="13">
        <f t="shared" si="15"/>
        <v>69.023364485981304</v>
      </c>
    </row>
    <row r="248" spans="1:19" x14ac:dyDescent="0.3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9">
        <f t="shared" si="12"/>
        <v>41491.208333333336</v>
      </c>
      <c r="L248">
        <v>1376024400</v>
      </c>
      <c r="M248" s="9">
        <f t="shared" si="13"/>
        <v>41495.208333333336</v>
      </c>
      <c r="N248" t="b">
        <v>0</v>
      </c>
      <c r="O248" t="b">
        <v>0</v>
      </c>
      <c r="P248" t="s">
        <v>2010</v>
      </c>
      <c r="Q248" t="s">
        <v>2011</v>
      </c>
      <c r="R248" s="5">
        <f t="shared" si="14"/>
        <v>3.2553333333333332</v>
      </c>
      <c r="S248" s="13">
        <f t="shared" si="15"/>
        <v>65.986486486486484</v>
      </c>
    </row>
    <row r="249" spans="1:19" x14ac:dyDescent="0.3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9">
        <f t="shared" si="12"/>
        <v>42726.25</v>
      </c>
      <c r="L249">
        <v>1483682400</v>
      </c>
      <c r="M249" s="9">
        <f t="shared" si="13"/>
        <v>42741.25</v>
      </c>
      <c r="N249" t="b">
        <v>0</v>
      </c>
      <c r="O249" t="b">
        <v>1</v>
      </c>
      <c r="P249" t="s">
        <v>2020</v>
      </c>
      <c r="Q249" t="s">
        <v>2026</v>
      </c>
      <c r="R249" s="5">
        <f t="shared" si="14"/>
        <v>9.3261616161616168</v>
      </c>
      <c r="S249" s="13">
        <f t="shared" si="15"/>
        <v>98.013800424628457</v>
      </c>
    </row>
    <row r="250" spans="1:19" x14ac:dyDescent="0.3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9">
        <f t="shared" si="12"/>
        <v>42004.25</v>
      </c>
      <c r="L250">
        <v>1420437600</v>
      </c>
      <c r="M250" s="9">
        <f t="shared" si="13"/>
        <v>42009.25</v>
      </c>
      <c r="N250" t="b">
        <v>0</v>
      </c>
      <c r="O250" t="b">
        <v>0</v>
      </c>
      <c r="P250" t="s">
        <v>2023</v>
      </c>
      <c r="Q250" t="s">
        <v>2034</v>
      </c>
      <c r="R250" s="5">
        <f t="shared" si="14"/>
        <v>2.1133870967741935</v>
      </c>
      <c r="S250" s="13">
        <f t="shared" si="15"/>
        <v>60.105504587155963</v>
      </c>
    </row>
    <row r="251" spans="1:19" x14ac:dyDescent="0.3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9">
        <f t="shared" si="12"/>
        <v>42006.25</v>
      </c>
      <c r="L251">
        <v>1420783200</v>
      </c>
      <c r="M251" s="9">
        <f t="shared" si="13"/>
        <v>42013.25</v>
      </c>
      <c r="N251" t="b">
        <v>0</v>
      </c>
      <c r="O251" t="b">
        <v>0</v>
      </c>
      <c r="P251" t="s">
        <v>2020</v>
      </c>
      <c r="Q251" t="s">
        <v>2032</v>
      </c>
      <c r="R251" s="5">
        <f t="shared" si="14"/>
        <v>2.7332520325203253</v>
      </c>
      <c r="S251" s="13">
        <f t="shared" si="15"/>
        <v>26.000773395204948</v>
      </c>
    </row>
    <row r="252" spans="1:19" x14ac:dyDescent="0.3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9">
        <f t="shared" si="12"/>
        <v>40203.25</v>
      </c>
      <c r="L252">
        <v>1267423200</v>
      </c>
      <c r="M252" s="9">
        <f t="shared" si="13"/>
        <v>40238.25</v>
      </c>
      <c r="N252" t="b">
        <v>0</v>
      </c>
      <c r="O252" t="b">
        <v>0</v>
      </c>
      <c r="P252" t="s">
        <v>2008</v>
      </c>
      <c r="Q252" t="s">
        <v>2009</v>
      </c>
      <c r="R252" s="5">
        <f t="shared" si="14"/>
        <v>0.03</v>
      </c>
      <c r="S252" s="13">
        <f t="shared" si="15"/>
        <v>3</v>
      </c>
    </row>
    <row r="253" spans="1:19" x14ac:dyDescent="0.3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9">
        <f t="shared" si="12"/>
        <v>41252.25</v>
      </c>
      <c r="L253">
        <v>1355205600</v>
      </c>
      <c r="M253" s="9">
        <f t="shared" si="13"/>
        <v>41254.25</v>
      </c>
      <c r="N253" t="b">
        <v>0</v>
      </c>
      <c r="O253" t="b">
        <v>0</v>
      </c>
      <c r="P253" t="s">
        <v>2012</v>
      </c>
      <c r="Q253" t="s">
        <v>2013</v>
      </c>
      <c r="R253" s="5">
        <f t="shared" si="14"/>
        <v>0.54084507042253516</v>
      </c>
      <c r="S253" s="13">
        <f t="shared" si="15"/>
        <v>38.019801980198018</v>
      </c>
    </row>
    <row r="254" spans="1:19" ht="31" x14ac:dyDescent="0.3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9">
        <f t="shared" si="12"/>
        <v>41572.208333333336</v>
      </c>
      <c r="L254">
        <v>1383109200</v>
      </c>
      <c r="M254" s="9">
        <f t="shared" si="13"/>
        <v>41577.208333333336</v>
      </c>
      <c r="N254" t="b">
        <v>0</v>
      </c>
      <c r="O254" t="b">
        <v>0</v>
      </c>
      <c r="P254" t="s">
        <v>2012</v>
      </c>
      <c r="Q254" t="s">
        <v>2013</v>
      </c>
      <c r="R254" s="5">
        <f t="shared" si="14"/>
        <v>6.2629999999999999</v>
      </c>
      <c r="S254" s="13">
        <f t="shared" si="15"/>
        <v>106.15254237288136</v>
      </c>
    </row>
    <row r="255" spans="1:19" x14ac:dyDescent="0.3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2"/>
        <v>40641.208333333336</v>
      </c>
      <c r="L255">
        <v>1303275600</v>
      </c>
      <c r="M255" s="9">
        <f t="shared" si="13"/>
        <v>40653.208333333336</v>
      </c>
      <c r="N255" t="b">
        <v>0</v>
      </c>
      <c r="O255" t="b">
        <v>0</v>
      </c>
      <c r="P255" t="s">
        <v>2014</v>
      </c>
      <c r="Q255" t="s">
        <v>2017</v>
      </c>
      <c r="R255" s="5">
        <f t="shared" si="14"/>
        <v>0.8902139917695473</v>
      </c>
      <c r="S255" s="13">
        <f t="shared" si="15"/>
        <v>81.019475655430711</v>
      </c>
    </row>
    <row r="256" spans="1:19" ht="31" x14ac:dyDescent="0.3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9">
        <f t="shared" si="12"/>
        <v>42787.25</v>
      </c>
      <c r="L256">
        <v>1487829600</v>
      </c>
      <c r="M256" s="9">
        <f t="shared" si="13"/>
        <v>42789.25</v>
      </c>
      <c r="N256" t="b">
        <v>0</v>
      </c>
      <c r="O256" t="b">
        <v>0</v>
      </c>
      <c r="P256" t="s">
        <v>2020</v>
      </c>
      <c r="Q256" t="s">
        <v>2021</v>
      </c>
      <c r="R256" s="5">
        <f t="shared" si="14"/>
        <v>1.8489130434782608</v>
      </c>
      <c r="S256" s="13">
        <f t="shared" si="15"/>
        <v>96.647727272727266</v>
      </c>
    </row>
    <row r="257" spans="1:19" ht="31" x14ac:dyDescent="0.3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9">
        <f t="shared" si="12"/>
        <v>40590.25</v>
      </c>
      <c r="L257">
        <v>1298268000</v>
      </c>
      <c r="M257" s="9">
        <f t="shared" si="13"/>
        <v>40595.25</v>
      </c>
      <c r="N257" t="b">
        <v>0</v>
      </c>
      <c r="O257" t="b">
        <v>1</v>
      </c>
      <c r="P257" t="s">
        <v>2008</v>
      </c>
      <c r="Q257" t="s">
        <v>2009</v>
      </c>
      <c r="R257" s="5">
        <f t="shared" si="14"/>
        <v>1.2016770186335404</v>
      </c>
      <c r="S257" s="13">
        <f t="shared" si="15"/>
        <v>57.003535651149086</v>
      </c>
    </row>
    <row r="258" spans="1:19" x14ac:dyDescent="0.3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9">
        <f t="shared" si="12"/>
        <v>42393.25</v>
      </c>
      <c r="L258">
        <v>1456812000</v>
      </c>
      <c r="M258" s="9">
        <f t="shared" si="13"/>
        <v>42430.25</v>
      </c>
      <c r="N258" t="b">
        <v>0</v>
      </c>
      <c r="O258" t="b">
        <v>0</v>
      </c>
      <c r="P258" t="s">
        <v>2008</v>
      </c>
      <c r="Q258" t="s">
        <v>2009</v>
      </c>
      <c r="R258" s="5">
        <f t="shared" si="14"/>
        <v>0.23390243902439026</v>
      </c>
      <c r="S258" s="13">
        <f t="shared" si="15"/>
        <v>63.93333333333333</v>
      </c>
    </row>
    <row r="259" spans="1:19" x14ac:dyDescent="0.3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9">
        <f t="shared" ref="K259:K322" si="16">(((J259/60)/60)/24)+DATE(1970,1,1)</f>
        <v>41338.25</v>
      </c>
      <c r="L259">
        <v>1363669200</v>
      </c>
      <c r="M259" s="9">
        <f t="shared" ref="M259:M322" si="17">(((L259/60)/60)/24)+DATE(1970,1,1)</f>
        <v>41352.208333333336</v>
      </c>
      <c r="N259" t="b">
        <v>0</v>
      </c>
      <c r="O259" t="b">
        <v>0</v>
      </c>
      <c r="P259" t="s">
        <v>2012</v>
      </c>
      <c r="Q259" t="s">
        <v>2013</v>
      </c>
      <c r="R259" s="5">
        <f t="shared" ref="R259:R322" si="18">E259/D259</f>
        <v>1.46</v>
      </c>
      <c r="S259" s="13">
        <f t="shared" ref="S259:S322" si="19">E259/G259</f>
        <v>90.456521739130437</v>
      </c>
    </row>
    <row r="260" spans="1:19" x14ac:dyDescent="0.3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9">
        <f t="shared" si="16"/>
        <v>42712.25</v>
      </c>
      <c r="L260">
        <v>1482904800</v>
      </c>
      <c r="M260" s="9">
        <f t="shared" si="17"/>
        <v>42732.25</v>
      </c>
      <c r="N260" t="b">
        <v>0</v>
      </c>
      <c r="O260" t="b">
        <v>1</v>
      </c>
      <c r="P260" t="s">
        <v>2012</v>
      </c>
      <c r="Q260" t="s">
        <v>2013</v>
      </c>
      <c r="R260" s="5">
        <f t="shared" si="18"/>
        <v>2.6848000000000001</v>
      </c>
      <c r="S260" s="13">
        <f t="shared" si="19"/>
        <v>72.172043010752688</v>
      </c>
    </row>
    <row r="261" spans="1:19" ht="31" x14ac:dyDescent="0.3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9">
        <f t="shared" si="16"/>
        <v>41251.25</v>
      </c>
      <c r="L261">
        <v>1356588000</v>
      </c>
      <c r="M261" s="9">
        <f t="shared" si="17"/>
        <v>41270.25</v>
      </c>
      <c r="N261" t="b">
        <v>1</v>
      </c>
      <c r="O261" t="b">
        <v>0</v>
      </c>
      <c r="P261" t="s">
        <v>2027</v>
      </c>
      <c r="Q261" t="s">
        <v>2028</v>
      </c>
      <c r="R261" s="5">
        <f t="shared" si="18"/>
        <v>5.9749999999999996</v>
      </c>
      <c r="S261" s="13">
        <f t="shared" si="19"/>
        <v>77.934782608695656</v>
      </c>
    </row>
    <row r="262" spans="1:19" x14ac:dyDescent="0.3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9">
        <f t="shared" si="16"/>
        <v>41180.208333333336</v>
      </c>
      <c r="L262">
        <v>1349845200</v>
      </c>
      <c r="M262" s="9">
        <f t="shared" si="17"/>
        <v>41192.208333333336</v>
      </c>
      <c r="N262" t="b">
        <v>0</v>
      </c>
      <c r="O262" t="b">
        <v>0</v>
      </c>
      <c r="P262" t="s">
        <v>2008</v>
      </c>
      <c r="Q262" t="s">
        <v>2009</v>
      </c>
      <c r="R262" s="5">
        <f t="shared" si="18"/>
        <v>1.5769841269841269</v>
      </c>
      <c r="S262" s="13">
        <f t="shared" si="19"/>
        <v>38.065134099616856</v>
      </c>
    </row>
    <row r="263" spans="1:19" ht="31" x14ac:dyDescent="0.3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9">
        <f t="shared" si="16"/>
        <v>40415.208333333336</v>
      </c>
      <c r="L263">
        <v>1283058000</v>
      </c>
      <c r="M263" s="9">
        <f t="shared" si="17"/>
        <v>40419.208333333336</v>
      </c>
      <c r="N263" t="b">
        <v>0</v>
      </c>
      <c r="O263" t="b">
        <v>1</v>
      </c>
      <c r="P263" t="s">
        <v>2008</v>
      </c>
      <c r="Q263" t="s">
        <v>2009</v>
      </c>
      <c r="R263" s="5">
        <f t="shared" si="18"/>
        <v>0.31201660735468567</v>
      </c>
      <c r="S263" s="13">
        <f t="shared" si="19"/>
        <v>57.936123348017624</v>
      </c>
    </row>
    <row r="264" spans="1:19" x14ac:dyDescent="0.3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9">
        <f t="shared" si="16"/>
        <v>40638.208333333336</v>
      </c>
      <c r="L264">
        <v>1304226000</v>
      </c>
      <c r="M264" s="9">
        <f t="shared" si="17"/>
        <v>40664.208333333336</v>
      </c>
      <c r="N264" t="b">
        <v>0</v>
      </c>
      <c r="O264" t="b">
        <v>1</v>
      </c>
      <c r="P264" t="s">
        <v>2008</v>
      </c>
      <c r="Q264" t="s">
        <v>2018</v>
      </c>
      <c r="R264" s="5">
        <f t="shared" si="18"/>
        <v>3.1341176470588237</v>
      </c>
      <c r="S264" s="13">
        <f t="shared" si="19"/>
        <v>49.794392523364486</v>
      </c>
    </row>
    <row r="265" spans="1:19" x14ac:dyDescent="0.3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9">
        <f t="shared" si="16"/>
        <v>40187.25</v>
      </c>
      <c r="L265">
        <v>1263016800</v>
      </c>
      <c r="M265" s="9">
        <f t="shared" si="17"/>
        <v>40187.25</v>
      </c>
      <c r="N265" t="b">
        <v>0</v>
      </c>
      <c r="O265" t="b">
        <v>0</v>
      </c>
      <c r="P265" t="s">
        <v>2027</v>
      </c>
      <c r="Q265" t="s">
        <v>2028</v>
      </c>
      <c r="R265" s="5">
        <f t="shared" si="18"/>
        <v>3.7089655172413791</v>
      </c>
      <c r="S265" s="13">
        <f t="shared" si="19"/>
        <v>54.050251256281406</v>
      </c>
    </row>
    <row r="266" spans="1:19" x14ac:dyDescent="0.3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9">
        <f t="shared" si="16"/>
        <v>41317.25</v>
      </c>
      <c r="L266">
        <v>1362031200</v>
      </c>
      <c r="M266" s="9">
        <f t="shared" si="17"/>
        <v>41333.25</v>
      </c>
      <c r="N266" t="b">
        <v>0</v>
      </c>
      <c r="O266" t="b">
        <v>0</v>
      </c>
      <c r="P266" t="s">
        <v>2012</v>
      </c>
      <c r="Q266" t="s">
        <v>2013</v>
      </c>
      <c r="R266" s="5">
        <f t="shared" si="18"/>
        <v>3.6266447368421053</v>
      </c>
      <c r="S266" s="13">
        <f t="shared" si="19"/>
        <v>30.002721335268504</v>
      </c>
    </row>
    <row r="267" spans="1:19" x14ac:dyDescent="0.3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9">
        <f t="shared" si="16"/>
        <v>42372.25</v>
      </c>
      <c r="L267">
        <v>1455602400</v>
      </c>
      <c r="M267" s="9">
        <f t="shared" si="17"/>
        <v>42416.25</v>
      </c>
      <c r="N267" t="b">
        <v>0</v>
      </c>
      <c r="O267" t="b">
        <v>0</v>
      </c>
      <c r="P267" t="s">
        <v>2012</v>
      </c>
      <c r="Q267" t="s">
        <v>2013</v>
      </c>
      <c r="R267" s="5">
        <f t="shared" si="18"/>
        <v>1.2308163265306122</v>
      </c>
      <c r="S267" s="13">
        <f t="shared" si="19"/>
        <v>70.127906976744185</v>
      </c>
    </row>
    <row r="268" spans="1:19" x14ac:dyDescent="0.3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9">
        <f t="shared" si="16"/>
        <v>41950.25</v>
      </c>
      <c r="L268">
        <v>1418191200</v>
      </c>
      <c r="M268" s="9">
        <f t="shared" si="17"/>
        <v>41983.25</v>
      </c>
      <c r="N268" t="b">
        <v>0</v>
      </c>
      <c r="O268" t="b">
        <v>1</v>
      </c>
      <c r="P268" t="s">
        <v>2008</v>
      </c>
      <c r="Q268" t="s">
        <v>2031</v>
      </c>
      <c r="R268" s="5">
        <f t="shared" si="18"/>
        <v>0.76766756032171579</v>
      </c>
      <c r="S268" s="13">
        <f t="shared" si="19"/>
        <v>26.996228786926462</v>
      </c>
    </row>
    <row r="269" spans="1:19" x14ac:dyDescent="0.3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9">
        <f t="shared" si="16"/>
        <v>41206.208333333336</v>
      </c>
      <c r="L269">
        <v>1352440800</v>
      </c>
      <c r="M269" s="9">
        <f t="shared" si="17"/>
        <v>41222.25</v>
      </c>
      <c r="N269" t="b">
        <v>0</v>
      </c>
      <c r="O269" t="b">
        <v>0</v>
      </c>
      <c r="P269" t="s">
        <v>2012</v>
      </c>
      <c r="Q269" t="s">
        <v>2013</v>
      </c>
      <c r="R269" s="5">
        <f t="shared" si="18"/>
        <v>2.3362012987012988</v>
      </c>
      <c r="S269" s="13">
        <f t="shared" si="19"/>
        <v>51.990606936416185</v>
      </c>
    </row>
    <row r="270" spans="1:19" x14ac:dyDescent="0.3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9">
        <f t="shared" si="16"/>
        <v>41186.208333333336</v>
      </c>
      <c r="L270">
        <v>1353304800</v>
      </c>
      <c r="M270" s="9">
        <f t="shared" si="17"/>
        <v>41232.25</v>
      </c>
      <c r="N270" t="b">
        <v>0</v>
      </c>
      <c r="O270" t="b">
        <v>0</v>
      </c>
      <c r="P270" t="s">
        <v>2014</v>
      </c>
      <c r="Q270" t="s">
        <v>2015</v>
      </c>
      <c r="R270" s="5">
        <f t="shared" si="18"/>
        <v>1.8053333333333332</v>
      </c>
      <c r="S270" s="13">
        <f t="shared" si="19"/>
        <v>56.416666666666664</v>
      </c>
    </row>
    <row r="271" spans="1:19" x14ac:dyDescent="0.3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9">
        <f t="shared" si="16"/>
        <v>43496.25</v>
      </c>
      <c r="L271">
        <v>1550728800</v>
      </c>
      <c r="M271" s="9">
        <f t="shared" si="17"/>
        <v>43517.25</v>
      </c>
      <c r="N271" t="b">
        <v>0</v>
      </c>
      <c r="O271" t="b">
        <v>0</v>
      </c>
      <c r="P271" t="s">
        <v>2014</v>
      </c>
      <c r="Q271" t="s">
        <v>2033</v>
      </c>
      <c r="R271" s="5">
        <f t="shared" si="18"/>
        <v>2.5262857142857142</v>
      </c>
      <c r="S271" s="13">
        <f t="shared" si="19"/>
        <v>101.63218390804597</v>
      </c>
    </row>
    <row r="272" spans="1:19" x14ac:dyDescent="0.3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9">
        <f t="shared" si="16"/>
        <v>40514.25</v>
      </c>
      <c r="L272">
        <v>1291442400</v>
      </c>
      <c r="M272" s="9">
        <f t="shared" si="17"/>
        <v>40516.25</v>
      </c>
      <c r="N272" t="b">
        <v>0</v>
      </c>
      <c r="O272" t="b">
        <v>0</v>
      </c>
      <c r="P272" t="s">
        <v>2023</v>
      </c>
      <c r="Q272" t="s">
        <v>2024</v>
      </c>
      <c r="R272" s="5">
        <f t="shared" si="18"/>
        <v>0.27176538240368026</v>
      </c>
      <c r="S272" s="13">
        <f t="shared" si="19"/>
        <v>25.005291005291006</v>
      </c>
    </row>
    <row r="273" spans="1:19" ht="31" x14ac:dyDescent="0.3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9">
        <f t="shared" si="16"/>
        <v>42345.25</v>
      </c>
      <c r="L273">
        <v>1452146400</v>
      </c>
      <c r="M273" s="9">
        <f t="shared" si="17"/>
        <v>42376.25</v>
      </c>
      <c r="N273" t="b">
        <v>0</v>
      </c>
      <c r="O273" t="b">
        <v>0</v>
      </c>
      <c r="P273" t="s">
        <v>2027</v>
      </c>
      <c r="Q273" t="s">
        <v>2028</v>
      </c>
      <c r="R273" s="5">
        <f t="shared" si="18"/>
        <v>1.2706571242680547E-2</v>
      </c>
      <c r="S273" s="13">
        <f t="shared" si="19"/>
        <v>32.016393442622949</v>
      </c>
    </row>
    <row r="274" spans="1:19" x14ac:dyDescent="0.3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9">
        <f t="shared" si="16"/>
        <v>43656.208333333328</v>
      </c>
      <c r="L274">
        <v>1564894800</v>
      </c>
      <c r="M274" s="9">
        <f t="shared" si="17"/>
        <v>43681.208333333328</v>
      </c>
      <c r="N274" t="b">
        <v>0</v>
      </c>
      <c r="O274" t="b">
        <v>1</v>
      </c>
      <c r="P274" t="s">
        <v>2012</v>
      </c>
      <c r="Q274" t="s">
        <v>2013</v>
      </c>
      <c r="R274" s="5">
        <f t="shared" si="18"/>
        <v>3.0400978473581213</v>
      </c>
      <c r="S274" s="13">
        <f t="shared" si="19"/>
        <v>82.021647307286173</v>
      </c>
    </row>
    <row r="275" spans="1:19" x14ac:dyDescent="0.3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16"/>
        <v>42995.208333333328</v>
      </c>
      <c r="L275">
        <v>1505883600</v>
      </c>
      <c r="M275" s="9">
        <f t="shared" si="17"/>
        <v>42998.208333333328</v>
      </c>
      <c r="N275" t="b">
        <v>0</v>
      </c>
      <c r="O275" t="b">
        <v>0</v>
      </c>
      <c r="P275" t="s">
        <v>2012</v>
      </c>
      <c r="Q275" t="s">
        <v>2013</v>
      </c>
      <c r="R275" s="5">
        <f t="shared" si="18"/>
        <v>1.3723076923076922</v>
      </c>
      <c r="S275" s="13">
        <f t="shared" si="19"/>
        <v>37.957446808510639</v>
      </c>
    </row>
    <row r="276" spans="1:19" ht="31" x14ac:dyDescent="0.3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9">
        <f t="shared" si="16"/>
        <v>43045.25</v>
      </c>
      <c r="L276">
        <v>1510380000</v>
      </c>
      <c r="M276" s="9">
        <f t="shared" si="17"/>
        <v>43050.25</v>
      </c>
      <c r="N276" t="b">
        <v>0</v>
      </c>
      <c r="O276" t="b">
        <v>0</v>
      </c>
      <c r="P276" t="s">
        <v>2012</v>
      </c>
      <c r="Q276" t="s">
        <v>2013</v>
      </c>
      <c r="R276" s="5">
        <f t="shared" si="18"/>
        <v>0.32208333333333333</v>
      </c>
      <c r="S276" s="13">
        <f t="shared" si="19"/>
        <v>51.533333333333331</v>
      </c>
    </row>
    <row r="277" spans="1:19" ht="31" x14ac:dyDescent="0.3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9">
        <f t="shared" si="16"/>
        <v>43561.208333333328</v>
      </c>
      <c r="L277">
        <v>1555218000</v>
      </c>
      <c r="M277" s="9">
        <f t="shared" si="17"/>
        <v>43569.208333333328</v>
      </c>
      <c r="N277" t="b">
        <v>0</v>
      </c>
      <c r="O277" t="b">
        <v>0</v>
      </c>
      <c r="P277" t="s">
        <v>2020</v>
      </c>
      <c r="Q277" t="s">
        <v>2032</v>
      </c>
      <c r="R277" s="5">
        <f t="shared" si="18"/>
        <v>2.4151282051282053</v>
      </c>
      <c r="S277" s="13">
        <f t="shared" si="19"/>
        <v>81.198275862068968</v>
      </c>
    </row>
    <row r="278" spans="1:19" x14ac:dyDescent="0.3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9">
        <f t="shared" si="16"/>
        <v>41018.208333333336</v>
      </c>
      <c r="L278">
        <v>1335243600</v>
      </c>
      <c r="M278" s="9">
        <f t="shared" si="17"/>
        <v>41023.208333333336</v>
      </c>
      <c r="N278" t="b">
        <v>0</v>
      </c>
      <c r="O278" t="b">
        <v>1</v>
      </c>
      <c r="P278" t="s">
        <v>2023</v>
      </c>
      <c r="Q278" t="s">
        <v>2024</v>
      </c>
      <c r="R278" s="5">
        <f t="shared" si="18"/>
        <v>0.96799999999999997</v>
      </c>
      <c r="S278" s="13">
        <f t="shared" si="19"/>
        <v>40.030075187969928</v>
      </c>
    </row>
    <row r="279" spans="1:19" ht="31" x14ac:dyDescent="0.3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9">
        <f t="shared" si="16"/>
        <v>40378.208333333336</v>
      </c>
      <c r="L279">
        <v>1279688400</v>
      </c>
      <c r="M279" s="9">
        <f t="shared" si="17"/>
        <v>40380.208333333336</v>
      </c>
      <c r="N279" t="b">
        <v>0</v>
      </c>
      <c r="O279" t="b">
        <v>0</v>
      </c>
      <c r="P279" t="s">
        <v>2012</v>
      </c>
      <c r="Q279" t="s">
        <v>2013</v>
      </c>
      <c r="R279" s="5">
        <f t="shared" si="18"/>
        <v>10.664285714285715</v>
      </c>
      <c r="S279" s="13">
        <f t="shared" si="19"/>
        <v>89.939759036144579</v>
      </c>
    </row>
    <row r="280" spans="1:19" x14ac:dyDescent="0.3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9">
        <f t="shared" si="16"/>
        <v>41239.25</v>
      </c>
      <c r="L280">
        <v>1356069600</v>
      </c>
      <c r="M280" s="9">
        <f t="shared" si="17"/>
        <v>41264.25</v>
      </c>
      <c r="N280" t="b">
        <v>0</v>
      </c>
      <c r="O280" t="b">
        <v>0</v>
      </c>
      <c r="P280" t="s">
        <v>2010</v>
      </c>
      <c r="Q280" t="s">
        <v>2011</v>
      </c>
      <c r="R280" s="5">
        <f t="shared" si="18"/>
        <v>3.2588888888888889</v>
      </c>
      <c r="S280" s="13">
        <f t="shared" si="19"/>
        <v>96.692307692307693</v>
      </c>
    </row>
    <row r="281" spans="1:19" x14ac:dyDescent="0.3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9">
        <f t="shared" si="16"/>
        <v>43346.208333333328</v>
      </c>
      <c r="L281">
        <v>1536210000</v>
      </c>
      <c r="M281" s="9">
        <f t="shared" si="17"/>
        <v>43349.208333333328</v>
      </c>
      <c r="N281" t="b">
        <v>0</v>
      </c>
      <c r="O281" t="b">
        <v>0</v>
      </c>
      <c r="P281" t="s">
        <v>2012</v>
      </c>
      <c r="Q281" t="s">
        <v>2013</v>
      </c>
      <c r="R281" s="5">
        <f t="shared" si="18"/>
        <v>1.7070000000000001</v>
      </c>
      <c r="S281" s="13">
        <f t="shared" si="19"/>
        <v>25.010989010989011</v>
      </c>
    </row>
    <row r="282" spans="1:19" ht="31" x14ac:dyDescent="0.3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9">
        <f t="shared" si="16"/>
        <v>43060.25</v>
      </c>
      <c r="L282">
        <v>1511762400</v>
      </c>
      <c r="M282" s="9">
        <f t="shared" si="17"/>
        <v>43066.25</v>
      </c>
      <c r="N282" t="b">
        <v>0</v>
      </c>
      <c r="O282" t="b">
        <v>0</v>
      </c>
      <c r="P282" t="s">
        <v>2014</v>
      </c>
      <c r="Q282" t="s">
        <v>2022</v>
      </c>
      <c r="R282" s="5">
        <f t="shared" si="18"/>
        <v>5.8144</v>
      </c>
      <c r="S282" s="13">
        <f t="shared" si="19"/>
        <v>36.987277353689571</v>
      </c>
    </row>
    <row r="283" spans="1:19" x14ac:dyDescent="0.3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9">
        <f t="shared" si="16"/>
        <v>40979.25</v>
      </c>
      <c r="L283">
        <v>1333256400</v>
      </c>
      <c r="M283" s="9">
        <f t="shared" si="17"/>
        <v>41000.208333333336</v>
      </c>
      <c r="N283" t="b">
        <v>0</v>
      </c>
      <c r="O283" t="b">
        <v>1</v>
      </c>
      <c r="P283" t="s">
        <v>2012</v>
      </c>
      <c r="Q283" t="s">
        <v>2013</v>
      </c>
      <c r="R283" s="5">
        <f t="shared" si="18"/>
        <v>0.91520972644376897</v>
      </c>
      <c r="S283" s="13">
        <f t="shared" si="19"/>
        <v>73.012609117361791</v>
      </c>
    </row>
    <row r="284" spans="1:19" x14ac:dyDescent="0.3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9">
        <f t="shared" si="16"/>
        <v>42701.25</v>
      </c>
      <c r="L284">
        <v>1480744800</v>
      </c>
      <c r="M284" s="9">
        <f t="shared" si="17"/>
        <v>42707.25</v>
      </c>
      <c r="N284" t="b">
        <v>0</v>
      </c>
      <c r="O284" t="b">
        <v>1</v>
      </c>
      <c r="P284" t="s">
        <v>2014</v>
      </c>
      <c r="Q284" t="s">
        <v>2033</v>
      </c>
      <c r="R284" s="5">
        <f t="shared" si="18"/>
        <v>1.0804761904761904</v>
      </c>
      <c r="S284" s="13">
        <f t="shared" si="19"/>
        <v>68.240601503759393</v>
      </c>
    </row>
    <row r="285" spans="1:19" ht="31" x14ac:dyDescent="0.3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9">
        <f t="shared" si="16"/>
        <v>42520.208333333328</v>
      </c>
      <c r="L285">
        <v>1465016400</v>
      </c>
      <c r="M285" s="9">
        <f t="shared" si="17"/>
        <v>42525.208333333328</v>
      </c>
      <c r="N285" t="b">
        <v>0</v>
      </c>
      <c r="O285" t="b">
        <v>0</v>
      </c>
      <c r="P285" t="s">
        <v>2008</v>
      </c>
      <c r="Q285" t="s">
        <v>2009</v>
      </c>
      <c r="R285" s="5">
        <f t="shared" si="18"/>
        <v>0.18728395061728395</v>
      </c>
      <c r="S285" s="13">
        <f t="shared" si="19"/>
        <v>52.310344827586206</v>
      </c>
    </row>
    <row r="286" spans="1:19" x14ac:dyDescent="0.3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9">
        <f t="shared" si="16"/>
        <v>41030.208333333336</v>
      </c>
      <c r="L286">
        <v>1336280400</v>
      </c>
      <c r="M286" s="9">
        <f t="shared" si="17"/>
        <v>41035.208333333336</v>
      </c>
      <c r="N286" t="b">
        <v>0</v>
      </c>
      <c r="O286" t="b">
        <v>0</v>
      </c>
      <c r="P286" t="s">
        <v>2010</v>
      </c>
      <c r="Q286" t="s">
        <v>2011</v>
      </c>
      <c r="R286" s="5">
        <f t="shared" si="18"/>
        <v>0.83193877551020412</v>
      </c>
      <c r="S286" s="13">
        <f t="shared" si="19"/>
        <v>61.765151515151516</v>
      </c>
    </row>
    <row r="287" spans="1:19" x14ac:dyDescent="0.3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9">
        <f t="shared" si="16"/>
        <v>42623.208333333328</v>
      </c>
      <c r="L287">
        <v>1476766800</v>
      </c>
      <c r="M287" s="9">
        <f t="shared" si="17"/>
        <v>42661.208333333328</v>
      </c>
      <c r="N287" t="b">
        <v>0</v>
      </c>
      <c r="O287" t="b">
        <v>0</v>
      </c>
      <c r="P287" t="s">
        <v>2012</v>
      </c>
      <c r="Q287" t="s">
        <v>2013</v>
      </c>
      <c r="R287" s="5">
        <f t="shared" si="18"/>
        <v>7.0633333333333335</v>
      </c>
      <c r="S287" s="13">
        <f t="shared" si="19"/>
        <v>25.027559055118111</v>
      </c>
    </row>
    <row r="288" spans="1:19" x14ac:dyDescent="0.3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9">
        <f t="shared" si="16"/>
        <v>42697.25</v>
      </c>
      <c r="L288">
        <v>1480485600</v>
      </c>
      <c r="M288" s="9">
        <f t="shared" si="17"/>
        <v>42704.25</v>
      </c>
      <c r="N288" t="b">
        <v>0</v>
      </c>
      <c r="O288" t="b">
        <v>0</v>
      </c>
      <c r="P288" t="s">
        <v>2012</v>
      </c>
      <c r="Q288" t="s">
        <v>2013</v>
      </c>
      <c r="R288" s="5">
        <f t="shared" si="18"/>
        <v>0.17446030330062445</v>
      </c>
      <c r="S288" s="13">
        <f t="shared" si="19"/>
        <v>106.28804347826087</v>
      </c>
    </row>
    <row r="289" spans="1:19" x14ac:dyDescent="0.3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9">
        <f t="shared" si="16"/>
        <v>42122.208333333328</v>
      </c>
      <c r="L289">
        <v>1430197200</v>
      </c>
      <c r="M289" s="9">
        <f t="shared" si="17"/>
        <v>42122.208333333328</v>
      </c>
      <c r="N289" t="b">
        <v>0</v>
      </c>
      <c r="O289" t="b">
        <v>0</v>
      </c>
      <c r="P289" t="s">
        <v>2008</v>
      </c>
      <c r="Q289" t="s">
        <v>2016</v>
      </c>
      <c r="R289" s="5">
        <f t="shared" si="18"/>
        <v>2.0973015873015872</v>
      </c>
      <c r="S289" s="13">
        <f t="shared" si="19"/>
        <v>75.07386363636364</v>
      </c>
    </row>
    <row r="290" spans="1:19" x14ac:dyDescent="0.3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9">
        <f t="shared" si="16"/>
        <v>40982.208333333336</v>
      </c>
      <c r="L290">
        <v>1331787600</v>
      </c>
      <c r="M290" s="9">
        <f t="shared" si="17"/>
        <v>40983.208333333336</v>
      </c>
      <c r="N290" t="b">
        <v>0</v>
      </c>
      <c r="O290" t="b">
        <v>1</v>
      </c>
      <c r="P290" t="s">
        <v>2008</v>
      </c>
      <c r="Q290" t="s">
        <v>2030</v>
      </c>
      <c r="R290" s="5">
        <f t="shared" si="18"/>
        <v>0.97785714285714287</v>
      </c>
      <c r="S290" s="13">
        <f t="shared" si="19"/>
        <v>39.970802919708028</v>
      </c>
    </row>
    <row r="291" spans="1:19" x14ac:dyDescent="0.3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16"/>
        <v>42219.208333333328</v>
      </c>
      <c r="L291">
        <v>1438837200</v>
      </c>
      <c r="M291" s="9">
        <f t="shared" si="17"/>
        <v>42222.208333333328</v>
      </c>
      <c r="N291" t="b">
        <v>0</v>
      </c>
      <c r="O291" t="b">
        <v>0</v>
      </c>
      <c r="P291" t="s">
        <v>2012</v>
      </c>
      <c r="Q291" t="s">
        <v>2013</v>
      </c>
      <c r="R291" s="5">
        <f t="shared" si="18"/>
        <v>16.842500000000001</v>
      </c>
      <c r="S291" s="13">
        <f t="shared" si="19"/>
        <v>39.982195845697326</v>
      </c>
    </row>
    <row r="292" spans="1:19" x14ac:dyDescent="0.3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9">
        <f t="shared" si="16"/>
        <v>41404.208333333336</v>
      </c>
      <c r="L292">
        <v>1370926800</v>
      </c>
      <c r="M292" s="9">
        <f t="shared" si="17"/>
        <v>41436.208333333336</v>
      </c>
      <c r="N292" t="b">
        <v>0</v>
      </c>
      <c r="O292" t="b">
        <v>1</v>
      </c>
      <c r="P292" t="s">
        <v>2014</v>
      </c>
      <c r="Q292" t="s">
        <v>2015</v>
      </c>
      <c r="R292" s="5">
        <f t="shared" si="18"/>
        <v>0.54402135231316728</v>
      </c>
      <c r="S292" s="13">
        <f t="shared" si="19"/>
        <v>101.01541850220265</v>
      </c>
    </row>
    <row r="293" spans="1:19" x14ac:dyDescent="0.3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9">
        <f t="shared" si="16"/>
        <v>40831.208333333336</v>
      </c>
      <c r="L293">
        <v>1319000400</v>
      </c>
      <c r="M293" s="9">
        <f t="shared" si="17"/>
        <v>40835.208333333336</v>
      </c>
      <c r="N293" t="b">
        <v>1</v>
      </c>
      <c r="O293" t="b">
        <v>0</v>
      </c>
      <c r="P293" t="s">
        <v>2010</v>
      </c>
      <c r="Q293" t="s">
        <v>2011</v>
      </c>
      <c r="R293" s="5">
        <f t="shared" si="18"/>
        <v>4.5661111111111108</v>
      </c>
      <c r="S293" s="13">
        <f t="shared" si="19"/>
        <v>76.813084112149539</v>
      </c>
    </row>
    <row r="294" spans="1:19" x14ac:dyDescent="0.3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9">
        <f t="shared" si="16"/>
        <v>40984.208333333336</v>
      </c>
      <c r="L294">
        <v>1333429200</v>
      </c>
      <c r="M294" s="9">
        <f t="shared" si="17"/>
        <v>41002.208333333336</v>
      </c>
      <c r="N294" t="b">
        <v>0</v>
      </c>
      <c r="O294" t="b">
        <v>0</v>
      </c>
      <c r="P294" t="s">
        <v>2006</v>
      </c>
      <c r="Q294" t="s">
        <v>2007</v>
      </c>
      <c r="R294" s="5">
        <f t="shared" si="18"/>
        <v>9.8219178082191785E-2</v>
      </c>
      <c r="S294" s="13">
        <f t="shared" si="19"/>
        <v>71.7</v>
      </c>
    </row>
    <row r="295" spans="1:19" x14ac:dyDescent="0.3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9">
        <f t="shared" si="16"/>
        <v>40456.208333333336</v>
      </c>
      <c r="L295">
        <v>1287032400</v>
      </c>
      <c r="M295" s="9">
        <f t="shared" si="17"/>
        <v>40465.208333333336</v>
      </c>
      <c r="N295" t="b">
        <v>0</v>
      </c>
      <c r="O295" t="b">
        <v>0</v>
      </c>
      <c r="P295" t="s">
        <v>2012</v>
      </c>
      <c r="Q295" t="s">
        <v>2013</v>
      </c>
      <c r="R295" s="5">
        <f t="shared" si="18"/>
        <v>0.16384615384615384</v>
      </c>
      <c r="S295" s="13">
        <f t="shared" si="19"/>
        <v>33.28125</v>
      </c>
    </row>
    <row r="296" spans="1:19" x14ac:dyDescent="0.3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9">
        <f t="shared" si="16"/>
        <v>43399.208333333328</v>
      </c>
      <c r="L296">
        <v>1541570400</v>
      </c>
      <c r="M296" s="9">
        <f t="shared" si="17"/>
        <v>43411.25</v>
      </c>
      <c r="N296" t="b">
        <v>0</v>
      </c>
      <c r="O296" t="b">
        <v>0</v>
      </c>
      <c r="P296" t="s">
        <v>2012</v>
      </c>
      <c r="Q296" t="s">
        <v>2013</v>
      </c>
      <c r="R296" s="5">
        <f t="shared" si="18"/>
        <v>13.396666666666667</v>
      </c>
      <c r="S296" s="13">
        <f t="shared" si="19"/>
        <v>43.923497267759565</v>
      </c>
    </row>
    <row r="297" spans="1:19" ht="31" x14ac:dyDescent="0.3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9">
        <f t="shared" si="16"/>
        <v>41562.208333333336</v>
      </c>
      <c r="L297">
        <v>1383976800</v>
      </c>
      <c r="M297" s="9">
        <f t="shared" si="17"/>
        <v>41587.25</v>
      </c>
      <c r="N297" t="b">
        <v>0</v>
      </c>
      <c r="O297" t="b">
        <v>0</v>
      </c>
      <c r="P297" t="s">
        <v>2012</v>
      </c>
      <c r="Q297" t="s">
        <v>2013</v>
      </c>
      <c r="R297" s="5">
        <f t="shared" si="18"/>
        <v>0.35650077760497667</v>
      </c>
      <c r="S297" s="13">
        <f t="shared" si="19"/>
        <v>36.004712041884815</v>
      </c>
    </row>
    <row r="298" spans="1:19" ht="31" x14ac:dyDescent="0.3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9">
        <f t="shared" si="16"/>
        <v>43493.25</v>
      </c>
      <c r="L298">
        <v>1550556000</v>
      </c>
      <c r="M298" s="9">
        <f t="shared" si="17"/>
        <v>43515.25</v>
      </c>
      <c r="N298" t="b">
        <v>0</v>
      </c>
      <c r="O298" t="b">
        <v>0</v>
      </c>
      <c r="P298" t="s">
        <v>2012</v>
      </c>
      <c r="Q298" t="s">
        <v>2013</v>
      </c>
      <c r="R298" s="5">
        <f t="shared" si="18"/>
        <v>0.54950819672131146</v>
      </c>
      <c r="S298" s="13">
        <f t="shared" si="19"/>
        <v>88.21052631578948</v>
      </c>
    </row>
    <row r="299" spans="1:19" x14ac:dyDescent="0.3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9">
        <f t="shared" si="16"/>
        <v>41653.25</v>
      </c>
      <c r="L299">
        <v>1390456800</v>
      </c>
      <c r="M299" s="9">
        <f t="shared" si="17"/>
        <v>41662.25</v>
      </c>
      <c r="N299" t="b">
        <v>0</v>
      </c>
      <c r="O299" t="b">
        <v>1</v>
      </c>
      <c r="P299" t="s">
        <v>2012</v>
      </c>
      <c r="Q299" t="s">
        <v>2013</v>
      </c>
      <c r="R299" s="5">
        <f t="shared" si="18"/>
        <v>0.94236111111111109</v>
      </c>
      <c r="S299" s="13">
        <f t="shared" si="19"/>
        <v>65.240384615384613</v>
      </c>
    </row>
    <row r="300" spans="1:19" x14ac:dyDescent="0.3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9">
        <f t="shared" si="16"/>
        <v>42426.25</v>
      </c>
      <c r="L300">
        <v>1458018000</v>
      </c>
      <c r="M300" s="9">
        <f t="shared" si="17"/>
        <v>42444.208333333328</v>
      </c>
      <c r="N300" t="b">
        <v>0</v>
      </c>
      <c r="O300" t="b">
        <v>1</v>
      </c>
      <c r="P300" t="s">
        <v>2008</v>
      </c>
      <c r="Q300" t="s">
        <v>2009</v>
      </c>
      <c r="R300" s="5">
        <f t="shared" si="18"/>
        <v>1.4391428571428571</v>
      </c>
      <c r="S300" s="13">
        <f t="shared" si="19"/>
        <v>69.958333333333329</v>
      </c>
    </row>
    <row r="301" spans="1:19" ht="31" x14ac:dyDescent="0.3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9">
        <f t="shared" si="16"/>
        <v>42432.25</v>
      </c>
      <c r="L301">
        <v>1461819600</v>
      </c>
      <c r="M301" s="9">
        <f t="shared" si="17"/>
        <v>42488.208333333328</v>
      </c>
      <c r="N301" t="b">
        <v>0</v>
      </c>
      <c r="O301" t="b">
        <v>0</v>
      </c>
      <c r="P301" t="s">
        <v>2006</v>
      </c>
      <c r="Q301" t="s">
        <v>2007</v>
      </c>
      <c r="R301" s="5">
        <f t="shared" si="18"/>
        <v>0.51421052631578945</v>
      </c>
      <c r="S301" s="13">
        <f t="shared" si="19"/>
        <v>39.877551020408163</v>
      </c>
    </row>
    <row r="302" spans="1:19" x14ac:dyDescent="0.3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9">
        <f t="shared" si="16"/>
        <v>42977.208333333328</v>
      </c>
      <c r="L302">
        <v>1504155600</v>
      </c>
      <c r="M302" s="9">
        <f t="shared" si="17"/>
        <v>42978.208333333328</v>
      </c>
      <c r="N302" t="b">
        <v>0</v>
      </c>
      <c r="O302" t="b">
        <v>1</v>
      </c>
      <c r="P302" t="s">
        <v>2020</v>
      </c>
      <c r="Q302" t="s">
        <v>2021</v>
      </c>
      <c r="R302" s="5">
        <f t="shared" si="18"/>
        <v>0.05</v>
      </c>
      <c r="S302" s="13">
        <f t="shared" si="19"/>
        <v>5</v>
      </c>
    </row>
    <row r="303" spans="1:19" ht="31" x14ac:dyDescent="0.3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9">
        <f t="shared" si="16"/>
        <v>42061.25</v>
      </c>
      <c r="L303">
        <v>1426395600</v>
      </c>
      <c r="M303" s="9">
        <f t="shared" si="17"/>
        <v>42078.208333333328</v>
      </c>
      <c r="N303" t="b">
        <v>0</v>
      </c>
      <c r="O303" t="b">
        <v>0</v>
      </c>
      <c r="P303" t="s">
        <v>2014</v>
      </c>
      <c r="Q303" t="s">
        <v>2015</v>
      </c>
      <c r="R303" s="5">
        <f t="shared" si="18"/>
        <v>13.446666666666667</v>
      </c>
      <c r="S303" s="13">
        <f t="shared" si="19"/>
        <v>41.023728813559323</v>
      </c>
    </row>
    <row r="304" spans="1:19" x14ac:dyDescent="0.3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9">
        <f t="shared" si="16"/>
        <v>43345.208333333328</v>
      </c>
      <c r="L304">
        <v>1537074000</v>
      </c>
      <c r="M304" s="9">
        <f t="shared" si="17"/>
        <v>43359.208333333328</v>
      </c>
      <c r="N304" t="b">
        <v>0</v>
      </c>
      <c r="O304" t="b">
        <v>0</v>
      </c>
      <c r="P304" t="s">
        <v>2012</v>
      </c>
      <c r="Q304" t="s">
        <v>2013</v>
      </c>
      <c r="R304" s="5">
        <f t="shared" si="18"/>
        <v>0.31844940867279897</v>
      </c>
      <c r="S304" s="13">
        <f t="shared" si="19"/>
        <v>98.914285714285711</v>
      </c>
    </row>
    <row r="305" spans="1:19" x14ac:dyDescent="0.3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9">
        <f t="shared" si="16"/>
        <v>42376.25</v>
      </c>
      <c r="L305">
        <v>1452578400</v>
      </c>
      <c r="M305" s="9">
        <f t="shared" si="17"/>
        <v>42381.25</v>
      </c>
      <c r="N305" t="b">
        <v>0</v>
      </c>
      <c r="O305" t="b">
        <v>0</v>
      </c>
      <c r="P305" t="s">
        <v>2008</v>
      </c>
      <c r="Q305" t="s">
        <v>2018</v>
      </c>
      <c r="R305" s="5">
        <f t="shared" si="18"/>
        <v>0.82617647058823529</v>
      </c>
      <c r="S305" s="13">
        <f t="shared" si="19"/>
        <v>87.78125</v>
      </c>
    </row>
    <row r="306" spans="1:19" x14ac:dyDescent="0.3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9">
        <f t="shared" si="16"/>
        <v>42589.208333333328</v>
      </c>
      <c r="L306">
        <v>1474088400</v>
      </c>
      <c r="M306" s="9">
        <f t="shared" si="17"/>
        <v>42630.208333333328</v>
      </c>
      <c r="N306" t="b">
        <v>0</v>
      </c>
      <c r="O306" t="b">
        <v>0</v>
      </c>
      <c r="P306" t="s">
        <v>2014</v>
      </c>
      <c r="Q306" t="s">
        <v>2015</v>
      </c>
      <c r="R306" s="5">
        <f t="shared" si="18"/>
        <v>5.4614285714285717</v>
      </c>
      <c r="S306" s="13">
        <f t="shared" si="19"/>
        <v>80.767605633802816</v>
      </c>
    </row>
    <row r="307" spans="1:19" x14ac:dyDescent="0.3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9">
        <f t="shared" si="16"/>
        <v>42448.208333333328</v>
      </c>
      <c r="L307">
        <v>1461906000</v>
      </c>
      <c r="M307" s="9">
        <f t="shared" si="17"/>
        <v>42489.208333333328</v>
      </c>
      <c r="N307" t="b">
        <v>0</v>
      </c>
      <c r="O307" t="b">
        <v>0</v>
      </c>
      <c r="P307" t="s">
        <v>2012</v>
      </c>
      <c r="Q307" t="s">
        <v>2013</v>
      </c>
      <c r="R307" s="5">
        <f t="shared" si="18"/>
        <v>2.8621428571428571</v>
      </c>
      <c r="S307" s="13">
        <f t="shared" si="19"/>
        <v>94.28235294117647</v>
      </c>
    </row>
    <row r="308" spans="1:19" ht="31" x14ac:dyDescent="0.3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9">
        <f t="shared" si="16"/>
        <v>42930.208333333328</v>
      </c>
      <c r="L308">
        <v>1500267600</v>
      </c>
      <c r="M308" s="9">
        <f t="shared" si="17"/>
        <v>42933.208333333328</v>
      </c>
      <c r="N308" t="b">
        <v>0</v>
      </c>
      <c r="O308" t="b">
        <v>1</v>
      </c>
      <c r="P308" t="s">
        <v>2012</v>
      </c>
      <c r="Q308" t="s">
        <v>2013</v>
      </c>
      <c r="R308" s="5">
        <f t="shared" si="18"/>
        <v>7.9076923076923072E-2</v>
      </c>
      <c r="S308" s="13">
        <f t="shared" si="19"/>
        <v>73.428571428571431</v>
      </c>
    </row>
    <row r="309" spans="1:19" x14ac:dyDescent="0.3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9">
        <f t="shared" si="16"/>
        <v>41066.208333333336</v>
      </c>
      <c r="L309">
        <v>1340686800</v>
      </c>
      <c r="M309" s="9">
        <f t="shared" si="17"/>
        <v>41086.208333333336</v>
      </c>
      <c r="N309" t="b">
        <v>0</v>
      </c>
      <c r="O309" t="b">
        <v>1</v>
      </c>
      <c r="P309" t="s">
        <v>2020</v>
      </c>
      <c r="Q309" t="s">
        <v>2026</v>
      </c>
      <c r="R309" s="5">
        <f t="shared" si="18"/>
        <v>1.3213677811550153</v>
      </c>
      <c r="S309" s="13">
        <f t="shared" si="19"/>
        <v>65.968133535660087</v>
      </c>
    </row>
    <row r="310" spans="1:19" x14ac:dyDescent="0.3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9">
        <f t="shared" si="16"/>
        <v>40651.208333333336</v>
      </c>
      <c r="L310">
        <v>1303189200</v>
      </c>
      <c r="M310" s="9">
        <f t="shared" si="17"/>
        <v>40652.208333333336</v>
      </c>
      <c r="N310" t="b">
        <v>0</v>
      </c>
      <c r="O310" t="b">
        <v>0</v>
      </c>
      <c r="P310" t="s">
        <v>2012</v>
      </c>
      <c r="Q310" t="s">
        <v>2013</v>
      </c>
      <c r="R310" s="5">
        <f t="shared" si="18"/>
        <v>0.74077834179357027</v>
      </c>
      <c r="S310" s="13">
        <f t="shared" si="19"/>
        <v>109.04109589041096</v>
      </c>
    </row>
    <row r="311" spans="1:19" x14ac:dyDescent="0.3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9">
        <f t="shared" si="16"/>
        <v>40807.208333333336</v>
      </c>
      <c r="L311">
        <v>1318309200</v>
      </c>
      <c r="M311" s="9">
        <f t="shared" si="17"/>
        <v>40827.208333333336</v>
      </c>
      <c r="N311" t="b">
        <v>0</v>
      </c>
      <c r="O311" t="b">
        <v>1</v>
      </c>
      <c r="P311" t="s">
        <v>2008</v>
      </c>
      <c r="Q311" t="s">
        <v>2018</v>
      </c>
      <c r="R311" s="5">
        <f t="shared" si="18"/>
        <v>0.75292682926829269</v>
      </c>
      <c r="S311" s="13">
        <f t="shared" si="19"/>
        <v>41.16</v>
      </c>
    </row>
    <row r="312" spans="1:19" x14ac:dyDescent="0.3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9">
        <f t="shared" si="16"/>
        <v>40277.208333333336</v>
      </c>
      <c r="L312">
        <v>1272171600</v>
      </c>
      <c r="M312" s="9">
        <f t="shared" si="17"/>
        <v>40293.208333333336</v>
      </c>
      <c r="N312" t="b">
        <v>0</v>
      </c>
      <c r="O312" t="b">
        <v>0</v>
      </c>
      <c r="P312" t="s">
        <v>2023</v>
      </c>
      <c r="Q312" t="s">
        <v>2024</v>
      </c>
      <c r="R312" s="5">
        <f t="shared" si="18"/>
        <v>0.20333333333333334</v>
      </c>
      <c r="S312" s="13">
        <f t="shared" si="19"/>
        <v>99.125</v>
      </c>
    </row>
    <row r="313" spans="1:19" x14ac:dyDescent="0.3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9">
        <f t="shared" si="16"/>
        <v>40590.25</v>
      </c>
      <c r="L313">
        <v>1298872800</v>
      </c>
      <c r="M313" s="9">
        <f t="shared" si="17"/>
        <v>40602.25</v>
      </c>
      <c r="N313" t="b">
        <v>0</v>
      </c>
      <c r="O313" t="b">
        <v>0</v>
      </c>
      <c r="P313" t="s">
        <v>2012</v>
      </c>
      <c r="Q313" t="s">
        <v>2013</v>
      </c>
      <c r="R313" s="5">
        <f t="shared" si="18"/>
        <v>2.0336507936507937</v>
      </c>
      <c r="S313" s="13">
        <f t="shared" si="19"/>
        <v>105.88429752066116</v>
      </c>
    </row>
    <row r="314" spans="1:19" x14ac:dyDescent="0.3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9">
        <f t="shared" si="16"/>
        <v>41572.208333333336</v>
      </c>
      <c r="L314">
        <v>1383282000</v>
      </c>
      <c r="M314" s="9">
        <f t="shared" si="17"/>
        <v>41579.208333333336</v>
      </c>
      <c r="N314" t="b">
        <v>0</v>
      </c>
      <c r="O314" t="b">
        <v>0</v>
      </c>
      <c r="P314" t="s">
        <v>2012</v>
      </c>
      <c r="Q314" t="s">
        <v>2013</v>
      </c>
      <c r="R314" s="5">
        <f t="shared" si="18"/>
        <v>3.1022842639593908</v>
      </c>
      <c r="S314" s="13">
        <f t="shared" si="19"/>
        <v>48.996525921966864</v>
      </c>
    </row>
    <row r="315" spans="1:19" x14ac:dyDescent="0.3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9">
        <f t="shared" si="16"/>
        <v>40966.25</v>
      </c>
      <c r="L315">
        <v>1330495200</v>
      </c>
      <c r="M315" s="9">
        <f t="shared" si="17"/>
        <v>40968.25</v>
      </c>
      <c r="N315" t="b">
        <v>0</v>
      </c>
      <c r="O315" t="b">
        <v>0</v>
      </c>
      <c r="P315" t="s">
        <v>2008</v>
      </c>
      <c r="Q315" t="s">
        <v>2009</v>
      </c>
      <c r="R315" s="5">
        <f t="shared" si="18"/>
        <v>3.9531818181818181</v>
      </c>
      <c r="S315" s="13">
        <f t="shared" si="19"/>
        <v>39</v>
      </c>
    </row>
    <row r="316" spans="1:19" x14ac:dyDescent="0.3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9">
        <f t="shared" si="16"/>
        <v>43536.208333333328</v>
      </c>
      <c r="L316">
        <v>1552798800</v>
      </c>
      <c r="M316" s="9">
        <f t="shared" si="17"/>
        <v>43541.208333333328</v>
      </c>
      <c r="N316" t="b">
        <v>0</v>
      </c>
      <c r="O316" t="b">
        <v>1</v>
      </c>
      <c r="P316" t="s">
        <v>2014</v>
      </c>
      <c r="Q316" t="s">
        <v>2015</v>
      </c>
      <c r="R316" s="5">
        <f t="shared" si="18"/>
        <v>2.9471428571428571</v>
      </c>
      <c r="S316" s="13">
        <f t="shared" si="19"/>
        <v>31.022556390977442</v>
      </c>
    </row>
    <row r="317" spans="1:19" ht="31" x14ac:dyDescent="0.3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9">
        <f t="shared" si="16"/>
        <v>41783.208333333336</v>
      </c>
      <c r="L317">
        <v>1403413200</v>
      </c>
      <c r="M317" s="9">
        <f t="shared" si="17"/>
        <v>41812.208333333336</v>
      </c>
      <c r="N317" t="b">
        <v>0</v>
      </c>
      <c r="O317" t="b">
        <v>0</v>
      </c>
      <c r="P317" t="s">
        <v>2012</v>
      </c>
      <c r="Q317" t="s">
        <v>2013</v>
      </c>
      <c r="R317" s="5">
        <f t="shared" si="18"/>
        <v>0.33894736842105261</v>
      </c>
      <c r="S317" s="13">
        <f t="shared" si="19"/>
        <v>103.87096774193549</v>
      </c>
    </row>
    <row r="318" spans="1:19" x14ac:dyDescent="0.3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9">
        <f t="shared" si="16"/>
        <v>43788.25</v>
      </c>
      <c r="L318">
        <v>1574229600</v>
      </c>
      <c r="M318" s="9">
        <f t="shared" si="17"/>
        <v>43789.25</v>
      </c>
      <c r="N318" t="b">
        <v>0</v>
      </c>
      <c r="O318" t="b">
        <v>1</v>
      </c>
      <c r="P318" t="s">
        <v>2006</v>
      </c>
      <c r="Q318" t="s">
        <v>2007</v>
      </c>
      <c r="R318" s="5">
        <f t="shared" si="18"/>
        <v>0.66677083333333331</v>
      </c>
      <c r="S318" s="13">
        <f t="shared" si="19"/>
        <v>59.268518518518519</v>
      </c>
    </row>
    <row r="319" spans="1:19" x14ac:dyDescent="0.3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9">
        <f t="shared" si="16"/>
        <v>42869.208333333328</v>
      </c>
      <c r="L319">
        <v>1495861200</v>
      </c>
      <c r="M319" s="9">
        <f t="shared" si="17"/>
        <v>42882.208333333328</v>
      </c>
      <c r="N319" t="b">
        <v>0</v>
      </c>
      <c r="O319" t="b">
        <v>0</v>
      </c>
      <c r="P319" t="s">
        <v>2012</v>
      </c>
      <c r="Q319" t="s">
        <v>2013</v>
      </c>
      <c r="R319" s="5">
        <f t="shared" si="18"/>
        <v>0.19227272727272726</v>
      </c>
      <c r="S319" s="13">
        <f t="shared" si="19"/>
        <v>42.3</v>
      </c>
    </row>
    <row r="320" spans="1:19" ht="31" x14ac:dyDescent="0.3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9">
        <f t="shared" si="16"/>
        <v>41684.25</v>
      </c>
      <c r="L320">
        <v>1392530400</v>
      </c>
      <c r="M320" s="9">
        <f t="shared" si="17"/>
        <v>41686.25</v>
      </c>
      <c r="N320" t="b">
        <v>0</v>
      </c>
      <c r="O320" t="b">
        <v>0</v>
      </c>
      <c r="P320" t="s">
        <v>2008</v>
      </c>
      <c r="Q320" t="s">
        <v>2009</v>
      </c>
      <c r="R320" s="5">
        <f t="shared" si="18"/>
        <v>0.15842105263157893</v>
      </c>
      <c r="S320" s="13">
        <f t="shared" si="19"/>
        <v>53.117647058823529</v>
      </c>
    </row>
    <row r="321" spans="1:19" x14ac:dyDescent="0.3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9">
        <f t="shared" si="16"/>
        <v>40402.208333333336</v>
      </c>
      <c r="L321">
        <v>1283662800</v>
      </c>
      <c r="M321" s="9">
        <f t="shared" si="17"/>
        <v>40426.208333333336</v>
      </c>
      <c r="N321" t="b">
        <v>0</v>
      </c>
      <c r="O321" t="b">
        <v>0</v>
      </c>
      <c r="P321" t="s">
        <v>2010</v>
      </c>
      <c r="Q321" t="s">
        <v>2011</v>
      </c>
      <c r="R321" s="5">
        <f t="shared" si="18"/>
        <v>0.38702380952380955</v>
      </c>
      <c r="S321" s="13">
        <f t="shared" si="19"/>
        <v>50.796875</v>
      </c>
    </row>
    <row r="322" spans="1:19" x14ac:dyDescent="0.3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9">
        <f t="shared" si="16"/>
        <v>40673.208333333336</v>
      </c>
      <c r="L322">
        <v>1305781200</v>
      </c>
      <c r="M322" s="9">
        <f t="shared" si="17"/>
        <v>40682.208333333336</v>
      </c>
      <c r="N322" t="b">
        <v>0</v>
      </c>
      <c r="O322" t="b">
        <v>0</v>
      </c>
      <c r="P322" t="s">
        <v>2020</v>
      </c>
      <c r="Q322" t="s">
        <v>2026</v>
      </c>
      <c r="R322" s="5">
        <f t="shared" si="18"/>
        <v>9.5876777251184833E-2</v>
      </c>
      <c r="S322" s="13">
        <f t="shared" si="19"/>
        <v>101.15</v>
      </c>
    </row>
    <row r="323" spans="1:19" ht="31" x14ac:dyDescent="0.3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9">
        <f t="shared" ref="K323:K386" si="20">(((J323/60)/60)/24)+DATE(1970,1,1)</f>
        <v>40634.208333333336</v>
      </c>
      <c r="L323">
        <v>1302325200</v>
      </c>
      <c r="M323" s="9">
        <f t="shared" ref="M323:M386" si="21">(((L323/60)/60)/24)+DATE(1970,1,1)</f>
        <v>40642.208333333336</v>
      </c>
      <c r="N323" t="b">
        <v>0</v>
      </c>
      <c r="O323" t="b">
        <v>0</v>
      </c>
      <c r="P323" t="s">
        <v>2014</v>
      </c>
      <c r="Q323" t="s">
        <v>2025</v>
      </c>
      <c r="R323" s="5">
        <f t="shared" ref="R323:R386" si="22">E323/D323</f>
        <v>0.94144366197183094</v>
      </c>
      <c r="S323" s="13">
        <f t="shared" ref="S323:S386" si="23">E323/G323</f>
        <v>65.000810372771468</v>
      </c>
    </row>
    <row r="324" spans="1:19" ht="31" x14ac:dyDescent="0.3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9">
        <f t="shared" si="20"/>
        <v>40507.25</v>
      </c>
      <c r="L324">
        <v>1291788000</v>
      </c>
      <c r="M324" s="9">
        <f t="shared" si="21"/>
        <v>40520.25</v>
      </c>
      <c r="N324" t="b">
        <v>0</v>
      </c>
      <c r="O324" t="b">
        <v>0</v>
      </c>
      <c r="P324" t="s">
        <v>2012</v>
      </c>
      <c r="Q324" t="s">
        <v>2013</v>
      </c>
      <c r="R324" s="5">
        <f t="shared" si="22"/>
        <v>1.6656234096692113</v>
      </c>
      <c r="S324" s="13">
        <f t="shared" si="23"/>
        <v>37.998645510835914</v>
      </c>
    </row>
    <row r="325" spans="1:19" x14ac:dyDescent="0.3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9">
        <f t="shared" si="20"/>
        <v>41725.208333333336</v>
      </c>
      <c r="L325">
        <v>1396069200</v>
      </c>
      <c r="M325" s="9">
        <f t="shared" si="21"/>
        <v>41727.208333333336</v>
      </c>
      <c r="N325" t="b">
        <v>0</v>
      </c>
      <c r="O325" t="b">
        <v>0</v>
      </c>
      <c r="P325" t="s">
        <v>2014</v>
      </c>
      <c r="Q325" t="s">
        <v>2015</v>
      </c>
      <c r="R325" s="5">
        <f t="shared" si="22"/>
        <v>0.24134831460674158</v>
      </c>
      <c r="S325" s="13">
        <f t="shared" si="23"/>
        <v>82.615384615384613</v>
      </c>
    </row>
    <row r="326" spans="1:19" x14ac:dyDescent="0.3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9">
        <f t="shared" si="20"/>
        <v>42176.208333333328</v>
      </c>
      <c r="L326">
        <v>1435899600</v>
      </c>
      <c r="M326" s="9">
        <f t="shared" si="21"/>
        <v>42188.208333333328</v>
      </c>
      <c r="N326" t="b">
        <v>0</v>
      </c>
      <c r="O326" t="b">
        <v>1</v>
      </c>
      <c r="P326" t="s">
        <v>2012</v>
      </c>
      <c r="Q326" t="s">
        <v>2013</v>
      </c>
      <c r="R326" s="5">
        <f t="shared" si="22"/>
        <v>1.6405633802816901</v>
      </c>
      <c r="S326" s="13">
        <f t="shared" si="23"/>
        <v>37.941368078175898</v>
      </c>
    </row>
    <row r="327" spans="1:19" ht="31" x14ac:dyDescent="0.3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9">
        <f t="shared" si="20"/>
        <v>43267.208333333328</v>
      </c>
      <c r="L327">
        <v>1531112400</v>
      </c>
      <c r="M327" s="9">
        <f t="shared" si="21"/>
        <v>43290.208333333328</v>
      </c>
      <c r="N327" t="b">
        <v>0</v>
      </c>
      <c r="O327" t="b">
        <v>1</v>
      </c>
      <c r="P327" t="s">
        <v>2012</v>
      </c>
      <c r="Q327" t="s">
        <v>2013</v>
      </c>
      <c r="R327" s="5">
        <f t="shared" si="22"/>
        <v>0.90723076923076929</v>
      </c>
      <c r="S327" s="13">
        <f t="shared" si="23"/>
        <v>80.780821917808225</v>
      </c>
    </row>
    <row r="328" spans="1:19" ht="31" x14ac:dyDescent="0.3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9">
        <f t="shared" si="20"/>
        <v>42364.25</v>
      </c>
      <c r="L328">
        <v>1451628000</v>
      </c>
      <c r="M328" s="9">
        <f t="shared" si="21"/>
        <v>42370.25</v>
      </c>
      <c r="N328" t="b">
        <v>0</v>
      </c>
      <c r="O328" t="b">
        <v>0</v>
      </c>
      <c r="P328" t="s">
        <v>2014</v>
      </c>
      <c r="Q328" t="s">
        <v>2022</v>
      </c>
      <c r="R328" s="5">
        <f t="shared" si="22"/>
        <v>0.46194444444444444</v>
      </c>
      <c r="S328" s="13">
        <f t="shared" si="23"/>
        <v>25.984375</v>
      </c>
    </row>
    <row r="329" spans="1:19" x14ac:dyDescent="0.3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9">
        <f t="shared" si="20"/>
        <v>43705.208333333328</v>
      </c>
      <c r="L329">
        <v>1567314000</v>
      </c>
      <c r="M329" s="9">
        <f t="shared" si="21"/>
        <v>43709.208333333328</v>
      </c>
      <c r="N329" t="b">
        <v>0</v>
      </c>
      <c r="O329" t="b">
        <v>1</v>
      </c>
      <c r="P329" t="s">
        <v>2012</v>
      </c>
      <c r="Q329" t="s">
        <v>2013</v>
      </c>
      <c r="R329" s="5">
        <f t="shared" si="22"/>
        <v>0.38538461538461538</v>
      </c>
      <c r="S329" s="13">
        <f t="shared" si="23"/>
        <v>30.363636363636363</v>
      </c>
    </row>
    <row r="330" spans="1:19" ht="31" x14ac:dyDescent="0.3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9">
        <f t="shared" si="20"/>
        <v>43434.25</v>
      </c>
      <c r="L330">
        <v>1544508000</v>
      </c>
      <c r="M330" s="9">
        <f t="shared" si="21"/>
        <v>43445.25</v>
      </c>
      <c r="N330" t="b">
        <v>0</v>
      </c>
      <c r="O330" t="b">
        <v>0</v>
      </c>
      <c r="P330" t="s">
        <v>2008</v>
      </c>
      <c r="Q330" t="s">
        <v>2009</v>
      </c>
      <c r="R330" s="5">
        <f t="shared" si="22"/>
        <v>1.3356231003039514</v>
      </c>
      <c r="S330" s="13">
        <f t="shared" si="23"/>
        <v>54.004916018025398</v>
      </c>
    </row>
    <row r="331" spans="1:19" x14ac:dyDescent="0.3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9">
        <f t="shared" si="20"/>
        <v>42716.25</v>
      </c>
      <c r="L331">
        <v>1482472800</v>
      </c>
      <c r="M331" s="9">
        <f t="shared" si="21"/>
        <v>42727.25</v>
      </c>
      <c r="N331" t="b">
        <v>0</v>
      </c>
      <c r="O331" t="b">
        <v>0</v>
      </c>
      <c r="P331" t="s">
        <v>2023</v>
      </c>
      <c r="Q331" t="s">
        <v>2024</v>
      </c>
      <c r="R331" s="5">
        <f t="shared" si="22"/>
        <v>0.22896588486140726</v>
      </c>
      <c r="S331" s="13">
        <f t="shared" si="23"/>
        <v>101.78672985781991</v>
      </c>
    </row>
    <row r="332" spans="1:19" ht="31" x14ac:dyDescent="0.3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9">
        <f t="shared" si="20"/>
        <v>43077.25</v>
      </c>
      <c r="L332">
        <v>1512799200</v>
      </c>
      <c r="M332" s="9">
        <f t="shared" si="21"/>
        <v>43078.25</v>
      </c>
      <c r="N332" t="b">
        <v>0</v>
      </c>
      <c r="O332" t="b">
        <v>0</v>
      </c>
      <c r="P332" t="s">
        <v>2014</v>
      </c>
      <c r="Q332" t="s">
        <v>2015</v>
      </c>
      <c r="R332" s="5">
        <f t="shared" si="22"/>
        <v>1.8495548961424333</v>
      </c>
      <c r="S332" s="13">
        <f t="shared" si="23"/>
        <v>45.003610108303249</v>
      </c>
    </row>
    <row r="333" spans="1:19" x14ac:dyDescent="0.3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9">
        <f t="shared" si="20"/>
        <v>40896.25</v>
      </c>
      <c r="L333">
        <v>1324360800</v>
      </c>
      <c r="M333" s="9">
        <f t="shared" si="21"/>
        <v>40897.25</v>
      </c>
      <c r="N333" t="b">
        <v>0</v>
      </c>
      <c r="O333" t="b">
        <v>0</v>
      </c>
      <c r="P333" t="s">
        <v>2006</v>
      </c>
      <c r="Q333" t="s">
        <v>2007</v>
      </c>
      <c r="R333" s="5">
        <f t="shared" si="22"/>
        <v>4.4372727272727275</v>
      </c>
      <c r="S333" s="13">
        <f t="shared" si="23"/>
        <v>77.068421052631578</v>
      </c>
    </row>
    <row r="334" spans="1:19" ht="31" x14ac:dyDescent="0.3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9">
        <f t="shared" si="20"/>
        <v>41361.208333333336</v>
      </c>
      <c r="L334">
        <v>1364533200</v>
      </c>
      <c r="M334" s="9">
        <f t="shared" si="21"/>
        <v>41362.208333333336</v>
      </c>
      <c r="N334" t="b">
        <v>0</v>
      </c>
      <c r="O334" t="b">
        <v>0</v>
      </c>
      <c r="P334" t="s">
        <v>2010</v>
      </c>
      <c r="Q334" t="s">
        <v>2019</v>
      </c>
      <c r="R334" s="5">
        <f t="shared" si="22"/>
        <v>1.999806763285024</v>
      </c>
      <c r="S334" s="13">
        <f t="shared" si="23"/>
        <v>88.076595744680844</v>
      </c>
    </row>
    <row r="335" spans="1:19" x14ac:dyDescent="0.3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9">
        <f t="shared" si="20"/>
        <v>43424.25</v>
      </c>
      <c r="L335">
        <v>1545112800</v>
      </c>
      <c r="M335" s="9">
        <f t="shared" si="21"/>
        <v>43452.25</v>
      </c>
      <c r="N335" t="b">
        <v>0</v>
      </c>
      <c r="O335" t="b">
        <v>0</v>
      </c>
      <c r="P335" t="s">
        <v>2012</v>
      </c>
      <c r="Q335" t="s">
        <v>2013</v>
      </c>
      <c r="R335" s="5">
        <f t="shared" si="22"/>
        <v>1.2395833333333333</v>
      </c>
      <c r="S335" s="13">
        <f t="shared" si="23"/>
        <v>47.035573122529641</v>
      </c>
    </row>
    <row r="336" spans="1:19" x14ac:dyDescent="0.3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9">
        <f t="shared" si="20"/>
        <v>43110.25</v>
      </c>
      <c r="L336">
        <v>1516168800</v>
      </c>
      <c r="M336" s="9">
        <f t="shared" si="21"/>
        <v>43117.25</v>
      </c>
      <c r="N336" t="b">
        <v>0</v>
      </c>
      <c r="O336" t="b">
        <v>0</v>
      </c>
      <c r="P336" t="s">
        <v>2008</v>
      </c>
      <c r="Q336" t="s">
        <v>2009</v>
      </c>
      <c r="R336" s="5">
        <f t="shared" si="22"/>
        <v>1.8661329305135952</v>
      </c>
      <c r="S336" s="13">
        <f t="shared" si="23"/>
        <v>110.99550763701707</v>
      </c>
    </row>
    <row r="337" spans="1:19" x14ac:dyDescent="0.3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9">
        <f t="shared" si="20"/>
        <v>43784.25</v>
      </c>
      <c r="L337">
        <v>1574920800</v>
      </c>
      <c r="M337" s="9">
        <f t="shared" si="21"/>
        <v>43797.25</v>
      </c>
      <c r="N337" t="b">
        <v>0</v>
      </c>
      <c r="O337" t="b">
        <v>0</v>
      </c>
      <c r="P337" t="s">
        <v>2008</v>
      </c>
      <c r="Q337" t="s">
        <v>2009</v>
      </c>
      <c r="R337" s="5">
        <f t="shared" si="22"/>
        <v>1.1428538550057536</v>
      </c>
      <c r="S337" s="13">
        <f t="shared" si="23"/>
        <v>87.003066141042481</v>
      </c>
    </row>
    <row r="338" spans="1:19" x14ac:dyDescent="0.3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9">
        <f t="shared" si="20"/>
        <v>40527.25</v>
      </c>
      <c r="L338">
        <v>1292479200</v>
      </c>
      <c r="M338" s="9">
        <f t="shared" si="21"/>
        <v>40528.25</v>
      </c>
      <c r="N338" t="b">
        <v>0</v>
      </c>
      <c r="O338" t="b">
        <v>1</v>
      </c>
      <c r="P338" t="s">
        <v>2008</v>
      </c>
      <c r="Q338" t="s">
        <v>2009</v>
      </c>
      <c r="R338" s="5">
        <f t="shared" si="22"/>
        <v>0.97032531824611035</v>
      </c>
      <c r="S338" s="13">
        <f t="shared" si="23"/>
        <v>63.994402985074629</v>
      </c>
    </row>
    <row r="339" spans="1:19" x14ac:dyDescent="0.3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9">
        <f t="shared" si="20"/>
        <v>43780.25</v>
      </c>
      <c r="L339">
        <v>1573538400</v>
      </c>
      <c r="M339" s="9">
        <f t="shared" si="21"/>
        <v>43781.25</v>
      </c>
      <c r="N339" t="b">
        <v>0</v>
      </c>
      <c r="O339" t="b">
        <v>0</v>
      </c>
      <c r="P339" t="s">
        <v>2012</v>
      </c>
      <c r="Q339" t="s">
        <v>2013</v>
      </c>
      <c r="R339" s="5">
        <f t="shared" si="22"/>
        <v>1.2281904761904763</v>
      </c>
      <c r="S339" s="13">
        <f t="shared" si="23"/>
        <v>105.9945205479452</v>
      </c>
    </row>
    <row r="340" spans="1:19" x14ac:dyDescent="0.3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9">
        <f t="shared" si="20"/>
        <v>40821.208333333336</v>
      </c>
      <c r="L340">
        <v>1320382800</v>
      </c>
      <c r="M340" s="9">
        <f t="shared" si="21"/>
        <v>40851.208333333336</v>
      </c>
      <c r="N340" t="b">
        <v>0</v>
      </c>
      <c r="O340" t="b">
        <v>0</v>
      </c>
      <c r="P340" t="s">
        <v>2012</v>
      </c>
      <c r="Q340" t="s">
        <v>2013</v>
      </c>
      <c r="R340" s="5">
        <f t="shared" si="22"/>
        <v>1.7914326647564469</v>
      </c>
      <c r="S340" s="13">
        <f t="shared" si="23"/>
        <v>73.989349112426041</v>
      </c>
    </row>
    <row r="341" spans="1:19" x14ac:dyDescent="0.3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20"/>
        <v>42949.208333333328</v>
      </c>
      <c r="L341">
        <v>1502859600</v>
      </c>
      <c r="M341" s="9">
        <f t="shared" si="21"/>
        <v>42963.208333333328</v>
      </c>
      <c r="N341" t="b">
        <v>0</v>
      </c>
      <c r="O341" t="b">
        <v>0</v>
      </c>
      <c r="P341" t="s">
        <v>2012</v>
      </c>
      <c r="Q341" t="s">
        <v>2013</v>
      </c>
      <c r="R341" s="5">
        <f t="shared" si="22"/>
        <v>0.79951577402787966</v>
      </c>
      <c r="S341" s="13">
        <f t="shared" si="23"/>
        <v>84.02004626060139</v>
      </c>
    </row>
    <row r="342" spans="1:19" x14ac:dyDescent="0.3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9">
        <f t="shared" si="20"/>
        <v>40889.25</v>
      </c>
      <c r="L342">
        <v>1323756000</v>
      </c>
      <c r="M342" s="9">
        <f t="shared" si="21"/>
        <v>40890.25</v>
      </c>
      <c r="N342" t="b">
        <v>0</v>
      </c>
      <c r="O342" t="b">
        <v>0</v>
      </c>
      <c r="P342" t="s">
        <v>2027</v>
      </c>
      <c r="Q342" t="s">
        <v>2028</v>
      </c>
      <c r="R342" s="5">
        <f t="shared" si="22"/>
        <v>0.94242587601078165</v>
      </c>
      <c r="S342" s="13">
        <f t="shared" si="23"/>
        <v>88.966921119592882</v>
      </c>
    </row>
    <row r="343" spans="1:19" ht="31" x14ac:dyDescent="0.3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9">
        <f t="shared" si="20"/>
        <v>42244.208333333328</v>
      </c>
      <c r="L343">
        <v>1441342800</v>
      </c>
      <c r="M343" s="9">
        <f t="shared" si="21"/>
        <v>42251.208333333328</v>
      </c>
      <c r="N343" t="b">
        <v>0</v>
      </c>
      <c r="O343" t="b">
        <v>0</v>
      </c>
      <c r="P343" t="s">
        <v>2008</v>
      </c>
      <c r="Q343" t="s">
        <v>2018</v>
      </c>
      <c r="R343" s="5">
        <f t="shared" si="22"/>
        <v>0.84669291338582675</v>
      </c>
      <c r="S343" s="13">
        <f t="shared" si="23"/>
        <v>76.990453460620529</v>
      </c>
    </row>
    <row r="344" spans="1:19" x14ac:dyDescent="0.3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9">
        <f t="shared" si="20"/>
        <v>41475.208333333336</v>
      </c>
      <c r="L344">
        <v>1375333200</v>
      </c>
      <c r="M344" s="9">
        <f t="shared" si="21"/>
        <v>41487.208333333336</v>
      </c>
      <c r="N344" t="b">
        <v>0</v>
      </c>
      <c r="O344" t="b">
        <v>0</v>
      </c>
      <c r="P344" t="s">
        <v>2012</v>
      </c>
      <c r="Q344" t="s">
        <v>2013</v>
      </c>
      <c r="R344" s="5">
        <f t="shared" si="22"/>
        <v>0.66521920668058454</v>
      </c>
      <c r="S344" s="13">
        <f t="shared" si="23"/>
        <v>97.146341463414629</v>
      </c>
    </row>
    <row r="345" spans="1:19" x14ac:dyDescent="0.3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9">
        <f t="shared" si="20"/>
        <v>41597.25</v>
      </c>
      <c r="L345">
        <v>1389420000</v>
      </c>
      <c r="M345" s="9">
        <f t="shared" si="21"/>
        <v>41650.25</v>
      </c>
      <c r="N345" t="b">
        <v>0</v>
      </c>
      <c r="O345" t="b">
        <v>0</v>
      </c>
      <c r="P345" t="s">
        <v>2012</v>
      </c>
      <c r="Q345" t="s">
        <v>2013</v>
      </c>
      <c r="R345" s="5">
        <f t="shared" si="22"/>
        <v>0.53922222222222227</v>
      </c>
      <c r="S345" s="13">
        <f t="shared" si="23"/>
        <v>33.013605442176868</v>
      </c>
    </row>
    <row r="346" spans="1:19" x14ac:dyDescent="0.3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9">
        <f t="shared" si="20"/>
        <v>43122.25</v>
      </c>
      <c r="L346">
        <v>1520056800</v>
      </c>
      <c r="M346" s="9">
        <f t="shared" si="21"/>
        <v>43162.25</v>
      </c>
      <c r="N346" t="b">
        <v>0</v>
      </c>
      <c r="O346" t="b">
        <v>0</v>
      </c>
      <c r="P346" t="s">
        <v>2023</v>
      </c>
      <c r="Q346" t="s">
        <v>2024</v>
      </c>
      <c r="R346" s="5">
        <f t="shared" si="22"/>
        <v>0.41983299595141699</v>
      </c>
      <c r="S346" s="13">
        <f t="shared" si="23"/>
        <v>99.950602409638549</v>
      </c>
    </row>
    <row r="347" spans="1:19" x14ac:dyDescent="0.3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9">
        <f t="shared" si="20"/>
        <v>42194.208333333328</v>
      </c>
      <c r="L347">
        <v>1436504400</v>
      </c>
      <c r="M347" s="9">
        <f t="shared" si="21"/>
        <v>42195.208333333328</v>
      </c>
      <c r="N347" t="b">
        <v>0</v>
      </c>
      <c r="O347" t="b">
        <v>0</v>
      </c>
      <c r="P347" t="s">
        <v>2014</v>
      </c>
      <c r="Q347" t="s">
        <v>2017</v>
      </c>
      <c r="R347" s="5">
        <f t="shared" si="22"/>
        <v>0.14694796954314721</v>
      </c>
      <c r="S347" s="13">
        <f t="shared" si="23"/>
        <v>69.966767371601208</v>
      </c>
    </row>
    <row r="348" spans="1:19" x14ac:dyDescent="0.3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9">
        <f t="shared" si="20"/>
        <v>42971.208333333328</v>
      </c>
      <c r="L348">
        <v>1508302800</v>
      </c>
      <c r="M348" s="9">
        <f t="shared" si="21"/>
        <v>43026.208333333328</v>
      </c>
      <c r="N348" t="b">
        <v>0</v>
      </c>
      <c r="O348" t="b">
        <v>1</v>
      </c>
      <c r="P348" t="s">
        <v>2008</v>
      </c>
      <c r="Q348" t="s">
        <v>2018</v>
      </c>
      <c r="R348" s="5">
        <f t="shared" si="22"/>
        <v>0.34475</v>
      </c>
      <c r="S348" s="13">
        <f t="shared" si="23"/>
        <v>110.32</v>
      </c>
    </row>
    <row r="349" spans="1:19" x14ac:dyDescent="0.3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9">
        <f t="shared" si="20"/>
        <v>42046.25</v>
      </c>
      <c r="L349">
        <v>1425708000</v>
      </c>
      <c r="M349" s="9">
        <f t="shared" si="21"/>
        <v>42070.25</v>
      </c>
      <c r="N349" t="b">
        <v>0</v>
      </c>
      <c r="O349" t="b">
        <v>0</v>
      </c>
      <c r="P349" t="s">
        <v>2010</v>
      </c>
      <c r="Q349" t="s">
        <v>2011</v>
      </c>
      <c r="R349" s="5">
        <f t="shared" si="22"/>
        <v>14.007777777777777</v>
      </c>
      <c r="S349" s="13">
        <f t="shared" si="23"/>
        <v>66.005235602094245</v>
      </c>
    </row>
    <row r="350" spans="1:19" x14ac:dyDescent="0.3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9">
        <f t="shared" si="20"/>
        <v>42782.25</v>
      </c>
      <c r="L350">
        <v>1488348000</v>
      </c>
      <c r="M350" s="9">
        <f t="shared" si="21"/>
        <v>42795.25</v>
      </c>
      <c r="N350" t="b">
        <v>0</v>
      </c>
      <c r="O350" t="b">
        <v>0</v>
      </c>
      <c r="P350" t="s">
        <v>2006</v>
      </c>
      <c r="Q350" t="s">
        <v>2007</v>
      </c>
      <c r="R350" s="5">
        <f t="shared" si="22"/>
        <v>0.71770351758793971</v>
      </c>
      <c r="S350" s="13">
        <f t="shared" si="23"/>
        <v>41.005742176284812</v>
      </c>
    </row>
    <row r="351" spans="1:19" x14ac:dyDescent="0.3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9">
        <f t="shared" si="20"/>
        <v>42930.208333333328</v>
      </c>
      <c r="L351">
        <v>1502600400</v>
      </c>
      <c r="M351" s="9">
        <f t="shared" si="21"/>
        <v>42960.208333333328</v>
      </c>
      <c r="N351" t="b">
        <v>0</v>
      </c>
      <c r="O351" t="b">
        <v>0</v>
      </c>
      <c r="P351" t="s">
        <v>2012</v>
      </c>
      <c r="Q351" t="s">
        <v>2013</v>
      </c>
      <c r="R351" s="5">
        <f t="shared" si="22"/>
        <v>0.53074115044247783</v>
      </c>
      <c r="S351" s="13">
        <f t="shared" si="23"/>
        <v>103.96316359696641</v>
      </c>
    </row>
    <row r="352" spans="1:19" x14ac:dyDescent="0.3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9">
        <f t="shared" si="20"/>
        <v>42144.208333333328</v>
      </c>
      <c r="L352">
        <v>1433653200</v>
      </c>
      <c r="M352" s="9">
        <f t="shared" si="21"/>
        <v>42162.208333333328</v>
      </c>
      <c r="N352" t="b">
        <v>0</v>
      </c>
      <c r="O352" t="b">
        <v>1</v>
      </c>
      <c r="P352" t="s">
        <v>2008</v>
      </c>
      <c r="Q352" t="s">
        <v>2031</v>
      </c>
      <c r="R352" s="5">
        <f t="shared" si="22"/>
        <v>0.05</v>
      </c>
      <c r="S352" s="13">
        <f t="shared" si="23"/>
        <v>5</v>
      </c>
    </row>
    <row r="353" spans="1:19" x14ac:dyDescent="0.3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9">
        <f t="shared" si="20"/>
        <v>42240.208333333328</v>
      </c>
      <c r="L353">
        <v>1441602000</v>
      </c>
      <c r="M353" s="9">
        <f t="shared" si="21"/>
        <v>42254.208333333328</v>
      </c>
      <c r="N353" t="b">
        <v>0</v>
      </c>
      <c r="O353" t="b">
        <v>0</v>
      </c>
      <c r="P353" t="s">
        <v>2008</v>
      </c>
      <c r="Q353" t="s">
        <v>2009</v>
      </c>
      <c r="R353" s="5">
        <f t="shared" si="22"/>
        <v>1.2770715249662619</v>
      </c>
      <c r="S353" s="13">
        <f t="shared" si="23"/>
        <v>47.009935419771487</v>
      </c>
    </row>
    <row r="354" spans="1:19" x14ac:dyDescent="0.3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20"/>
        <v>42315.25</v>
      </c>
      <c r="L354">
        <v>1447567200</v>
      </c>
      <c r="M354" s="9">
        <f t="shared" si="21"/>
        <v>42323.25</v>
      </c>
      <c r="N354" t="b">
        <v>0</v>
      </c>
      <c r="O354" t="b">
        <v>0</v>
      </c>
      <c r="P354" t="s">
        <v>2012</v>
      </c>
      <c r="Q354" t="s">
        <v>2013</v>
      </c>
      <c r="R354" s="5">
        <f t="shared" si="22"/>
        <v>0.34892857142857142</v>
      </c>
      <c r="S354" s="13">
        <f t="shared" si="23"/>
        <v>29.606060606060606</v>
      </c>
    </row>
    <row r="355" spans="1:19" x14ac:dyDescent="0.3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9">
        <f t="shared" si="20"/>
        <v>43651.208333333328</v>
      </c>
      <c r="L355">
        <v>1562389200</v>
      </c>
      <c r="M355" s="9">
        <f t="shared" si="21"/>
        <v>43652.208333333328</v>
      </c>
      <c r="N355" t="b">
        <v>0</v>
      </c>
      <c r="O355" t="b">
        <v>0</v>
      </c>
      <c r="P355" t="s">
        <v>2012</v>
      </c>
      <c r="Q355" t="s">
        <v>2013</v>
      </c>
      <c r="R355" s="5">
        <f t="shared" si="22"/>
        <v>4.105982142857143</v>
      </c>
      <c r="S355" s="13">
        <f t="shared" si="23"/>
        <v>81.010569583088667</v>
      </c>
    </row>
    <row r="356" spans="1:19" x14ac:dyDescent="0.3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9">
        <f t="shared" si="20"/>
        <v>41520.208333333336</v>
      </c>
      <c r="L356">
        <v>1378789200</v>
      </c>
      <c r="M356" s="9">
        <f t="shared" si="21"/>
        <v>41527.208333333336</v>
      </c>
      <c r="N356" t="b">
        <v>0</v>
      </c>
      <c r="O356" t="b">
        <v>0</v>
      </c>
      <c r="P356" t="s">
        <v>2014</v>
      </c>
      <c r="Q356" t="s">
        <v>2015</v>
      </c>
      <c r="R356" s="5">
        <f t="shared" si="22"/>
        <v>1.2373770491803278</v>
      </c>
      <c r="S356" s="13">
        <f t="shared" si="23"/>
        <v>94.35</v>
      </c>
    </row>
    <row r="357" spans="1:19" x14ac:dyDescent="0.3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9">
        <f t="shared" si="20"/>
        <v>42757.25</v>
      </c>
      <c r="L357">
        <v>1488520800</v>
      </c>
      <c r="M357" s="9">
        <f t="shared" si="21"/>
        <v>42797.25</v>
      </c>
      <c r="N357" t="b">
        <v>0</v>
      </c>
      <c r="O357" t="b">
        <v>0</v>
      </c>
      <c r="P357" t="s">
        <v>2010</v>
      </c>
      <c r="Q357" t="s">
        <v>2019</v>
      </c>
      <c r="R357" s="5">
        <f t="shared" si="22"/>
        <v>0.58973684210526311</v>
      </c>
      <c r="S357" s="13">
        <f t="shared" si="23"/>
        <v>26.058139534883722</v>
      </c>
    </row>
    <row r="358" spans="1:19" x14ac:dyDescent="0.3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9">
        <f t="shared" si="20"/>
        <v>40922.25</v>
      </c>
      <c r="L358">
        <v>1327298400</v>
      </c>
      <c r="M358" s="9">
        <f t="shared" si="21"/>
        <v>40931.25</v>
      </c>
      <c r="N358" t="b">
        <v>0</v>
      </c>
      <c r="O358" t="b">
        <v>0</v>
      </c>
      <c r="P358" t="s">
        <v>2012</v>
      </c>
      <c r="Q358" t="s">
        <v>2013</v>
      </c>
      <c r="R358" s="5">
        <f t="shared" si="22"/>
        <v>0.36892473118279567</v>
      </c>
      <c r="S358" s="13">
        <f t="shared" si="23"/>
        <v>85.775000000000006</v>
      </c>
    </row>
    <row r="359" spans="1:19" x14ac:dyDescent="0.3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9">
        <f t="shared" si="20"/>
        <v>42250.208333333328</v>
      </c>
      <c r="L359">
        <v>1443416400</v>
      </c>
      <c r="M359" s="9">
        <f t="shared" si="21"/>
        <v>42275.208333333328</v>
      </c>
      <c r="N359" t="b">
        <v>0</v>
      </c>
      <c r="O359" t="b">
        <v>0</v>
      </c>
      <c r="P359" t="s">
        <v>2023</v>
      </c>
      <c r="Q359" t="s">
        <v>2024</v>
      </c>
      <c r="R359" s="5">
        <f t="shared" si="22"/>
        <v>1.8491304347826087</v>
      </c>
      <c r="S359" s="13">
        <f t="shared" si="23"/>
        <v>103.73170731707317</v>
      </c>
    </row>
    <row r="360" spans="1:19" x14ac:dyDescent="0.3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20"/>
        <v>43322.208333333328</v>
      </c>
      <c r="L360">
        <v>1534136400</v>
      </c>
      <c r="M360" s="9">
        <f t="shared" si="21"/>
        <v>43325.208333333328</v>
      </c>
      <c r="N360" t="b">
        <v>1</v>
      </c>
      <c r="O360" t="b">
        <v>0</v>
      </c>
      <c r="P360" t="s">
        <v>2027</v>
      </c>
      <c r="Q360" t="s">
        <v>2028</v>
      </c>
      <c r="R360" s="5">
        <f t="shared" si="22"/>
        <v>0.11814432989690722</v>
      </c>
      <c r="S360" s="13">
        <f t="shared" si="23"/>
        <v>49.826086956521742</v>
      </c>
    </row>
    <row r="361" spans="1:19" x14ac:dyDescent="0.3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9">
        <f t="shared" si="20"/>
        <v>40782.208333333336</v>
      </c>
      <c r="L361">
        <v>1315026000</v>
      </c>
      <c r="M361" s="9">
        <f t="shared" si="21"/>
        <v>40789.208333333336</v>
      </c>
      <c r="N361" t="b">
        <v>0</v>
      </c>
      <c r="O361" t="b">
        <v>0</v>
      </c>
      <c r="P361" t="s">
        <v>2014</v>
      </c>
      <c r="Q361" t="s">
        <v>2022</v>
      </c>
      <c r="R361" s="5">
        <f t="shared" si="22"/>
        <v>2.9870000000000001</v>
      </c>
      <c r="S361" s="13">
        <f t="shared" si="23"/>
        <v>63.893048128342244</v>
      </c>
    </row>
    <row r="362" spans="1:19" x14ac:dyDescent="0.3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9">
        <f t="shared" si="20"/>
        <v>40544.25</v>
      </c>
      <c r="L362">
        <v>1295071200</v>
      </c>
      <c r="M362" s="9">
        <f t="shared" si="21"/>
        <v>40558.25</v>
      </c>
      <c r="N362" t="b">
        <v>0</v>
      </c>
      <c r="O362" t="b">
        <v>1</v>
      </c>
      <c r="P362" t="s">
        <v>2012</v>
      </c>
      <c r="Q362" t="s">
        <v>2013</v>
      </c>
      <c r="R362" s="5">
        <f t="shared" si="22"/>
        <v>2.2635175879396985</v>
      </c>
      <c r="S362" s="13">
        <f t="shared" si="23"/>
        <v>47.002434782608695</v>
      </c>
    </row>
    <row r="363" spans="1:19" x14ac:dyDescent="0.3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9">
        <f t="shared" si="20"/>
        <v>43015.208333333328</v>
      </c>
      <c r="L363">
        <v>1509426000</v>
      </c>
      <c r="M363" s="9">
        <f t="shared" si="21"/>
        <v>43039.208333333328</v>
      </c>
      <c r="N363" t="b">
        <v>0</v>
      </c>
      <c r="O363" t="b">
        <v>0</v>
      </c>
      <c r="P363" t="s">
        <v>2012</v>
      </c>
      <c r="Q363" t="s">
        <v>2013</v>
      </c>
      <c r="R363" s="5">
        <f t="shared" si="22"/>
        <v>1.7356363636363636</v>
      </c>
      <c r="S363" s="13">
        <f t="shared" si="23"/>
        <v>108.47727272727273</v>
      </c>
    </row>
    <row r="364" spans="1:19" x14ac:dyDescent="0.3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9">
        <f t="shared" si="20"/>
        <v>40570.25</v>
      </c>
      <c r="L364">
        <v>1299391200</v>
      </c>
      <c r="M364" s="9">
        <f t="shared" si="21"/>
        <v>40608.25</v>
      </c>
      <c r="N364" t="b">
        <v>0</v>
      </c>
      <c r="O364" t="b">
        <v>0</v>
      </c>
      <c r="P364" t="s">
        <v>2008</v>
      </c>
      <c r="Q364" t="s">
        <v>2009</v>
      </c>
      <c r="R364" s="5">
        <f t="shared" si="22"/>
        <v>3.7175675675675675</v>
      </c>
      <c r="S364" s="13">
        <f t="shared" si="23"/>
        <v>72.015706806282722</v>
      </c>
    </row>
    <row r="365" spans="1:19" x14ac:dyDescent="0.3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9">
        <f t="shared" si="20"/>
        <v>40904.25</v>
      </c>
      <c r="L365">
        <v>1325052000</v>
      </c>
      <c r="M365" s="9">
        <f t="shared" si="21"/>
        <v>40905.25</v>
      </c>
      <c r="N365" t="b">
        <v>0</v>
      </c>
      <c r="O365" t="b">
        <v>0</v>
      </c>
      <c r="P365" t="s">
        <v>2008</v>
      </c>
      <c r="Q365" t="s">
        <v>2009</v>
      </c>
      <c r="R365" s="5">
        <f t="shared" si="22"/>
        <v>1.601923076923077</v>
      </c>
      <c r="S365" s="13">
        <f t="shared" si="23"/>
        <v>59.928057553956833</v>
      </c>
    </row>
    <row r="366" spans="1:19" x14ac:dyDescent="0.3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9">
        <f t="shared" si="20"/>
        <v>43164.25</v>
      </c>
      <c r="L366">
        <v>1522818000</v>
      </c>
      <c r="M366" s="9">
        <f t="shared" si="21"/>
        <v>43194.208333333328</v>
      </c>
      <c r="N366" t="b">
        <v>0</v>
      </c>
      <c r="O366" t="b">
        <v>0</v>
      </c>
      <c r="P366" t="s">
        <v>2008</v>
      </c>
      <c r="Q366" t="s">
        <v>2018</v>
      </c>
      <c r="R366" s="5">
        <f t="shared" si="22"/>
        <v>16.163333333333334</v>
      </c>
      <c r="S366" s="13">
        <f t="shared" si="23"/>
        <v>78.209677419354833</v>
      </c>
    </row>
    <row r="367" spans="1:19" x14ac:dyDescent="0.3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9">
        <f t="shared" si="20"/>
        <v>42733.25</v>
      </c>
      <c r="L367">
        <v>1485324000</v>
      </c>
      <c r="M367" s="9">
        <f t="shared" si="21"/>
        <v>42760.25</v>
      </c>
      <c r="N367" t="b">
        <v>0</v>
      </c>
      <c r="O367" t="b">
        <v>0</v>
      </c>
      <c r="P367" t="s">
        <v>2012</v>
      </c>
      <c r="Q367" t="s">
        <v>2013</v>
      </c>
      <c r="R367" s="5">
        <f t="shared" si="22"/>
        <v>7.3343749999999996</v>
      </c>
      <c r="S367" s="13">
        <f t="shared" si="23"/>
        <v>104.77678571428571</v>
      </c>
    </row>
    <row r="368" spans="1:19" x14ac:dyDescent="0.3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9">
        <f t="shared" si="20"/>
        <v>40546.25</v>
      </c>
      <c r="L368">
        <v>1294120800</v>
      </c>
      <c r="M368" s="9">
        <f t="shared" si="21"/>
        <v>40547.25</v>
      </c>
      <c r="N368" t="b">
        <v>0</v>
      </c>
      <c r="O368" t="b">
        <v>1</v>
      </c>
      <c r="P368" t="s">
        <v>2012</v>
      </c>
      <c r="Q368" t="s">
        <v>2013</v>
      </c>
      <c r="R368" s="5">
        <f t="shared" si="22"/>
        <v>5.9211111111111112</v>
      </c>
      <c r="S368" s="13">
        <f t="shared" si="23"/>
        <v>105.52475247524752</v>
      </c>
    </row>
    <row r="369" spans="1:19" x14ac:dyDescent="0.3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9">
        <f t="shared" si="20"/>
        <v>41930.208333333336</v>
      </c>
      <c r="L369">
        <v>1415685600</v>
      </c>
      <c r="M369" s="9">
        <f t="shared" si="21"/>
        <v>41954.25</v>
      </c>
      <c r="N369" t="b">
        <v>0</v>
      </c>
      <c r="O369" t="b">
        <v>1</v>
      </c>
      <c r="P369" t="s">
        <v>2012</v>
      </c>
      <c r="Q369" t="s">
        <v>2013</v>
      </c>
      <c r="R369" s="5">
        <f t="shared" si="22"/>
        <v>0.18888888888888888</v>
      </c>
      <c r="S369" s="13">
        <f t="shared" si="23"/>
        <v>24.933333333333334</v>
      </c>
    </row>
    <row r="370" spans="1:19" x14ac:dyDescent="0.3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9">
        <f t="shared" si="20"/>
        <v>40464.208333333336</v>
      </c>
      <c r="L370">
        <v>1288933200</v>
      </c>
      <c r="M370" s="9">
        <f t="shared" si="21"/>
        <v>40487.208333333336</v>
      </c>
      <c r="N370" t="b">
        <v>0</v>
      </c>
      <c r="O370" t="b">
        <v>1</v>
      </c>
      <c r="P370" t="s">
        <v>2014</v>
      </c>
      <c r="Q370" t="s">
        <v>2015</v>
      </c>
      <c r="R370" s="5">
        <f t="shared" si="22"/>
        <v>2.7680769230769231</v>
      </c>
      <c r="S370" s="13">
        <f t="shared" si="23"/>
        <v>69.873786407766985</v>
      </c>
    </row>
    <row r="371" spans="1:19" x14ac:dyDescent="0.3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9">
        <f t="shared" si="20"/>
        <v>41308.25</v>
      </c>
      <c r="L371">
        <v>1363237200</v>
      </c>
      <c r="M371" s="9">
        <f t="shared" si="21"/>
        <v>41347.208333333336</v>
      </c>
      <c r="N371" t="b">
        <v>0</v>
      </c>
      <c r="O371" t="b">
        <v>1</v>
      </c>
      <c r="P371" t="s">
        <v>2014</v>
      </c>
      <c r="Q371" t="s">
        <v>2033</v>
      </c>
      <c r="R371" s="5">
        <f t="shared" si="22"/>
        <v>2.730185185185185</v>
      </c>
      <c r="S371" s="13">
        <f t="shared" si="23"/>
        <v>95.733766233766232</v>
      </c>
    </row>
    <row r="372" spans="1:19" x14ac:dyDescent="0.3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9">
        <f t="shared" si="20"/>
        <v>43570.208333333328</v>
      </c>
      <c r="L372">
        <v>1555822800</v>
      </c>
      <c r="M372" s="9">
        <f t="shared" si="21"/>
        <v>43576.208333333328</v>
      </c>
      <c r="N372" t="b">
        <v>0</v>
      </c>
      <c r="O372" t="b">
        <v>0</v>
      </c>
      <c r="P372" t="s">
        <v>2012</v>
      </c>
      <c r="Q372" t="s">
        <v>2013</v>
      </c>
      <c r="R372" s="5">
        <f t="shared" si="22"/>
        <v>1.593633125556545</v>
      </c>
      <c r="S372" s="13">
        <f t="shared" si="23"/>
        <v>29.997485752598056</v>
      </c>
    </row>
    <row r="373" spans="1:19" x14ac:dyDescent="0.3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9">
        <f t="shared" si="20"/>
        <v>42043.25</v>
      </c>
      <c r="L373">
        <v>1427778000</v>
      </c>
      <c r="M373" s="9">
        <f t="shared" si="21"/>
        <v>42094.208333333328</v>
      </c>
      <c r="N373" t="b">
        <v>0</v>
      </c>
      <c r="O373" t="b">
        <v>0</v>
      </c>
      <c r="P373" t="s">
        <v>2012</v>
      </c>
      <c r="Q373" t="s">
        <v>2013</v>
      </c>
      <c r="R373" s="5">
        <f t="shared" si="22"/>
        <v>0.67869978858350954</v>
      </c>
      <c r="S373" s="13">
        <f t="shared" si="23"/>
        <v>59.011948529411768</v>
      </c>
    </row>
    <row r="374" spans="1:19" ht="31" x14ac:dyDescent="0.3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9">
        <f t="shared" si="20"/>
        <v>42012.25</v>
      </c>
      <c r="L374">
        <v>1422424800</v>
      </c>
      <c r="M374" s="9">
        <f t="shared" si="21"/>
        <v>42032.25</v>
      </c>
      <c r="N374" t="b">
        <v>0</v>
      </c>
      <c r="O374" t="b">
        <v>1</v>
      </c>
      <c r="P374" t="s">
        <v>2014</v>
      </c>
      <c r="Q374" t="s">
        <v>2015</v>
      </c>
      <c r="R374" s="5">
        <f t="shared" si="22"/>
        <v>15.915555555555555</v>
      </c>
      <c r="S374" s="13">
        <f t="shared" si="23"/>
        <v>84.757396449704146</v>
      </c>
    </row>
    <row r="375" spans="1:19" x14ac:dyDescent="0.3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9">
        <f t="shared" si="20"/>
        <v>42964.208333333328</v>
      </c>
      <c r="L375">
        <v>1503637200</v>
      </c>
      <c r="M375" s="9">
        <f t="shared" si="21"/>
        <v>42972.208333333328</v>
      </c>
      <c r="N375" t="b">
        <v>0</v>
      </c>
      <c r="O375" t="b">
        <v>0</v>
      </c>
      <c r="P375" t="s">
        <v>2012</v>
      </c>
      <c r="Q375" t="s">
        <v>2013</v>
      </c>
      <c r="R375" s="5">
        <f t="shared" si="22"/>
        <v>7.3018222222222224</v>
      </c>
      <c r="S375" s="13">
        <f t="shared" si="23"/>
        <v>78.010921177587846</v>
      </c>
    </row>
    <row r="376" spans="1:19" ht="31" x14ac:dyDescent="0.3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9">
        <f t="shared" si="20"/>
        <v>43476.25</v>
      </c>
      <c r="L376">
        <v>1547618400</v>
      </c>
      <c r="M376" s="9">
        <f t="shared" si="21"/>
        <v>43481.25</v>
      </c>
      <c r="N376" t="b">
        <v>0</v>
      </c>
      <c r="O376" t="b">
        <v>1</v>
      </c>
      <c r="P376" t="s">
        <v>2014</v>
      </c>
      <c r="Q376" t="s">
        <v>2015</v>
      </c>
      <c r="R376" s="5">
        <f t="shared" si="22"/>
        <v>0.13185782556750297</v>
      </c>
      <c r="S376" s="13">
        <f t="shared" si="23"/>
        <v>50.05215419501134</v>
      </c>
    </row>
    <row r="377" spans="1:19" ht="31" x14ac:dyDescent="0.3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9">
        <f t="shared" si="20"/>
        <v>42293.208333333328</v>
      </c>
      <c r="L377">
        <v>1449900000</v>
      </c>
      <c r="M377" s="9">
        <f t="shared" si="21"/>
        <v>42350.25</v>
      </c>
      <c r="N377" t="b">
        <v>0</v>
      </c>
      <c r="O377" t="b">
        <v>0</v>
      </c>
      <c r="P377" t="s">
        <v>2008</v>
      </c>
      <c r="Q377" t="s">
        <v>2018</v>
      </c>
      <c r="R377" s="5">
        <f t="shared" si="22"/>
        <v>0.54777777777777781</v>
      </c>
      <c r="S377" s="13">
        <f t="shared" si="23"/>
        <v>59.16</v>
      </c>
    </row>
    <row r="378" spans="1:19" x14ac:dyDescent="0.3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9">
        <f t="shared" si="20"/>
        <v>41826.208333333336</v>
      </c>
      <c r="L378">
        <v>1405141200</v>
      </c>
      <c r="M378" s="9">
        <f t="shared" si="21"/>
        <v>41832.208333333336</v>
      </c>
      <c r="N378" t="b">
        <v>0</v>
      </c>
      <c r="O378" t="b">
        <v>0</v>
      </c>
      <c r="P378" t="s">
        <v>2008</v>
      </c>
      <c r="Q378" t="s">
        <v>2009</v>
      </c>
      <c r="R378" s="5">
        <f t="shared" si="22"/>
        <v>3.6102941176470589</v>
      </c>
      <c r="S378" s="13">
        <f t="shared" si="23"/>
        <v>93.702290076335885</v>
      </c>
    </row>
    <row r="379" spans="1:19" x14ac:dyDescent="0.3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9">
        <f t="shared" si="20"/>
        <v>43760.208333333328</v>
      </c>
      <c r="L379">
        <v>1572933600</v>
      </c>
      <c r="M379" s="9">
        <f t="shared" si="21"/>
        <v>43774.25</v>
      </c>
      <c r="N379" t="b">
        <v>0</v>
      </c>
      <c r="O379" t="b">
        <v>0</v>
      </c>
      <c r="P379" t="s">
        <v>2012</v>
      </c>
      <c r="Q379" t="s">
        <v>2013</v>
      </c>
      <c r="R379" s="5">
        <f t="shared" si="22"/>
        <v>0.10257545271629778</v>
      </c>
      <c r="S379" s="13">
        <f t="shared" si="23"/>
        <v>40.14173228346457</v>
      </c>
    </row>
    <row r="380" spans="1:19" x14ac:dyDescent="0.3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9">
        <f t="shared" si="20"/>
        <v>43241.208333333328</v>
      </c>
      <c r="L380">
        <v>1530162000</v>
      </c>
      <c r="M380" s="9">
        <f t="shared" si="21"/>
        <v>43279.208333333328</v>
      </c>
      <c r="N380" t="b">
        <v>0</v>
      </c>
      <c r="O380" t="b">
        <v>0</v>
      </c>
      <c r="P380" t="s">
        <v>2014</v>
      </c>
      <c r="Q380" t="s">
        <v>2015</v>
      </c>
      <c r="R380" s="5">
        <f t="shared" si="22"/>
        <v>0.13962962962962963</v>
      </c>
      <c r="S380" s="13">
        <f t="shared" si="23"/>
        <v>70.090140845070422</v>
      </c>
    </row>
    <row r="381" spans="1:19" x14ac:dyDescent="0.3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9">
        <f t="shared" si="20"/>
        <v>40843.208333333336</v>
      </c>
      <c r="L381">
        <v>1320904800</v>
      </c>
      <c r="M381" s="9">
        <f t="shared" si="21"/>
        <v>40857.25</v>
      </c>
      <c r="N381" t="b">
        <v>0</v>
      </c>
      <c r="O381" t="b">
        <v>0</v>
      </c>
      <c r="P381" t="s">
        <v>2012</v>
      </c>
      <c r="Q381" t="s">
        <v>2013</v>
      </c>
      <c r="R381" s="5">
        <f t="shared" si="22"/>
        <v>0.40444444444444444</v>
      </c>
      <c r="S381" s="13">
        <f t="shared" si="23"/>
        <v>66.181818181818187</v>
      </c>
    </row>
    <row r="382" spans="1:19" ht="31" x14ac:dyDescent="0.3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9">
        <f t="shared" si="20"/>
        <v>41448.208333333336</v>
      </c>
      <c r="L382">
        <v>1372395600</v>
      </c>
      <c r="M382" s="9">
        <f t="shared" si="21"/>
        <v>41453.208333333336</v>
      </c>
      <c r="N382" t="b">
        <v>0</v>
      </c>
      <c r="O382" t="b">
        <v>0</v>
      </c>
      <c r="P382" t="s">
        <v>2012</v>
      </c>
      <c r="Q382" t="s">
        <v>2013</v>
      </c>
      <c r="R382" s="5">
        <f t="shared" si="22"/>
        <v>1.6032</v>
      </c>
      <c r="S382" s="13">
        <f t="shared" si="23"/>
        <v>47.714285714285715</v>
      </c>
    </row>
    <row r="383" spans="1:19" x14ac:dyDescent="0.3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9">
        <f t="shared" si="20"/>
        <v>42163.208333333328</v>
      </c>
      <c r="L383">
        <v>1437714000</v>
      </c>
      <c r="M383" s="9">
        <f t="shared" si="21"/>
        <v>42209.208333333328</v>
      </c>
      <c r="N383" t="b">
        <v>0</v>
      </c>
      <c r="O383" t="b">
        <v>0</v>
      </c>
      <c r="P383" t="s">
        <v>2012</v>
      </c>
      <c r="Q383" t="s">
        <v>2013</v>
      </c>
      <c r="R383" s="5">
        <f t="shared" si="22"/>
        <v>1.8394339622641509</v>
      </c>
      <c r="S383" s="13">
        <f t="shared" si="23"/>
        <v>62.896774193548389</v>
      </c>
    </row>
    <row r="384" spans="1:19" ht="31" x14ac:dyDescent="0.3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9">
        <f t="shared" si="20"/>
        <v>43024.208333333328</v>
      </c>
      <c r="L384">
        <v>1509771600</v>
      </c>
      <c r="M384" s="9">
        <f t="shared" si="21"/>
        <v>43043.208333333328</v>
      </c>
      <c r="N384" t="b">
        <v>0</v>
      </c>
      <c r="O384" t="b">
        <v>0</v>
      </c>
      <c r="P384" t="s">
        <v>2027</v>
      </c>
      <c r="Q384" t="s">
        <v>2028</v>
      </c>
      <c r="R384" s="5">
        <f t="shared" si="22"/>
        <v>0.63769230769230767</v>
      </c>
      <c r="S384" s="13">
        <f t="shared" si="23"/>
        <v>86.611940298507463</v>
      </c>
    </row>
    <row r="385" spans="1:19" x14ac:dyDescent="0.3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9">
        <f t="shared" si="20"/>
        <v>43509.25</v>
      </c>
      <c r="L385">
        <v>1550556000</v>
      </c>
      <c r="M385" s="9">
        <f t="shared" si="21"/>
        <v>43515.25</v>
      </c>
      <c r="N385" t="b">
        <v>0</v>
      </c>
      <c r="O385" t="b">
        <v>1</v>
      </c>
      <c r="P385" t="s">
        <v>2006</v>
      </c>
      <c r="Q385" t="s">
        <v>2007</v>
      </c>
      <c r="R385" s="5">
        <f t="shared" si="22"/>
        <v>2.2538095238095237</v>
      </c>
      <c r="S385" s="13">
        <f t="shared" si="23"/>
        <v>75.126984126984127</v>
      </c>
    </row>
    <row r="386" spans="1:19" x14ac:dyDescent="0.3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9">
        <f t="shared" si="20"/>
        <v>42776.25</v>
      </c>
      <c r="L386">
        <v>1489039200</v>
      </c>
      <c r="M386" s="9">
        <f t="shared" si="21"/>
        <v>42803.25</v>
      </c>
      <c r="N386" t="b">
        <v>1</v>
      </c>
      <c r="O386" t="b">
        <v>1</v>
      </c>
      <c r="P386" t="s">
        <v>2014</v>
      </c>
      <c r="Q386" t="s">
        <v>2015</v>
      </c>
      <c r="R386" s="5">
        <f t="shared" si="22"/>
        <v>1.7200961538461539</v>
      </c>
      <c r="S386" s="13">
        <f t="shared" si="23"/>
        <v>41.004167534903104</v>
      </c>
    </row>
    <row r="387" spans="1:19" ht="31" x14ac:dyDescent="0.3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9">
        <f t="shared" ref="K387:K450" si="24">(((J387/60)/60)/24)+DATE(1970,1,1)</f>
        <v>43553.208333333328</v>
      </c>
      <c r="L387">
        <v>1556600400</v>
      </c>
      <c r="M387" s="9">
        <f t="shared" ref="M387:M450" si="25">(((L387/60)/60)/24)+DATE(1970,1,1)</f>
        <v>43585.208333333328</v>
      </c>
      <c r="N387" t="b">
        <v>0</v>
      </c>
      <c r="O387" t="b">
        <v>0</v>
      </c>
      <c r="P387" t="s">
        <v>2020</v>
      </c>
      <c r="Q387" t="s">
        <v>2021</v>
      </c>
      <c r="R387" s="5">
        <f t="shared" ref="R387:R450" si="26">E387/D387</f>
        <v>1.4616709511568124</v>
      </c>
      <c r="S387" s="13">
        <f t="shared" ref="S387:S450" si="27">E387/G387</f>
        <v>50.007915567282325</v>
      </c>
    </row>
    <row r="388" spans="1:19" ht="31" x14ac:dyDescent="0.3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9">
        <f t="shared" si="24"/>
        <v>40355.208333333336</v>
      </c>
      <c r="L388">
        <v>1278565200</v>
      </c>
      <c r="M388" s="9">
        <f t="shared" si="25"/>
        <v>40367.208333333336</v>
      </c>
      <c r="N388" t="b">
        <v>0</v>
      </c>
      <c r="O388" t="b">
        <v>0</v>
      </c>
      <c r="P388" t="s">
        <v>2012</v>
      </c>
      <c r="Q388" t="s">
        <v>2013</v>
      </c>
      <c r="R388" s="5">
        <f t="shared" si="26"/>
        <v>0.76423616236162362</v>
      </c>
      <c r="S388" s="13">
        <f t="shared" si="27"/>
        <v>96.960674157303373</v>
      </c>
    </row>
    <row r="389" spans="1:19" x14ac:dyDescent="0.3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9">
        <f t="shared" si="24"/>
        <v>41072.208333333336</v>
      </c>
      <c r="L389">
        <v>1339909200</v>
      </c>
      <c r="M389" s="9">
        <f t="shared" si="25"/>
        <v>41077.208333333336</v>
      </c>
      <c r="N389" t="b">
        <v>0</v>
      </c>
      <c r="O389" t="b">
        <v>0</v>
      </c>
      <c r="P389" t="s">
        <v>2010</v>
      </c>
      <c r="Q389" t="s">
        <v>2019</v>
      </c>
      <c r="R389" s="5">
        <f t="shared" si="26"/>
        <v>0.39261467889908258</v>
      </c>
      <c r="S389" s="13">
        <f t="shared" si="27"/>
        <v>100.93160377358491</v>
      </c>
    </row>
    <row r="390" spans="1:19" x14ac:dyDescent="0.3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9">
        <f t="shared" si="24"/>
        <v>40912.25</v>
      </c>
      <c r="L390">
        <v>1325829600</v>
      </c>
      <c r="M390" s="9">
        <f t="shared" si="25"/>
        <v>40914.25</v>
      </c>
      <c r="N390" t="b">
        <v>0</v>
      </c>
      <c r="O390" t="b">
        <v>0</v>
      </c>
      <c r="P390" t="s">
        <v>2008</v>
      </c>
      <c r="Q390" t="s">
        <v>2018</v>
      </c>
      <c r="R390" s="5">
        <f t="shared" si="26"/>
        <v>0.11270034843205574</v>
      </c>
      <c r="S390" s="13">
        <f t="shared" si="27"/>
        <v>89.227586206896547</v>
      </c>
    </row>
    <row r="391" spans="1:19" x14ac:dyDescent="0.3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9">
        <f t="shared" si="24"/>
        <v>40479.208333333336</v>
      </c>
      <c r="L391">
        <v>1290578400</v>
      </c>
      <c r="M391" s="9">
        <f t="shared" si="25"/>
        <v>40506.25</v>
      </c>
      <c r="N391" t="b">
        <v>0</v>
      </c>
      <c r="O391" t="b">
        <v>0</v>
      </c>
      <c r="P391" t="s">
        <v>2012</v>
      </c>
      <c r="Q391" t="s">
        <v>2013</v>
      </c>
      <c r="R391" s="5">
        <f t="shared" si="26"/>
        <v>1.2211084337349398</v>
      </c>
      <c r="S391" s="13">
        <f t="shared" si="27"/>
        <v>87.979166666666671</v>
      </c>
    </row>
    <row r="392" spans="1:19" x14ac:dyDescent="0.3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9">
        <f t="shared" si="24"/>
        <v>41530.208333333336</v>
      </c>
      <c r="L392">
        <v>1380344400</v>
      </c>
      <c r="M392" s="9">
        <f t="shared" si="25"/>
        <v>41545.208333333336</v>
      </c>
      <c r="N392" t="b">
        <v>0</v>
      </c>
      <c r="O392" t="b">
        <v>0</v>
      </c>
      <c r="P392" t="s">
        <v>2027</v>
      </c>
      <c r="Q392" t="s">
        <v>2028</v>
      </c>
      <c r="R392" s="5">
        <f t="shared" si="26"/>
        <v>1.8654166666666667</v>
      </c>
      <c r="S392" s="13">
        <f t="shared" si="27"/>
        <v>89.54</v>
      </c>
    </row>
    <row r="393" spans="1:19" x14ac:dyDescent="0.3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9">
        <f t="shared" si="24"/>
        <v>41653.25</v>
      </c>
      <c r="L393">
        <v>1389852000</v>
      </c>
      <c r="M393" s="9">
        <f t="shared" si="25"/>
        <v>41655.25</v>
      </c>
      <c r="N393" t="b">
        <v>0</v>
      </c>
      <c r="O393" t="b">
        <v>0</v>
      </c>
      <c r="P393" t="s">
        <v>2020</v>
      </c>
      <c r="Q393" t="s">
        <v>2021</v>
      </c>
      <c r="R393" s="5">
        <f t="shared" si="26"/>
        <v>7.27317880794702E-2</v>
      </c>
      <c r="S393" s="13">
        <f t="shared" si="27"/>
        <v>29.09271523178808</v>
      </c>
    </row>
    <row r="394" spans="1:19" ht="31" x14ac:dyDescent="0.3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9">
        <f t="shared" si="24"/>
        <v>40549.25</v>
      </c>
      <c r="L394">
        <v>1294466400</v>
      </c>
      <c r="M394" s="9">
        <f t="shared" si="25"/>
        <v>40551.25</v>
      </c>
      <c r="N394" t="b">
        <v>0</v>
      </c>
      <c r="O394" t="b">
        <v>0</v>
      </c>
      <c r="P394" t="s">
        <v>2010</v>
      </c>
      <c r="Q394" t="s">
        <v>2019</v>
      </c>
      <c r="R394" s="5">
        <f t="shared" si="26"/>
        <v>0.65642371234207963</v>
      </c>
      <c r="S394" s="13">
        <f t="shared" si="27"/>
        <v>42.006218905472636</v>
      </c>
    </row>
    <row r="395" spans="1:19" x14ac:dyDescent="0.3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24"/>
        <v>42933.208333333328</v>
      </c>
      <c r="L395">
        <v>1500354000</v>
      </c>
      <c r="M395" s="9">
        <f t="shared" si="25"/>
        <v>42934.208333333328</v>
      </c>
      <c r="N395" t="b">
        <v>0</v>
      </c>
      <c r="O395" t="b">
        <v>0</v>
      </c>
      <c r="P395" t="s">
        <v>2008</v>
      </c>
      <c r="Q395" t="s">
        <v>2031</v>
      </c>
      <c r="R395" s="5">
        <f t="shared" si="26"/>
        <v>2.2896178343949045</v>
      </c>
      <c r="S395" s="13">
        <f t="shared" si="27"/>
        <v>47.004903563255965</v>
      </c>
    </row>
    <row r="396" spans="1:19" x14ac:dyDescent="0.3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9">
        <f t="shared" si="24"/>
        <v>41484.208333333336</v>
      </c>
      <c r="L396">
        <v>1375938000</v>
      </c>
      <c r="M396" s="9">
        <f t="shared" si="25"/>
        <v>41494.208333333336</v>
      </c>
      <c r="N396" t="b">
        <v>0</v>
      </c>
      <c r="O396" t="b">
        <v>1</v>
      </c>
      <c r="P396" t="s">
        <v>2014</v>
      </c>
      <c r="Q396" t="s">
        <v>2015</v>
      </c>
      <c r="R396" s="5">
        <f t="shared" si="26"/>
        <v>4.6937499999999996</v>
      </c>
      <c r="S396" s="13">
        <f t="shared" si="27"/>
        <v>110.44117647058823</v>
      </c>
    </row>
    <row r="397" spans="1:19" ht="31" x14ac:dyDescent="0.3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9">
        <f t="shared" si="24"/>
        <v>40885.25</v>
      </c>
      <c r="L397">
        <v>1323410400</v>
      </c>
      <c r="M397" s="9">
        <f t="shared" si="25"/>
        <v>40886.25</v>
      </c>
      <c r="N397" t="b">
        <v>1</v>
      </c>
      <c r="O397" t="b">
        <v>0</v>
      </c>
      <c r="P397" t="s">
        <v>2012</v>
      </c>
      <c r="Q397" t="s">
        <v>2013</v>
      </c>
      <c r="R397" s="5">
        <f t="shared" si="26"/>
        <v>1.3011267605633803</v>
      </c>
      <c r="S397" s="13">
        <f t="shared" si="27"/>
        <v>41.990909090909092</v>
      </c>
    </row>
    <row r="398" spans="1:19" x14ac:dyDescent="0.3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9">
        <f t="shared" si="24"/>
        <v>43378.208333333328</v>
      </c>
      <c r="L398">
        <v>1539406800</v>
      </c>
      <c r="M398" s="9">
        <f t="shared" si="25"/>
        <v>43386.208333333328</v>
      </c>
      <c r="N398" t="b">
        <v>0</v>
      </c>
      <c r="O398" t="b">
        <v>0</v>
      </c>
      <c r="P398" t="s">
        <v>2014</v>
      </c>
      <c r="Q398" t="s">
        <v>2017</v>
      </c>
      <c r="R398" s="5">
        <f t="shared" si="26"/>
        <v>1.6705422993492407</v>
      </c>
      <c r="S398" s="13">
        <f t="shared" si="27"/>
        <v>48.012468827930178</v>
      </c>
    </row>
    <row r="399" spans="1:19" x14ac:dyDescent="0.3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9">
        <f t="shared" si="24"/>
        <v>41417.208333333336</v>
      </c>
      <c r="L399">
        <v>1369803600</v>
      </c>
      <c r="M399" s="9">
        <f t="shared" si="25"/>
        <v>41423.208333333336</v>
      </c>
      <c r="N399" t="b">
        <v>0</v>
      </c>
      <c r="O399" t="b">
        <v>0</v>
      </c>
      <c r="P399" t="s">
        <v>2008</v>
      </c>
      <c r="Q399" t="s">
        <v>2009</v>
      </c>
      <c r="R399" s="5">
        <f t="shared" si="26"/>
        <v>1.738641975308642</v>
      </c>
      <c r="S399" s="13">
        <f t="shared" si="27"/>
        <v>31.019823788546255</v>
      </c>
    </row>
    <row r="400" spans="1:19" ht="31" x14ac:dyDescent="0.3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9">
        <f t="shared" si="24"/>
        <v>43228.208333333328</v>
      </c>
      <c r="L400">
        <v>1525928400</v>
      </c>
      <c r="M400" s="9">
        <f t="shared" si="25"/>
        <v>43230.208333333328</v>
      </c>
      <c r="N400" t="b">
        <v>0</v>
      </c>
      <c r="O400" t="b">
        <v>1</v>
      </c>
      <c r="P400" t="s">
        <v>2014</v>
      </c>
      <c r="Q400" t="s">
        <v>2022</v>
      </c>
      <c r="R400" s="5">
        <f t="shared" si="26"/>
        <v>7.1776470588235295</v>
      </c>
      <c r="S400" s="13">
        <f t="shared" si="27"/>
        <v>99.203252032520325</v>
      </c>
    </row>
    <row r="401" spans="1:19" x14ac:dyDescent="0.3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9">
        <f t="shared" si="24"/>
        <v>40576.25</v>
      </c>
      <c r="L401">
        <v>1297231200</v>
      </c>
      <c r="M401" s="9">
        <f t="shared" si="25"/>
        <v>40583.25</v>
      </c>
      <c r="N401" t="b">
        <v>0</v>
      </c>
      <c r="O401" t="b">
        <v>0</v>
      </c>
      <c r="P401" t="s">
        <v>2008</v>
      </c>
      <c r="Q401" t="s">
        <v>2018</v>
      </c>
      <c r="R401" s="5">
        <f t="shared" si="26"/>
        <v>0.63850976361767731</v>
      </c>
      <c r="S401" s="13">
        <f t="shared" si="27"/>
        <v>66.022316684378325</v>
      </c>
    </row>
    <row r="402" spans="1:19" ht="31" x14ac:dyDescent="0.3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9">
        <f t="shared" si="24"/>
        <v>41502.208333333336</v>
      </c>
      <c r="L402">
        <v>1378530000</v>
      </c>
      <c r="M402" s="9">
        <f t="shared" si="25"/>
        <v>41524.208333333336</v>
      </c>
      <c r="N402" t="b">
        <v>0</v>
      </c>
      <c r="O402" t="b">
        <v>1</v>
      </c>
      <c r="P402" t="s">
        <v>2027</v>
      </c>
      <c r="Q402" t="s">
        <v>2028</v>
      </c>
      <c r="R402" s="5">
        <f t="shared" si="26"/>
        <v>0.02</v>
      </c>
      <c r="S402" s="13">
        <f t="shared" si="27"/>
        <v>2</v>
      </c>
    </row>
    <row r="403" spans="1:19" x14ac:dyDescent="0.3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9">
        <f t="shared" si="24"/>
        <v>43765.208333333328</v>
      </c>
      <c r="L403">
        <v>1572152400</v>
      </c>
      <c r="M403" s="9">
        <f t="shared" si="25"/>
        <v>43765.208333333328</v>
      </c>
      <c r="N403" t="b">
        <v>0</v>
      </c>
      <c r="O403" t="b">
        <v>0</v>
      </c>
      <c r="P403" t="s">
        <v>2012</v>
      </c>
      <c r="Q403" t="s">
        <v>2013</v>
      </c>
      <c r="R403" s="5">
        <f t="shared" si="26"/>
        <v>15.302222222222222</v>
      </c>
      <c r="S403" s="13">
        <f t="shared" si="27"/>
        <v>46.060200668896321</v>
      </c>
    </row>
    <row r="404" spans="1:19" x14ac:dyDescent="0.3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9">
        <f t="shared" si="24"/>
        <v>40914.25</v>
      </c>
      <c r="L404">
        <v>1329890400</v>
      </c>
      <c r="M404" s="9">
        <f t="shared" si="25"/>
        <v>40961.25</v>
      </c>
      <c r="N404" t="b">
        <v>0</v>
      </c>
      <c r="O404" t="b">
        <v>1</v>
      </c>
      <c r="P404" t="s">
        <v>2014</v>
      </c>
      <c r="Q404" t="s">
        <v>2025</v>
      </c>
      <c r="R404" s="5">
        <f t="shared" si="26"/>
        <v>0.40356164383561643</v>
      </c>
      <c r="S404" s="13">
        <f t="shared" si="27"/>
        <v>73.650000000000006</v>
      </c>
    </row>
    <row r="405" spans="1:19" x14ac:dyDescent="0.3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24"/>
        <v>40310.208333333336</v>
      </c>
      <c r="L405">
        <v>1276750800</v>
      </c>
      <c r="M405" s="9">
        <f t="shared" si="25"/>
        <v>40346.208333333336</v>
      </c>
      <c r="N405" t="b">
        <v>0</v>
      </c>
      <c r="O405" t="b">
        <v>1</v>
      </c>
      <c r="P405" t="s">
        <v>2012</v>
      </c>
      <c r="Q405" t="s">
        <v>2013</v>
      </c>
      <c r="R405" s="5">
        <f t="shared" si="26"/>
        <v>0.86220633299284988</v>
      </c>
      <c r="S405" s="13">
        <f t="shared" si="27"/>
        <v>55.99336650082919</v>
      </c>
    </row>
    <row r="406" spans="1:19" x14ac:dyDescent="0.3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9">
        <f t="shared" si="24"/>
        <v>43053.25</v>
      </c>
      <c r="L406">
        <v>1510898400</v>
      </c>
      <c r="M406" s="9">
        <f t="shared" si="25"/>
        <v>43056.25</v>
      </c>
      <c r="N406" t="b">
        <v>0</v>
      </c>
      <c r="O406" t="b">
        <v>0</v>
      </c>
      <c r="P406" t="s">
        <v>2012</v>
      </c>
      <c r="Q406" t="s">
        <v>2013</v>
      </c>
      <c r="R406" s="5">
        <f t="shared" si="26"/>
        <v>3.1558486707566464</v>
      </c>
      <c r="S406" s="13">
        <f t="shared" si="27"/>
        <v>68.985695127402778</v>
      </c>
    </row>
    <row r="407" spans="1:19" x14ac:dyDescent="0.3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9">
        <f t="shared" si="24"/>
        <v>43255.208333333328</v>
      </c>
      <c r="L407">
        <v>1532408400</v>
      </c>
      <c r="M407" s="9">
        <f t="shared" si="25"/>
        <v>43305.208333333328</v>
      </c>
      <c r="N407" t="b">
        <v>0</v>
      </c>
      <c r="O407" t="b">
        <v>0</v>
      </c>
      <c r="P407" t="s">
        <v>2012</v>
      </c>
      <c r="Q407" t="s">
        <v>2013</v>
      </c>
      <c r="R407" s="5">
        <f t="shared" si="26"/>
        <v>0.89618243243243245</v>
      </c>
      <c r="S407" s="13">
        <f t="shared" si="27"/>
        <v>60.981609195402299</v>
      </c>
    </row>
    <row r="408" spans="1:19" x14ac:dyDescent="0.3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9">
        <f t="shared" si="24"/>
        <v>41304.25</v>
      </c>
      <c r="L408">
        <v>1360562400</v>
      </c>
      <c r="M408" s="9">
        <f t="shared" si="25"/>
        <v>41316.25</v>
      </c>
      <c r="N408" t="b">
        <v>1</v>
      </c>
      <c r="O408" t="b">
        <v>0</v>
      </c>
      <c r="P408" t="s">
        <v>2014</v>
      </c>
      <c r="Q408" t="s">
        <v>2015</v>
      </c>
      <c r="R408" s="5">
        <f t="shared" si="26"/>
        <v>1.8214503816793892</v>
      </c>
      <c r="S408" s="13">
        <f t="shared" si="27"/>
        <v>110.98139534883721</v>
      </c>
    </row>
    <row r="409" spans="1:19" x14ac:dyDescent="0.3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9">
        <f t="shared" si="24"/>
        <v>43751.208333333328</v>
      </c>
      <c r="L409">
        <v>1571547600</v>
      </c>
      <c r="M409" s="9">
        <f t="shared" si="25"/>
        <v>43758.208333333328</v>
      </c>
      <c r="N409" t="b">
        <v>0</v>
      </c>
      <c r="O409" t="b">
        <v>0</v>
      </c>
      <c r="P409" t="s">
        <v>2012</v>
      </c>
      <c r="Q409" t="s">
        <v>2013</v>
      </c>
      <c r="R409" s="5">
        <f t="shared" si="26"/>
        <v>3.5588235294117645</v>
      </c>
      <c r="S409" s="13">
        <f t="shared" si="27"/>
        <v>25</v>
      </c>
    </row>
    <row r="410" spans="1:19" x14ac:dyDescent="0.3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24"/>
        <v>42541.208333333328</v>
      </c>
      <c r="L410">
        <v>1468126800</v>
      </c>
      <c r="M410" s="9">
        <f t="shared" si="25"/>
        <v>42561.208333333328</v>
      </c>
      <c r="N410" t="b">
        <v>0</v>
      </c>
      <c r="O410" t="b">
        <v>0</v>
      </c>
      <c r="P410" t="s">
        <v>2014</v>
      </c>
      <c r="Q410" t="s">
        <v>2015</v>
      </c>
      <c r="R410" s="5">
        <f t="shared" si="26"/>
        <v>1.3183695652173912</v>
      </c>
      <c r="S410" s="13">
        <f t="shared" si="27"/>
        <v>78.759740259740255</v>
      </c>
    </row>
    <row r="411" spans="1:19" x14ac:dyDescent="0.3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9">
        <f t="shared" si="24"/>
        <v>42843.208333333328</v>
      </c>
      <c r="L411">
        <v>1492837200</v>
      </c>
      <c r="M411" s="9">
        <f t="shared" si="25"/>
        <v>42847.208333333328</v>
      </c>
      <c r="N411" t="b">
        <v>0</v>
      </c>
      <c r="O411" t="b">
        <v>0</v>
      </c>
      <c r="P411" t="s">
        <v>2008</v>
      </c>
      <c r="Q411" t="s">
        <v>2009</v>
      </c>
      <c r="R411" s="5">
        <f t="shared" si="26"/>
        <v>0.46315634218289087</v>
      </c>
      <c r="S411" s="13">
        <f t="shared" si="27"/>
        <v>87.960784313725483</v>
      </c>
    </row>
    <row r="412" spans="1:19" x14ac:dyDescent="0.3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9">
        <f t="shared" si="24"/>
        <v>42122.208333333328</v>
      </c>
      <c r="L412">
        <v>1430197200</v>
      </c>
      <c r="M412" s="9">
        <f t="shared" si="25"/>
        <v>42122.208333333328</v>
      </c>
      <c r="N412" t="b">
        <v>0</v>
      </c>
      <c r="O412" t="b">
        <v>0</v>
      </c>
      <c r="P412" t="s">
        <v>2023</v>
      </c>
      <c r="Q412" t="s">
        <v>2034</v>
      </c>
      <c r="R412" s="5">
        <f t="shared" si="26"/>
        <v>0.36132726089785294</v>
      </c>
      <c r="S412" s="13">
        <f t="shared" si="27"/>
        <v>49.987398739873989</v>
      </c>
    </row>
    <row r="413" spans="1:19" x14ac:dyDescent="0.3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9">
        <f t="shared" si="24"/>
        <v>42884.208333333328</v>
      </c>
      <c r="L413">
        <v>1496206800</v>
      </c>
      <c r="M413" s="9">
        <f t="shared" si="25"/>
        <v>42886.208333333328</v>
      </c>
      <c r="N413" t="b">
        <v>0</v>
      </c>
      <c r="O413" t="b">
        <v>0</v>
      </c>
      <c r="P413" t="s">
        <v>2012</v>
      </c>
      <c r="Q413" t="s">
        <v>2013</v>
      </c>
      <c r="R413" s="5">
        <f t="shared" si="26"/>
        <v>1.0462820512820512</v>
      </c>
      <c r="S413" s="13">
        <f t="shared" si="27"/>
        <v>99.524390243902445</v>
      </c>
    </row>
    <row r="414" spans="1:19" x14ac:dyDescent="0.3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9">
        <f t="shared" si="24"/>
        <v>41642.25</v>
      </c>
      <c r="L414">
        <v>1389592800</v>
      </c>
      <c r="M414" s="9">
        <f t="shared" si="25"/>
        <v>41652.25</v>
      </c>
      <c r="N414" t="b">
        <v>0</v>
      </c>
      <c r="O414" t="b">
        <v>0</v>
      </c>
      <c r="P414" t="s">
        <v>2020</v>
      </c>
      <c r="Q414" t="s">
        <v>2026</v>
      </c>
      <c r="R414" s="5">
        <f t="shared" si="26"/>
        <v>6.6885714285714286</v>
      </c>
      <c r="S414" s="13">
        <f t="shared" si="27"/>
        <v>104.82089552238806</v>
      </c>
    </row>
    <row r="415" spans="1:19" x14ac:dyDescent="0.3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9">
        <f t="shared" si="24"/>
        <v>43431.25</v>
      </c>
      <c r="L415">
        <v>1545631200</v>
      </c>
      <c r="M415" s="9">
        <f t="shared" si="25"/>
        <v>43458.25</v>
      </c>
      <c r="N415" t="b">
        <v>0</v>
      </c>
      <c r="O415" t="b">
        <v>0</v>
      </c>
      <c r="P415" t="s">
        <v>2014</v>
      </c>
      <c r="Q415" t="s">
        <v>2022</v>
      </c>
      <c r="R415" s="5">
        <f t="shared" si="26"/>
        <v>0.62072823218997364</v>
      </c>
      <c r="S415" s="13">
        <f t="shared" si="27"/>
        <v>108.01469237832875</v>
      </c>
    </row>
    <row r="416" spans="1:19" x14ac:dyDescent="0.3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9">
        <f t="shared" si="24"/>
        <v>40288.208333333336</v>
      </c>
      <c r="L416">
        <v>1272430800</v>
      </c>
      <c r="M416" s="9">
        <f t="shared" si="25"/>
        <v>40296.208333333336</v>
      </c>
      <c r="N416" t="b">
        <v>0</v>
      </c>
      <c r="O416" t="b">
        <v>1</v>
      </c>
      <c r="P416" t="s">
        <v>2006</v>
      </c>
      <c r="Q416" t="s">
        <v>2007</v>
      </c>
      <c r="R416" s="5">
        <f t="shared" si="26"/>
        <v>0.84699787460148779</v>
      </c>
      <c r="S416" s="13">
        <f t="shared" si="27"/>
        <v>28.998544660724033</v>
      </c>
    </row>
    <row r="417" spans="1:19" x14ac:dyDescent="0.3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9">
        <f t="shared" si="24"/>
        <v>40921.25</v>
      </c>
      <c r="L417">
        <v>1327903200</v>
      </c>
      <c r="M417" s="9">
        <f t="shared" si="25"/>
        <v>40938.25</v>
      </c>
      <c r="N417" t="b">
        <v>0</v>
      </c>
      <c r="O417" t="b">
        <v>0</v>
      </c>
      <c r="P417" t="s">
        <v>2012</v>
      </c>
      <c r="Q417" t="s">
        <v>2013</v>
      </c>
      <c r="R417" s="5">
        <f t="shared" si="26"/>
        <v>0.11059030837004405</v>
      </c>
      <c r="S417" s="13">
        <f t="shared" si="27"/>
        <v>30.028708133971293</v>
      </c>
    </row>
    <row r="418" spans="1:19" ht="31" x14ac:dyDescent="0.3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9">
        <f t="shared" si="24"/>
        <v>40560.25</v>
      </c>
      <c r="L418">
        <v>1296021600</v>
      </c>
      <c r="M418" s="9">
        <f t="shared" si="25"/>
        <v>40569.25</v>
      </c>
      <c r="N418" t="b">
        <v>0</v>
      </c>
      <c r="O418" t="b">
        <v>1</v>
      </c>
      <c r="P418" t="s">
        <v>2014</v>
      </c>
      <c r="Q418" t="s">
        <v>2015</v>
      </c>
      <c r="R418" s="5">
        <f t="shared" si="26"/>
        <v>0.43838781575037145</v>
      </c>
      <c r="S418" s="13">
        <f t="shared" si="27"/>
        <v>41.005559416261292</v>
      </c>
    </row>
    <row r="419" spans="1:19" x14ac:dyDescent="0.3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9">
        <f t="shared" si="24"/>
        <v>43407.208333333328</v>
      </c>
      <c r="L419">
        <v>1543298400</v>
      </c>
      <c r="M419" s="9">
        <f t="shared" si="25"/>
        <v>43431.25</v>
      </c>
      <c r="N419" t="b">
        <v>0</v>
      </c>
      <c r="O419" t="b">
        <v>0</v>
      </c>
      <c r="P419" t="s">
        <v>2012</v>
      </c>
      <c r="Q419" t="s">
        <v>2013</v>
      </c>
      <c r="R419" s="5">
        <f t="shared" si="26"/>
        <v>0.55470588235294116</v>
      </c>
      <c r="S419" s="13">
        <f t="shared" si="27"/>
        <v>62.866666666666667</v>
      </c>
    </row>
    <row r="420" spans="1:19" x14ac:dyDescent="0.3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24"/>
        <v>41035.208333333336</v>
      </c>
      <c r="L420">
        <v>1336366800</v>
      </c>
      <c r="M420" s="9">
        <f t="shared" si="25"/>
        <v>41036.208333333336</v>
      </c>
      <c r="N420" t="b">
        <v>0</v>
      </c>
      <c r="O420" t="b">
        <v>0</v>
      </c>
      <c r="P420" t="s">
        <v>2014</v>
      </c>
      <c r="Q420" t="s">
        <v>2015</v>
      </c>
      <c r="R420" s="5">
        <f t="shared" si="26"/>
        <v>0.57399511301160655</v>
      </c>
      <c r="S420" s="13">
        <f t="shared" si="27"/>
        <v>47.005002501250623</v>
      </c>
    </row>
    <row r="421" spans="1:19" x14ac:dyDescent="0.3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9">
        <f t="shared" si="24"/>
        <v>40899.25</v>
      </c>
      <c r="L421">
        <v>1325052000</v>
      </c>
      <c r="M421" s="9">
        <f t="shared" si="25"/>
        <v>40905.25</v>
      </c>
      <c r="N421" t="b">
        <v>0</v>
      </c>
      <c r="O421" t="b">
        <v>0</v>
      </c>
      <c r="P421" t="s">
        <v>2010</v>
      </c>
      <c r="Q421" t="s">
        <v>2011</v>
      </c>
      <c r="R421" s="5">
        <f t="shared" si="26"/>
        <v>1.2343497363796134</v>
      </c>
      <c r="S421" s="13">
        <f t="shared" si="27"/>
        <v>26.997693638285604</v>
      </c>
    </row>
    <row r="422" spans="1:19" x14ac:dyDescent="0.3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9">
        <f t="shared" si="24"/>
        <v>42911.208333333328</v>
      </c>
      <c r="L422">
        <v>1499576400</v>
      </c>
      <c r="M422" s="9">
        <f t="shared" si="25"/>
        <v>42925.208333333328</v>
      </c>
      <c r="N422" t="b">
        <v>0</v>
      </c>
      <c r="O422" t="b">
        <v>0</v>
      </c>
      <c r="P422" t="s">
        <v>2012</v>
      </c>
      <c r="Q422" t="s">
        <v>2013</v>
      </c>
      <c r="R422" s="5">
        <f t="shared" si="26"/>
        <v>1.2846</v>
      </c>
      <c r="S422" s="13">
        <f t="shared" si="27"/>
        <v>68.329787234042556</v>
      </c>
    </row>
    <row r="423" spans="1:19" x14ac:dyDescent="0.3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9">
        <f t="shared" si="24"/>
        <v>42915.208333333328</v>
      </c>
      <c r="L423">
        <v>1501304400</v>
      </c>
      <c r="M423" s="9">
        <f t="shared" si="25"/>
        <v>42945.208333333328</v>
      </c>
      <c r="N423" t="b">
        <v>0</v>
      </c>
      <c r="O423" t="b">
        <v>1</v>
      </c>
      <c r="P423" t="s">
        <v>2010</v>
      </c>
      <c r="Q423" t="s">
        <v>2019</v>
      </c>
      <c r="R423" s="5">
        <f t="shared" si="26"/>
        <v>0.63989361702127656</v>
      </c>
      <c r="S423" s="13">
        <f t="shared" si="27"/>
        <v>50.974576271186443</v>
      </c>
    </row>
    <row r="424" spans="1:19" ht="31" x14ac:dyDescent="0.3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9">
        <f t="shared" si="24"/>
        <v>40285.208333333336</v>
      </c>
      <c r="L424">
        <v>1273208400</v>
      </c>
      <c r="M424" s="9">
        <f t="shared" si="25"/>
        <v>40305.208333333336</v>
      </c>
      <c r="N424" t="b">
        <v>0</v>
      </c>
      <c r="O424" t="b">
        <v>1</v>
      </c>
      <c r="P424" t="s">
        <v>2012</v>
      </c>
      <c r="Q424" t="s">
        <v>2013</v>
      </c>
      <c r="R424" s="5">
        <f t="shared" si="26"/>
        <v>1.2729885057471264</v>
      </c>
      <c r="S424" s="13">
        <f t="shared" si="27"/>
        <v>54.024390243902438</v>
      </c>
    </row>
    <row r="425" spans="1:19" x14ac:dyDescent="0.3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9">
        <f t="shared" si="24"/>
        <v>40808.208333333336</v>
      </c>
      <c r="L425">
        <v>1316840400</v>
      </c>
      <c r="M425" s="9">
        <f t="shared" si="25"/>
        <v>40810.208333333336</v>
      </c>
      <c r="N425" t="b">
        <v>0</v>
      </c>
      <c r="O425" t="b">
        <v>1</v>
      </c>
      <c r="P425" t="s">
        <v>2006</v>
      </c>
      <c r="Q425" t="s">
        <v>2007</v>
      </c>
      <c r="R425" s="5">
        <f t="shared" si="26"/>
        <v>0.10638024357239513</v>
      </c>
      <c r="S425" s="13">
        <f t="shared" si="27"/>
        <v>97.055555555555557</v>
      </c>
    </row>
    <row r="426" spans="1:19" x14ac:dyDescent="0.3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9">
        <f t="shared" si="24"/>
        <v>43208.208333333328</v>
      </c>
      <c r="L426">
        <v>1524546000</v>
      </c>
      <c r="M426" s="9">
        <f t="shared" si="25"/>
        <v>43214.208333333328</v>
      </c>
      <c r="N426" t="b">
        <v>0</v>
      </c>
      <c r="O426" t="b">
        <v>0</v>
      </c>
      <c r="P426" t="s">
        <v>2008</v>
      </c>
      <c r="Q426" t="s">
        <v>2018</v>
      </c>
      <c r="R426" s="5">
        <f t="shared" si="26"/>
        <v>0.40470588235294119</v>
      </c>
      <c r="S426" s="13">
        <f t="shared" si="27"/>
        <v>24.867469879518072</v>
      </c>
    </row>
    <row r="427" spans="1:19" x14ac:dyDescent="0.3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9">
        <f t="shared" si="24"/>
        <v>42213.208333333328</v>
      </c>
      <c r="L427">
        <v>1438578000</v>
      </c>
      <c r="M427" s="9">
        <f t="shared" si="25"/>
        <v>42219.208333333328</v>
      </c>
      <c r="N427" t="b">
        <v>0</v>
      </c>
      <c r="O427" t="b">
        <v>0</v>
      </c>
      <c r="P427" t="s">
        <v>2027</v>
      </c>
      <c r="Q427" t="s">
        <v>2028</v>
      </c>
      <c r="R427" s="5">
        <f t="shared" si="26"/>
        <v>2.8766666666666665</v>
      </c>
      <c r="S427" s="13">
        <f t="shared" si="27"/>
        <v>84.423913043478265</v>
      </c>
    </row>
    <row r="428" spans="1:19" x14ac:dyDescent="0.3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9">
        <f t="shared" si="24"/>
        <v>41332.25</v>
      </c>
      <c r="L428">
        <v>1362549600</v>
      </c>
      <c r="M428" s="9">
        <f t="shared" si="25"/>
        <v>41339.25</v>
      </c>
      <c r="N428" t="b">
        <v>0</v>
      </c>
      <c r="O428" t="b">
        <v>0</v>
      </c>
      <c r="P428" t="s">
        <v>2012</v>
      </c>
      <c r="Q428" t="s">
        <v>2013</v>
      </c>
      <c r="R428" s="5">
        <f t="shared" si="26"/>
        <v>5.7294444444444448</v>
      </c>
      <c r="S428" s="13">
        <f t="shared" si="27"/>
        <v>47.091324200913242</v>
      </c>
    </row>
    <row r="429" spans="1:19" x14ac:dyDescent="0.3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9">
        <f t="shared" si="24"/>
        <v>41895.208333333336</v>
      </c>
      <c r="L429">
        <v>1413349200</v>
      </c>
      <c r="M429" s="9">
        <f t="shared" si="25"/>
        <v>41927.208333333336</v>
      </c>
      <c r="N429" t="b">
        <v>0</v>
      </c>
      <c r="O429" t="b">
        <v>1</v>
      </c>
      <c r="P429" t="s">
        <v>2012</v>
      </c>
      <c r="Q429" t="s">
        <v>2013</v>
      </c>
      <c r="R429" s="5">
        <f t="shared" si="26"/>
        <v>1.1290429799426933</v>
      </c>
      <c r="S429" s="13">
        <f t="shared" si="27"/>
        <v>77.996041171813147</v>
      </c>
    </row>
    <row r="430" spans="1:19" x14ac:dyDescent="0.3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9">
        <f t="shared" si="24"/>
        <v>40585.25</v>
      </c>
      <c r="L430">
        <v>1298008800</v>
      </c>
      <c r="M430" s="9">
        <f t="shared" si="25"/>
        <v>40592.25</v>
      </c>
      <c r="N430" t="b">
        <v>0</v>
      </c>
      <c r="O430" t="b">
        <v>0</v>
      </c>
      <c r="P430" t="s">
        <v>2014</v>
      </c>
      <c r="Q430" t="s">
        <v>2022</v>
      </c>
      <c r="R430" s="5">
        <f t="shared" si="26"/>
        <v>0.46387573964497042</v>
      </c>
      <c r="S430" s="13">
        <f t="shared" si="27"/>
        <v>62.967871485943775</v>
      </c>
    </row>
    <row r="431" spans="1:19" x14ac:dyDescent="0.3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9">
        <f t="shared" si="24"/>
        <v>41680.25</v>
      </c>
      <c r="L431">
        <v>1394427600</v>
      </c>
      <c r="M431" s="9">
        <f t="shared" si="25"/>
        <v>41708.208333333336</v>
      </c>
      <c r="N431" t="b">
        <v>0</v>
      </c>
      <c r="O431" t="b">
        <v>1</v>
      </c>
      <c r="P431" t="s">
        <v>2027</v>
      </c>
      <c r="Q431" t="s">
        <v>2028</v>
      </c>
      <c r="R431" s="5">
        <f t="shared" si="26"/>
        <v>0.90675916230366493</v>
      </c>
      <c r="S431" s="13">
        <f t="shared" si="27"/>
        <v>81.006080449017773</v>
      </c>
    </row>
    <row r="432" spans="1:19" x14ac:dyDescent="0.3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9">
        <f t="shared" si="24"/>
        <v>43737.208333333328</v>
      </c>
      <c r="L432">
        <v>1572670800</v>
      </c>
      <c r="M432" s="9">
        <f t="shared" si="25"/>
        <v>43771.208333333328</v>
      </c>
      <c r="N432" t="b">
        <v>0</v>
      </c>
      <c r="O432" t="b">
        <v>0</v>
      </c>
      <c r="P432" t="s">
        <v>2012</v>
      </c>
      <c r="Q432" t="s">
        <v>2013</v>
      </c>
      <c r="R432" s="5">
        <f t="shared" si="26"/>
        <v>0.67740740740740746</v>
      </c>
      <c r="S432" s="13">
        <f t="shared" si="27"/>
        <v>65.321428571428569</v>
      </c>
    </row>
    <row r="433" spans="1:19" x14ac:dyDescent="0.3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9">
        <f t="shared" si="24"/>
        <v>43273.208333333328</v>
      </c>
      <c r="L433">
        <v>1531112400</v>
      </c>
      <c r="M433" s="9">
        <f t="shared" si="25"/>
        <v>43290.208333333328</v>
      </c>
      <c r="N433" t="b">
        <v>1</v>
      </c>
      <c r="O433" t="b">
        <v>0</v>
      </c>
      <c r="P433" t="s">
        <v>2012</v>
      </c>
      <c r="Q433" t="s">
        <v>2013</v>
      </c>
      <c r="R433" s="5">
        <f t="shared" si="26"/>
        <v>1.9249019607843136</v>
      </c>
      <c r="S433" s="13">
        <f t="shared" si="27"/>
        <v>104.43617021276596</v>
      </c>
    </row>
    <row r="434" spans="1:19" x14ac:dyDescent="0.3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9">
        <f t="shared" si="24"/>
        <v>41761.208333333336</v>
      </c>
      <c r="L434">
        <v>1400734800</v>
      </c>
      <c r="M434" s="9">
        <f t="shared" si="25"/>
        <v>41781.208333333336</v>
      </c>
      <c r="N434" t="b">
        <v>0</v>
      </c>
      <c r="O434" t="b">
        <v>0</v>
      </c>
      <c r="P434" t="s">
        <v>2012</v>
      </c>
      <c r="Q434" t="s">
        <v>2013</v>
      </c>
      <c r="R434" s="5">
        <f t="shared" si="26"/>
        <v>0.82714285714285718</v>
      </c>
      <c r="S434" s="13">
        <f t="shared" si="27"/>
        <v>69.989010989010993</v>
      </c>
    </row>
    <row r="435" spans="1:19" x14ac:dyDescent="0.3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9">
        <f t="shared" si="24"/>
        <v>41603.25</v>
      </c>
      <c r="L435">
        <v>1386741600</v>
      </c>
      <c r="M435" s="9">
        <f t="shared" si="25"/>
        <v>41619.25</v>
      </c>
      <c r="N435" t="b">
        <v>0</v>
      </c>
      <c r="O435" t="b">
        <v>1</v>
      </c>
      <c r="P435" t="s">
        <v>2014</v>
      </c>
      <c r="Q435" t="s">
        <v>2015</v>
      </c>
      <c r="R435" s="5">
        <f t="shared" si="26"/>
        <v>0.54163920922570019</v>
      </c>
      <c r="S435" s="13">
        <f t="shared" si="27"/>
        <v>83.023989898989896</v>
      </c>
    </row>
    <row r="436" spans="1:19" x14ac:dyDescent="0.3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9">
        <f t="shared" si="24"/>
        <v>42705.25</v>
      </c>
      <c r="L436">
        <v>1481781600</v>
      </c>
      <c r="M436" s="9">
        <f t="shared" si="25"/>
        <v>42719.25</v>
      </c>
      <c r="N436" t="b">
        <v>1</v>
      </c>
      <c r="O436" t="b">
        <v>0</v>
      </c>
      <c r="P436" t="s">
        <v>2012</v>
      </c>
      <c r="Q436" t="s">
        <v>2013</v>
      </c>
      <c r="R436" s="5">
        <f t="shared" si="26"/>
        <v>0.16722222222222222</v>
      </c>
      <c r="S436" s="13">
        <f t="shared" si="27"/>
        <v>90.3</v>
      </c>
    </row>
    <row r="437" spans="1:19" x14ac:dyDescent="0.3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9">
        <f t="shared" si="24"/>
        <v>41988.25</v>
      </c>
      <c r="L437">
        <v>1419660000</v>
      </c>
      <c r="M437" s="9">
        <f t="shared" si="25"/>
        <v>42000.25</v>
      </c>
      <c r="N437" t="b">
        <v>0</v>
      </c>
      <c r="O437" t="b">
        <v>1</v>
      </c>
      <c r="P437" t="s">
        <v>2012</v>
      </c>
      <c r="Q437" t="s">
        <v>2013</v>
      </c>
      <c r="R437" s="5">
        <f t="shared" si="26"/>
        <v>1.168766404199475</v>
      </c>
      <c r="S437" s="13">
        <f t="shared" si="27"/>
        <v>103.98131932282546</v>
      </c>
    </row>
    <row r="438" spans="1:19" x14ac:dyDescent="0.3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9">
        <f t="shared" si="24"/>
        <v>43575.208333333328</v>
      </c>
      <c r="L438">
        <v>1555822800</v>
      </c>
      <c r="M438" s="9">
        <f t="shared" si="25"/>
        <v>43576.208333333328</v>
      </c>
      <c r="N438" t="b">
        <v>0</v>
      </c>
      <c r="O438" t="b">
        <v>0</v>
      </c>
      <c r="P438" t="s">
        <v>2008</v>
      </c>
      <c r="Q438" t="s">
        <v>2031</v>
      </c>
      <c r="R438" s="5">
        <f t="shared" si="26"/>
        <v>10.521538461538462</v>
      </c>
      <c r="S438" s="13">
        <f t="shared" si="27"/>
        <v>54.931726907630519</v>
      </c>
    </row>
    <row r="439" spans="1:19" x14ac:dyDescent="0.3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9">
        <f t="shared" si="24"/>
        <v>42260.208333333328</v>
      </c>
      <c r="L439">
        <v>1442379600</v>
      </c>
      <c r="M439" s="9">
        <f t="shared" si="25"/>
        <v>42263.208333333328</v>
      </c>
      <c r="N439" t="b">
        <v>0</v>
      </c>
      <c r="O439" t="b">
        <v>1</v>
      </c>
      <c r="P439" t="s">
        <v>2014</v>
      </c>
      <c r="Q439" t="s">
        <v>2022</v>
      </c>
      <c r="R439" s="5">
        <f t="shared" si="26"/>
        <v>1.2307407407407407</v>
      </c>
      <c r="S439" s="13">
        <f t="shared" si="27"/>
        <v>51.921875</v>
      </c>
    </row>
    <row r="440" spans="1:19" ht="31" x14ac:dyDescent="0.3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9">
        <f t="shared" si="24"/>
        <v>41337.25</v>
      </c>
      <c r="L440">
        <v>1364965200</v>
      </c>
      <c r="M440" s="9">
        <f t="shared" si="25"/>
        <v>41367.208333333336</v>
      </c>
      <c r="N440" t="b">
        <v>0</v>
      </c>
      <c r="O440" t="b">
        <v>0</v>
      </c>
      <c r="P440" t="s">
        <v>2012</v>
      </c>
      <c r="Q440" t="s">
        <v>2013</v>
      </c>
      <c r="R440" s="5">
        <f t="shared" si="26"/>
        <v>1.7863855421686747</v>
      </c>
      <c r="S440" s="13">
        <f t="shared" si="27"/>
        <v>60.02834008097166</v>
      </c>
    </row>
    <row r="441" spans="1:19" x14ac:dyDescent="0.3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9">
        <f t="shared" si="24"/>
        <v>42680.208333333328</v>
      </c>
      <c r="L441">
        <v>1479016800</v>
      </c>
      <c r="M441" s="9">
        <f t="shared" si="25"/>
        <v>42687.25</v>
      </c>
      <c r="N441" t="b">
        <v>0</v>
      </c>
      <c r="O441" t="b">
        <v>0</v>
      </c>
      <c r="P441" t="s">
        <v>2014</v>
      </c>
      <c r="Q441" t="s">
        <v>2036</v>
      </c>
      <c r="R441" s="5">
        <f t="shared" si="26"/>
        <v>3.5528169014084505</v>
      </c>
      <c r="S441" s="13">
        <f t="shared" si="27"/>
        <v>44.003488879197555</v>
      </c>
    </row>
    <row r="442" spans="1:19" x14ac:dyDescent="0.3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9">
        <f t="shared" si="24"/>
        <v>42916.208333333328</v>
      </c>
      <c r="L442">
        <v>1499662800</v>
      </c>
      <c r="M442" s="9">
        <f t="shared" si="25"/>
        <v>42926.208333333328</v>
      </c>
      <c r="N442" t="b">
        <v>0</v>
      </c>
      <c r="O442" t="b">
        <v>0</v>
      </c>
      <c r="P442" t="s">
        <v>2014</v>
      </c>
      <c r="Q442" t="s">
        <v>2033</v>
      </c>
      <c r="R442" s="5">
        <f t="shared" si="26"/>
        <v>1.6190634146341463</v>
      </c>
      <c r="S442" s="13">
        <f t="shared" si="27"/>
        <v>53.003513254551258</v>
      </c>
    </row>
    <row r="443" spans="1:19" x14ac:dyDescent="0.3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9">
        <f t="shared" si="24"/>
        <v>41025.208333333336</v>
      </c>
      <c r="L443">
        <v>1337835600</v>
      </c>
      <c r="M443" s="9">
        <f t="shared" si="25"/>
        <v>41053.208333333336</v>
      </c>
      <c r="N443" t="b">
        <v>0</v>
      </c>
      <c r="O443" t="b">
        <v>0</v>
      </c>
      <c r="P443" t="s">
        <v>2010</v>
      </c>
      <c r="Q443" t="s">
        <v>2019</v>
      </c>
      <c r="R443" s="5">
        <f t="shared" si="26"/>
        <v>0.24914285714285714</v>
      </c>
      <c r="S443" s="13">
        <f t="shared" si="27"/>
        <v>54.5</v>
      </c>
    </row>
    <row r="444" spans="1:19" x14ac:dyDescent="0.3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9">
        <f t="shared" si="24"/>
        <v>42980.208333333328</v>
      </c>
      <c r="L444">
        <v>1505710800</v>
      </c>
      <c r="M444" s="9">
        <f t="shared" si="25"/>
        <v>42996.208333333328</v>
      </c>
      <c r="N444" t="b">
        <v>0</v>
      </c>
      <c r="O444" t="b">
        <v>0</v>
      </c>
      <c r="P444" t="s">
        <v>2012</v>
      </c>
      <c r="Q444" t="s">
        <v>2013</v>
      </c>
      <c r="R444" s="5">
        <f t="shared" si="26"/>
        <v>1.9872222222222222</v>
      </c>
      <c r="S444" s="13">
        <f t="shared" si="27"/>
        <v>75.04195804195804</v>
      </c>
    </row>
    <row r="445" spans="1:19" x14ac:dyDescent="0.3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9">
        <f t="shared" si="24"/>
        <v>40451.208333333336</v>
      </c>
      <c r="L445">
        <v>1287464400</v>
      </c>
      <c r="M445" s="9">
        <f t="shared" si="25"/>
        <v>40470.208333333336</v>
      </c>
      <c r="N445" t="b">
        <v>0</v>
      </c>
      <c r="O445" t="b">
        <v>0</v>
      </c>
      <c r="P445" t="s">
        <v>2012</v>
      </c>
      <c r="Q445" t="s">
        <v>2013</v>
      </c>
      <c r="R445" s="5">
        <f t="shared" si="26"/>
        <v>0.34752688172043011</v>
      </c>
      <c r="S445" s="13">
        <f t="shared" si="27"/>
        <v>35.911111111111111</v>
      </c>
    </row>
    <row r="446" spans="1:19" x14ac:dyDescent="0.3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9">
        <f t="shared" si="24"/>
        <v>40748.208333333336</v>
      </c>
      <c r="L446">
        <v>1311656400</v>
      </c>
      <c r="M446" s="9">
        <f t="shared" si="25"/>
        <v>40750.208333333336</v>
      </c>
      <c r="N446" t="b">
        <v>0</v>
      </c>
      <c r="O446" t="b">
        <v>1</v>
      </c>
      <c r="P446" t="s">
        <v>2008</v>
      </c>
      <c r="Q446" t="s">
        <v>2018</v>
      </c>
      <c r="R446" s="5">
        <f t="shared" si="26"/>
        <v>1.7641935483870967</v>
      </c>
      <c r="S446" s="13">
        <f t="shared" si="27"/>
        <v>36.952702702702702</v>
      </c>
    </row>
    <row r="447" spans="1:19" ht="31" x14ac:dyDescent="0.3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9">
        <f t="shared" si="24"/>
        <v>40515.25</v>
      </c>
      <c r="L447">
        <v>1293170400</v>
      </c>
      <c r="M447" s="9">
        <f t="shared" si="25"/>
        <v>40536.25</v>
      </c>
      <c r="N447" t="b">
        <v>0</v>
      </c>
      <c r="O447" t="b">
        <v>1</v>
      </c>
      <c r="P447" t="s">
        <v>2012</v>
      </c>
      <c r="Q447" t="s">
        <v>2013</v>
      </c>
      <c r="R447" s="5">
        <f t="shared" si="26"/>
        <v>5.1138095238095236</v>
      </c>
      <c r="S447" s="13">
        <f t="shared" si="27"/>
        <v>63.170588235294119</v>
      </c>
    </row>
    <row r="448" spans="1:19" x14ac:dyDescent="0.3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9">
        <f t="shared" si="24"/>
        <v>41261.25</v>
      </c>
      <c r="L448">
        <v>1355983200</v>
      </c>
      <c r="M448" s="9">
        <f t="shared" si="25"/>
        <v>41263.25</v>
      </c>
      <c r="N448" t="b">
        <v>0</v>
      </c>
      <c r="O448" t="b">
        <v>0</v>
      </c>
      <c r="P448" t="s">
        <v>2010</v>
      </c>
      <c r="Q448" t="s">
        <v>2019</v>
      </c>
      <c r="R448" s="5">
        <f t="shared" si="26"/>
        <v>0.82044117647058823</v>
      </c>
      <c r="S448" s="13">
        <f t="shared" si="27"/>
        <v>29.99462365591398</v>
      </c>
    </row>
    <row r="449" spans="1:19" ht="31" x14ac:dyDescent="0.3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9">
        <f t="shared" si="24"/>
        <v>43088.25</v>
      </c>
      <c r="L449">
        <v>1515045600</v>
      </c>
      <c r="M449" s="9">
        <f t="shared" si="25"/>
        <v>43104.25</v>
      </c>
      <c r="N449" t="b">
        <v>0</v>
      </c>
      <c r="O449" t="b">
        <v>0</v>
      </c>
      <c r="P449" t="s">
        <v>2014</v>
      </c>
      <c r="Q449" t="s">
        <v>2033</v>
      </c>
      <c r="R449" s="5">
        <f t="shared" si="26"/>
        <v>0.24326030927835052</v>
      </c>
      <c r="S449" s="13">
        <f t="shared" si="27"/>
        <v>86</v>
      </c>
    </row>
    <row r="450" spans="1:19" x14ac:dyDescent="0.3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9">
        <f t="shared" si="24"/>
        <v>41378.208333333336</v>
      </c>
      <c r="L450">
        <v>1366088400</v>
      </c>
      <c r="M450" s="9">
        <f t="shared" si="25"/>
        <v>41380.208333333336</v>
      </c>
      <c r="N450" t="b">
        <v>0</v>
      </c>
      <c r="O450" t="b">
        <v>1</v>
      </c>
      <c r="P450" t="s">
        <v>2023</v>
      </c>
      <c r="Q450" t="s">
        <v>2024</v>
      </c>
      <c r="R450" s="5">
        <f t="shared" si="26"/>
        <v>0.50482758620689661</v>
      </c>
      <c r="S450" s="13">
        <f t="shared" si="27"/>
        <v>75.014876033057845</v>
      </c>
    </row>
    <row r="451" spans="1:19" x14ac:dyDescent="0.3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9">
        <f t="shared" ref="K451:K514" si="28">(((J451/60)/60)/24)+DATE(1970,1,1)</f>
        <v>43530.25</v>
      </c>
      <c r="L451">
        <v>1553317200</v>
      </c>
      <c r="M451" s="9">
        <f t="shared" ref="M451:M514" si="29">(((L451/60)/60)/24)+DATE(1970,1,1)</f>
        <v>43547.208333333328</v>
      </c>
      <c r="N451" t="b">
        <v>0</v>
      </c>
      <c r="O451" t="b">
        <v>0</v>
      </c>
      <c r="P451" t="s">
        <v>2023</v>
      </c>
      <c r="Q451" t="s">
        <v>2024</v>
      </c>
      <c r="R451" s="5">
        <f t="shared" ref="R451:R514" si="30">E451/D451</f>
        <v>9.67</v>
      </c>
      <c r="S451" s="13">
        <f t="shared" ref="S451:S514" si="31">E451/G451</f>
        <v>101.19767441860465</v>
      </c>
    </row>
    <row r="452" spans="1:19" x14ac:dyDescent="0.3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28"/>
        <v>43394.208333333328</v>
      </c>
      <c r="L452">
        <v>1542088800</v>
      </c>
      <c r="M452" s="9">
        <f t="shared" si="29"/>
        <v>43417.25</v>
      </c>
      <c r="N452" t="b">
        <v>0</v>
      </c>
      <c r="O452" t="b">
        <v>0</v>
      </c>
      <c r="P452" t="s">
        <v>2014</v>
      </c>
      <c r="Q452" t="s">
        <v>2022</v>
      </c>
      <c r="R452" s="5">
        <f t="shared" si="30"/>
        <v>0.04</v>
      </c>
      <c r="S452" s="13">
        <f t="shared" si="31"/>
        <v>4</v>
      </c>
    </row>
    <row r="453" spans="1:19" x14ac:dyDescent="0.3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9">
        <f t="shared" si="28"/>
        <v>42935.208333333328</v>
      </c>
      <c r="L453">
        <v>1503118800</v>
      </c>
      <c r="M453" s="9">
        <f t="shared" si="29"/>
        <v>42966.208333333328</v>
      </c>
      <c r="N453" t="b">
        <v>0</v>
      </c>
      <c r="O453" t="b">
        <v>0</v>
      </c>
      <c r="P453" t="s">
        <v>2008</v>
      </c>
      <c r="Q453" t="s">
        <v>2009</v>
      </c>
      <c r="R453" s="5">
        <f t="shared" si="30"/>
        <v>1.2284501347708894</v>
      </c>
      <c r="S453" s="13">
        <f t="shared" si="31"/>
        <v>29.001272669424118</v>
      </c>
    </row>
    <row r="454" spans="1:19" ht="31" x14ac:dyDescent="0.3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9">
        <f t="shared" si="28"/>
        <v>40365.208333333336</v>
      </c>
      <c r="L454">
        <v>1278478800</v>
      </c>
      <c r="M454" s="9">
        <f t="shared" si="29"/>
        <v>40366.208333333336</v>
      </c>
      <c r="N454" t="b">
        <v>0</v>
      </c>
      <c r="O454" t="b">
        <v>0</v>
      </c>
      <c r="P454" t="s">
        <v>2014</v>
      </c>
      <c r="Q454" t="s">
        <v>2017</v>
      </c>
      <c r="R454" s="5">
        <f t="shared" si="30"/>
        <v>0.63437500000000002</v>
      </c>
      <c r="S454" s="13">
        <f t="shared" si="31"/>
        <v>98.225806451612897</v>
      </c>
    </row>
    <row r="455" spans="1:19" ht="31" x14ac:dyDescent="0.3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9">
        <f t="shared" si="28"/>
        <v>42705.25</v>
      </c>
      <c r="L455">
        <v>1484114400</v>
      </c>
      <c r="M455" s="9">
        <f t="shared" si="29"/>
        <v>42746.25</v>
      </c>
      <c r="N455" t="b">
        <v>0</v>
      </c>
      <c r="O455" t="b">
        <v>0</v>
      </c>
      <c r="P455" t="s">
        <v>2014</v>
      </c>
      <c r="Q455" t="s">
        <v>2036</v>
      </c>
      <c r="R455" s="5">
        <f t="shared" si="30"/>
        <v>0.56331688596491225</v>
      </c>
      <c r="S455" s="13">
        <f t="shared" si="31"/>
        <v>87.001693480101608</v>
      </c>
    </row>
    <row r="456" spans="1:19" x14ac:dyDescent="0.3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9">
        <f t="shared" si="28"/>
        <v>41568.208333333336</v>
      </c>
      <c r="L456">
        <v>1385445600</v>
      </c>
      <c r="M456" s="9">
        <f t="shared" si="29"/>
        <v>41604.25</v>
      </c>
      <c r="N456" t="b">
        <v>0</v>
      </c>
      <c r="O456" t="b">
        <v>1</v>
      </c>
      <c r="P456" t="s">
        <v>2014</v>
      </c>
      <c r="Q456" t="s">
        <v>2017</v>
      </c>
      <c r="R456" s="5">
        <f t="shared" si="30"/>
        <v>0.44074999999999998</v>
      </c>
      <c r="S456" s="13">
        <f t="shared" si="31"/>
        <v>45.205128205128204</v>
      </c>
    </row>
    <row r="457" spans="1:19" x14ac:dyDescent="0.3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9">
        <f t="shared" si="28"/>
        <v>40809.208333333336</v>
      </c>
      <c r="L457">
        <v>1318741200</v>
      </c>
      <c r="M457" s="9">
        <f t="shared" si="29"/>
        <v>40832.208333333336</v>
      </c>
      <c r="N457" t="b">
        <v>0</v>
      </c>
      <c r="O457" t="b">
        <v>0</v>
      </c>
      <c r="P457" t="s">
        <v>2012</v>
      </c>
      <c r="Q457" t="s">
        <v>2013</v>
      </c>
      <c r="R457" s="5">
        <f t="shared" si="30"/>
        <v>1.1837253218884121</v>
      </c>
      <c r="S457" s="13">
        <f t="shared" si="31"/>
        <v>37.001341561577675</v>
      </c>
    </row>
    <row r="458" spans="1:19" ht="31" x14ac:dyDescent="0.3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9">
        <f t="shared" si="28"/>
        <v>43141.25</v>
      </c>
      <c r="L458">
        <v>1518242400</v>
      </c>
      <c r="M458" s="9">
        <f t="shared" si="29"/>
        <v>43141.25</v>
      </c>
      <c r="N458" t="b">
        <v>0</v>
      </c>
      <c r="O458" t="b">
        <v>1</v>
      </c>
      <c r="P458" t="s">
        <v>2008</v>
      </c>
      <c r="Q458" t="s">
        <v>2018</v>
      </c>
      <c r="R458" s="5">
        <f t="shared" si="30"/>
        <v>1.041243169398907</v>
      </c>
      <c r="S458" s="13">
        <f t="shared" si="31"/>
        <v>94.976947040498445</v>
      </c>
    </row>
    <row r="459" spans="1:19" x14ac:dyDescent="0.3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9">
        <f t="shared" si="28"/>
        <v>42657.208333333328</v>
      </c>
      <c r="L459">
        <v>1476594000</v>
      </c>
      <c r="M459" s="9">
        <f t="shared" si="29"/>
        <v>42659.208333333328</v>
      </c>
      <c r="N459" t="b">
        <v>0</v>
      </c>
      <c r="O459" t="b">
        <v>0</v>
      </c>
      <c r="P459" t="s">
        <v>2012</v>
      </c>
      <c r="Q459" t="s">
        <v>2013</v>
      </c>
      <c r="R459" s="5">
        <f t="shared" si="30"/>
        <v>0.26640000000000003</v>
      </c>
      <c r="S459" s="13">
        <f t="shared" si="31"/>
        <v>28.956521739130434</v>
      </c>
    </row>
    <row r="460" spans="1:19" x14ac:dyDescent="0.3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9">
        <f t="shared" si="28"/>
        <v>40265.208333333336</v>
      </c>
      <c r="L460">
        <v>1273554000</v>
      </c>
      <c r="M460" s="9">
        <f t="shared" si="29"/>
        <v>40309.208333333336</v>
      </c>
      <c r="N460" t="b">
        <v>0</v>
      </c>
      <c r="O460" t="b">
        <v>0</v>
      </c>
      <c r="P460" t="s">
        <v>2012</v>
      </c>
      <c r="Q460" t="s">
        <v>2013</v>
      </c>
      <c r="R460" s="5">
        <f t="shared" si="30"/>
        <v>3.5120118343195266</v>
      </c>
      <c r="S460" s="13">
        <f t="shared" si="31"/>
        <v>55.993396226415094</v>
      </c>
    </row>
    <row r="461" spans="1:19" x14ac:dyDescent="0.3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9">
        <f t="shared" si="28"/>
        <v>42001.25</v>
      </c>
      <c r="L461">
        <v>1421906400</v>
      </c>
      <c r="M461" s="9">
        <f t="shared" si="29"/>
        <v>42026.25</v>
      </c>
      <c r="N461" t="b">
        <v>0</v>
      </c>
      <c r="O461" t="b">
        <v>0</v>
      </c>
      <c r="P461" t="s">
        <v>2014</v>
      </c>
      <c r="Q461" t="s">
        <v>2015</v>
      </c>
      <c r="R461" s="5">
        <f t="shared" si="30"/>
        <v>0.90063492063492068</v>
      </c>
      <c r="S461" s="13">
        <f t="shared" si="31"/>
        <v>54.038095238095238</v>
      </c>
    </row>
    <row r="462" spans="1:19" x14ac:dyDescent="0.3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9">
        <f t="shared" si="28"/>
        <v>40399.208333333336</v>
      </c>
      <c r="L462">
        <v>1281589200</v>
      </c>
      <c r="M462" s="9">
        <f t="shared" si="29"/>
        <v>40402.208333333336</v>
      </c>
      <c r="N462" t="b">
        <v>0</v>
      </c>
      <c r="O462" t="b">
        <v>0</v>
      </c>
      <c r="P462" t="s">
        <v>2012</v>
      </c>
      <c r="Q462" t="s">
        <v>2013</v>
      </c>
      <c r="R462" s="5">
        <f t="shared" si="30"/>
        <v>1.7162500000000001</v>
      </c>
      <c r="S462" s="13">
        <f t="shared" si="31"/>
        <v>82.38</v>
      </c>
    </row>
    <row r="463" spans="1:19" x14ac:dyDescent="0.3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9">
        <f t="shared" si="28"/>
        <v>41757.208333333336</v>
      </c>
      <c r="L463">
        <v>1400389200</v>
      </c>
      <c r="M463" s="9">
        <f t="shared" si="29"/>
        <v>41777.208333333336</v>
      </c>
      <c r="N463" t="b">
        <v>0</v>
      </c>
      <c r="O463" t="b">
        <v>0</v>
      </c>
      <c r="P463" t="s">
        <v>2014</v>
      </c>
      <c r="Q463" t="s">
        <v>2017</v>
      </c>
      <c r="R463" s="5">
        <f t="shared" si="30"/>
        <v>1.4104655870445344</v>
      </c>
      <c r="S463" s="13">
        <f t="shared" si="31"/>
        <v>66.997115384615384</v>
      </c>
    </row>
    <row r="464" spans="1:19" x14ac:dyDescent="0.3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9">
        <f t="shared" si="28"/>
        <v>41304.25</v>
      </c>
      <c r="L464">
        <v>1362808800</v>
      </c>
      <c r="M464" s="9">
        <f t="shared" si="29"/>
        <v>41342.25</v>
      </c>
      <c r="N464" t="b">
        <v>0</v>
      </c>
      <c r="O464" t="b">
        <v>0</v>
      </c>
      <c r="P464" t="s">
        <v>2023</v>
      </c>
      <c r="Q464" t="s">
        <v>2034</v>
      </c>
      <c r="R464" s="5">
        <f t="shared" si="30"/>
        <v>0.30579449152542371</v>
      </c>
      <c r="S464" s="13">
        <f t="shared" si="31"/>
        <v>107.91401869158878</v>
      </c>
    </row>
    <row r="465" spans="1:19" ht="31" x14ac:dyDescent="0.3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9">
        <f t="shared" si="28"/>
        <v>41639.25</v>
      </c>
      <c r="L465">
        <v>1388815200</v>
      </c>
      <c r="M465" s="9">
        <f t="shared" si="29"/>
        <v>41643.25</v>
      </c>
      <c r="N465" t="b">
        <v>0</v>
      </c>
      <c r="O465" t="b">
        <v>0</v>
      </c>
      <c r="P465" t="s">
        <v>2014</v>
      </c>
      <c r="Q465" t="s">
        <v>2022</v>
      </c>
      <c r="R465" s="5">
        <f t="shared" si="30"/>
        <v>1.0816455696202532</v>
      </c>
      <c r="S465" s="13">
        <f t="shared" si="31"/>
        <v>69.009501187648453</v>
      </c>
    </row>
    <row r="466" spans="1:19" x14ac:dyDescent="0.3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9">
        <f t="shared" si="28"/>
        <v>43142.25</v>
      </c>
      <c r="L466">
        <v>1519538400</v>
      </c>
      <c r="M466" s="9">
        <f t="shared" si="29"/>
        <v>43156.25</v>
      </c>
      <c r="N466" t="b">
        <v>0</v>
      </c>
      <c r="O466" t="b">
        <v>0</v>
      </c>
      <c r="P466" t="s">
        <v>2012</v>
      </c>
      <c r="Q466" t="s">
        <v>2013</v>
      </c>
      <c r="R466" s="5">
        <f t="shared" si="30"/>
        <v>1.3345505617977529</v>
      </c>
      <c r="S466" s="13">
        <f t="shared" si="31"/>
        <v>39.006568144499177</v>
      </c>
    </row>
    <row r="467" spans="1:19" x14ac:dyDescent="0.3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9">
        <f t="shared" si="28"/>
        <v>43127.25</v>
      </c>
      <c r="L467">
        <v>1517810400</v>
      </c>
      <c r="M467" s="9">
        <f t="shared" si="29"/>
        <v>43136.25</v>
      </c>
      <c r="N467" t="b">
        <v>0</v>
      </c>
      <c r="O467" t="b">
        <v>0</v>
      </c>
      <c r="P467" t="s">
        <v>2020</v>
      </c>
      <c r="Q467" t="s">
        <v>2032</v>
      </c>
      <c r="R467" s="5">
        <f t="shared" si="30"/>
        <v>1.8785106382978722</v>
      </c>
      <c r="S467" s="13">
        <f t="shared" si="31"/>
        <v>110.3625</v>
      </c>
    </row>
    <row r="468" spans="1:19" x14ac:dyDescent="0.3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9">
        <f t="shared" si="28"/>
        <v>41409.208333333336</v>
      </c>
      <c r="L468">
        <v>1370581200</v>
      </c>
      <c r="M468" s="9">
        <f t="shared" si="29"/>
        <v>41432.208333333336</v>
      </c>
      <c r="N468" t="b">
        <v>0</v>
      </c>
      <c r="O468" t="b">
        <v>1</v>
      </c>
      <c r="P468" t="s">
        <v>2010</v>
      </c>
      <c r="Q468" t="s">
        <v>2019</v>
      </c>
      <c r="R468" s="5">
        <f t="shared" si="30"/>
        <v>3.32</v>
      </c>
      <c r="S468" s="13">
        <f t="shared" si="31"/>
        <v>94.857142857142861</v>
      </c>
    </row>
    <row r="469" spans="1:19" ht="31" x14ac:dyDescent="0.3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28"/>
        <v>42331.25</v>
      </c>
      <c r="L469">
        <v>1448863200</v>
      </c>
      <c r="M469" s="9">
        <f t="shared" si="29"/>
        <v>42338.25</v>
      </c>
      <c r="N469" t="b">
        <v>0</v>
      </c>
      <c r="O469" t="b">
        <v>1</v>
      </c>
      <c r="P469" t="s">
        <v>2010</v>
      </c>
      <c r="Q469" t="s">
        <v>2011</v>
      </c>
      <c r="R469" s="5">
        <f t="shared" si="30"/>
        <v>5.7521428571428572</v>
      </c>
      <c r="S469" s="13">
        <f t="shared" si="31"/>
        <v>57.935251798561154</v>
      </c>
    </row>
    <row r="470" spans="1:19" x14ac:dyDescent="0.3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9">
        <f t="shared" si="28"/>
        <v>43569.208333333328</v>
      </c>
      <c r="L470">
        <v>1556600400</v>
      </c>
      <c r="M470" s="9">
        <f t="shared" si="29"/>
        <v>43585.208333333328</v>
      </c>
      <c r="N470" t="b">
        <v>0</v>
      </c>
      <c r="O470" t="b">
        <v>0</v>
      </c>
      <c r="P470" t="s">
        <v>2012</v>
      </c>
      <c r="Q470" t="s">
        <v>2013</v>
      </c>
      <c r="R470" s="5">
        <f t="shared" si="30"/>
        <v>0.40500000000000003</v>
      </c>
      <c r="S470" s="13">
        <f t="shared" si="31"/>
        <v>101.25</v>
      </c>
    </row>
    <row r="471" spans="1:19" x14ac:dyDescent="0.3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9">
        <f t="shared" si="28"/>
        <v>42142.208333333328</v>
      </c>
      <c r="L471">
        <v>1432098000</v>
      </c>
      <c r="M471" s="9">
        <f t="shared" si="29"/>
        <v>42144.208333333328</v>
      </c>
      <c r="N471" t="b">
        <v>0</v>
      </c>
      <c r="O471" t="b">
        <v>0</v>
      </c>
      <c r="P471" t="s">
        <v>2014</v>
      </c>
      <c r="Q471" t="s">
        <v>2017</v>
      </c>
      <c r="R471" s="5">
        <f t="shared" si="30"/>
        <v>1.8442857142857143</v>
      </c>
      <c r="S471" s="13">
        <f t="shared" si="31"/>
        <v>64.95597484276729</v>
      </c>
    </row>
    <row r="472" spans="1:19" x14ac:dyDescent="0.3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9">
        <f t="shared" si="28"/>
        <v>42716.25</v>
      </c>
      <c r="L472">
        <v>1482127200</v>
      </c>
      <c r="M472" s="9">
        <f t="shared" si="29"/>
        <v>42723.25</v>
      </c>
      <c r="N472" t="b">
        <v>0</v>
      </c>
      <c r="O472" t="b">
        <v>0</v>
      </c>
      <c r="P472" t="s">
        <v>2010</v>
      </c>
      <c r="Q472" t="s">
        <v>2019</v>
      </c>
      <c r="R472" s="5">
        <f t="shared" si="30"/>
        <v>2.8580555555555556</v>
      </c>
      <c r="S472" s="13">
        <f t="shared" si="31"/>
        <v>27.00524934383202</v>
      </c>
    </row>
    <row r="473" spans="1:19" x14ac:dyDescent="0.3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9">
        <f t="shared" si="28"/>
        <v>41031.208333333336</v>
      </c>
      <c r="L473">
        <v>1335934800</v>
      </c>
      <c r="M473" s="9">
        <f t="shared" si="29"/>
        <v>41031.208333333336</v>
      </c>
      <c r="N473" t="b">
        <v>0</v>
      </c>
      <c r="O473" t="b">
        <v>1</v>
      </c>
      <c r="P473" t="s">
        <v>2006</v>
      </c>
      <c r="Q473" t="s">
        <v>2007</v>
      </c>
      <c r="R473" s="5">
        <f t="shared" si="30"/>
        <v>3.19</v>
      </c>
      <c r="S473" s="13">
        <f t="shared" si="31"/>
        <v>50.97422680412371</v>
      </c>
    </row>
    <row r="474" spans="1:19" x14ac:dyDescent="0.3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9">
        <f t="shared" si="28"/>
        <v>43535.208333333328</v>
      </c>
      <c r="L474">
        <v>1556946000</v>
      </c>
      <c r="M474" s="9">
        <f t="shared" si="29"/>
        <v>43589.208333333328</v>
      </c>
      <c r="N474" t="b">
        <v>0</v>
      </c>
      <c r="O474" t="b">
        <v>0</v>
      </c>
      <c r="P474" t="s">
        <v>2008</v>
      </c>
      <c r="Q474" t="s">
        <v>2009</v>
      </c>
      <c r="R474" s="5">
        <f t="shared" si="30"/>
        <v>0.39234070221066319</v>
      </c>
      <c r="S474" s="13">
        <f t="shared" si="31"/>
        <v>104.94260869565217</v>
      </c>
    </row>
    <row r="475" spans="1:19" x14ac:dyDescent="0.3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9">
        <f t="shared" si="28"/>
        <v>43277.208333333328</v>
      </c>
      <c r="L475">
        <v>1530075600</v>
      </c>
      <c r="M475" s="9">
        <f t="shared" si="29"/>
        <v>43278.208333333328</v>
      </c>
      <c r="N475" t="b">
        <v>0</v>
      </c>
      <c r="O475" t="b">
        <v>0</v>
      </c>
      <c r="P475" t="s">
        <v>2008</v>
      </c>
      <c r="Q475" t="s">
        <v>2016</v>
      </c>
      <c r="R475" s="5">
        <f t="shared" si="30"/>
        <v>1.7814000000000001</v>
      </c>
      <c r="S475" s="13">
        <f t="shared" si="31"/>
        <v>84.028301886792448</v>
      </c>
    </row>
    <row r="476" spans="1:19" x14ac:dyDescent="0.3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9">
        <f t="shared" si="28"/>
        <v>41989.25</v>
      </c>
      <c r="L476">
        <v>1418796000</v>
      </c>
      <c r="M476" s="9">
        <f t="shared" si="29"/>
        <v>41990.25</v>
      </c>
      <c r="N476" t="b">
        <v>0</v>
      </c>
      <c r="O476" t="b">
        <v>0</v>
      </c>
      <c r="P476" t="s">
        <v>2014</v>
      </c>
      <c r="Q476" t="s">
        <v>2033</v>
      </c>
      <c r="R476" s="5">
        <f t="shared" si="30"/>
        <v>3.6515</v>
      </c>
      <c r="S476" s="13">
        <f t="shared" si="31"/>
        <v>102.85915492957747</v>
      </c>
    </row>
    <row r="477" spans="1:19" ht="31" x14ac:dyDescent="0.3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9">
        <f t="shared" si="28"/>
        <v>41450.208333333336</v>
      </c>
      <c r="L477">
        <v>1372482000</v>
      </c>
      <c r="M477" s="9">
        <f t="shared" si="29"/>
        <v>41454.208333333336</v>
      </c>
      <c r="N477" t="b">
        <v>0</v>
      </c>
      <c r="O477" t="b">
        <v>1</v>
      </c>
      <c r="P477" t="s">
        <v>2020</v>
      </c>
      <c r="Q477" t="s">
        <v>2032</v>
      </c>
      <c r="R477" s="5">
        <f t="shared" si="30"/>
        <v>1.1394594594594594</v>
      </c>
      <c r="S477" s="13">
        <f t="shared" si="31"/>
        <v>39.962085308056871</v>
      </c>
    </row>
    <row r="478" spans="1:19" ht="31" x14ac:dyDescent="0.3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9">
        <f t="shared" si="28"/>
        <v>43322.208333333328</v>
      </c>
      <c r="L478">
        <v>1534395600</v>
      </c>
      <c r="M478" s="9">
        <f t="shared" si="29"/>
        <v>43328.208333333328</v>
      </c>
      <c r="N478" t="b">
        <v>0</v>
      </c>
      <c r="O478" t="b">
        <v>0</v>
      </c>
      <c r="P478" t="s">
        <v>2020</v>
      </c>
      <c r="Q478" t="s">
        <v>2026</v>
      </c>
      <c r="R478" s="5">
        <f t="shared" si="30"/>
        <v>0.29828720626631855</v>
      </c>
      <c r="S478" s="13">
        <f t="shared" si="31"/>
        <v>51.001785714285717</v>
      </c>
    </row>
    <row r="479" spans="1:19" x14ac:dyDescent="0.3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9">
        <f t="shared" si="28"/>
        <v>40720.208333333336</v>
      </c>
      <c r="L479">
        <v>1311397200</v>
      </c>
      <c r="M479" s="9">
        <f t="shared" si="29"/>
        <v>40747.208333333336</v>
      </c>
      <c r="N479" t="b">
        <v>0</v>
      </c>
      <c r="O479" t="b">
        <v>0</v>
      </c>
      <c r="P479" t="s">
        <v>2014</v>
      </c>
      <c r="Q479" t="s">
        <v>2036</v>
      </c>
      <c r="R479" s="5">
        <f t="shared" si="30"/>
        <v>0.54270588235294115</v>
      </c>
      <c r="S479" s="13">
        <f t="shared" si="31"/>
        <v>40.823008849557525</v>
      </c>
    </row>
    <row r="480" spans="1:19" x14ac:dyDescent="0.3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9">
        <f t="shared" si="28"/>
        <v>42072.208333333328</v>
      </c>
      <c r="L480">
        <v>1426914000</v>
      </c>
      <c r="M480" s="9">
        <f t="shared" si="29"/>
        <v>42084.208333333328</v>
      </c>
      <c r="N480" t="b">
        <v>0</v>
      </c>
      <c r="O480" t="b">
        <v>0</v>
      </c>
      <c r="P480" t="s">
        <v>2010</v>
      </c>
      <c r="Q480" t="s">
        <v>2019</v>
      </c>
      <c r="R480" s="5">
        <f t="shared" si="30"/>
        <v>2.3634156976744185</v>
      </c>
      <c r="S480" s="13">
        <f t="shared" si="31"/>
        <v>58.999637155297535</v>
      </c>
    </row>
    <row r="481" spans="1:19" x14ac:dyDescent="0.3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9">
        <f t="shared" si="28"/>
        <v>42945.208333333328</v>
      </c>
      <c r="L481">
        <v>1501477200</v>
      </c>
      <c r="M481" s="9">
        <f t="shared" si="29"/>
        <v>42947.208333333328</v>
      </c>
      <c r="N481" t="b">
        <v>0</v>
      </c>
      <c r="O481" t="b">
        <v>0</v>
      </c>
      <c r="P481" t="s">
        <v>2006</v>
      </c>
      <c r="Q481" t="s">
        <v>2007</v>
      </c>
      <c r="R481" s="5">
        <f t="shared" si="30"/>
        <v>5.1291666666666664</v>
      </c>
      <c r="S481" s="13">
        <f t="shared" si="31"/>
        <v>71.156069364161851</v>
      </c>
    </row>
    <row r="482" spans="1:19" x14ac:dyDescent="0.3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9">
        <f t="shared" si="28"/>
        <v>40248.25</v>
      </c>
      <c r="L482">
        <v>1269061200</v>
      </c>
      <c r="M482" s="9">
        <f t="shared" si="29"/>
        <v>40257.208333333336</v>
      </c>
      <c r="N482" t="b">
        <v>0</v>
      </c>
      <c r="O482" t="b">
        <v>1</v>
      </c>
      <c r="P482" t="s">
        <v>2027</v>
      </c>
      <c r="Q482" t="s">
        <v>2028</v>
      </c>
      <c r="R482" s="5">
        <f t="shared" si="30"/>
        <v>1.0065116279069768</v>
      </c>
      <c r="S482" s="13">
        <f t="shared" si="31"/>
        <v>99.494252873563212</v>
      </c>
    </row>
    <row r="483" spans="1:19" ht="31" x14ac:dyDescent="0.3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9">
        <f t="shared" si="28"/>
        <v>41913.208333333336</v>
      </c>
      <c r="L483">
        <v>1415772000</v>
      </c>
      <c r="M483" s="9">
        <f t="shared" si="29"/>
        <v>41955.25</v>
      </c>
      <c r="N483" t="b">
        <v>0</v>
      </c>
      <c r="O483" t="b">
        <v>1</v>
      </c>
      <c r="P483" t="s">
        <v>2012</v>
      </c>
      <c r="Q483" t="s">
        <v>2013</v>
      </c>
      <c r="R483" s="5">
        <f t="shared" si="30"/>
        <v>0.81348423194303154</v>
      </c>
      <c r="S483" s="13">
        <f t="shared" si="31"/>
        <v>103.98634590377114</v>
      </c>
    </row>
    <row r="484" spans="1:19" ht="31" x14ac:dyDescent="0.3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9">
        <f t="shared" si="28"/>
        <v>40963.25</v>
      </c>
      <c r="L484">
        <v>1331013600</v>
      </c>
      <c r="M484" s="9">
        <f t="shared" si="29"/>
        <v>40974.25</v>
      </c>
      <c r="N484" t="b">
        <v>0</v>
      </c>
      <c r="O484" t="b">
        <v>1</v>
      </c>
      <c r="P484" t="s">
        <v>2020</v>
      </c>
      <c r="Q484" t="s">
        <v>2026</v>
      </c>
      <c r="R484" s="5">
        <f t="shared" si="30"/>
        <v>0.16404761904761905</v>
      </c>
      <c r="S484" s="13">
        <f t="shared" si="31"/>
        <v>76.555555555555557</v>
      </c>
    </row>
    <row r="485" spans="1:19" x14ac:dyDescent="0.3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9">
        <f t="shared" si="28"/>
        <v>43811.25</v>
      </c>
      <c r="L485">
        <v>1576735200</v>
      </c>
      <c r="M485" s="9">
        <f t="shared" si="29"/>
        <v>43818.25</v>
      </c>
      <c r="N485" t="b">
        <v>0</v>
      </c>
      <c r="O485" t="b">
        <v>0</v>
      </c>
      <c r="P485" t="s">
        <v>2012</v>
      </c>
      <c r="Q485" t="s">
        <v>2013</v>
      </c>
      <c r="R485" s="5">
        <f t="shared" si="30"/>
        <v>0.52774617067833696</v>
      </c>
      <c r="S485" s="13">
        <f t="shared" si="31"/>
        <v>87.068592057761734</v>
      </c>
    </row>
    <row r="486" spans="1:19" x14ac:dyDescent="0.3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9">
        <f t="shared" si="28"/>
        <v>41855.208333333336</v>
      </c>
      <c r="L486">
        <v>1411362000</v>
      </c>
      <c r="M486" s="9">
        <f t="shared" si="29"/>
        <v>41904.208333333336</v>
      </c>
      <c r="N486" t="b">
        <v>0</v>
      </c>
      <c r="O486" t="b">
        <v>1</v>
      </c>
      <c r="P486" t="s">
        <v>2006</v>
      </c>
      <c r="Q486" t="s">
        <v>2007</v>
      </c>
      <c r="R486" s="5">
        <f t="shared" si="30"/>
        <v>2.6020608108108108</v>
      </c>
      <c r="S486" s="13">
        <f t="shared" si="31"/>
        <v>48.99554707379135</v>
      </c>
    </row>
    <row r="487" spans="1:19" ht="31" x14ac:dyDescent="0.3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9">
        <f t="shared" si="28"/>
        <v>43626.208333333328</v>
      </c>
      <c r="L487">
        <v>1563685200</v>
      </c>
      <c r="M487" s="9">
        <f t="shared" si="29"/>
        <v>43667.208333333328</v>
      </c>
      <c r="N487" t="b">
        <v>0</v>
      </c>
      <c r="O487" t="b">
        <v>0</v>
      </c>
      <c r="P487" t="s">
        <v>2012</v>
      </c>
      <c r="Q487" t="s">
        <v>2013</v>
      </c>
      <c r="R487" s="5">
        <f t="shared" si="30"/>
        <v>0.30732891832229581</v>
      </c>
      <c r="S487" s="13">
        <f t="shared" si="31"/>
        <v>42.969135802469133</v>
      </c>
    </row>
    <row r="488" spans="1:19" ht="31" x14ac:dyDescent="0.3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9">
        <f t="shared" si="28"/>
        <v>43168.25</v>
      </c>
      <c r="L488">
        <v>1521867600</v>
      </c>
      <c r="M488" s="9">
        <f t="shared" si="29"/>
        <v>43183.208333333328</v>
      </c>
      <c r="N488" t="b">
        <v>0</v>
      </c>
      <c r="O488" t="b">
        <v>1</v>
      </c>
      <c r="P488" t="s">
        <v>2020</v>
      </c>
      <c r="Q488" t="s">
        <v>2032</v>
      </c>
      <c r="R488" s="5">
        <f t="shared" si="30"/>
        <v>0.13500000000000001</v>
      </c>
      <c r="S488" s="13">
        <f t="shared" si="31"/>
        <v>33.428571428571431</v>
      </c>
    </row>
    <row r="489" spans="1:19" x14ac:dyDescent="0.3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9">
        <f t="shared" si="28"/>
        <v>42845.208333333328</v>
      </c>
      <c r="L489">
        <v>1495515600</v>
      </c>
      <c r="M489" s="9">
        <f t="shared" si="29"/>
        <v>42878.208333333328</v>
      </c>
      <c r="N489" t="b">
        <v>0</v>
      </c>
      <c r="O489" t="b">
        <v>0</v>
      </c>
      <c r="P489" t="s">
        <v>2012</v>
      </c>
      <c r="Q489" t="s">
        <v>2013</v>
      </c>
      <c r="R489" s="5">
        <f t="shared" si="30"/>
        <v>1.7862556663644606</v>
      </c>
      <c r="S489" s="13">
        <f t="shared" si="31"/>
        <v>83.982949701619773</v>
      </c>
    </row>
    <row r="490" spans="1:19" x14ac:dyDescent="0.3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9">
        <f t="shared" si="28"/>
        <v>42403.25</v>
      </c>
      <c r="L490">
        <v>1455948000</v>
      </c>
      <c r="M490" s="9">
        <f t="shared" si="29"/>
        <v>42420.25</v>
      </c>
      <c r="N490" t="b">
        <v>0</v>
      </c>
      <c r="O490" t="b">
        <v>0</v>
      </c>
      <c r="P490" t="s">
        <v>2012</v>
      </c>
      <c r="Q490" t="s">
        <v>2013</v>
      </c>
      <c r="R490" s="5">
        <f t="shared" si="30"/>
        <v>2.2005660377358489</v>
      </c>
      <c r="S490" s="13">
        <f t="shared" si="31"/>
        <v>101.41739130434783</v>
      </c>
    </row>
    <row r="491" spans="1:19" x14ac:dyDescent="0.3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9">
        <f t="shared" si="28"/>
        <v>40406.208333333336</v>
      </c>
      <c r="L491">
        <v>1282366800</v>
      </c>
      <c r="M491" s="9">
        <f t="shared" si="29"/>
        <v>40411.208333333336</v>
      </c>
      <c r="N491" t="b">
        <v>0</v>
      </c>
      <c r="O491" t="b">
        <v>0</v>
      </c>
      <c r="P491" t="s">
        <v>2010</v>
      </c>
      <c r="Q491" t="s">
        <v>2019</v>
      </c>
      <c r="R491" s="5">
        <f t="shared" si="30"/>
        <v>1.015108695652174</v>
      </c>
      <c r="S491" s="13">
        <f t="shared" si="31"/>
        <v>109.87058823529412</v>
      </c>
    </row>
    <row r="492" spans="1:19" x14ac:dyDescent="0.3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9">
        <f t="shared" si="28"/>
        <v>43786.25</v>
      </c>
      <c r="L492">
        <v>1574575200</v>
      </c>
      <c r="M492" s="9">
        <f t="shared" si="29"/>
        <v>43793.25</v>
      </c>
      <c r="N492" t="b">
        <v>0</v>
      </c>
      <c r="O492" t="b">
        <v>0</v>
      </c>
      <c r="P492" t="s">
        <v>2037</v>
      </c>
      <c r="Q492" t="s">
        <v>2038</v>
      </c>
      <c r="R492" s="5">
        <f t="shared" si="30"/>
        <v>1.915</v>
      </c>
      <c r="S492" s="13">
        <f t="shared" si="31"/>
        <v>31.916666666666668</v>
      </c>
    </row>
    <row r="493" spans="1:19" ht="31" x14ac:dyDescent="0.3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9">
        <f t="shared" si="28"/>
        <v>41456.208333333336</v>
      </c>
      <c r="L493">
        <v>1374901200</v>
      </c>
      <c r="M493" s="9">
        <f t="shared" si="29"/>
        <v>41482.208333333336</v>
      </c>
      <c r="N493" t="b">
        <v>0</v>
      </c>
      <c r="O493" t="b">
        <v>1</v>
      </c>
      <c r="P493" t="s">
        <v>2006</v>
      </c>
      <c r="Q493" t="s">
        <v>2007</v>
      </c>
      <c r="R493" s="5">
        <f t="shared" si="30"/>
        <v>3.0534683098591549</v>
      </c>
      <c r="S493" s="13">
        <f t="shared" si="31"/>
        <v>70.993450675399103</v>
      </c>
    </row>
    <row r="494" spans="1:19" x14ac:dyDescent="0.3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9">
        <f t="shared" si="28"/>
        <v>40336.208333333336</v>
      </c>
      <c r="L494">
        <v>1278910800</v>
      </c>
      <c r="M494" s="9">
        <f t="shared" si="29"/>
        <v>40371.208333333336</v>
      </c>
      <c r="N494" t="b">
        <v>1</v>
      </c>
      <c r="O494" t="b">
        <v>1</v>
      </c>
      <c r="P494" t="s">
        <v>2014</v>
      </c>
      <c r="Q494" t="s">
        <v>2025</v>
      </c>
      <c r="R494" s="5">
        <f t="shared" si="30"/>
        <v>0.23995287958115183</v>
      </c>
      <c r="S494" s="13">
        <f t="shared" si="31"/>
        <v>77.026890756302521</v>
      </c>
    </row>
    <row r="495" spans="1:19" x14ac:dyDescent="0.3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9">
        <f t="shared" si="28"/>
        <v>43645.208333333328</v>
      </c>
      <c r="L495">
        <v>1562907600</v>
      </c>
      <c r="M495" s="9">
        <f t="shared" si="29"/>
        <v>43658.208333333328</v>
      </c>
      <c r="N495" t="b">
        <v>0</v>
      </c>
      <c r="O495" t="b">
        <v>0</v>
      </c>
      <c r="P495" t="s">
        <v>2027</v>
      </c>
      <c r="Q495" t="s">
        <v>2028</v>
      </c>
      <c r="R495" s="5">
        <f t="shared" si="30"/>
        <v>7.2377777777777776</v>
      </c>
      <c r="S495" s="13">
        <f t="shared" si="31"/>
        <v>101.78125</v>
      </c>
    </row>
    <row r="496" spans="1:19" ht="31" x14ac:dyDescent="0.3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9">
        <f t="shared" si="28"/>
        <v>40990.208333333336</v>
      </c>
      <c r="L496">
        <v>1332478800</v>
      </c>
      <c r="M496" s="9">
        <f t="shared" si="29"/>
        <v>40991.208333333336</v>
      </c>
      <c r="N496" t="b">
        <v>0</v>
      </c>
      <c r="O496" t="b">
        <v>0</v>
      </c>
      <c r="P496" t="s">
        <v>2010</v>
      </c>
      <c r="Q496" t="s">
        <v>2019</v>
      </c>
      <c r="R496" s="5">
        <f t="shared" si="30"/>
        <v>5.4736000000000002</v>
      </c>
      <c r="S496" s="13">
        <f t="shared" si="31"/>
        <v>51.059701492537314</v>
      </c>
    </row>
    <row r="497" spans="1:19" x14ac:dyDescent="0.3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9">
        <f t="shared" si="28"/>
        <v>41800.208333333336</v>
      </c>
      <c r="L497">
        <v>1402722000</v>
      </c>
      <c r="M497" s="9">
        <f t="shared" si="29"/>
        <v>41804.208333333336</v>
      </c>
      <c r="N497" t="b">
        <v>0</v>
      </c>
      <c r="O497" t="b">
        <v>0</v>
      </c>
      <c r="P497" t="s">
        <v>2012</v>
      </c>
      <c r="Q497" t="s">
        <v>2013</v>
      </c>
      <c r="R497" s="5">
        <f t="shared" si="30"/>
        <v>4.1449999999999996</v>
      </c>
      <c r="S497" s="13">
        <f t="shared" si="31"/>
        <v>68.02051282051282</v>
      </c>
    </row>
    <row r="498" spans="1:19" x14ac:dyDescent="0.3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9">
        <f t="shared" si="28"/>
        <v>42876.208333333328</v>
      </c>
      <c r="L498">
        <v>1496811600</v>
      </c>
      <c r="M498" s="9">
        <f t="shared" si="29"/>
        <v>42893.208333333328</v>
      </c>
      <c r="N498" t="b">
        <v>0</v>
      </c>
      <c r="O498" t="b">
        <v>0</v>
      </c>
      <c r="P498" t="s">
        <v>2014</v>
      </c>
      <c r="Q498" t="s">
        <v>2022</v>
      </c>
      <c r="R498" s="5">
        <f t="shared" si="30"/>
        <v>9.0696409140369975E-3</v>
      </c>
      <c r="S498" s="13">
        <f t="shared" si="31"/>
        <v>30.87037037037037</v>
      </c>
    </row>
    <row r="499" spans="1:19" x14ac:dyDescent="0.3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9">
        <f t="shared" si="28"/>
        <v>42724.25</v>
      </c>
      <c r="L499">
        <v>1482213600</v>
      </c>
      <c r="M499" s="9">
        <f t="shared" si="29"/>
        <v>42724.25</v>
      </c>
      <c r="N499" t="b">
        <v>0</v>
      </c>
      <c r="O499" t="b">
        <v>1</v>
      </c>
      <c r="P499" t="s">
        <v>2010</v>
      </c>
      <c r="Q499" t="s">
        <v>2019</v>
      </c>
      <c r="R499" s="5">
        <f t="shared" si="30"/>
        <v>0.34173469387755101</v>
      </c>
      <c r="S499" s="13">
        <f t="shared" si="31"/>
        <v>27.908333333333335</v>
      </c>
    </row>
    <row r="500" spans="1:19" x14ac:dyDescent="0.3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9">
        <f t="shared" si="28"/>
        <v>42005.25</v>
      </c>
      <c r="L500">
        <v>1420264800</v>
      </c>
      <c r="M500" s="9">
        <f t="shared" si="29"/>
        <v>42007.25</v>
      </c>
      <c r="N500" t="b">
        <v>0</v>
      </c>
      <c r="O500" t="b">
        <v>0</v>
      </c>
      <c r="P500" t="s">
        <v>2010</v>
      </c>
      <c r="Q500" t="s">
        <v>2011</v>
      </c>
      <c r="R500" s="5">
        <f t="shared" si="30"/>
        <v>0.239488107549121</v>
      </c>
      <c r="S500" s="13">
        <f t="shared" si="31"/>
        <v>79.994818652849744</v>
      </c>
    </row>
    <row r="501" spans="1:19" ht="31" x14ac:dyDescent="0.3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9">
        <f t="shared" si="28"/>
        <v>42444.208333333328</v>
      </c>
      <c r="L501">
        <v>1458450000</v>
      </c>
      <c r="M501" s="9">
        <f t="shared" si="29"/>
        <v>42449.208333333328</v>
      </c>
      <c r="N501" t="b">
        <v>0</v>
      </c>
      <c r="O501" t="b">
        <v>1</v>
      </c>
      <c r="P501" t="s">
        <v>2014</v>
      </c>
      <c r="Q501" t="s">
        <v>2015</v>
      </c>
      <c r="R501" s="5">
        <f t="shared" si="30"/>
        <v>0.48072649572649573</v>
      </c>
      <c r="S501" s="13">
        <f t="shared" si="31"/>
        <v>38.003378378378379</v>
      </c>
    </row>
    <row r="502" spans="1:19" x14ac:dyDescent="0.3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9">
        <f t="shared" si="28"/>
        <v>41395.208333333336</v>
      </c>
      <c r="L502">
        <v>1369803600</v>
      </c>
      <c r="M502" s="9">
        <f t="shared" si="29"/>
        <v>41423.208333333336</v>
      </c>
      <c r="N502" t="b">
        <v>0</v>
      </c>
      <c r="O502" t="b">
        <v>1</v>
      </c>
      <c r="P502" t="s">
        <v>2012</v>
      </c>
      <c r="Q502" t="s">
        <v>2013</v>
      </c>
      <c r="R502" s="5">
        <f t="shared" si="30"/>
        <v>0</v>
      </c>
      <c r="S502" s="13" t="e">
        <f t="shared" si="31"/>
        <v>#DIV/0!</v>
      </c>
    </row>
    <row r="503" spans="1:19" x14ac:dyDescent="0.3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9">
        <f t="shared" si="28"/>
        <v>41345.208333333336</v>
      </c>
      <c r="L503">
        <v>1363237200</v>
      </c>
      <c r="M503" s="9">
        <f t="shared" si="29"/>
        <v>41347.208333333336</v>
      </c>
      <c r="N503" t="b">
        <v>0</v>
      </c>
      <c r="O503" t="b">
        <v>0</v>
      </c>
      <c r="P503" t="s">
        <v>2014</v>
      </c>
      <c r="Q503" t="s">
        <v>2015</v>
      </c>
      <c r="R503" s="5">
        <f t="shared" si="30"/>
        <v>0.70145182291666663</v>
      </c>
      <c r="S503" s="13">
        <f t="shared" si="31"/>
        <v>59.990534521158132</v>
      </c>
    </row>
    <row r="504" spans="1:19" x14ac:dyDescent="0.3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9">
        <f t="shared" si="28"/>
        <v>41117.208333333336</v>
      </c>
      <c r="L504">
        <v>1345870800</v>
      </c>
      <c r="M504" s="9">
        <f t="shared" si="29"/>
        <v>41146.208333333336</v>
      </c>
      <c r="N504" t="b">
        <v>0</v>
      </c>
      <c r="O504" t="b">
        <v>1</v>
      </c>
      <c r="P504" t="s">
        <v>2023</v>
      </c>
      <c r="Q504" t="s">
        <v>2024</v>
      </c>
      <c r="R504" s="5">
        <f t="shared" si="30"/>
        <v>5.2992307692307694</v>
      </c>
      <c r="S504" s="13">
        <f t="shared" si="31"/>
        <v>37.037634408602152</v>
      </c>
    </row>
    <row r="505" spans="1:19" ht="31" x14ac:dyDescent="0.3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9">
        <f t="shared" si="28"/>
        <v>42186.208333333328</v>
      </c>
      <c r="L505">
        <v>1437454800</v>
      </c>
      <c r="M505" s="9">
        <f t="shared" si="29"/>
        <v>42206.208333333328</v>
      </c>
      <c r="N505" t="b">
        <v>0</v>
      </c>
      <c r="O505" t="b">
        <v>0</v>
      </c>
      <c r="P505" t="s">
        <v>2014</v>
      </c>
      <c r="Q505" t="s">
        <v>2017</v>
      </c>
      <c r="R505" s="5">
        <f t="shared" si="30"/>
        <v>1.8032549019607844</v>
      </c>
      <c r="S505" s="13">
        <f t="shared" si="31"/>
        <v>99.963043478260872</v>
      </c>
    </row>
    <row r="506" spans="1:19" x14ac:dyDescent="0.3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9">
        <f t="shared" si="28"/>
        <v>42142.208333333328</v>
      </c>
      <c r="L506">
        <v>1432011600</v>
      </c>
      <c r="M506" s="9">
        <f t="shared" si="29"/>
        <v>42143.208333333328</v>
      </c>
      <c r="N506" t="b">
        <v>0</v>
      </c>
      <c r="O506" t="b">
        <v>0</v>
      </c>
      <c r="P506" t="s">
        <v>2008</v>
      </c>
      <c r="Q506" t="s">
        <v>2009</v>
      </c>
      <c r="R506" s="5">
        <f t="shared" si="30"/>
        <v>0.92320000000000002</v>
      </c>
      <c r="S506" s="13">
        <f t="shared" si="31"/>
        <v>111.6774193548387</v>
      </c>
    </row>
    <row r="507" spans="1:19" x14ac:dyDescent="0.3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9">
        <f t="shared" si="28"/>
        <v>41341.25</v>
      </c>
      <c r="L507">
        <v>1366347600</v>
      </c>
      <c r="M507" s="9">
        <f t="shared" si="29"/>
        <v>41383.208333333336</v>
      </c>
      <c r="N507" t="b">
        <v>0</v>
      </c>
      <c r="O507" t="b">
        <v>1</v>
      </c>
      <c r="P507" t="s">
        <v>2020</v>
      </c>
      <c r="Q507" t="s">
        <v>2029</v>
      </c>
      <c r="R507" s="5">
        <f t="shared" si="30"/>
        <v>0.13901001112347053</v>
      </c>
      <c r="S507" s="13">
        <f t="shared" si="31"/>
        <v>36.014409221902014</v>
      </c>
    </row>
    <row r="508" spans="1:19" x14ac:dyDescent="0.3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9">
        <f t="shared" si="28"/>
        <v>43062.25</v>
      </c>
      <c r="L508">
        <v>1512885600</v>
      </c>
      <c r="M508" s="9">
        <f t="shared" si="29"/>
        <v>43079.25</v>
      </c>
      <c r="N508" t="b">
        <v>0</v>
      </c>
      <c r="O508" t="b">
        <v>1</v>
      </c>
      <c r="P508" t="s">
        <v>2012</v>
      </c>
      <c r="Q508" t="s">
        <v>2013</v>
      </c>
      <c r="R508" s="5">
        <f t="shared" si="30"/>
        <v>9.2707777777777771</v>
      </c>
      <c r="S508" s="13">
        <f t="shared" si="31"/>
        <v>66.010284810126578</v>
      </c>
    </row>
    <row r="509" spans="1:19" ht="31" x14ac:dyDescent="0.3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9">
        <f t="shared" si="28"/>
        <v>41373.208333333336</v>
      </c>
      <c r="L509">
        <v>1369717200</v>
      </c>
      <c r="M509" s="9">
        <f t="shared" si="29"/>
        <v>41422.208333333336</v>
      </c>
      <c r="N509" t="b">
        <v>0</v>
      </c>
      <c r="O509" t="b">
        <v>1</v>
      </c>
      <c r="P509" t="s">
        <v>2010</v>
      </c>
      <c r="Q509" t="s">
        <v>2011</v>
      </c>
      <c r="R509" s="5">
        <f t="shared" si="30"/>
        <v>0.39857142857142858</v>
      </c>
      <c r="S509" s="13">
        <f t="shared" si="31"/>
        <v>44.05263157894737</v>
      </c>
    </row>
    <row r="510" spans="1:19" x14ac:dyDescent="0.3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9">
        <f t="shared" si="28"/>
        <v>43310.208333333328</v>
      </c>
      <c r="L510">
        <v>1534654800</v>
      </c>
      <c r="M510" s="9">
        <f t="shared" si="29"/>
        <v>43331.208333333328</v>
      </c>
      <c r="N510" t="b">
        <v>0</v>
      </c>
      <c r="O510" t="b">
        <v>0</v>
      </c>
      <c r="P510" t="s">
        <v>2012</v>
      </c>
      <c r="Q510" t="s">
        <v>2013</v>
      </c>
      <c r="R510" s="5">
        <f t="shared" si="30"/>
        <v>1.1222929936305732</v>
      </c>
      <c r="S510" s="13">
        <f t="shared" si="31"/>
        <v>52.999726551818434</v>
      </c>
    </row>
    <row r="511" spans="1:19" x14ac:dyDescent="0.3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9">
        <f t="shared" si="28"/>
        <v>41034.208333333336</v>
      </c>
      <c r="L511">
        <v>1337058000</v>
      </c>
      <c r="M511" s="9">
        <f t="shared" si="29"/>
        <v>41044.208333333336</v>
      </c>
      <c r="N511" t="b">
        <v>0</v>
      </c>
      <c r="O511" t="b">
        <v>0</v>
      </c>
      <c r="P511" t="s">
        <v>2012</v>
      </c>
      <c r="Q511" t="s">
        <v>2013</v>
      </c>
      <c r="R511" s="5">
        <f t="shared" si="30"/>
        <v>0.70925816023738875</v>
      </c>
      <c r="S511" s="13">
        <f t="shared" si="31"/>
        <v>95</v>
      </c>
    </row>
    <row r="512" spans="1:19" x14ac:dyDescent="0.3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9">
        <f t="shared" si="28"/>
        <v>43251.208333333328</v>
      </c>
      <c r="L512">
        <v>1529816400</v>
      </c>
      <c r="M512" s="9">
        <f t="shared" si="29"/>
        <v>43275.208333333328</v>
      </c>
      <c r="N512" t="b">
        <v>0</v>
      </c>
      <c r="O512" t="b">
        <v>0</v>
      </c>
      <c r="P512" t="s">
        <v>2014</v>
      </c>
      <c r="Q512" t="s">
        <v>2017</v>
      </c>
      <c r="R512" s="5">
        <f t="shared" si="30"/>
        <v>1.1908974358974358</v>
      </c>
      <c r="S512" s="13">
        <f t="shared" si="31"/>
        <v>70.908396946564892</v>
      </c>
    </row>
    <row r="513" spans="1:19" x14ac:dyDescent="0.3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9">
        <f t="shared" si="28"/>
        <v>43671.208333333328</v>
      </c>
      <c r="L513">
        <v>1564894800</v>
      </c>
      <c r="M513" s="9">
        <f t="shared" si="29"/>
        <v>43681.208333333328</v>
      </c>
      <c r="N513" t="b">
        <v>0</v>
      </c>
      <c r="O513" t="b">
        <v>0</v>
      </c>
      <c r="P513" t="s">
        <v>2012</v>
      </c>
      <c r="Q513" t="s">
        <v>2013</v>
      </c>
      <c r="R513" s="5">
        <f t="shared" si="30"/>
        <v>0.24017591339648173</v>
      </c>
      <c r="S513" s="13">
        <f t="shared" si="31"/>
        <v>98.060773480662988</v>
      </c>
    </row>
    <row r="514" spans="1:19" x14ac:dyDescent="0.3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9">
        <f t="shared" si="28"/>
        <v>41825.208333333336</v>
      </c>
      <c r="L514">
        <v>1404622800</v>
      </c>
      <c r="M514" s="9">
        <f t="shared" si="29"/>
        <v>41826.208333333336</v>
      </c>
      <c r="N514" t="b">
        <v>0</v>
      </c>
      <c r="O514" t="b">
        <v>1</v>
      </c>
      <c r="P514" t="s">
        <v>2023</v>
      </c>
      <c r="Q514" t="s">
        <v>2024</v>
      </c>
      <c r="R514" s="5">
        <f t="shared" si="30"/>
        <v>1.3931868131868133</v>
      </c>
      <c r="S514" s="13">
        <f t="shared" si="31"/>
        <v>53.046025104602514</v>
      </c>
    </row>
    <row r="515" spans="1:19" x14ac:dyDescent="0.3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9">
        <f t="shared" ref="K515:K578" si="32">(((J515/60)/60)/24)+DATE(1970,1,1)</f>
        <v>40430.208333333336</v>
      </c>
      <c r="L515">
        <v>1284181200</v>
      </c>
      <c r="M515" s="9">
        <f t="shared" ref="M515:M578" si="33">(((L515/60)/60)/24)+DATE(1970,1,1)</f>
        <v>40432.208333333336</v>
      </c>
      <c r="N515" t="b">
        <v>0</v>
      </c>
      <c r="O515" t="b">
        <v>0</v>
      </c>
      <c r="P515" t="s">
        <v>2014</v>
      </c>
      <c r="Q515" t="s">
        <v>2033</v>
      </c>
      <c r="R515" s="5">
        <f t="shared" ref="R515:R578" si="34">E515/D515</f>
        <v>0.39277108433734942</v>
      </c>
      <c r="S515" s="13">
        <f t="shared" ref="S515:S578" si="35">E515/G515</f>
        <v>93.142857142857139</v>
      </c>
    </row>
    <row r="516" spans="1:19" x14ac:dyDescent="0.3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9">
        <f t="shared" si="32"/>
        <v>41614.25</v>
      </c>
      <c r="L516">
        <v>1386741600</v>
      </c>
      <c r="M516" s="9">
        <f t="shared" si="33"/>
        <v>41619.25</v>
      </c>
      <c r="N516" t="b">
        <v>0</v>
      </c>
      <c r="O516" t="b">
        <v>1</v>
      </c>
      <c r="P516" t="s">
        <v>2008</v>
      </c>
      <c r="Q516" t="s">
        <v>2009</v>
      </c>
      <c r="R516" s="5">
        <f t="shared" si="34"/>
        <v>0.22439077144917088</v>
      </c>
      <c r="S516" s="13">
        <f t="shared" si="35"/>
        <v>58.945075757575758</v>
      </c>
    </row>
    <row r="517" spans="1:19" x14ac:dyDescent="0.3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32"/>
        <v>40900.25</v>
      </c>
      <c r="L517">
        <v>1324792800</v>
      </c>
      <c r="M517" s="9">
        <f t="shared" si="33"/>
        <v>40902.25</v>
      </c>
      <c r="N517" t="b">
        <v>0</v>
      </c>
      <c r="O517" t="b">
        <v>1</v>
      </c>
      <c r="P517" t="s">
        <v>2012</v>
      </c>
      <c r="Q517" t="s">
        <v>2013</v>
      </c>
      <c r="R517" s="5">
        <f t="shared" si="34"/>
        <v>0.55779069767441858</v>
      </c>
      <c r="S517" s="13">
        <f t="shared" si="35"/>
        <v>36.067669172932334</v>
      </c>
    </row>
    <row r="518" spans="1:19" x14ac:dyDescent="0.3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9">
        <f t="shared" si="32"/>
        <v>40396.208333333336</v>
      </c>
      <c r="L518">
        <v>1284354000</v>
      </c>
      <c r="M518" s="9">
        <f t="shared" si="33"/>
        <v>40434.208333333336</v>
      </c>
      <c r="N518" t="b">
        <v>0</v>
      </c>
      <c r="O518" t="b">
        <v>0</v>
      </c>
      <c r="P518" t="s">
        <v>2020</v>
      </c>
      <c r="Q518" t="s">
        <v>2021</v>
      </c>
      <c r="R518" s="5">
        <f t="shared" si="34"/>
        <v>0.42523125996810207</v>
      </c>
      <c r="S518" s="13">
        <f t="shared" si="35"/>
        <v>63.030732860520096</v>
      </c>
    </row>
    <row r="519" spans="1:19" x14ac:dyDescent="0.3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9">
        <f t="shared" si="32"/>
        <v>42860.208333333328</v>
      </c>
      <c r="L519">
        <v>1494392400</v>
      </c>
      <c r="M519" s="9">
        <f t="shared" si="33"/>
        <v>42865.208333333328</v>
      </c>
      <c r="N519" t="b">
        <v>0</v>
      </c>
      <c r="O519" t="b">
        <v>0</v>
      </c>
      <c r="P519" t="s">
        <v>2006</v>
      </c>
      <c r="Q519" t="s">
        <v>2007</v>
      </c>
      <c r="R519" s="5">
        <f t="shared" si="34"/>
        <v>1.1200000000000001</v>
      </c>
      <c r="S519" s="13">
        <f t="shared" si="35"/>
        <v>84.717948717948715</v>
      </c>
    </row>
    <row r="520" spans="1:19" ht="31" x14ac:dyDescent="0.3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9">
        <f t="shared" si="32"/>
        <v>43154.25</v>
      </c>
      <c r="L520">
        <v>1519538400</v>
      </c>
      <c r="M520" s="9">
        <f t="shared" si="33"/>
        <v>43156.25</v>
      </c>
      <c r="N520" t="b">
        <v>0</v>
      </c>
      <c r="O520" t="b">
        <v>1</v>
      </c>
      <c r="P520" t="s">
        <v>2014</v>
      </c>
      <c r="Q520" t="s">
        <v>2022</v>
      </c>
      <c r="R520" s="5">
        <f t="shared" si="34"/>
        <v>7.0681818181818179E-2</v>
      </c>
      <c r="S520" s="13">
        <f t="shared" si="35"/>
        <v>62.2</v>
      </c>
    </row>
    <row r="521" spans="1:19" x14ac:dyDescent="0.3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9">
        <f t="shared" si="32"/>
        <v>42012.25</v>
      </c>
      <c r="L521">
        <v>1421906400</v>
      </c>
      <c r="M521" s="9">
        <f t="shared" si="33"/>
        <v>42026.25</v>
      </c>
      <c r="N521" t="b">
        <v>0</v>
      </c>
      <c r="O521" t="b">
        <v>1</v>
      </c>
      <c r="P521" t="s">
        <v>2008</v>
      </c>
      <c r="Q521" t="s">
        <v>2009</v>
      </c>
      <c r="R521" s="5">
        <f t="shared" si="34"/>
        <v>1.0174563871693867</v>
      </c>
      <c r="S521" s="13">
        <f t="shared" si="35"/>
        <v>101.97518330513255</v>
      </c>
    </row>
    <row r="522" spans="1:19" x14ac:dyDescent="0.3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9">
        <f t="shared" si="32"/>
        <v>43574.208333333328</v>
      </c>
      <c r="L522">
        <v>1555909200</v>
      </c>
      <c r="M522" s="9">
        <f t="shared" si="33"/>
        <v>43577.208333333328</v>
      </c>
      <c r="N522" t="b">
        <v>0</v>
      </c>
      <c r="O522" t="b">
        <v>0</v>
      </c>
      <c r="P522" t="s">
        <v>2012</v>
      </c>
      <c r="Q522" t="s">
        <v>2013</v>
      </c>
      <c r="R522" s="5">
        <f t="shared" si="34"/>
        <v>4.2575000000000003</v>
      </c>
      <c r="S522" s="13">
        <f t="shared" si="35"/>
        <v>106.4375</v>
      </c>
    </row>
    <row r="523" spans="1:19" x14ac:dyDescent="0.3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9">
        <f t="shared" si="32"/>
        <v>42605.208333333328</v>
      </c>
      <c r="L523">
        <v>1472446800</v>
      </c>
      <c r="M523" s="9">
        <f t="shared" si="33"/>
        <v>42611.208333333328</v>
      </c>
      <c r="N523" t="b">
        <v>0</v>
      </c>
      <c r="O523" t="b">
        <v>1</v>
      </c>
      <c r="P523" t="s">
        <v>2014</v>
      </c>
      <c r="Q523" t="s">
        <v>2017</v>
      </c>
      <c r="R523" s="5">
        <f t="shared" si="34"/>
        <v>1.4553947368421052</v>
      </c>
      <c r="S523" s="13">
        <f t="shared" si="35"/>
        <v>29.975609756097562</v>
      </c>
    </row>
    <row r="524" spans="1:19" ht="31" x14ac:dyDescent="0.3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9">
        <f t="shared" si="32"/>
        <v>41093.208333333336</v>
      </c>
      <c r="L524">
        <v>1342328400</v>
      </c>
      <c r="M524" s="9">
        <f t="shared" si="33"/>
        <v>41105.208333333336</v>
      </c>
      <c r="N524" t="b">
        <v>0</v>
      </c>
      <c r="O524" t="b">
        <v>0</v>
      </c>
      <c r="P524" t="s">
        <v>2014</v>
      </c>
      <c r="Q524" t="s">
        <v>2025</v>
      </c>
      <c r="R524" s="5">
        <f t="shared" si="34"/>
        <v>0.32453465346534655</v>
      </c>
      <c r="S524" s="13">
        <f t="shared" si="35"/>
        <v>85.806282722513089</v>
      </c>
    </row>
    <row r="525" spans="1:19" x14ac:dyDescent="0.3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9">
        <f t="shared" si="32"/>
        <v>40241.25</v>
      </c>
      <c r="L525">
        <v>1268114400</v>
      </c>
      <c r="M525" s="9">
        <f t="shared" si="33"/>
        <v>40246.25</v>
      </c>
      <c r="N525" t="b">
        <v>0</v>
      </c>
      <c r="O525" t="b">
        <v>0</v>
      </c>
      <c r="P525" t="s">
        <v>2014</v>
      </c>
      <c r="Q525" t="s">
        <v>2025</v>
      </c>
      <c r="R525" s="5">
        <f t="shared" si="34"/>
        <v>7.003333333333333</v>
      </c>
      <c r="S525" s="13">
        <f t="shared" si="35"/>
        <v>70.82022471910112</v>
      </c>
    </row>
    <row r="526" spans="1:19" x14ac:dyDescent="0.3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9">
        <f t="shared" si="32"/>
        <v>40294.208333333336</v>
      </c>
      <c r="L526">
        <v>1273381200</v>
      </c>
      <c r="M526" s="9">
        <f t="shared" si="33"/>
        <v>40307.208333333336</v>
      </c>
      <c r="N526" t="b">
        <v>0</v>
      </c>
      <c r="O526" t="b">
        <v>0</v>
      </c>
      <c r="P526" t="s">
        <v>2012</v>
      </c>
      <c r="Q526" t="s">
        <v>2013</v>
      </c>
      <c r="R526" s="5">
        <f t="shared" si="34"/>
        <v>0.83904860392967939</v>
      </c>
      <c r="S526" s="13">
        <f t="shared" si="35"/>
        <v>40.998484082870135</v>
      </c>
    </row>
    <row r="527" spans="1:19" x14ac:dyDescent="0.3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9">
        <f t="shared" si="32"/>
        <v>40505.25</v>
      </c>
      <c r="L527">
        <v>1290837600</v>
      </c>
      <c r="M527" s="9">
        <f t="shared" si="33"/>
        <v>40509.25</v>
      </c>
      <c r="N527" t="b">
        <v>0</v>
      </c>
      <c r="O527" t="b">
        <v>0</v>
      </c>
      <c r="P527" t="s">
        <v>2010</v>
      </c>
      <c r="Q527" t="s">
        <v>2019</v>
      </c>
      <c r="R527" s="5">
        <f t="shared" si="34"/>
        <v>0.84190476190476193</v>
      </c>
      <c r="S527" s="13">
        <f t="shared" si="35"/>
        <v>28.063492063492063</v>
      </c>
    </row>
    <row r="528" spans="1:19" ht="31" x14ac:dyDescent="0.3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9">
        <f t="shared" si="32"/>
        <v>42364.25</v>
      </c>
      <c r="L528">
        <v>1454306400</v>
      </c>
      <c r="M528" s="9">
        <f t="shared" si="33"/>
        <v>42401.25</v>
      </c>
      <c r="N528" t="b">
        <v>0</v>
      </c>
      <c r="O528" t="b">
        <v>1</v>
      </c>
      <c r="P528" t="s">
        <v>2012</v>
      </c>
      <c r="Q528" t="s">
        <v>2013</v>
      </c>
      <c r="R528" s="5">
        <f t="shared" si="34"/>
        <v>1.5595180722891566</v>
      </c>
      <c r="S528" s="13">
        <f t="shared" si="35"/>
        <v>88.054421768707485</v>
      </c>
    </row>
    <row r="529" spans="1:19" x14ac:dyDescent="0.3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32"/>
        <v>42405.25</v>
      </c>
      <c r="L529">
        <v>1457762400</v>
      </c>
      <c r="M529" s="9">
        <f t="shared" si="33"/>
        <v>42441.25</v>
      </c>
      <c r="N529" t="b">
        <v>0</v>
      </c>
      <c r="O529" t="b">
        <v>0</v>
      </c>
      <c r="P529" t="s">
        <v>2014</v>
      </c>
      <c r="Q529" t="s">
        <v>2022</v>
      </c>
      <c r="R529" s="5">
        <f t="shared" si="34"/>
        <v>0.99619450317124736</v>
      </c>
      <c r="S529" s="13">
        <f t="shared" si="35"/>
        <v>31</v>
      </c>
    </row>
    <row r="530" spans="1:19" x14ac:dyDescent="0.3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9">
        <f t="shared" si="32"/>
        <v>41601.25</v>
      </c>
      <c r="L530">
        <v>1389074400</v>
      </c>
      <c r="M530" s="9">
        <f t="shared" si="33"/>
        <v>41646.25</v>
      </c>
      <c r="N530" t="b">
        <v>0</v>
      </c>
      <c r="O530" t="b">
        <v>0</v>
      </c>
      <c r="P530" t="s">
        <v>2008</v>
      </c>
      <c r="Q530" t="s">
        <v>2018</v>
      </c>
      <c r="R530" s="5">
        <f t="shared" si="34"/>
        <v>0.80300000000000005</v>
      </c>
      <c r="S530" s="13">
        <f t="shared" si="35"/>
        <v>90.337500000000006</v>
      </c>
    </row>
    <row r="531" spans="1:19" x14ac:dyDescent="0.3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9">
        <f t="shared" si="32"/>
        <v>41769.208333333336</v>
      </c>
      <c r="L531">
        <v>1402117200</v>
      </c>
      <c r="M531" s="9">
        <f t="shared" si="33"/>
        <v>41797.208333333336</v>
      </c>
      <c r="N531" t="b">
        <v>0</v>
      </c>
      <c r="O531" t="b">
        <v>0</v>
      </c>
      <c r="P531" t="s">
        <v>2023</v>
      </c>
      <c r="Q531" t="s">
        <v>2024</v>
      </c>
      <c r="R531" s="5">
        <f t="shared" si="34"/>
        <v>0.11254901960784314</v>
      </c>
      <c r="S531" s="13">
        <f t="shared" si="35"/>
        <v>63.777777777777779</v>
      </c>
    </row>
    <row r="532" spans="1:19" ht="31" x14ac:dyDescent="0.3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9">
        <f t="shared" si="32"/>
        <v>40421.208333333336</v>
      </c>
      <c r="L532">
        <v>1284440400</v>
      </c>
      <c r="M532" s="9">
        <f t="shared" si="33"/>
        <v>40435.208333333336</v>
      </c>
      <c r="N532" t="b">
        <v>0</v>
      </c>
      <c r="O532" t="b">
        <v>1</v>
      </c>
      <c r="P532" t="s">
        <v>2020</v>
      </c>
      <c r="Q532" t="s">
        <v>2026</v>
      </c>
      <c r="R532" s="5">
        <f t="shared" si="34"/>
        <v>0.91740952380952379</v>
      </c>
      <c r="S532" s="13">
        <f t="shared" si="35"/>
        <v>53.995515695067262</v>
      </c>
    </row>
    <row r="533" spans="1:19" ht="31" x14ac:dyDescent="0.3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9">
        <f t="shared" si="32"/>
        <v>41589.25</v>
      </c>
      <c r="L533">
        <v>1388988000</v>
      </c>
      <c r="M533" s="9">
        <f t="shared" si="33"/>
        <v>41645.25</v>
      </c>
      <c r="N533" t="b">
        <v>0</v>
      </c>
      <c r="O533" t="b">
        <v>0</v>
      </c>
      <c r="P533" t="s">
        <v>2023</v>
      </c>
      <c r="Q533" t="s">
        <v>2024</v>
      </c>
      <c r="R533" s="5">
        <f t="shared" si="34"/>
        <v>0.95521156936261387</v>
      </c>
      <c r="S533" s="13">
        <f t="shared" si="35"/>
        <v>48.993956043956047</v>
      </c>
    </row>
    <row r="534" spans="1:19" x14ac:dyDescent="0.3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32"/>
        <v>43125.25</v>
      </c>
      <c r="L534">
        <v>1516946400</v>
      </c>
      <c r="M534" s="9">
        <f t="shared" si="33"/>
        <v>43126.25</v>
      </c>
      <c r="N534" t="b">
        <v>0</v>
      </c>
      <c r="O534" t="b">
        <v>0</v>
      </c>
      <c r="P534" t="s">
        <v>2012</v>
      </c>
      <c r="Q534" t="s">
        <v>2013</v>
      </c>
      <c r="R534" s="5">
        <f t="shared" si="34"/>
        <v>5.0287499999999996</v>
      </c>
      <c r="S534" s="13">
        <f t="shared" si="35"/>
        <v>63.857142857142854</v>
      </c>
    </row>
    <row r="535" spans="1:19" x14ac:dyDescent="0.3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9">
        <f t="shared" si="32"/>
        <v>41479.208333333336</v>
      </c>
      <c r="L535">
        <v>1377752400</v>
      </c>
      <c r="M535" s="9">
        <f t="shared" si="33"/>
        <v>41515.208333333336</v>
      </c>
      <c r="N535" t="b">
        <v>0</v>
      </c>
      <c r="O535" t="b">
        <v>0</v>
      </c>
      <c r="P535" t="s">
        <v>2008</v>
      </c>
      <c r="Q535" t="s">
        <v>2018</v>
      </c>
      <c r="R535" s="5">
        <f t="shared" si="34"/>
        <v>1.5924394463667819</v>
      </c>
      <c r="S535" s="13">
        <f t="shared" si="35"/>
        <v>82.996393146979258</v>
      </c>
    </row>
    <row r="536" spans="1:19" x14ac:dyDescent="0.3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9">
        <f t="shared" si="32"/>
        <v>43329.208333333328</v>
      </c>
      <c r="L536">
        <v>1534568400</v>
      </c>
      <c r="M536" s="9">
        <f t="shared" si="33"/>
        <v>43330.208333333328</v>
      </c>
      <c r="N536" t="b">
        <v>0</v>
      </c>
      <c r="O536" t="b">
        <v>1</v>
      </c>
      <c r="P536" t="s">
        <v>2014</v>
      </c>
      <c r="Q536" t="s">
        <v>2017</v>
      </c>
      <c r="R536" s="5">
        <f t="shared" si="34"/>
        <v>0.15022446689113356</v>
      </c>
      <c r="S536" s="13">
        <f t="shared" si="35"/>
        <v>55.08230452674897</v>
      </c>
    </row>
    <row r="537" spans="1:19" x14ac:dyDescent="0.3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9">
        <f t="shared" si="32"/>
        <v>43259.208333333328</v>
      </c>
      <c r="L537">
        <v>1528606800</v>
      </c>
      <c r="M537" s="9">
        <f t="shared" si="33"/>
        <v>43261.208333333328</v>
      </c>
      <c r="N537" t="b">
        <v>0</v>
      </c>
      <c r="O537" t="b">
        <v>1</v>
      </c>
      <c r="P537" t="s">
        <v>2012</v>
      </c>
      <c r="Q537" t="s">
        <v>2013</v>
      </c>
      <c r="R537" s="5">
        <f t="shared" si="34"/>
        <v>4.820384615384615</v>
      </c>
      <c r="S537" s="13">
        <f t="shared" si="35"/>
        <v>62.044554455445542</v>
      </c>
    </row>
    <row r="538" spans="1:19" x14ac:dyDescent="0.3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9">
        <f t="shared" si="32"/>
        <v>40414.208333333336</v>
      </c>
      <c r="L538">
        <v>1284872400</v>
      </c>
      <c r="M538" s="9">
        <f t="shared" si="33"/>
        <v>40440.208333333336</v>
      </c>
      <c r="N538" t="b">
        <v>0</v>
      </c>
      <c r="O538" t="b">
        <v>0</v>
      </c>
      <c r="P538" t="s">
        <v>2020</v>
      </c>
      <c r="Q538" t="s">
        <v>2026</v>
      </c>
      <c r="R538" s="5">
        <f t="shared" si="34"/>
        <v>1.4996938775510205</v>
      </c>
      <c r="S538" s="13">
        <f t="shared" si="35"/>
        <v>104.97857142857143</v>
      </c>
    </row>
    <row r="539" spans="1:19" x14ac:dyDescent="0.3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9">
        <f t="shared" si="32"/>
        <v>43342.208333333328</v>
      </c>
      <c r="L539">
        <v>1537592400</v>
      </c>
      <c r="M539" s="9">
        <f t="shared" si="33"/>
        <v>43365.208333333328</v>
      </c>
      <c r="N539" t="b">
        <v>1</v>
      </c>
      <c r="O539" t="b">
        <v>1</v>
      </c>
      <c r="P539" t="s">
        <v>2014</v>
      </c>
      <c r="Q539" t="s">
        <v>2015</v>
      </c>
      <c r="R539" s="5">
        <f t="shared" si="34"/>
        <v>1.1722156398104266</v>
      </c>
      <c r="S539" s="13">
        <f t="shared" si="35"/>
        <v>94.044676806083643</v>
      </c>
    </row>
    <row r="540" spans="1:19" x14ac:dyDescent="0.3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9">
        <f t="shared" si="32"/>
        <v>41539.208333333336</v>
      </c>
      <c r="L540">
        <v>1381208400</v>
      </c>
      <c r="M540" s="9">
        <f t="shared" si="33"/>
        <v>41555.208333333336</v>
      </c>
      <c r="N540" t="b">
        <v>0</v>
      </c>
      <c r="O540" t="b">
        <v>0</v>
      </c>
      <c r="P540" t="s">
        <v>2023</v>
      </c>
      <c r="Q540" t="s">
        <v>2034</v>
      </c>
      <c r="R540" s="5">
        <f t="shared" si="34"/>
        <v>0.37695968274950431</v>
      </c>
      <c r="S540" s="13">
        <f t="shared" si="35"/>
        <v>44.007716049382715</v>
      </c>
    </row>
    <row r="541" spans="1:19" x14ac:dyDescent="0.3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9">
        <f t="shared" si="32"/>
        <v>43647.208333333328</v>
      </c>
      <c r="L541">
        <v>1562475600</v>
      </c>
      <c r="M541" s="9">
        <f t="shared" si="33"/>
        <v>43653.208333333328</v>
      </c>
      <c r="N541" t="b">
        <v>0</v>
      </c>
      <c r="O541" t="b">
        <v>1</v>
      </c>
      <c r="P541" t="s">
        <v>2006</v>
      </c>
      <c r="Q541" t="s">
        <v>2007</v>
      </c>
      <c r="R541" s="5">
        <f t="shared" si="34"/>
        <v>0.72653061224489801</v>
      </c>
      <c r="S541" s="13">
        <f t="shared" si="35"/>
        <v>92.467532467532465</v>
      </c>
    </row>
    <row r="542" spans="1:19" x14ac:dyDescent="0.3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9">
        <f t="shared" si="32"/>
        <v>43225.208333333328</v>
      </c>
      <c r="L542">
        <v>1527397200</v>
      </c>
      <c r="M542" s="9">
        <f t="shared" si="33"/>
        <v>43247.208333333328</v>
      </c>
      <c r="N542" t="b">
        <v>0</v>
      </c>
      <c r="O542" t="b">
        <v>0</v>
      </c>
      <c r="P542" t="s">
        <v>2027</v>
      </c>
      <c r="Q542" t="s">
        <v>2028</v>
      </c>
      <c r="R542" s="5">
        <f t="shared" si="34"/>
        <v>2.6598113207547169</v>
      </c>
      <c r="S542" s="13">
        <f t="shared" si="35"/>
        <v>57.072874493927124</v>
      </c>
    </row>
    <row r="543" spans="1:19" x14ac:dyDescent="0.3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9">
        <f t="shared" si="32"/>
        <v>42165.208333333328</v>
      </c>
      <c r="L543">
        <v>1436158800</v>
      </c>
      <c r="M543" s="9">
        <f t="shared" si="33"/>
        <v>42191.208333333328</v>
      </c>
      <c r="N543" t="b">
        <v>0</v>
      </c>
      <c r="O543" t="b">
        <v>0</v>
      </c>
      <c r="P543" t="s">
        <v>2023</v>
      </c>
      <c r="Q543" t="s">
        <v>2034</v>
      </c>
      <c r="R543" s="5">
        <f t="shared" si="34"/>
        <v>0.24205617977528091</v>
      </c>
      <c r="S543" s="13">
        <f t="shared" si="35"/>
        <v>109.07848101265823</v>
      </c>
    </row>
    <row r="544" spans="1:19" x14ac:dyDescent="0.3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9">
        <f t="shared" si="32"/>
        <v>42391.25</v>
      </c>
      <c r="L544">
        <v>1456034400</v>
      </c>
      <c r="M544" s="9">
        <f t="shared" si="33"/>
        <v>42421.25</v>
      </c>
      <c r="N544" t="b">
        <v>0</v>
      </c>
      <c r="O544" t="b">
        <v>0</v>
      </c>
      <c r="P544" t="s">
        <v>2008</v>
      </c>
      <c r="Q544" t="s">
        <v>2018</v>
      </c>
      <c r="R544" s="5">
        <f t="shared" si="34"/>
        <v>2.5064935064935064E-2</v>
      </c>
      <c r="S544" s="13">
        <f t="shared" si="35"/>
        <v>39.387755102040813</v>
      </c>
    </row>
    <row r="545" spans="1:19" x14ac:dyDescent="0.3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9">
        <f t="shared" si="32"/>
        <v>41528.208333333336</v>
      </c>
      <c r="L545">
        <v>1380171600</v>
      </c>
      <c r="M545" s="9">
        <f t="shared" si="33"/>
        <v>41543.208333333336</v>
      </c>
      <c r="N545" t="b">
        <v>0</v>
      </c>
      <c r="O545" t="b">
        <v>0</v>
      </c>
      <c r="P545" t="s">
        <v>2023</v>
      </c>
      <c r="Q545" t="s">
        <v>2024</v>
      </c>
      <c r="R545" s="5">
        <f t="shared" si="34"/>
        <v>0.1632979976442874</v>
      </c>
      <c r="S545" s="13">
        <f t="shared" si="35"/>
        <v>77.022222222222226</v>
      </c>
    </row>
    <row r="546" spans="1:19" ht="31" x14ac:dyDescent="0.3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9">
        <f t="shared" si="32"/>
        <v>42377.25</v>
      </c>
      <c r="L546">
        <v>1453356000</v>
      </c>
      <c r="M546" s="9">
        <f t="shared" si="33"/>
        <v>42390.25</v>
      </c>
      <c r="N546" t="b">
        <v>0</v>
      </c>
      <c r="O546" t="b">
        <v>0</v>
      </c>
      <c r="P546" t="s">
        <v>2008</v>
      </c>
      <c r="Q546" t="s">
        <v>2009</v>
      </c>
      <c r="R546" s="5">
        <f t="shared" si="34"/>
        <v>2.7650000000000001</v>
      </c>
      <c r="S546" s="13">
        <f t="shared" si="35"/>
        <v>92.166666666666671</v>
      </c>
    </row>
    <row r="547" spans="1:19" x14ac:dyDescent="0.3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9">
        <f t="shared" si="32"/>
        <v>43824.25</v>
      </c>
      <c r="L547">
        <v>1578981600</v>
      </c>
      <c r="M547" s="9">
        <f t="shared" si="33"/>
        <v>43844.25</v>
      </c>
      <c r="N547" t="b">
        <v>0</v>
      </c>
      <c r="O547" t="b">
        <v>0</v>
      </c>
      <c r="P547" t="s">
        <v>2012</v>
      </c>
      <c r="Q547" t="s">
        <v>2013</v>
      </c>
      <c r="R547" s="5">
        <f t="shared" si="34"/>
        <v>0.88803571428571426</v>
      </c>
      <c r="S547" s="13">
        <f t="shared" si="35"/>
        <v>61.007063197026021</v>
      </c>
    </row>
    <row r="548" spans="1:19" x14ac:dyDescent="0.3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9">
        <f t="shared" si="32"/>
        <v>43360.208333333328</v>
      </c>
      <c r="L548">
        <v>1537419600</v>
      </c>
      <c r="M548" s="9">
        <f t="shared" si="33"/>
        <v>43363.208333333328</v>
      </c>
      <c r="N548" t="b">
        <v>0</v>
      </c>
      <c r="O548" t="b">
        <v>1</v>
      </c>
      <c r="P548" t="s">
        <v>2012</v>
      </c>
      <c r="Q548" t="s">
        <v>2013</v>
      </c>
      <c r="R548" s="5">
        <f t="shared" si="34"/>
        <v>1.6357142857142857</v>
      </c>
      <c r="S548" s="13">
        <f t="shared" si="35"/>
        <v>78.068181818181813</v>
      </c>
    </row>
    <row r="549" spans="1:19" x14ac:dyDescent="0.3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9">
        <f t="shared" si="32"/>
        <v>42029.25</v>
      </c>
      <c r="L549">
        <v>1423202400</v>
      </c>
      <c r="M549" s="9">
        <f t="shared" si="33"/>
        <v>42041.25</v>
      </c>
      <c r="N549" t="b">
        <v>0</v>
      </c>
      <c r="O549" t="b">
        <v>0</v>
      </c>
      <c r="P549" t="s">
        <v>2014</v>
      </c>
      <c r="Q549" t="s">
        <v>2017</v>
      </c>
      <c r="R549" s="5">
        <f t="shared" si="34"/>
        <v>9.69</v>
      </c>
      <c r="S549" s="13">
        <f t="shared" si="35"/>
        <v>80.75</v>
      </c>
    </row>
    <row r="550" spans="1:19" x14ac:dyDescent="0.3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9">
        <f t="shared" si="32"/>
        <v>42461.208333333328</v>
      </c>
      <c r="L550">
        <v>1460610000</v>
      </c>
      <c r="M550" s="9">
        <f t="shared" si="33"/>
        <v>42474.208333333328</v>
      </c>
      <c r="N550" t="b">
        <v>0</v>
      </c>
      <c r="O550" t="b">
        <v>0</v>
      </c>
      <c r="P550" t="s">
        <v>2012</v>
      </c>
      <c r="Q550" t="s">
        <v>2013</v>
      </c>
      <c r="R550" s="5">
        <f t="shared" si="34"/>
        <v>2.7091376701966716</v>
      </c>
      <c r="S550" s="13">
        <f t="shared" si="35"/>
        <v>59.991289782244557</v>
      </c>
    </row>
    <row r="551" spans="1:19" ht="31" x14ac:dyDescent="0.3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9">
        <f t="shared" si="32"/>
        <v>41422.208333333336</v>
      </c>
      <c r="L551">
        <v>1370494800</v>
      </c>
      <c r="M551" s="9">
        <f t="shared" si="33"/>
        <v>41431.208333333336</v>
      </c>
      <c r="N551" t="b">
        <v>0</v>
      </c>
      <c r="O551" t="b">
        <v>0</v>
      </c>
      <c r="P551" t="s">
        <v>2010</v>
      </c>
      <c r="Q551" t="s">
        <v>2019</v>
      </c>
      <c r="R551" s="5">
        <f t="shared" si="34"/>
        <v>2.8421355932203389</v>
      </c>
      <c r="S551" s="13">
        <f t="shared" si="35"/>
        <v>110.03018372703411</v>
      </c>
    </row>
    <row r="552" spans="1:19" ht="31" x14ac:dyDescent="0.3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9">
        <f t="shared" si="32"/>
        <v>40968.25</v>
      </c>
      <c r="L552">
        <v>1332306000</v>
      </c>
      <c r="M552" s="9">
        <f t="shared" si="33"/>
        <v>40989.208333333336</v>
      </c>
      <c r="N552" t="b">
        <v>0</v>
      </c>
      <c r="O552" t="b">
        <v>0</v>
      </c>
      <c r="P552" t="s">
        <v>2008</v>
      </c>
      <c r="Q552" t="s">
        <v>2018</v>
      </c>
      <c r="R552" s="5">
        <f t="shared" si="34"/>
        <v>0.04</v>
      </c>
      <c r="S552" s="13">
        <f t="shared" si="35"/>
        <v>4</v>
      </c>
    </row>
    <row r="553" spans="1:19" x14ac:dyDescent="0.3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9">
        <f t="shared" si="32"/>
        <v>41993.25</v>
      </c>
      <c r="L553">
        <v>1422511200</v>
      </c>
      <c r="M553" s="9">
        <f t="shared" si="33"/>
        <v>42033.25</v>
      </c>
      <c r="N553" t="b">
        <v>0</v>
      </c>
      <c r="O553" t="b">
        <v>1</v>
      </c>
      <c r="P553" t="s">
        <v>2010</v>
      </c>
      <c r="Q553" t="s">
        <v>2011</v>
      </c>
      <c r="R553" s="5">
        <f t="shared" si="34"/>
        <v>0.58632981676846196</v>
      </c>
      <c r="S553" s="13">
        <f t="shared" si="35"/>
        <v>37.99856063332134</v>
      </c>
    </row>
    <row r="554" spans="1:19" x14ac:dyDescent="0.3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9">
        <f t="shared" si="32"/>
        <v>42700.25</v>
      </c>
      <c r="L554">
        <v>1480312800</v>
      </c>
      <c r="M554" s="9">
        <f t="shared" si="33"/>
        <v>42702.25</v>
      </c>
      <c r="N554" t="b">
        <v>0</v>
      </c>
      <c r="O554" t="b">
        <v>0</v>
      </c>
      <c r="P554" t="s">
        <v>2012</v>
      </c>
      <c r="Q554" t="s">
        <v>2013</v>
      </c>
      <c r="R554" s="5">
        <f t="shared" si="34"/>
        <v>0.98511111111111116</v>
      </c>
      <c r="S554" s="13">
        <f t="shared" si="35"/>
        <v>96.369565217391298</v>
      </c>
    </row>
    <row r="555" spans="1:19" ht="31" x14ac:dyDescent="0.3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9">
        <f t="shared" si="32"/>
        <v>40545.25</v>
      </c>
      <c r="L555">
        <v>1294034400</v>
      </c>
      <c r="M555" s="9">
        <f t="shared" si="33"/>
        <v>40546.25</v>
      </c>
      <c r="N555" t="b">
        <v>0</v>
      </c>
      <c r="O555" t="b">
        <v>0</v>
      </c>
      <c r="P555" t="s">
        <v>2008</v>
      </c>
      <c r="Q555" t="s">
        <v>2009</v>
      </c>
      <c r="R555" s="5">
        <f t="shared" si="34"/>
        <v>0.43975381008206332</v>
      </c>
      <c r="S555" s="13">
        <f t="shared" si="35"/>
        <v>72.978599221789878</v>
      </c>
    </row>
    <row r="556" spans="1:19" ht="31" x14ac:dyDescent="0.3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32"/>
        <v>42723.25</v>
      </c>
      <c r="L556">
        <v>1482645600</v>
      </c>
      <c r="M556" s="9">
        <f t="shared" si="33"/>
        <v>42729.25</v>
      </c>
      <c r="N556" t="b">
        <v>0</v>
      </c>
      <c r="O556" t="b">
        <v>0</v>
      </c>
      <c r="P556" t="s">
        <v>2008</v>
      </c>
      <c r="Q556" t="s">
        <v>2018</v>
      </c>
      <c r="R556" s="5">
        <f t="shared" si="34"/>
        <v>1.5166315789473683</v>
      </c>
      <c r="S556" s="13">
        <f t="shared" si="35"/>
        <v>26.007220216606498</v>
      </c>
    </row>
    <row r="557" spans="1:19" x14ac:dyDescent="0.3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9">
        <f t="shared" si="32"/>
        <v>41731.208333333336</v>
      </c>
      <c r="L557">
        <v>1399093200</v>
      </c>
      <c r="M557" s="9">
        <f t="shared" si="33"/>
        <v>41762.208333333336</v>
      </c>
      <c r="N557" t="b">
        <v>0</v>
      </c>
      <c r="O557" t="b">
        <v>0</v>
      </c>
      <c r="P557" t="s">
        <v>2008</v>
      </c>
      <c r="Q557" t="s">
        <v>2009</v>
      </c>
      <c r="R557" s="5">
        <f t="shared" si="34"/>
        <v>2.2363492063492063</v>
      </c>
      <c r="S557" s="13">
        <f t="shared" si="35"/>
        <v>104.36296296296297</v>
      </c>
    </row>
    <row r="558" spans="1:19" x14ac:dyDescent="0.3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9">
        <f t="shared" si="32"/>
        <v>40792.208333333336</v>
      </c>
      <c r="L558">
        <v>1315890000</v>
      </c>
      <c r="M558" s="9">
        <f t="shared" si="33"/>
        <v>40799.208333333336</v>
      </c>
      <c r="N558" t="b">
        <v>0</v>
      </c>
      <c r="O558" t="b">
        <v>1</v>
      </c>
      <c r="P558" t="s">
        <v>2020</v>
      </c>
      <c r="Q558" t="s">
        <v>2032</v>
      </c>
      <c r="R558" s="5">
        <f t="shared" si="34"/>
        <v>2.3975</v>
      </c>
      <c r="S558" s="13">
        <f t="shared" si="35"/>
        <v>102.18852459016394</v>
      </c>
    </row>
    <row r="559" spans="1:19" x14ac:dyDescent="0.3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9">
        <f t="shared" si="32"/>
        <v>42279.208333333328</v>
      </c>
      <c r="L559">
        <v>1444021200</v>
      </c>
      <c r="M559" s="9">
        <f t="shared" si="33"/>
        <v>42282.208333333328</v>
      </c>
      <c r="N559" t="b">
        <v>0</v>
      </c>
      <c r="O559" t="b">
        <v>1</v>
      </c>
      <c r="P559" t="s">
        <v>2014</v>
      </c>
      <c r="Q559" t="s">
        <v>2036</v>
      </c>
      <c r="R559" s="5">
        <f t="shared" si="34"/>
        <v>1.9933333333333334</v>
      </c>
      <c r="S559" s="13">
        <f t="shared" si="35"/>
        <v>54.117647058823529</v>
      </c>
    </row>
    <row r="560" spans="1:19" x14ac:dyDescent="0.3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9">
        <f t="shared" si="32"/>
        <v>42424.25</v>
      </c>
      <c r="L560">
        <v>1460005200</v>
      </c>
      <c r="M560" s="9">
        <f t="shared" si="33"/>
        <v>42467.208333333328</v>
      </c>
      <c r="N560" t="b">
        <v>0</v>
      </c>
      <c r="O560" t="b">
        <v>0</v>
      </c>
      <c r="P560" t="s">
        <v>2012</v>
      </c>
      <c r="Q560" t="s">
        <v>2013</v>
      </c>
      <c r="R560" s="5">
        <f t="shared" si="34"/>
        <v>1.373448275862069</v>
      </c>
      <c r="S560" s="13">
        <f t="shared" si="35"/>
        <v>63.222222222222221</v>
      </c>
    </row>
    <row r="561" spans="1:19" x14ac:dyDescent="0.3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9">
        <f t="shared" si="32"/>
        <v>42584.208333333328</v>
      </c>
      <c r="L561">
        <v>1470718800</v>
      </c>
      <c r="M561" s="9">
        <f t="shared" si="33"/>
        <v>42591.208333333328</v>
      </c>
      <c r="N561" t="b">
        <v>0</v>
      </c>
      <c r="O561" t="b">
        <v>0</v>
      </c>
      <c r="P561" t="s">
        <v>2012</v>
      </c>
      <c r="Q561" t="s">
        <v>2013</v>
      </c>
      <c r="R561" s="5">
        <f t="shared" si="34"/>
        <v>1.009696106362773</v>
      </c>
      <c r="S561" s="13">
        <f t="shared" si="35"/>
        <v>104.03228962818004</v>
      </c>
    </row>
    <row r="562" spans="1:19" x14ac:dyDescent="0.3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9">
        <f t="shared" si="32"/>
        <v>40865.25</v>
      </c>
      <c r="L562">
        <v>1325052000</v>
      </c>
      <c r="M562" s="9">
        <f t="shared" si="33"/>
        <v>40905.25</v>
      </c>
      <c r="N562" t="b">
        <v>0</v>
      </c>
      <c r="O562" t="b">
        <v>0</v>
      </c>
      <c r="P562" t="s">
        <v>2014</v>
      </c>
      <c r="Q562" t="s">
        <v>2022</v>
      </c>
      <c r="R562" s="5">
        <f t="shared" si="34"/>
        <v>7.9416000000000002</v>
      </c>
      <c r="S562" s="13">
        <f t="shared" si="35"/>
        <v>49.994334277620396</v>
      </c>
    </row>
    <row r="563" spans="1:19" x14ac:dyDescent="0.3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9">
        <f t="shared" si="32"/>
        <v>40833.208333333336</v>
      </c>
      <c r="L563">
        <v>1319000400</v>
      </c>
      <c r="M563" s="9">
        <f t="shared" si="33"/>
        <v>40835.208333333336</v>
      </c>
      <c r="N563" t="b">
        <v>0</v>
      </c>
      <c r="O563" t="b">
        <v>0</v>
      </c>
      <c r="P563" t="s">
        <v>2012</v>
      </c>
      <c r="Q563" t="s">
        <v>2013</v>
      </c>
      <c r="R563" s="5">
        <f t="shared" si="34"/>
        <v>3.6970000000000001</v>
      </c>
      <c r="S563" s="13">
        <f t="shared" si="35"/>
        <v>56.015151515151516</v>
      </c>
    </row>
    <row r="564" spans="1:19" ht="31" x14ac:dyDescent="0.3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9">
        <f t="shared" si="32"/>
        <v>43536.208333333328</v>
      </c>
      <c r="L564">
        <v>1552539600</v>
      </c>
      <c r="M564" s="9">
        <f t="shared" si="33"/>
        <v>43538.208333333328</v>
      </c>
      <c r="N564" t="b">
        <v>0</v>
      </c>
      <c r="O564" t="b">
        <v>0</v>
      </c>
      <c r="P564" t="s">
        <v>2008</v>
      </c>
      <c r="Q564" t="s">
        <v>2009</v>
      </c>
      <c r="R564" s="5">
        <f t="shared" si="34"/>
        <v>0.12818181818181817</v>
      </c>
      <c r="S564" s="13">
        <f t="shared" si="35"/>
        <v>48.807692307692307</v>
      </c>
    </row>
    <row r="565" spans="1:19" x14ac:dyDescent="0.3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9">
        <f t="shared" si="32"/>
        <v>43417.25</v>
      </c>
      <c r="L565">
        <v>1543816800</v>
      </c>
      <c r="M565" s="9">
        <f t="shared" si="33"/>
        <v>43437.25</v>
      </c>
      <c r="N565" t="b">
        <v>0</v>
      </c>
      <c r="O565" t="b">
        <v>0</v>
      </c>
      <c r="P565" t="s">
        <v>2014</v>
      </c>
      <c r="Q565" t="s">
        <v>2015</v>
      </c>
      <c r="R565" s="5">
        <f t="shared" si="34"/>
        <v>1.3802702702702703</v>
      </c>
      <c r="S565" s="13">
        <f t="shared" si="35"/>
        <v>60.082352941176474</v>
      </c>
    </row>
    <row r="566" spans="1:19" x14ac:dyDescent="0.3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9">
        <f t="shared" si="32"/>
        <v>42078.208333333328</v>
      </c>
      <c r="L566">
        <v>1427086800</v>
      </c>
      <c r="M566" s="9">
        <f t="shared" si="33"/>
        <v>42086.208333333328</v>
      </c>
      <c r="N566" t="b">
        <v>0</v>
      </c>
      <c r="O566" t="b">
        <v>0</v>
      </c>
      <c r="P566" t="s">
        <v>2012</v>
      </c>
      <c r="Q566" t="s">
        <v>2013</v>
      </c>
      <c r="R566" s="5">
        <f t="shared" si="34"/>
        <v>0.83813278008298753</v>
      </c>
      <c r="S566" s="13">
        <f t="shared" si="35"/>
        <v>78.990502793296088</v>
      </c>
    </row>
    <row r="567" spans="1:19" x14ac:dyDescent="0.3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9">
        <f t="shared" si="32"/>
        <v>40862.25</v>
      </c>
      <c r="L567">
        <v>1323064800</v>
      </c>
      <c r="M567" s="9">
        <f t="shared" si="33"/>
        <v>40882.25</v>
      </c>
      <c r="N567" t="b">
        <v>0</v>
      </c>
      <c r="O567" t="b">
        <v>0</v>
      </c>
      <c r="P567" t="s">
        <v>2012</v>
      </c>
      <c r="Q567" t="s">
        <v>2013</v>
      </c>
      <c r="R567" s="5">
        <f t="shared" si="34"/>
        <v>2.0460063224446787</v>
      </c>
      <c r="S567" s="13">
        <f t="shared" si="35"/>
        <v>53.99499443826474</v>
      </c>
    </row>
    <row r="568" spans="1:19" x14ac:dyDescent="0.3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9">
        <f t="shared" si="32"/>
        <v>42424.25</v>
      </c>
      <c r="L568">
        <v>1458277200</v>
      </c>
      <c r="M568" s="9">
        <f t="shared" si="33"/>
        <v>42447.208333333328</v>
      </c>
      <c r="N568" t="b">
        <v>0</v>
      </c>
      <c r="O568" t="b">
        <v>1</v>
      </c>
      <c r="P568" t="s">
        <v>2008</v>
      </c>
      <c r="Q568" t="s">
        <v>2016</v>
      </c>
      <c r="R568" s="5">
        <f t="shared" si="34"/>
        <v>0.44344086021505374</v>
      </c>
      <c r="S568" s="13">
        <f t="shared" si="35"/>
        <v>111.45945945945945</v>
      </c>
    </row>
    <row r="569" spans="1:19" ht="31" x14ac:dyDescent="0.3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9">
        <f t="shared" si="32"/>
        <v>41830.208333333336</v>
      </c>
      <c r="L569">
        <v>1405141200</v>
      </c>
      <c r="M569" s="9">
        <f t="shared" si="33"/>
        <v>41832.208333333336</v>
      </c>
      <c r="N569" t="b">
        <v>0</v>
      </c>
      <c r="O569" t="b">
        <v>0</v>
      </c>
      <c r="P569" t="s">
        <v>2008</v>
      </c>
      <c r="Q569" t="s">
        <v>2009</v>
      </c>
      <c r="R569" s="5">
        <f t="shared" si="34"/>
        <v>2.1860294117647059</v>
      </c>
      <c r="S569" s="13">
        <f t="shared" si="35"/>
        <v>60.922131147540981</v>
      </c>
    </row>
    <row r="570" spans="1:19" x14ac:dyDescent="0.3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9">
        <f t="shared" si="32"/>
        <v>40374.208333333336</v>
      </c>
      <c r="L570">
        <v>1283058000</v>
      </c>
      <c r="M570" s="9">
        <f t="shared" si="33"/>
        <v>40419.208333333336</v>
      </c>
      <c r="N570" t="b">
        <v>0</v>
      </c>
      <c r="O570" t="b">
        <v>0</v>
      </c>
      <c r="P570" t="s">
        <v>2012</v>
      </c>
      <c r="Q570" t="s">
        <v>2013</v>
      </c>
      <c r="R570" s="5">
        <f t="shared" si="34"/>
        <v>1.8603314917127072</v>
      </c>
      <c r="S570" s="13">
        <f t="shared" si="35"/>
        <v>26.0015444015444</v>
      </c>
    </row>
    <row r="571" spans="1:19" x14ac:dyDescent="0.3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9">
        <f t="shared" si="32"/>
        <v>40554.25</v>
      </c>
      <c r="L571">
        <v>1295762400</v>
      </c>
      <c r="M571" s="9">
        <f t="shared" si="33"/>
        <v>40566.25</v>
      </c>
      <c r="N571" t="b">
        <v>0</v>
      </c>
      <c r="O571" t="b">
        <v>0</v>
      </c>
      <c r="P571" t="s">
        <v>2014</v>
      </c>
      <c r="Q571" t="s">
        <v>2022</v>
      </c>
      <c r="R571" s="5">
        <f t="shared" si="34"/>
        <v>2.3733830845771142</v>
      </c>
      <c r="S571" s="13">
        <f t="shared" si="35"/>
        <v>80.993208828522924</v>
      </c>
    </row>
    <row r="572" spans="1:19" x14ac:dyDescent="0.3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9">
        <f t="shared" si="32"/>
        <v>41993.25</v>
      </c>
      <c r="L572">
        <v>1419573600</v>
      </c>
      <c r="M572" s="9">
        <f t="shared" si="33"/>
        <v>41999.25</v>
      </c>
      <c r="N572" t="b">
        <v>0</v>
      </c>
      <c r="O572" t="b">
        <v>1</v>
      </c>
      <c r="P572" t="s">
        <v>2008</v>
      </c>
      <c r="Q572" t="s">
        <v>2009</v>
      </c>
      <c r="R572" s="5">
        <f t="shared" si="34"/>
        <v>3.0565384615384614</v>
      </c>
      <c r="S572" s="13">
        <f t="shared" si="35"/>
        <v>34.995963302752294</v>
      </c>
    </row>
    <row r="573" spans="1:19" x14ac:dyDescent="0.3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9">
        <f t="shared" si="32"/>
        <v>42174.208333333328</v>
      </c>
      <c r="L573">
        <v>1438750800</v>
      </c>
      <c r="M573" s="9">
        <f t="shared" si="33"/>
        <v>42221.208333333328</v>
      </c>
      <c r="N573" t="b">
        <v>0</v>
      </c>
      <c r="O573" t="b">
        <v>0</v>
      </c>
      <c r="P573" t="s">
        <v>2014</v>
      </c>
      <c r="Q573" t="s">
        <v>2025</v>
      </c>
      <c r="R573" s="5">
        <f t="shared" si="34"/>
        <v>0.94142857142857139</v>
      </c>
      <c r="S573" s="13">
        <f t="shared" si="35"/>
        <v>94.142857142857139</v>
      </c>
    </row>
    <row r="574" spans="1:19" x14ac:dyDescent="0.3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9">
        <f t="shared" si="32"/>
        <v>42275.208333333328</v>
      </c>
      <c r="L574">
        <v>1444798800</v>
      </c>
      <c r="M574" s="9">
        <f t="shared" si="33"/>
        <v>42291.208333333328</v>
      </c>
      <c r="N574" t="b">
        <v>0</v>
      </c>
      <c r="O574" t="b">
        <v>1</v>
      </c>
      <c r="P574" t="s">
        <v>2008</v>
      </c>
      <c r="Q574" t="s">
        <v>2009</v>
      </c>
      <c r="R574" s="5">
        <f t="shared" si="34"/>
        <v>0.54400000000000004</v>
      </c>
      <c r="S574" s="13">
        <f t="shared" si="35"/>
        <v>52.085106382978722</v>
      </c>
    </row>
    <row r="575" spans="1:19" x14ac:dyDescent="0.3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9">
        <f t="shared" si="32"/>
        <v>41761.208333333336</v>
      </c>
      <c r="L575">
        <v>1399179600</v>
      </c>
      <c r="M575" s="9">
        <f t="shared" si="33"/>
        <v>41763.208333333336</v>
      </c>
      <c r="N575" t="b">
        <v>0</v>
      </c>
      <c r="O575" t="b">
        <v>0</v>
      </c>
      <c r="P575" t="s">
        <v>2037</v>
      </c>
      <c r="Q575" t="s">
        <v>2038</v>
      </c>
      <c r="R575" s="5">
        <f t="shared" si="34"/>
        <v>1.1188059701492536</v>
      </c>
      <c r="S575" s="13">
        <f t="shared" si="35"/>
        <v>24.986666666666668</v>
      </c>
    </row>
    <row r="576" spans="1:19" x14ac:dyDescent="0.3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9">
        <f t="shared" si="32"/>
        <v>43806.25</v>
      </c>
      <c r="L576">
        <v>1576562400</v>
      </c>
      <c r="M576" s="9">
        <f t="shared" si="33"/>
        <v>43816.25</v>
      </c>
      <c r="N576" t="b">
        <v>0</v>
      </c>
      <c r="O576" t="b">
        <v>1</v>
      </c>
      <c r="P576" t="s">
        <v>2006</v>
      </c>
      <c r="Q576" t="s">
        <v>2007</v>
      </c>
      <c r="R576" s="5">
        <f t="shared" si="34"/>
        <v>3.6914814814814814</v>
      </c>
      <c r="S576" s="13">
        <f t="shared" si="35"/>
        <v>69.215277777777771</v>
      </c>
    </row>
    <row r="577" spans="1:19" x14ac:dyDescent="0.3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9">
        <f t="shared" si="32"/>
        <v>41779.208333333336</v>
      </c>
      <c r="L577">
        <v>1400821200</v>
      </c>
      <c r="M577" s="9">
        <f t="shared" si="33"/>
        <v>41782.208333333336</v>
      </c>
      <c r="N577" t="b">
        <v>0</v>
      </c>
      <c r="O577" t="b">
        <v>1</v>
      </c>
      <c r="P577" t="s">
        <v>2012</v>
      </c>
      <c r="Q577" t="s">
        <v>2013</v>
      </c>
      <c r="R577" s="5">
        <f t="shared" si="34"/>
        <v>0.62930372148859548</v>
      </c>
      <c r="S577" s="13">
        <f t="shared" si="35"/>
        <v>93.944444444444443</v>
      </c>
    </row>
    <row r="578" spans="1:19" ht="31" x14ac:dyDescent="0.3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9">
        <f t="shared" si="32"/>
        <v>43040.208333333328</v>
      </c>
      <c r="L578">
        <v>1510984800</v>
      </c>
      <c r="M578" s="9">
        <f t="shared" si="33"/>
        <v>43057.25</v>
      </c>
      <c r="N578" t="b">
        <v>0</v>
      </c>
      <c r="O578" t="b">
        <v>0</v>
      </c>
      <c r="P578" t="s">
        <v>2012</v>
      </c>
      <c r="Q578" t="s">
        <v>2013</v>
      </c>
      <c r="R578" s="5">
        <f t="shared" si="34"/>
        <v>0.6492783505154639</v>
      </c>
      <c r="S578" s="13">
        <f t="shared" si="35"/>
        <v>98.40625</v>
      </c>
    </row>
    <row r="579" spans="1:19" x14ac:dyDescent="0.3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9">
        <f t="shared" ref="K579:K642" si="36">(((J579/60)/60)/24)+DATE(1970,1,1)</f>
        <v>40613.25</v>
      </c>
      <c r="L579">
        <v>1302066000</v>
      </c>
      <c r="M579" s="9">
        <f t="shared" ref="M579:M642" si="37">(((L579/60)/60)/24)+DATE(1970,1,1)</f>
        <v>40639.208333333336</v>
      </c>
      <c r="N579" t="b">
        <v>0</v>
      </c>
      <c r="O579" t="b">
        <v>0</v>
      </c>
      <c r="P579" t="s">
        <v>2008</v>
      </c>
      <c r="Q579" t="s">
        <v>2031</v>
      </c>
      <c r="R579" s="5">
        <f t="shared" ref="R579:R642" si="38">E579/D579</f>
        <v>0.18853658536585366</v>
      </c>
      <c r="S579" s="13">
        <f t="shared" ref="S579:S642" si="39">E579/G579</f>
        <v>41.783783783783782</v>
      </c>
    </row>
    <row r="580" spans="1:19" x14ac:dyDescent="0.3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9">
        <f t="shared" si="36"/>
        <v>40878.25</v>
      </c>
      <c r="L580">
        <v>1322978400</v>
      </c>
      <c r="M580" s="9">
        <f t="shared" si="37"/>
        <v>40881.25</v>
      </c>
      <c r="N580" t="b">
        <v>0</v>
      </c>
      <c r="O580" t="b">
        <v>0</v>
      </c>
      <c r="P580" t="s">
        <v>2014</v>
      </c>
      <c r="Q580" t="s">
        <v>2036</v>
      </c>
      <c r="R580" s="5">
        <f t="shared" si="38"/>
        <v>0.1675440414507772</v>
      </c>
      <c r="S580" s="13">
        <f t="shared" si="39"/>
        <v>65.991836734693877</v>
      </c>
    </row>
    <row r="581" spans="1:19" x14ac:dyDescent="0.3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9">
        <f t="shared" si="36"/>
        <v>40762.208333333336</v>
      </c>
      <c r="L581">
        <v>1313730000</v>
      </c>
      <c r="M581" s="9">
        <f t="shared" si="37"/>
        <v>40774.208333333336</v>
      </c>
      <c r="N581" t="b">
        <v>0</v>
      </c>
      <c r="O581" t="b">
        <v>0</v>
      </c>
      <c r="P581" t="s">
        <v>2008</v>
      </c>
      <c r="Q581" t="s">
        <v>2031</v>
      </c>
      <c r="R581" s="5">
        <f t="shared" si="38"/>
        <v>1.0111290322580646</v>
      </c>
      <c r="S581" s="13">
        <f t="shared" si="39"/>
        <v>72.05747126436782</v>
      </c>
    </row>
    <row r="582" spans="1:19" x14ac:dyDescent="0.3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9">
        <f t="shared" si="36"/>
        <v>41696.25</v>
      </c>
      <c r="L582">
        <v>1394085600</v>
      </c>
      <c r="M582" s="9">
        <f t="shared" si="37"/>
        <v>41704.25</v>
      </c>
      <c r="N582" t="b">
        <v>0</v>
      </c>
      <c r="O582" t="b">
        <v>0</v>
      </c>
      <c r="P582" t="s">
        <v>2012</v>
      </c>
      <c r="Q582" t="s">
        <v>2013</v>
      </c>
      <c r="R582" s="5">
        <f t="shared" si="38"/>
        <v>3.4150228310502282</v>
      </c>
      <c r="S582" s="13">
        <f t="shared" si="39"/>
        <v>48.003209242618745</v>
      </c>
    </row>
    <row r="583" spans="1:19" x14ac:dyDescent="0.3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9">
        <f t="shared" si="36"/>
        <v>40662.208333333336</v>
      </c>
      <c r="L583">
        <v>1305349200</v>
      </c>
      <c r="M583" s="9">
        <f t="shared" si="37"/>
        <v>40677.208333333336</v>
      </c>
      <c r="N583" t="b">
        <v>0</v>
      </c>
      <c r="O583" t="b">
        <v>0</v>
      </c>
      <c r="P583" t="s">
        <v>2010</v>
      </c>
      <c r="Q583" t="s">
        <v>2011</v>
      </c>
      <c r="R583" s="5">
        <f t="shared" si="38"/>
        <v>0.64016666666666666</v>
      </c>
      <c r="S583" s="13">
        <f t="shared" si="39"/>
        <v>54.098591549295776</v>
      </c>
    </row>
    <row r="584" spans="1:19" x14ac:dyDescent="0.3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9">
        <f t="shared" si="36"/>
        <v>42165.208333333328</v>
      </c>
      <c r="L584">
        <v>1434344400</v>
      </c>
      <c r="M584" s="9">
        <f t="shared" si="37"/>
        <v>42170.208333333328</v>
      </c>
      <c r="N584" t="b">
        <v>0</v>
      </c>
      <c r="O584" t="b">
        <v>1</v>
      </c>
      <c r="P584" t="s">
        <v>2023</v>
      </c>
      <c r="Q584" t="s">
        <v>2024</v>
      </c>
      <c r="R584" s="5">
        <f t="shared" si="38"/>
        <v>0.5208045977011494</v>
      </c>
      <c r="S584" s="13">
        <f t="shared" si="39"/>
        <v>107.88095238095238</v>
      </c>
    </row>
    <row r="585" spans="1:19" ht="31" x14ac:dyDescent="0.3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9">
        <f t="shared" si="36"/>
        <v>40959.25</v>
      </c>
      <c r="L585">
        <v>1331186400</v>
      </c>
      <c r="M585" s="9">
        <f t="shared" si="37"/>
        <v>40976.25</v>
      </c>
      <c r="N585" t="b">
        <v>0</v>
      </c>
      <c r="O585" t="b">
        <v>0</v>
      </c>
      <c r="P585" t="s">
        <v>2014</v>
      </c>
      <c r="Q585" t="s">
        <v>2015</v>
      </c>
      <c r="R585" s="5">
        <f t="shared" si="38"/>
        <v>3.2240211640211642</v>
      </c>
      <c r="S585" s="13">
        <f t="shared" si="39"/>
        <v>67.034103410341032</v>
      </c>
    </row>
    <row r="586" spans="1:19" x14ac:dyDescent="0.3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9">
        <f t="shared" si="36"/>
        <v>41024.208333333336</v>
      </c>
      <c r="L586">
        <v>1336539600</v>
      </c>
      <c r="M586" s="9">
        <f t="shared" si="37"/>
        <v>41038.208333333336</v>
      </c>
      <c r="N586" t="b">
        <v>0</v>
      </c>
      <c r="O586" t="b">
        <v>0</v>
      </c>
      <c r="P586" t="s">
        <v>2010</v>
      </c>
      <c r="Q586" t="s">
        <v>2011</v>
      </c>
      <c r="R586" s="5">
        <f t="shared" si="38"/>
        <v>1.1950810185185186</v>
      </c>
      <c r="S586" s="13">
        <f t="shared" si="39"/>
        <v>64.01425914445133</v>
      </c>
    </row>
    <row r="587" spans="1:19" x14ac:dyDescent="0.3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9">
        <f t="shared" si="36"/>
        <v>40255.208333333336</v>
      </c>
      <c r="L587">
        <v>1269752400</v>
      </c>
      <c r="M587" s="9">
        <f t="shared" si="37"/>
        <v>40265.208333333336</v>
      </c>
      <c r="N587" t="b">
        <v>0</v>
      </c>
      <c r="O587" t="b">
        <v>0</v>
      </c>
      <c r="P587" t="s">
        <v>2020</v>
      </c>
      <c r="Q587" t="s">
        <v>2032</v>
      </c>
      <c r="R587" s="5">
        <f t="shared" si="38"/>
        <v>1.4679775280898877</v>
      </c>
      <c r="S587" s="13">
        <f t="shared" si="39"/>
        <v>96.066176470588232</v>
      </c>
    </row>
    <row r="588" spans="1:19" x14ac:dyDescent="0.3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9">
        <f t="shared" si="36"/>
        <v>40499.25</v>
      </c>
      <c r="L588">
        <v>1291615200</v>
      </c>
      <c r="M588" s="9">
        <f t="shared" si="37"/>
        <v>40518.25</v>
      </c>
      <c r="N588" t="b">
        <v>0</v>
      </c>
      <c r="O588" t="b">
        <v>0</v>
      </c>
      <c r="P588" t="s">
        <v>2008</v>
      </c>
      <c r="Q588" t="s">
        <v>2009</v>
      </c>
      <c r="R588" s="5">
        <f t="shared" si="38"/>
        <v>9.5057142857142853</v>
      </c>
      <c r="S588" s="13">
        <f t="shared" si="39"/>
        <v>51.184615384615384</v>
      </c>
    </row>
    <row r="589" spans="1:19" x14ac:dyDescent="0.3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36"/>
        <v>43484.25</v>
      </c>
      <c r="L589">
        <v>1552366800</v>
      </c>
      <c r="M589" s="9">
        <f t="shared" si="37"/>
        <v>43536.208333333328</v>
      </c>
      <c r="N589" t="b">
        <v>0</v>
      </c>
      <c r="O589" t="b">
        <v>1</v>
      </c>
      <c r="P589" t="s">
        <v>2006</v>
      </c>
      <c r="Q589" t="s">
        <v>2007</v>
      </c>
      <c r="R589" s="5">
        <f t="shared" si="38"/>
        <v>0.72893617021276591</v>
      </c>
      <c r="S589" s="13">
        <f t="shared" si="39"/>
        <v>43.92307692307692</v>
      </c>
    </row>
    <row r="590" spans="1:19" x14ac:dyDescent="0.3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9">
        <f t="shared" si="36"/>
        <v>40262.208333333336</v>
      </c>
      <c r="L590">
        <v>1272171600</v>
      </c>
      <c r="M590" s="9">
        <f t="shared" si="37"/>
        <v>40293.208333333336</v>
      </c>
      <c r="N590" t="b">
        <v>0</v>
      </c>
      <c r="O590" t="b">
        <v>0</v>
      </c>
      <c r="P590" t="s">
        <v>2012</v>
      </c>
      <c r="Q590" t="s">
        <v>2013</v>
      </c>
      <c r="R590" s="5">
        <f t="shared" si="38"/>
        <v>0.7900824873096447</v>
      </c>
      <c r="S590" s="13">
        <f t="shared" si="39"/>
        <v>91.021198830409361</v>
      </c>
    </row>
    <row r="591" spans="1:19" x14ac:dyDescent="0.3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9">
        <f t="shared" si="36"/>
        <v>42190.208333333328</v>
      </c>
      <c r="L591">
        <v>1436677200</v>
      </c>
      <c r="M591" s="9">
        <f t="shared" si="37"/>
        <v>42197.208333333328</v>
      </c>
      <c r="N591" t="b">
        <v>0</v>
      </c>
      <c r="O591" t="b">
        <v>0</v>
      </c>
      <c r="P591" t="s">
        <v>2014</v>
      </c>
      <c r="Q591" t="s">
        <v>2015</v>
      </c>
      <c r="R591" s="5">
        <f t="shared" si="38"/>
        <v>0.64721518987341775</v>
      </c>
      <c r="S591" s="13">
        <f t="shared" si="39"/>
        <v>50.127450980392155</v>
      </c>
    </row>
    <row r="592" spans="1:19" ht="31" x14ac:dyDescent="0.3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9">
        <f t="shared" si="36"/>
        <v>41994.25</v>
      </c>
      <c r="L592">
        <v>1420092000</v>
      </c>
      <c r="M592" s="9">
        <f t="shared" si="37"/>
        <v>42005.25</v>
      </c>
      <c r="N592" t="b">
        <v>0</v>
      </c>
      <c r="O592" t="b">
        <v>0</v>
      </c>
      <c r="P592" t="s">
        <v>2020</v>
      </c>
      <c r="Q592" t="s">
        <v>2029</v>
      </c>
      <c r="R592" s="5">
        <f t="shared" si="38"/>
        <v>0.82028169014084507</v>
      </c>
      <c r="S592" s="13">
        <f t="shared" si="39"/>
        <v>67.720930232558146</v>
      </c>
    </row>
    <row r="593" spans="1:19" x14ac:dyDescent="0.3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9">
        <f t="shared" si="36"/>
        <v>40373.208333333336</v>
      </c>
      <c r="L593">
        <v>1279947600</v>
      </c>
      <c r="M593" s="9">
        <f t="shared" si="37"/>
        <v>40383.208333333336</v>
      </c>
      <c r="N593" t="b">
        <v>0</v>
      </c>
      <c r="O593" t="b">
        <v>0</v>
      </c>
      <c r="P593" t="s">
        <v>2023</v>
      </c>
      <c r="Q593" t="s">
        <v>2024</v>
      </c>
      <c r="R593" s="5">
        <f t="shared" si="38"/>
        <v>10.376666666666667</v>
      </c>
      <c r="S593" s="13">
        <f t="shared" si="39"/>
        <v>61.03921568627451</v>
      </c>
    </row>
    <row r="594" spans="1:19" ht="31" x14ac:dyDescent="0.3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9">
        <f t="shared" si="36"/>
        <v>41789.208333333336</v>
      </c>
      <c r="L594">
        <v>1402203600</v>
      </c>
      <c r="M594" s="9">
        <f t="shared" si="37"/>
        <v>41798.208333333336</v>
      </c>
      <c r="N594" t="b">
        <v>0</v>
      </c>
      <c r="O594" t="b">
        <v>0</v>
      </c>
      <c r="P594" t="s">
        <v>2012</v>
      </c>
      <c r="Q594" t="s">
        <v>2013</v>
      </c>
      <c r="R594" s="5">
        <f t="shared" si="38"/>
        <v>0.12910076530612244</v>
      </c>
      <c r="S594" s="13">
        <f t="shared" si="39"/>
        <v>80.011857707509876</v>
      </c>
    </row>
    <row r="595" spans="1:19" x14ac:dyDescent="0.3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9">
        <f t="shared" si="36"/>
        <v>41724.208333333336</v>
      </c>
      <c r="L595">
        <v>1396933200</v>
      </c>
      <c r="M595" s="9">
        <f t="shared" si="37"/>
        <v>41737.208333333336</v>
      </c>
      <c r="N595" t="b">
        <v>0</v>
      </c>
      <c r="O595" t="b">
        <v>0</v>
      </c>
      <c r="P595" t="s">
        <v>2014</v>
      </c>
      <c r="Q595" t="s">
        <v>2022</v>
      </c>
      <c r="R595" s="5">
        <f t="shared" si="38"/>
        <v>1.5484210526315789</v>
      </c>
      <c r="S595" s="13">
        <f t="shared" si="39"/>
        <v>47.001497753369947</v>
      </c>
    </row>
    <row r="596" spans="1:19" ht="31" x14ac:dyDescent="0.3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9">
        <f t="shared" si="36"/>
        <v>42548.208333333328</v>
      </c>
      <c r="L596">
        <v>1467262800</v>
      </c>
      <c r="M596" s="9">
        <f t="shared" si="37"/>
        <v>42551.208333333328</v>
      </c>
      <c r="N596" t="b">
        <v>0</v>
      </c>
      <c r="O596" t="b">
        <v>1</v>
      </c>
      <c r="P596" t="s">
        <v>2012</v>
      </c>
      <c r="Q596" t="s">
        <v>2013</v>
      </c>
      <c r="R596" s="5">
        <f t="shared" si="38"/>
        <v>7.0991735537190084E-2</v>
      </c>
      <c r="S596" s="13">
        <f t="shared" si="39"/>
        <v>71.127388535031841</v>
      </c>
    </row>
    <row r="597" spans="1:19" ht="31" x14ac:dyDescent="0.3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9">
        <f t="shared" si="36"/>
        <v>40253.208333333336</v>
      </c>
      <c r="L597">
        <v>1270530000</v>
      </c>
      <c r="M597" s="9">
        <f t="shared" si="37"/>
        <v>40274.208333333336</v>
      </c>
      <c r="N597" t="b">
        <v>0</v>
      </c>
      <c r="O597" t="b">
        <v>1</v>
      </c>
      <c r="P597" t="s">
        <v>2012</v>
      </c>
      <c r="Q597" t="s">
        <v>2013</v>
      </c>
      <c r="R597" s="5">
        <f t="shared" si="38"/>
        <v>2.0852773826458035</v>
      </c>
      <c r="S597" s="13">
        <f t="shared" si="39"/>
        <v>89.99079189686924</v>
      </c>
    </row>
    <row r="598" spans="1:19" x14ac:dyDescent="0.3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9">
        <f t="shared" si="36"/>
        <v>42434.25</v>
      </c>
      <c r="L598">
        <v>1457762400</v>
      </c>
      <c r="M598" s="9">
        <f t="shared" si="37"/>
        <v>42441.25</v>
      </c>
      <c r="N598" t="b">
        <v>0</v>
      </c>
      <c r="O598" t="b">
        <v>1</v>
      </c>
      <c r="P598" t="s">
        <v>2014</v>
      </c>
      <c r="Q598" t="s">
        <v>2017</v>
      </c>
      <c r="R598" s="5">
        <f t="shared" si="38"/>
        <v>0.99683544303797467</v>
      </c>
      <c r="S598" s="13">
        <f t="shared" si="39"/>
        <v>43.032786885245905</v>
      </c>
    </row>
    <row r="599" spans="1:19" x14ac:dyDescent="0.3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9">
        <f t="shared" si="36"/>
        <v>43786.25</v>
      </c>
      <c r="L599">
        <v>1575525600</v>
      </c>
      <c r="M599" s="9">
        <f t="shared" si="37"/>
        <v>43804.25</v>
      </c>
      <c r="N599" t="b">
        <v>0</v>
      </c>
      <c r="O599" t="b">
        <v>0</v>
      </c>
      <c r="P599" t="s">
        <v>2012</v>
      </c>
      <c r="Q599" t="s">
        <v>2013</v>
      </c>
      <c r="R599" s="5">
        <f t="shared" si="38"/>
        <v>2.0159756097560977</v>
      </c>
      <c r="S599" s="13">
        <f t="shared" si="39"/>
        <v>67.997714808043881</v>
      </c>
    </row>
    <row r="600" spans="1:19" x14ac:dyDescent="0.3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9">
        <f t="shared" si="36"/>
        <v>40344.208333333336</v>
      </c>
      <c r="L600">
        <v>1279083600</v>
      </c>
      <c r="M600" s="9">
        <f t="shared" si="37"/>
        <v>40373.208333333336</v>
      </c>
      <c r="N600" t="b">
        <v>0</v>
      </c>
      <c r="O600" t="b">
        <v>0</v>
      </c>
      <c r="P600" t="s">
        <v>2008</v>
      </c>
      <c r="Q600" t="s">
        <v>2009</v>
      </c>
      <c r="R600" s="5">
        <f t="shared" si="38"/>
        <v>1.6209032258064515</v>
      </c>
      <c r="S600" s="13">
        <f t="shared" si="39"/>
        <v>73.004566210045667</v>
      </c>
    </row>
    <row r="601" spans="1:19" ht="31" x14ac:dyDescent="0.3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9">
        <f t="shared" si="36"/>
        <v>42047.25</v>
      </c>
      <c r="L601">
        <v>1424412000</v>
      </c>
      <c r="M601" s="9">
        <f t="shared" si="37"/>
        <v>42055.25</v>
      </c>
      <c r="N601" t="b">
        <v>0</v>
      </c>
      <c r="O601" t="b">
        <v>0</v>
      </c>
      <c r="P601" t="s">
        <v>2014</v>
      </c>
      <c r="Q601" t="s">
        <v>2015</v>
      </c>
      <c r="R601" s="5">
        <f t="shared" si="38"/>
        <v>3.6436208125445471E-2</v>
      </c>
      <c r="S601" s="13">
        <f t="shared" si="39"/>
        <v>62.341463414634148</v>
      </c>
    </row>
    <row r="602" spans="1:19" x14ac:dyDescent="0.3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9">
        <f t="shared" si="36"/>
        <v>41485.208333333336</v>
      </c>
      <c r="L602">
        <v>1376197200</v>
      </c>
      <c r="M602" s="9">
        <f t="shared" si="37"/>
        <v>41497.208333333336</v>
      </c>
      <c r="N602" t="b">
        <v>0</v>
      </c>
      <c r="O602" t="b">
        <v>0</v>
      </c>
      <c r="P602" t="s">
        <v>2006</v>
      </c>
      <c r="Q602" t="s">
        <v>2007</v>
      </c>
      <c r="R602" s="5">
        <f t="shared" si="38"/>
        <v>0.05</v>
      </c>
      <c r="S602" s="13">
        <f t="shared" si="39"/>
        <v>5</v>
      </c>
    </row>
    <row r="603" spans="1:19" x14ac:dyDescent="0.3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9">
        <f t="shared" si="36"/>
        <v>41789.208333333336</v>
      </c>
      <c r="L603">
        <v>1402894800</v>
      </c>
      <c r="M603" s="9">
        <f t="shared" si="37"/>
        <v>41806.208333333336</v>
      </c>
      <c r="N603" t="b">
        <v>1</v>
      </c>
      <c r="O603" t="b">
        <v>0</v>
      </c>
      <c r="P603" t="s">
        <v>2010</v>
      </c>
      <c r="Q603" t="s">
        <v>2019</v>
      </c>
      <c r="R603" s="5">
        <f t="shared" si="38"/>
        <v>2.0663492063492064</v>
      </c>
      <c r="S603" s="13">
        <f t="shared" si="39"/>
        <v>67.103092783505161</v>
      </c>
    </row>
    <row r="604" spans="1:19" ht="31" x14ac:dyDescent="0.3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9">
        <f t="shared" si="36"/>
        <v>42160.208333333328</v>
      </c>
      <c r="L604">
        <v>1434430800</v>
      </c>
      <c r="M604" s="9">
        <f t="shared" si="37"/>
        <v>42171.208333333328</v>
      </c>
      <c r="N604" t="b">
        <v>0</v>
      </c>
      <c r="O604" t="b">
        <v>0</v>
      </c>
      <c r="P604" t="s">
        <v>2012</v>
      </c>
      <c r="Q604" t="s">
        <v>2013</v>
      </c>
      <c r="R604" s="5">
        <f t="shared" si="38"/>
        <v>1.2823628691983122</v>
      </c>
      <c r="S604" s="13">
        <f t="shared" si="39"/>
        <v>79.978947368421046</v>
      </c>
    </row>
    <row r="605" spans="1:19" x14ac:dyDescent="0.3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9">
        <f t="shared" si="36"/>
        <v>43573.208333333328</v>
      </c>
      <c r="L605">
        <v>1557896400</v>
      </c>
      <c r="M605" s="9">
        <f t="shared" si="37"/>
        <v>43600.208333333328</v>
      </c>
      <c r="N605" t="b">
        <v>0</v>
      </c>
      <c r="O605" t="b">
        <v>0</v>
      </c>
      <c r="P605" t="s">
        <v>2012</v>
      </c>
      <c r="Q605" t="s">
        <v>2013</v>
      </c>
      <c r="R605" s="5">
        <f t="shared" si="38"/>
        <v>1.1966037735849056</v>
      </c>
      <c r="S605" s="13">
        <f t="shared" si="39"/>
        <v>62.176470588235297</v>
      </c>
    </row>
    <row r="606" spans="1:19" x14ac:dyDescent="0.3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9">
        <f t="shared" si="36"/>
        <v>40565.25</v>
      </c>
      <c r="L606">
        <v>1297490400</v>
      </c>
      <c r="M606" s="9">
        <f t="shared" si="37"/>
        <v>40586.25</v>
      </c>
      <c r="N606" t="b">
        <v>0</v>
      </c>
      <c r="O606" t="b">
        <v>0</v>
      </c>
      <c r="P606" t="s">
        <v>2012</v>
      </c>
      <c r="Q606" t="s">
        <v>2013</v>
      </c>
      <c r="R606" s="5">
        <f t="shared" si="38"/>
        <v>1.7073055242390078</v>
      </c>
      <c r="S606" s="13">
        <f t="shared" si="39"/>
        <v>53.005950297514879</v>
      </c>
    </row>
    <row r="607" spans="1:19" x14ac:dyDescent="0.3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9">
        <f t="shared" si="36"/>
        <v>42280.208333333328</v>
      </c>
      <c r="L607">
        <v>1447394400</v>
      </c>
      <c r="M607" s="9">
        <f t="shared" si="37"/>
        <v>42321.25</v>
      </c>
      <c r="N607" t="b">
        <v>0</v>
      </c>
      <c r="O607" t="b">
        <v>0</v>
      </c>
      <c r="P607" t="s">
        <v>2020</v>
      </c>
      <c r="Q607" t="s">
        <v>2021</v>
      </c>
      <c r="R607" s="5">
        <f t="shared" si="38"/>
        <v>1.8721212121212121</v>
      </c>
      <c r="S607" s="13">
        <f t="shared" si="39"/>
        <v>57.738317757009348</v>
      </c>
    </row>
    <row r="608" spans="1:19" x14ac:dyDescent="0.3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9">
        <f t="shared" si="36"/>
        <v>42436.25</v>
      </c>
      <c r="L608">
        <v>1458277200</v>
      </c>
      <c r="M608" s="9">
        <f t="shared" si="37"/>
        <v>42447.208333333328</v>
      </c>
      <c r="N608" t="b">
        <v>0</v>
      </c>
      <c r="O608" t="b">
        <v>0</v>
      </c>
      <c r="P608" t="s">
        <v>2008</v>
      </c>
      <c r="Q608" t="s">
        <v>2009</v>
      </c>
      <c r="R608" s="5">
        <f t="shared" si="38"/>
        <v>1.8838235294117647</v>
      </c>
      <c r="S608" s="13">
        <f t="shared" si="39"/>
        <v>40.03125</v>
      </c>
    </row>
    <row r="609" spans="1:19" x14ac:dyDescent="0.3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9">
        <f t="shared" si="36"/>
        <v>41721.208333333336</v>
      </c>
      <c r="L609">
        <v>1395723600</v>
      </c>
      <c r="M609" s="9">
        <f t="shared" si="37"/>
        <v>41723.208333333336</v>
      </c>
      <c r="N609" t="b">
        <v>0</v>
      </c>
      <c r="O609" t="b">
        <v>0</v>
      </c>
      <c r="P609" t="s">
        <v>2006</v>
      </c>
      <c r="Q609" t="s">
        <v>2007</v>
      </c>
      <c r="R609" s="5">
        <f t="shared" si="38"/>
        <v>1.3129869186046512</v>
      </c>
      <c r="S609" s="13">
        <f t="shared" si="39"/>
        <v>81.016591928251117</v>
      </c>
    </row>
    <row r="610" spans="1:19" x14ac:dyDescent="0.3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9">
        <f t="shared" si="36"/>
        <v>43530.25</v>
      </c>
      <c r="L610">
        <v>1552197600</v>
      </c>
      <c r="M610" s="9">
        <f t="shared" si="37"/>
        <v>43534.25</v>
      </c>
      <c r="N610" t="b">
        <v>0</v>
      </c>
      <c r="O610" t="b">
        <v>1</v>
      </c>
      <c r="P610" t="s">
        <v>2008</v>
      </c>
      <c r="Q610" t="s">
        <v>2031</v>
      </c>
      <c r="R610" s="5">
        <f t="shared" si="38"/>
        <v>2.8397435897435899</v>
      </c>
      <c r="S610" s="13">
        <f t="shared" si="39"/>
        <v>35.047468354430379</v>
      </c>
    </row>
    <row r="611" spans="1:19" x14ac:dyDescent="0.3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9">
        <f t="shared" si="36"/>
        <v>43481.25</v>
      </c>
      <c r="L611">
        <v>1549087200</v>
      </c>
      <c r="M611" s="9">
        <f t="shared" si="37"/>
        <v>43498.25</v>
      </c>
      <c r="N611" t="b">
        <v>0</v>
      </c>
      <c r="O611" t="b">
        <v>0</v>
      </c>
      <c r="P611" t="s">
        <v>2014</v>
      </c>
      <c r="Q611" t="s">
        <v>2036</v>
      </c>
      <c r="R611" s="5">
        <f t="shared" si="38"/>
        <v>1.2041999999999999</v>
      </c>
      <c r="S611" s="13">
        <f t="shared" si="39"/>
        <v>102.92307692307692</v>
      </c>
    </row>
    <row r="612" spans="1:19" ht="31" x14ac:dyDescent="0.3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9">
        <f t="shared" si="36"/>
        <v>41259.25</v>
      </c>
      <c r="L612">
        <v>1356847200</v>
      </c>
      <c r="M612" s="9">
        <f t="shared" si="37"/>
        <v>41273.25</v>
      </c>
      <c r="N612" t="b">
        <v>0</v>
      </c>
      <c r="O612" t="b">
        <v>0</v>
      </c>
      <c r="P612" t="s">
        <v>2012</v>
      </c>
      <c r="Q612" t="s">
        <v>2013</v>
      </c>
      <c r="R612" s="5">
        <f t="shared" si="38"/>
        <v>4.1905607476635511</v>
      </c>
      <c r="S612" s="13">
        <f t="shared" si="39"/>
        <v>27.998126756166094</v>
      </c>
    </row>
    <row r="613" spans="1:19" x14ac:dyDescent="0.3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9">
        <f t="shared" si="36"/>
        <v>41480.208333333336</v>
      </c>
      <c r="L613">
        <v>1375765200</v>
      </c>
      <c r="M613" s="9">
        <f t="shared" si="37"/>
        <v>41492.208333333336</v>
      </c>
      <c r="N613" t="b">
        <v>0</v>
      </c>
      <c r="O613" t="b">
        <v>0</v>
      </c>
      <c r="P613" t="s">
        <v>2012</v>
      </c>
      <c r="Q613" t="s">
        <v>2013</v>
      </c>
      <c r="R613" s="5">
        <f t="shared" si="38"/>
        <v>0.13853658536585367</v>
      </c>
      <c r="S613" s="13">
        <f t="shared" si="39"/>
        <v>75.733333333333334</v>
      </c>
    </row>
    <row r="614" spans="1:19" x14ac:dyDescent="0.3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9">
        <f t="shared" si="36"/>
        <v>40474.208333333336</v>
      </c>
      <c r="L614">
        <v>1289800800</v>
      </c>
      <c r="M614" s="9">
        <f t="shared" si="37"/>
        <v>40497.25</v>
      </c>
      <c r="N614" t="b">
        <v>0</v>
      </c>
      <c r="O614" t="b">
        <v>0</v>
      </c>
      <c r="P614" t="s">
        <v>2008</v>
      </c>
      <c r="Q614" t="s">
        <v>2016</v>
      </c>
      <c r="R614" s="5">
        <f t="shared" si="38"/>
        <v>1.3943548387096774</v>
      </c>
      <c r="S614" s="13">
        <f t="shared" si="39"/>
        <v>45.026041666666664</v>
      </c>
    </row>
    <row r="615" spans="1:19" x14ac:dyDescent="0.3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9">
        <f t="shared" si="36"/>
        <v>42973.208333333328</v>
      </c>
      <c r="L615">
        <v>1504501200</v>
      </c>
      <c r="M615" s="9">
        <f t="shared" si="37"/>
        <v>42982.208333333328</v>
      </c>
      <c r="N615" t="b">
        <v>0</v>
      </c>
      <c r="O615" t="b">
        <v>0</v>
      </c>
      <c r="P615" t="s">
        <v>2012</v>
      </c>
      <c r="Q615" t="s">
        <v>2013</v>
      </c>
      <c r="R615" s="5">
        <f t="shared" si="38"/>
        <v>1.74</v>
      </c>
      <c r="S615" s="13">
        <f t="shared" si="39"/>
        <v>73.615384615384613</v>
      </c>
    </row>
    <row r="616" spans="1:19" ht="31" x14ac:dyDescent="0.3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9">
        <f t="shared" si="36"/>
        <v>42746.25</v>
      </c>
      <c r="L616">
        <v>1485669600</v>
      </c>
      <c r="M616" s="9">
        <f t="shared" si="37"/>
        <v>42764.25</v>
      </c>
      <c r="N616" t="b">
        <v>0</v>
      </c>
      <c r="O616" t="b">
        <v>0</v>
      </c>
      <c r="P616" t="s">
        <v>2012</v>
      </c>
      <c r="Q616" t="s">
        <v>2013</v>
      </c>
      <c r="R616" s="5">
        <f t="shared" si="38"/>
        <v>1.5549056603773586</v>
      </c>
      <c r="S616" s="13">
        <f t="shared" si="39"/>
        <v>56.991701244813278</v>
      </c>
    </row>
    <row r="617" spans="1:19" x14ac:dyDescent="0.3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9">
        <f t="shared" si="36"/>
        <v>42489.208333333328</v>
      </c>
      <c r="L617">
        <v>1462770000</v>
      </c>
      <c r="M617" s="9">
        <f t="shared" si="37"/>
        <v>42499.208333333328</v>
      </c>
      <c r="N617" t="b">
        <v>0</v>
      </c>
      <c r="O617" t="b">
        <v>0</v>
      </c>
      <c r="P617" t="s">
        <v>2012</v>
      </c>
      <c r="Q617" t="s">
        <v>2013</v>
      </c>
      <c r="R617" s="5">
        <f t="shared" si="38"/>
        <v>1.7044705882352942</v>
      </c>
      <c r="S617" s="13">
        <f t="shared" si="39"/>
        <v>85.223529411764702</v>
      </c>
    </row>
    <row r="618" spans="1:19" x14ac:dyDescent="0.3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9">
        <f t="shared" si="36"/>
        <v>41537.208333333336</v>
      </c>
      <c r="L618">
        <v>1379739600</v>
      </c>
      <c r="M618" s="9">
        <f t="shared" si="37"/>
        <v>41538.208333333336</v>
      </c>
      <c r="N618" t="b">
        <v>0</v>
      </c>
      <c r="O618" t="b">
        <v>1</v>
      </c>
      <c r="P618" t="s">
        <v>2008</v>
      </c>
      <c r="Q618" t="s">
        <v>2018</v>
      </c>
      <c r="R618" s="5">
        <f t="shared" si="38"/>
        <v>1.8951562500000001</v>
      </c>
      <c r="S618" s="13">
        <f t="shared" si="39"/>
        <v>50.962184873949582</v>
      </c>
    </row>
    <row r="619" spans="1:19" x14ac:dyDescent="0.3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9">
        <f t="shared" si="36"/>
        <v>41794.208333333336</v>
      </c>
      <c r="L619">
        <v>1402722000</v>
      </c>
      <c r="M619" s="9">
        <f t="shared" si="37"/>
        <v>41804.208333333336</v>
      </c>
      <c r="N619" t="b">
        <v>0</v>
      </c>
      <c r="O619" t="b">
        <v>0</v>
      </c>
      <c r="P619" t="s">
        <v>2012</v>
      </c>
      <c r="Q619" t="s">
        <v>2013</v>
      </c>
      <c r="R619" s="5">
        <f t="shared" si="38"/>
        <v>2.4971428571428573</v>
      </c>
      <c r="S619" s="13">
        <f t="shared" si="39"/>
        <v>63.563636363636363</v>
      </c>
    </row>
    <row r="620" spans="1:19" x14ac:dyDescent="0.3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9">
        <f t="shared" si="36"/>
        <v>41396.208333333336</v>
      </c>
      <c r="L620">
        <v>1369285200</v>
      </c>
      <c r="M620" s="9">
        <f t="shared" si="37"/>
        <v>41417.208333333336</v>
      </c>
      <c r="N620" t="b">
        <v>0</v>
      </c>
      <c r="O620" t="b">
        <v>0</v>
      </c>
      <c r="P620" t="s">
        <v>2020</v>
      </c>
      <c r="Q620" t="s">
        <v>2021</v>
      </c>
      <c r="R620" s="5">
        <f t="shared" si="38"/>
        <v>0.48860523665659616</v>
      </c>
      <c r="S620" s="13">
        <f t="shared" si="39"/>
        <v>80.999165275459092</v>
      </c>
    </row>
    <row r="621" spans="1:19" x14ac:dyDescent="0.3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9">
        <f t="shared" si="36"/>
        <v>40669.208333333336</v>
      </c>
      <c r="L621">
        <v>1304744400</v>
      </c>
      <c r="M621" s="9">
        <f t="shared" si="37"/>
        <v>40670.208333333336</v>
      </c>
      <c r="N621" t="b">
        <v>1</v>
      </c>
      <c r="O621" t="b">
        <v>1</v>
      </c>
      <c r="P621" t="s">
        <v>2012</v>
      </c>
      <c r="Q621" t="s">
        <v>2013</v>
      </c>
      <c r="R621" s="5">
        <f t="shared" si="38"/>
        <v>0.28461970393057684</v>
      </c>
      <c r="S621" s="13">
        <f t="shared" si="39"/>
        <v>86.044753086419746</v>
      </c>
    </row>
    <row r="622" spans="1:19" x14ac:dyDescent="0.3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9">
        <f t="shared" si="36"/>
        <v>42559.208333333328</v>
      </c>
      <c r="L622">
        <v>1468299600</v>
      </c>
      <c r="M622" s="9">
        <f t="shared" si="37"/>
        <v>42563.208333333328</v>
      </c>
      <c r="N622" t="b">
        <v>0</v>
      </c>
      <c r="O622" t="b">
        <v>0</v>
      </c>
      <c r="P622" t="s">
        <v>2027</v>
      </c>
      <c r="Q622" t="s">
        <v>2028</v>
      </c>
      <c r="R622" s="5">
        <f t="shared" si="38"/>
        <v>2.6802325581395348</v>
      </c>
      <c r="S622" s="13">
        <f t="shared" si="39"/>
        <v>90.0390625</v>
      </c>
    </row>
    <row r="623" spans="1:19" x14ac:dyDescent="0.3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9">
        <f t="shared" si="36"/>
        <v>42626.208333333328</v>
      </c>
      <c r="L623">
        <v>1474174800</v>
      </c>
      <c r="M623" s="9">
        <f t="shared" si="37"/>
        <v>42631.208333333328</v>
      </c>
      <c r="N623" t="b">
        <v>0</v>
      </c>
      <c r="O623" t="b">
        <v>0</v>
      </c>
      <c r="P623" t="s">
        <v>2012</v>
      </c>
      <c r="Q623" t="s">
        <v>2013</v>
      </c>
      <c r="R623" s="5">
        <f t="shared" si="38"/>
        <v>6.1980078125000002</v>
      </c>
      <c r="S623" s="13">
        <f t="shared" si="39"/>
        <v>74.006063432835816</v>
      </c>
    </row>
    <row r="624" spans="1:19" x14ac:dyDescent="0.3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9">
        <f t="shared" si="36"/>
        <v>43205.208333333328</v>
      </c>
      <c r="L624">
        <v>1526014800</v>
      </c>
      <c r="M624" s="9">
        <f t="shared" si="37"/>
        <v>43231.208333333328</v>
      </c>
      <c r="N624" t="b">
        <v>0</v>
      </c>
      <c r="O624" t="b">
        <v>0</v>
      </c>
      <c r="P624" t="s">
        <v>2008</v>
      </c>
      <c r="Q624" t="s">
        <v>2018</v>
      </c>
      <c r="R624" s="5">
        <f t="shared" si="38"/>
        <v>3.1301587301587303E-2</v>
      </c>
      <c r="S624" s="13">
        <f t="shared" si="39"/>
        <v>92.4375</v>
      </c>
    </row>
    <row r="625" spans="1:19" x14ac:dyDescent="0.3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9">
        <f t="shared" si="36"/>
        <v>42201.208333333328</v>
      </c>
      <c r="L625">
        <v>1437454800</v>
      </c>
      <c r="M625" s="9">
        <f t="shared" si="37"/>
        <v>42206.208333333328</v>
      </c>
      <c r="N625" t="b">
        <v>0</v>
      </c>
      <c r="O625" t="b">
        <v>0</v>
      </c>
      <c r="P625" t="s">
        <v>2012</v>
      </c>
      <c r="Q625" t="s">
        <v>2013</v>
      </c>
      <c r="R625" s="5">
        <f t="shared" si="38"/>
        <v>1.5992152704135738</v>
      </c>
      <c r="S625" s="13">
        <f t="shared" si="39"/>
        <v>55.999257333828446</v>
      </c>
    </row>
    <row r="626" spans="1:19" x14ac:dyDescent="0.3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9">
        <f t="shared" si="36"/>
        <v>42029.25</v>
      </c>
      <c r="L626">
        <v>1422684000</v>
      </c>
      <c r="M626" s="9">
        <f t="shared" si="37"/>
        <v>42035.25</v>
      </c>
      <c r="N626" t="b">
        <v>0</v>
      </c>
      <c r="O626" t="b">
        <v>0</v>
      </c>
      <c r="P626" t="s">
        <v>2027</v>
      </c>
      <c r="Q626" t="s">
        <v>2028</v>
      </c>
      <c r="R626" s="5">
        <f t="shared" si="38"/>
        <v>2.793921568627451</v>
      </c>
      <c r="S626" s="13">
        <f t="shared" si="39"/>
        <v>32.983796296296298</v>
      </c>
    </row>
    <row r="627" spans="1:19" ht="31" x14ac:dyDescent="0.3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9">
        <f t="shared" si="36"/>
        <v>43857.25</v>
      </c>
      <c r="L627">
        <v>1581314400</v>
      </c>
      <c r="M627" s="9">
        <f t="shared" si="37"/>
        <v>43871.25</v>
      </c>
      <c r="N627" t="b">
        <v>0</v>
      </c>
      <c r="O627" t="b">
        <v>0</v>
      </c>
      <c r="P627" t="s">
        <v>2012</v>
      </c>
      <c r="Q627" t="s">
        <v>2013</v>
      </c>
      <c r="R627" s="5">
        <f t="shared" si="38"/>
        <v>0.77373333333333338</v>
      </c>
      <c r="S627" s="13">
        <f t="shared" si="39"/>
        <v>93.596774193548384</v>
      </c>
    </row>
    <row r="628" spans="1:19" ht="31" x14ac:dyDescent="0.3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9">
        <f t="shared" si="36"/>
        <v>40449.208333333336</v>
      </c>
      <c r="L628">
        <v>1286427600</v>
      </c>
      <c r="M628" s="9">
        <f t="shared" si="37"/>
        <v>40458.208333333336</v>
      </c>
      <c r="N628" t="b">
        <v>0</v>
      </c>
      <c r="O628" t="b">
        <v>1</v>
      </c>
      <c r="P628" t="s">
        <v>2012</v>
      </c>
      <c r="Q628" t="s">
        <v>2013</v>
      </c>
      <c r="R628" s="5">
        <f t="shared" si="38"/>
        <v>2.0632812500000002</v>
      </c>
      <c r="S628" s="13">
        <f t="shared" si="39"/>
        <v>69.867724867724874</v>
      </c>
    </row>
    <row r="629" spans="1:19" x14ac:dyDescent="0.3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9">
        <f t="shared" si="36"/>
        <v>40345.208333333336</v>
      </c>
      <c r="L629">
        <v>1278738000</v>
      </c>
      <c r="M629" s="9">
        <f t="shared" si="37"/>
        <v>40369.208333333336</v>
      </c>
      <c r="N629" t="b">
        <v>1</v>
      </c>
      <c r="O629" t="b">
        <v>0</v>
      </c>
      <c r="P629" t="s">
        <v>2006</v>
      </c>
      <c r="Q629" t="s">
        <v>2007</v>
      </c>
      <c r="R629" s="5">
        <f t="shared" si="38"/>
        <v>6.9424999999999999</v>
      </c>
      <c r="S629" s="13">
        <f t="shared" si="39"/>
        <v>72.129870129870127</v>
      </c>
    </row>
    <row r="630" spans="1:19" x14ac:dyDescent="0.3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9">
        <f t="shared" si="36"/>
        <v>40455.208333333336</v>
      </c>
      <c r="L630">
        <v>1286427600</v>
      </c>
      <c r="M630" s="9">
        <f t="shared" si="37"/>
        <v>40458.208333333336</v>
      </c>
      <c r="N630" t="b">
        <v>0</v>
      </c>
      <c r="O630" t="b">
        <v>0</v>
      </c>
      <c r="P630" t="s">
        <v>2008</v>
      </c>
      <c r="Q630" t="s">
        <v>2018</v>
      </c>
      <c r="R630" s="5">
        <f t="shared" si="38"/>
        <v>1.5178947368421052</v>
      </c>
      <c r="S630" s="13">
        <f t="shared" si="39"/>
        <v>30.041666666666668</v>
      </c>
    </row>
    <row r="631" spans="1:19" x14ac:dyDescent="0.3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9">
        <f t="shared" si="36"/>
        <v>42557.208333333328</v>
      </c>
      <c r="L631">
        <v>1467954000</v>
      </c>
      <c r="M631" s="9">
        <f t="shared" si="37"/>
        <v>42559.208333333328</v>
      </c>
      <c r="N631" t="b">
        <v>0</v>
      </c>
      <c r="O631" t="b">
        <v>1</v>
      </c>
      <c r="P631" t="s">
        <v>2012</v>
      </c>
      <c r="Q631" t="s">
        <v>2013</v>
      </c>
      <c r="R631" s="5">
        <f t="shared" si="38"/>
        <v>0.64582072176949945</v>
      </c>
      <c r="S631" s="13">
        <f t="shared" si="39"/>
        <v>73.968000000000004</v>
      </c>
    </row>
    <row r="632" spans="1:19" x14ac:dyDescent="0.3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9">
        <f t="shared" si="36"/>
        <v>43586.208333333328</v>
      </c>
      <c r="L632">
        <v>1557637200</v>
      </c>
      <c r="M632" s="9">
        <f t="shared" si="37"/>
        <v>43597.208333333328</v>
      </c>
      <c r="N632" t="b">
        <v>0</v>
      </c>
      <c r="O632" t="b">
        <v>1</v>
      </c>
      <c r="P632" t="s">
        <v>2012</v>
      </c>
      <c r="Q632" t="s">
        <v>2013</v>
      </c>
      <c r="R632" s="5">
        <f t="shared" si="38"/>
        <v>0.62873684210526315</v>
      </c>
      <c r="S632" s="13">
        <f t="shared" si="39"/>
        <v>68.65517241379311</v>
      </c>
    </row>
    <row r="633" spans="1:19" x14ac:dyDescent="0.3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9">
        <f t="shared" si="36"/>
        <v>43550.208333333328</v>
      </c>
      <c r="L633">
        <v>1553922000</v>
      </c>
      <c r="M633" s="9">
        <f t="shared" si="37"/>
        <v>43554.208333333328</v>
      </c>
      <c r="N633" t="b">
        <v>0</v>
      </c>
      <c r="O633" t="b">
        <v>0</v>
      </c>
      <c r="P633" t="s">
        <v>2012</v>
      </c>
      <c r="Q633" t="s">
        <v>2013</v>
      </c>
      <c r="R633" s="5">
        <f t="shared" si="38"/>
        <v>3.1039864864864866</v>
      </c>
      <c r="S633" s="13">
        <f t="shared" si="39"/>
        <v>59.992164544564154</v>
      </c>
    </row>
    <row r="634" spans="1:19" x14ac:dyDescent="0.3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9">
        <f t="shared" si="36"/>
        <v>41945.208333333336</v>
      </c>
      <c r="L634">
        <v>1416463200</v>
      </c>
      <c r="M634" s="9">
        <f t="shared" si="37"/>
        <v>41963.25</v>
      </c>
      <c r="N634" t="b">
        <v>0</v>
      </c>
      <c r="O634" t="b">
        <v>0</v>
      </c>
      <c r="P634" t="s">
        <v>2012</v>
      </c>
      <c r="Q634" t="s">
        <v>2013</v>
      </c>
      <c r="R634" s="5">
        <f t="shared" si="38"/>
        <v>0.42859916782246882</v>
      </c>
      <c r="S634" s="13">
        <f t="shared" si="39"/>
        <v>111.15827338129496</v>
      </c>
    </row>
    <row r="635" spans="1:19" x14ac:dyDescent="0.3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9">
        <f t="shared" si="36"/>
        <v>42315.25</v>
      </c>
      <c r="L635">
        <v>1447221600</v>
      </c>
      <c r="M635" s="9">
        <f t="shared" si="37"/>
        <v>42319.25</v>
      </c>
      <c r="N635" t="b">
        <v>0</v>
      </c>
      <c r="O635" t="b">
        <v>0</v>
      </c>
      <c r="P635" t="s">
        <v>2014</v>
      </c>
      <c r="Q635" t="s">
        <v>2022</v>
      </c>
      <c r="R635" s="5">
        <f t="shared" si="38"/>
        <v>0.83119402985074631</v>
      </c>
      <c r="S635" s="13">
        <f t="shared" si="39"/>
        <v>53.038095238095238</v>
      </c>
    </row>
    <row r="636" spans="1:19" x14ac:dyDescent="0.3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9">
        <f t="shared" si="36"/>
        <v>42819.208333333328</v>
      </c>
      <c r="L636">
        <v>1491627600</v>
      </c>
      <c r="M636" s="9">
        <f t="shared" si="37"/>
        <v>42833.208333333328</v>
      </c>
      <c r="N636" t="b">
        <v>0</v>
      </c>
      <c r="O636" t="b">
        <v>0</v>
      </c>
      <c r="P636" t="s">
        <v>2014</v>
      </c>
      <c r="Q636" t="s">
        <v>2033</v>
      </c>
      <c r="R636" s="5">
        <f t="shared" si="38"/>
        <v>0.78531302876480547</v>
      </c>
      <c r="S636" s="13">
        <f t="shared" si="39"/>
        <v>55.985524728588658</v>
      </c>
    </row>
    <row r="637" spans="1:19" x14ac:dyDescent="0.3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9">
        <f t="shared" si="36"/>
        <v>41314.25</v>
      </c>
      <c r="L637">
        <v>1363150800</v>
      </c>
      <c r="M637" s="9">
        <f t="shared" si="37"/>
        <v>41346.208333333336</v>
      </c>
      <c r="N637" t="b">
        <v>0</v>
      </c>
      <c r="O637" t="b">
        <v>0</v>
      </c>
      <c r="P637" t="s">
        <v>2014</v>
      </c>
      <c r="Q637" t="s">
        <v>2033</v>
      </c>
      <c r="R637" s="5">
        <f t="shared" si="38"/>
        <v>1.1409352517985611</v>
      </c>
      <c r="S637" s="13">
        <f t="shared" si="39"/>
        <v>69.986760812003524</v>
      </c>
    </row>
    <row r="638" spans="1:19" x14ac:dyDescent="0.3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9">
        <f t="shared" si="36"/>
        <v>40926.25</v>
      </c>
      <c r="L638">
        <v>1330754400</v>
      </c>
      <c r="M638" s="9">
        <f t="shared" si="37"/>
        <v>40971.25</v>
      </c>
      <c r="N638" t="b">
        <v>0</v>
      </c>
      <c r="O638" t="b">
        <v>1</v>
      </c>
      <c r="P638" t="s">
        <v>2014</v>
      </c>
      <c r="Q638" t="s">
        <v>2022</v>
      </c>
      <c r="R638" s="5">
        <f t="shared" si="38"/>
        <v>0.64537683358624176</v>
      </c>
      <c r="S638" s="13">
        <f t="shared" si="39"/>
        <v>48.998079877112133</v>
      </c>
    </row>
    <row r="639" spans="1:19" x14ac:dyDescent="0.3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9">
        <f t="shared" si="36"/>
        <v>42688.25</v>
      </c>
      <c r="L639">
        <v>1479794400</v>
      </c>
      <c r="M639" s="9">
        <f t="shared" si="37"/>
        <v>42696.25</v>
      </c>
      <c r="N639" t="b">
        <v>0</v>
      </c>
      <c r="O639" t="b">
        <v>0</v>
      </c>
      <c r="P639" t="s">
        <v>2012</v>
      </c>
      <c r="Q639" t="s">
        <v>2013</v>
      </c>
      <c r="R639" s="5">
        <f t="shared" si="38"/>
        <v>0.79411764705882348</v>
      </c>
      <c r="S639" s="13">
        <f t="shared" si="39"/>
        <v>103.84615384615384</v>
      </c>
    </row>
    <row r="640" spans="1:19" x14ac:dyDescent="0.3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9">
        <f t="shared" si="36"/>
        <v>40386.208333333336</v>
      </c>
      <c r="L640">
        <v>1281243600</v>
      </c>
      <c r="M640" s="9">
        <f t="shared" si="37"/>
        <v>40398.208333333336</v>
      </c>
      <c r="N640" t="b">
        <v>0</v>
      </c>
      <c r="O640" t="b">
        <v>1</v>
      </c>
      <c r="P640" t="s">
        <v>2012</v>
      </c>
      <c r="Q640" t="s">
        <v>2013</v>
      </c>
      <c r="R640" s="5">
        <f t="shared" si="38"/>
        <v>0.11419117647058824</v>
      </c>
      <c r="S640" s="13">
        <f t="shared" si="39"/>
        <v>99.127659574468083</v>
      </c>
    </row>
    <row r="641" spans="1:19" x14ac:dyDescent="0.3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9">
        <f t="shared" si="36"/>
        <v>43309.208333333328</v>
      </c>
      <c r="L641">
        <v>1532754000</v>
      </c>
      <c r="M641" s="9">
        <f t="shared" si="37"/>
        <v>43309.208333333328</v>
      </c>
      <c r="N641" t="b">
        <v>0</v>
      </c>
      <c r="O641" t="b">
        <v>1</v>
      </c>
      <c r="P641" t="s">
        <v>2014</v>
      </c>
      <c r="Q641" t="s">
        <v>2017</v>
      </c>
      <c r="R641" s="5">
        <f t="shared" si="38"/>
        <v>0.56186046511627907</v>
      </c>
      <c r="S641" s="13">
        <f t="shared" si="39"/>
        <v>107.37777777777778</v>
      </c>
    </row>
    <row r="642" spans="1:19" x14ac:dyDescent="0.3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9">
        <f t="shared" si="36"/>
        <v>42387.25</v>
      </c>
      <c r="L642">
        <v>1453356000</v>
      </c>
      <c r="M642" s="9">
        <f t="shared" si="37"/>
        <v>42390.25</v>
      </c>
      <c r="N642" t="b">
        <v>0</v>
      </c>
      <c r="O642" t="b">
        <v>0</v>
      </c>
      <c r="P642" t="s">
        <v>2012</v>
      </c>
      <c r="Q642" t="s">
        <v>2013</v>
      </c>
      <c r="R642" s="5">
        <f t="shared" si="38"/>
        <v>0.16501669449081802</v>
      </c>
      <c r="S642" s="13">
        <f t="shared" si="39"/>
        <v>76.922178988326849</v>
      </c>
    </row>
    <row r="643" spans="1:19" ht="31" x14ac:dyDescent="0.3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9">
        <f t="shared" ref="K643:K706" si="40">(((J643/60)/60)/24)+DATE(1970,1,1)</f>
        <v>42786.25</v>
      </c>
      <c r="L643">
        <v>1489986000</v>
      </c>
      <c r="M643" s="9">
        <f t="shared" ref="M643:M706" si="41">(((L643/60)/60)/24)+DATE(1970,1,1)</f>
        <v>42814.208333333328</v>
      </c>
      <c r="N643" t="b">
        <v>0</v>
      </c>
      <c r="O643" t="b">
        <v>0</v>
      </c>
      <c r="P643" t="s">
        <v>2012</v>
      </c>
      <c r="Q643" t="s">
        <v>2013</v>
      </c>
      <c r="R643" s="5">
        <f t="shared" ref="R643:R706" si="42">E643/D643</f>
        <v>1.1996808510638297</v>
      </c>
      <c r="S643" s="13">
        <f t="shared" ref="S643:S706" si="43">E643/G643</f>
        <v>58.128865979381445</v>
      </c>
    </row>
    <row r="644" spans="1:19" x14ac:dyDescent="0.3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40"/>
        <v>43451.25</v>
      </c>
      <c r="L644">
        <v>1545804000</v>
      </c>
      <c r="M644" s="9">
        <f t="shared" si="41"/>
        <v>43460.25</v>
      </c>
      <c r="N644" t="b">
        <v>0</v>
      </c>
      <c r="O644" t="b">
        <v>0</v>
      </c>
      <c r="P644" t="s">
        <v>2010</v>
      </c>
      <c r="Q644" t="s">
        <v>2019</v>
      </c>
      <c r="R644" s="5">
        <f t="shared" si="42"/>
        <v>1.4545652173913044</v>
      </c>
      <c r="S644" s="13">
        <f t="shared" si="43"/>
        <v>103.73643410852713</v>
      </c>
    </row>
    <row r="645" spans="1:19" x14ac:dyDescent="0.3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9">
        <f t="shared" si="40"/>
        <v>42795.25</v>
      </c>
      <c r="L645">
        <v>1489899600</v>
      </c>
      <c r="M645" s="9">
        <f t="shared" si="41"/>
        <v>42813.208333333328</v>
      </c>
      <c r="N645" t="b">
        <v>0</v>
      </c>
      <c r="O645" t="b">
        <v>0</v>
      </c>
      <c r="P645" t="s">
        <v>2012</v>
      </c>
      <c r="Q645" t="s">
        <v>2013</v>
      </c>
      <c r="R645" s="5">
        <f t="shared" si="42"/>
        <v>2.2138255033557046</v>
      </c>
      <c r="S645" s="13">
        <f t="shared" si="43"/>
        <v>87.962666666666664</v>
      </c>
    </row>
    <row r="646" spans="1:19" x14ac:dyDescent="0.3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40"/>
        <v>43452.25</v>
      </c>
      <c r="L646">
        <v>1546495200</v>
      </c>
      <c r="M646" s="9">
        <f t="shared" si="41"/>
        <v>43468.25</v>
      </c>
      <c r="N646" t="b">
        <v>0</v>
      </c>
      <c r="O646" t="b">
        <v>0</v>
      </c>
      <c r="P646" t="s">
        <v>2012</v>
      </c>
      <c r="Q646" t="s">
        <v>2013</v>
      </c>
      <c r="R646" s="5">
        <f t="shared" si="42"/>
        <v>0.48396694214876035</v>
      </c>
      <c r="S646" s="13">
        <f t="shared" si="43"/>
        <v>28</v>
      </c>
    </row>
    <row r="647" spans="1:19" x14ac:dyDescent="0.3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9">
        <f t="shared" si="40"/>
        <v>43369.208333333328</v>
      </c>
      <c r="L647">
        <v>1539752400</v>
      </c>
      <c r="M647" s="9">
        <f t="shared" si="41"/>
        <v>43390.208333333328</v>
      </c>
      <c r="N647" t="b">
        <v>0</v>
      </c>
      <c r="O647" t="b">
        <v>1</v>
      </c>
      <c r="P647" t="s">
        <v>2008</v>
      </c>
      <c r="Q647" t="s">
        <v>2009</v>
      </c>
      <c r="R647" s="5">
        <f t="shared" si="42"/>
        <v>0.92911504424778757</v>
      </c>
      <c r="S647" s="13">
        <f t="shared" si="43"/>
        <v>37.999361294443261</v>
      </c>
    </row>
    <row r="648" spans="1:19" x14ac:dyDescent="0.3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9">
        <f t="shared" si="40"/>
        <v>41346.208333333336</v>
      </c>
      <c r="L648">
        <v>1364101200</v>
      </c>
      <c r="M648" s="9">
        <f t="shared" si="41"/>
        <v>41357.208333333336</v>
      </c>
      <c r="N648" t="b">
        <v>0</v>
      </c>
      <c r="O648" t="b">
        <v>0</v>
      </c>
      <c r="P648" t="s">
        <v>2023</v>
      </c>
      <c r="Q648" t="s">
        <v>2024</v>
      </c>
      <c r="R648" s="5">
        <f t="shared" si="42"/>
        <v>0.88599797365754818</v>
      </c>
      <c r="S648" s="13">
        <f t="shared" si="43"/>
        <v>29.999313893653515</v>
      </c>
    </row>
    <row r="649" spans="1:19" x14ac:dyDescent="0.3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9">
        <f t="shared" si="40"/>
        <v>43199.208333333328</v>
      </c>
      <c r="L649">
        <v>1525323600</v>
      </c>
      <c r="M649" s="9">
        <f t="shared" si="41"/>
        <v>43223.208333333328</v>
      </c>
      <c r="N649" t="b">
        <v>0</v>
      </c>
      <c r="O649" t="b">
        <v>0</v>
      </c>
      <c r="P649" t="s">
        <v>2020</v>
      </c>
      <c r="Q649" t="s">
        <v>2032</v>
      </c>
      <c r="R649" s="5">
        <f t="shared" si="42"/>
        <v>0.41399999999999998</v>
      </c>
      <c r="S649" s="13">
        <f t="shared" si="43"/>
        <v>103.5</v>
      </c>
    </row>
    <row r="650" spans="1:19" x14ac:dyDescent="0.3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9">
        <f t="shared" si="40"/>
        <v>42922.208333333328</v>
      </c>
      <c r="L650">
        <v>1500872400</v>
      </c>
      <c r="M650" s="9">
        <f t="shared" si="41"/>
        <v>42940.208333333328</v>
      </c>
      <c r="N650" t="b">
        <v>1</v>
      </c>
      <c r="O650" t="b">
        <v>0</v>
      </c>
      <c r="P650" t="s">
        <v>2006</v>
      </c>
      <c r="Q650" t="s">
        <v>2007</v>
      </c>
      <c r="R650" s="5">
        <f t="shared" si="42"/>
        <v>0.63056795131845844</v>
      </c>
      <c r="S650" s="13">
        <f t="shared" si="43"/>
        <v>85.994467496542185</v>
      </c>
    </row>
    <row r="651" spans="1:19" x14ac:dyDescent="0.3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9">
        <f t="shared" si="40"/>
        <v>40471.208333333336</v>
      </c>
      <c r="L651">
        <v>1288501200</v>
      </c>
      <c r="M651" s="9">
        <f t="shared" si="41"/>
        <v>40482.208333333336</v>
      </c>
      <c r="N651" t="b">
        <v>1</v>
      </c>
      <c r="O651" t="b">
        <v>1</v>
      </c>
      <c r="P651" t="s">
        <v>2012</v>
      </c>
      <c r="Q651" t="s">
        <v>2013</v>
      </c>
      <c r="R651" s="5">
        <f t="shared" si="42"/>
        <v>0.48482333607230893</v>
      </c>
      <c r="S651" s="13">
        <f t="shared" si="43"/>
        <v>98.011627906976742</v>
      </c>
    </row>
    <row r="652" spans="1:19" x14ac:dyDescent="0.3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9">
        <f t="shared" si="40"/>
        <v>41828.208333333336</v>
      </c>
      <c r="L652">
        <v>1407128400</v>
      </c>
      <c r="M652" s="9">
        <f t="shared" si="41"/>
        <v>41855.208333333336</v>
      </c>
      <c r="N652" t="b">
        <v>0</v>
      </c>
      <c r="O652" t="b">
        <v>0</v>
      </c>
      <c r="P652" t="s">
        <v>2008</v>
      </c>
      <c r="Q652" t="s">
        <v>2031</v>
      </c>
      <c r="R652" s="5">
        <f t="shared" si="42"/>
        <v>0.02</v>
      </c>
      <c r="S652" s="13">
        <f t="shared" si="43"/>
        <v>2</v>
      </c>
    </row>
    <row r="653" spans="1:19" x14ac:dyDescent="0.3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9">
        <f t="shared" si="40"/>
        <v>41692.25</v>
      </c>
      <c r="L653">
        <v>1394344800</v>
      </c>
      <c r="M653" s="9">
        <f t="shared" si="41"/>
        <v>41707.25</v>
      </c>
      <c r="N653" t="b">
        <v>0</v>
      </c>
      <c r="O653" t="b">
        <v>0</v>
      </c>
      <c r="P653" t="s">
        <v>2014</v>
      </c>
      <c r="Q653" t="s">
        <v>2025</v>
      </c>
      <c r="R653" s="5">
        <f t="shared" si="42"/>
        <v>0.88479410269445857</v>
      </c>
      <c r="S653" s="13">
        <f t="shared" si="43"/>
        <v>44.994570837642193</v>
      </c>
    </row>
    <row r="654" spans="1:19" x14ac:dyDescent="0.3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9">
        <f t="shared" si="40"/>
        <v>42587.208333333328</v>
      </c>
      <c r="L654">
        <v>1474088400</v>
      </c>
      <c r="M654" s="9">
        <f t="shared" si="41"/>
        <v>42630.208333333328</v>
      </c>
      <c r="N654" t="b">
        <v>0</v>
      </c>
      <c r="O654" t="b">
        <v>0</v>
      </c>
      <c r="P654" t="s">
        <v>2010</v>
      </c>
      <c r="Q654" t="s">
        <v>2011</v>
      </c>
      <c r="R654" s="5">
        <f t="shared" si="42"/>
        <v>1.2684</v>
      </c>
      <c r="S654" s="13">
        <f t="shared" si="43"/>
        <v>31.012224938875306</v>
      </c>
    </row>
    <row r="655" spans="1:19" x14ac:dyDescent="0.3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9">
        <f t="shared" si="40"/>
        <v>42468.208333333328</v>
      </c>
      <c r="L655">
        <v>1460264400</v>
      </c>
      <c r="M655" s="9">
        <f t="shared" si="41"/>
        <v>42470.208333333328</v>
      </c>
      <c r="N655" t="b">
        <v>0</v>
      </c>
      <c r="O655" t="b">
        <v>0</v>
      </c>
      <c r="P655" t="s">
        <v>2010</v>
      </c>
      <c r="Q655" t="s">
        <v>2011</v>
      </c>
      <c r="R655" s="5">
        <f t="shared" si="42"/>
        <v>23.388333333333332</v>
      </c>
      <c r="S655" s="13">
        <f t="shared" si="43"/>
        <v>59.970085470085472</v>
      </c>
    </row>
    <row r="656" spans="1:19" x14ac:dyDescent="0.3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9">
        <f t="shared" si="40"/>
        <v>42240.208333333328</v>
      </c>
      <c r="L656">
        <v>1440824400</v>
      </c>
      <c r="M656" s="9">
        <f t="shared" si="41"/>
        <v>42245.208333333328</v>
      </c>
      <c r="N656" t="b">
        <v>0</v>
      </c>
      <c r="O656" t="b">
        <v>0</v>
      </c>
      <c r="P656" t="s">
        <v>2008</v>
      </c>
      <c r="Q656" t="s">
        <v>2030</v>
      </c>
      <c r="R656" s="5">
        <f t="shared" si="42"/>
        <v>5.0838857142857146</v>
      </c>
      <c r="S656" s="13">
        <f t="shared" si="43"/>
        <v>58.9973474801061</v>
      </c>
    </row>
    <row r="657" spans="1:19" x14ac:dyDescent="0.3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9">
        <f t="shared" si="40"/>
        <v>42796.25</v>
      </c>
      <c r="L657">
        <v>1489554000</v>
      </c>
      <c r="M657" s="9">
        <f t="shared" si="41"/>
        <v>42809.208333333328</v>
      </c>
      <c r="N657" t="b">
        <v>1</v>
      </c>
      <c r="O657" t="b">
        <v>0</v>
      </c>
      <c r="P657" t="s">
        <v>2027</v>
      </c>
      <c r="Q657" t="s">
        <v>2028</v>
      </c>
      <c r="R657" s="5">
        <f t="shared" si="42"/>
        <v>1.9147826086956521</v>
      </c>
      <c r="S657" s="13">
        <f t="shared" si="43"/>
        <v>50.045454545454547</v>
      </c>
    </row>
    <row r="658" spans="1:19" ht="31" x14ac:dyDescent="0.3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9">
        <f t="shared" si="40"/>
        <v>43097.25</v>
      </c>
      <c r="L658">
        <v>1514872800</v>
      </c>
      <c r="M658" s="9">
        <f t="shared" si="41"/>
        <v>43102.25</v>
      </c>
      <c r="N658" t="b">
        <v>0</v>
      </c>
      <c r="O658" t="b">
        <v>0</v>
      </c>
      <c r="P658" t="s">
        <v>2006</v>
      </c>
      <c r="Q658" t="s">
        <v>2007</v>
      </c>
      <c r="R658" s="5">
        <f t="shared" si="42"/>
        <v>0.42127533783783783</v>
      </c>
      <c r="S658" s="13">
        <f t="shared" si="43"/>
        <v>98.966269841269835</v>
      </c>
    </row>
    <row r="659" spans="1:19" x14ac:dyDescent="0.3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9">
        <f t="shared" si="40"/>
        <v>43096.25</v>
      </c>
      <c r="L659">
        <v>1515736800</v>
      </c>
      <c r="M659" s="9">
        <f t="shared" si="41"/>
        <v>43112.25</v>
      </c>
      <c r="N659" t="b">
        <v>0</v>
      </c>
      <c r="O659" t="b">
        <v>0</v>
      </c>
      <c r="P659" t="s">
        <v>2014</v>
      </c>
      <c r="Q659" t="s">
        <v>2036</v>
      </c>
      <c r="R659" s="5">
        <f t="shared" si="42"/>
        <v>8.2400000000000001E-2</v>
      </c>
      <c r="S659" s="13">
        <f t="shared" si="43"/>
        <v>58.857142857142854</v>
      </c>
    </row>
    <row r="660" spans="1:19" x14ac:dyDescent="0.3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9">
        <f t="shared" si="40"/>
        <v>42246.208333333328</v>
      </c>
      <c r="L660">
        <v>1442898000</v>
      </c>
      <c r="M660" s="9">
        <f t="shared" si="41"/>
        <v>42269.208333333328</v>
      </c>
      <c r="N660" t="b">
        <v>0</v>
      </c>
      <c r="O660" t="b">
        <v>0</v>
      </c>
      <c r="P660" t="s">
        <v>2008</v>
      </c>
      <c r="Q660" t="s">
        <v>2009</v>
      </c>
      <c r="R660" s="5">
        <f t="shared" si="42"/>
        <v>0.60064638783269964</v>
      </c>
      <c r="S660" s="13">
        <f t="shared" si="43"/>
        <v>81.010256410256417</v>
      </c>
    </row>
    <row r="661" spans="1:19" x14ac:dyDescent="0.3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9">
        <f t="shared" si="40"/>
        <v>40570.25</v>
      </c>
      <c r="L661">
        <v>1296194400</v>
      </c>
      <c r="M661" s="9">
        <f t="shared" si="41"/>
        <v>40571.25</v>
      </c>
      <c r="N661" t="b">
        <v>0</v>
      </c>
      <c r="O661" t="b">
        <v>0</v>
      </c>
      <c r="P661" t="s">
        <v>2014</v>
      </c>
      <c r="Q661" t="s">
        <v>2015</v>
      </c>
      <c r="R661" s="5">
        <f t="shared" si="42"/>
        <v>0.47232808616404309</v>
      </c>
      <c r="S661" s="13">
        <f t="shared" si="43"/>
        <v>76.013333333333335</v>
      </c>
    </row>
    <row r="662" spans="1:19" x14ac:dyDescent="0.3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9">
        <f t="shared" si="40"/>
        <v>42237.208333333328</v>
      </c>
      <c r="L662">
        <v>1440910800</v>
      </c>
      <c r="M662" s="9">
        <f t="shared" si="41"/>
        <v>42246.208333333328</v>
      </c>
      <c r="N662" t="b">
        <v>1</v>
      </c>
      <c r="O662" t="b">
        <v>0</v>
      </c>
      <c r="P662" t="s">
        <v>2012</v>
      </c>
      <c r="Q662" t="s">
        <v>2013</v>
      </c>
      <c r="R662" s="5">
        <f t="shared" si="42"/>
        <v>0.81736263736263737</v>
      </c>
      <c r="S662" s="13">
        <f t="shared" si="43"/>
        <v>96.597402597402592</v>
      </c>
    </row>
    <row r="663" spans="1:19" x14ac:dyDescent="0.3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9">
        <f t="shared" si="40"/>
        <v>40996.208333333336</v>
      </c>
      <c r="L663">
        <v>1335502800</v>
      </c>
      <c r="M663" s="9">
        <f t="shared" si="41"/>
        <v>41026.208333333336</v>
      </c>
      <c r="N663" t="b">
        <v>0</v>
      </c>
      <c r="O663" t="b">
        <v>0</v>
      </c>
      <c r="P663" t="s">
        <v>2008</v>
      </c>
      <c r="Q663" t="s">
        <v>2031</v>
      </c>
      <c r="R663" s="5">
        <f t="shared" si="42"/>
        <v>0.54187265917603</v>
      </c>
      <c r="S663" s="13">
        <f t="shared" si="43"/>
        <v>76.957446808510639</v>
      </c>
    </row>
    <row r="664" spans="1:19" x14ac:dyDescent="0.3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9">
        <f t="shared" si="40"/>
        <v>43443.25</v>
      </c>
      <c r="L664">
        <v>1544680800</v>
      </c>
      <c r="M664" s="9">
        <f t="shared" si="41"/>
        <v>43447.25</v>
      </c>
      <c r="N664" t="b">
        <v>0</v>
      </c>
      <c r="O664" t="b">
        <v>0</v>
      </c>
      <c r="P664" t="s">
        <v>2012</v>
      </c>
      <c r="Q664" t="s">
        <v>2013</v>
      </c>
      <c r="R664" s="5">
        <f t="shared" si="42"/>
        <v>0.97868131868131869</v>
      </c>
      <c r="S664" s="13">
        <f t="shared" si="43"/>
        <v>67.984732824427482</v>
      </c>
    </row>
    <row r="665" spans="1:19" x14ac:dyDescent="0.3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9">
        <f t="shared" si="40"/>
        <v>40458.208333333336</v>
      </c>
      <c r="L665">
        <v>1288414800</v>
      </c>
      <c r="M665" s="9">
        <f t="shared" si="41"/>
        <v>40481.208333333336</v>
      </c>
      <c r="N665" t="b">
        <v>0</v>
      </c>
      <c r="O665" t="b">
        <v>0</v>
      </c>
      <c r="P665" t="s">
        <v>2012</v>
      </c>
      <c r="Q665" t="s">
        <v>2013</v>
      </c>
      <c r="R665" s="5">
        <f t="shared" si="42"/>
        <v>0.77239999999999998</v>
      </c>
      <c r="S665" s="13">
        <f t="shared" si="43"/>
        <v>88.781609195402297</v>
      </c>
    </row>
    <row r="666" spans="1:19" x14ac:dyDescent="0.3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9">
        <f t="shared" si="40"/>
        <v>40959.25</v>
      </c>
      <c r="L666">
        <v>1330581600</v>
      </c>
      <c r="M666" s="9">
        <f t="shared" si="41"/>
        <v>40969.25</v>
      </c>
      <c r="N666" t="b">
        <v>0</v>
      </c>
      <c r="O666" t="b">
        <v>0</v>
      </c>
      <c r="P666" t="s">
        <v>2008</v>
      </c>
      <c r="Q666" t="s">
        <v>2031</v>
      </c>
      <c r="R666" s="5">
        <f t="shared" si="42"/>
        <v>0.33464735516372796</v>
      </c>
      <c r="S666" s="13">
        <f t="shared" si="43"/>
        <v>24.99623706491063</v>
      </c>
    </row>
    <row r="667" spans="1:19" x14ac:dyDescent="0.3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9">
        <f t="shared" si="40"/>
        <v>40733.208333333336</v>
      </c>
      <c r="L667">
        <v>1311397200</v>
      </c>
      <c r="M667" s="9">
        <f t="shared" si="41"/>
        <v>40747.208333333336</v>
      </c>
      <c r="N667" t="b">
        <v>0</v>
      </c>
      <c r="O667" t="b">
        <v>1</v>
      </c>
      <c r="P667" t="s">
        <v>2014</v>
      </c>
      <c r="Q667" t="s">
        <v>2015</v>
      </c>
      <c r="R667" s="5">
        <f t="shared" si="42"/>
        <v>2.3958823529411766</v>
      </c>
      <c r="S667" s="13">
        <f t="shared" si="43"/>
        <v>44.922794117647058</v>
      </c>
    </row>
    <row r="668" spans="1:19" x14ac:dyDescent="0.3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9">
        <f t="shared" si="40"/>
        <v>41516.208333333336</v>
      </c>
      <c r="L668">
        <v>1378357200</v>
      </c>
      <c r="M668" s="9">
        <f t="shared" si="41"/>
        <v>41522.208333333336</v>
      </c>
      <c r="N668" t="b">
        <v>0</v>
      </c>
      <c r="O668" t="b">
        <v>1</v>
      </c>
      <c r="P668" t="s">
        <v>2012</v>
      </c>
      <c r="Q668" t="s">
        <v>2013</v>
      </c>
      <c r="R668" s="5">
        <f t="shared" si="42"/>
        <v>0.64032258064516134</v>
      </c>
      <c r="S668" s="13">
        <f t="shared" si="43"/>
        <v>79.400000000000006</v>
      </c>
    </row>
    <row r="669" spans="1:19" ht="31" x14ac:dyDescent="0.3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9">
        <f t="shared" si="40"/>
        <v>41892.208333333336</v>
      </c>
      <c r="L669">
        <v>1411102800</v>
      </c>
      <c r="M669" s="9">
        <f t="shared" si="41"/>
        <v>41901.208333333336</v>
      </c>
      <c r="N669" t="b">
        <v>0</v>
      </c>
      <c r="O669" t="b">
        <v>0</v>
      </c>
      <c r="P669" t="s">
        <v>2037</v>
      </c>
      <c r="Q669" t="s">
        <v>2038</v>
      </c>
      <c r="R669" s="5">
        <f t="shared" si="42"/>
        <v>1.7615942028985507</v>
      </c>
      <c r="S669" s="13">
        <f t="shared" si="43"/>
        <v>29.009546539379475</v>
      </c>
    </row>
    <row r="670" spans="1:19" ht="31" x14ac:dyDescent="0.3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9">
        <f t="shared" si="40"/>
        <v>41122.208333333336</v>
      </c>
      <c r="L670">
        <v>1344834000</v>
      </c>
      <c r="M670" s="9">
        <f t="shared" si="41"/>
        <v>41134.208333333336</v>
      </c>
      <c r="N670" t="b">
        <v>0</v>
      </c>
      <c r="O670" t="b">
        <v>0</v>
      </c>
      <c r="P670" t="s">
        <v>2012</v>
      </c>
      <c r="Q670" t="s">
        <v>2013</v>
      </c>
      <c r="R670" s="5">
        <f t="shared" si="42"/>
        <v>0.20338181818181819</v>
      </c>
      <c r="S670" s="13">
        <f t="shared" si="43"/>
        <v>73.59210526315789</v>
      </c>
    </row>
    <row r="671" spans="1:19" x14ac:dyDescent="0.3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9">
        <f t="shared" si="40"/>
        <v>42912.208333333328</v>
      </c>
      <c r="L671">
        <v>1499230800</v>
      </c>
      <c r="M671" s="9">
        <f t="shared" si="41"/>
        <v>42921.208333333328</v>
      </c>
      <c r="N671" t="b">
        <v>0</v>
      </c>
      <c r="O671" t="b">
        <v>0</v>
      </c>
      <c r="P671" t="s">
        <v>2012</v>
      </c>
      <c r="Q671" t="s">
        <v>2013</v>
      </c>
      <c r="R671" s="5">
        <f t="shared" si="42"/>
        <v>3.5864754098360656</v>
      </c>
      <c r="S671" s="13">
        <f t="shared" si="43"/>
        <v>107.97038864898211</v>
      </c>
    </row>
    <row r="672" spans="1:19" ht="31" x14ac:dyDescent="0.3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9">
        <f t="shared" si="40"/>
        <v>42425.25</v>
      </c>
      <c r="L672">
        <v>1457416800</v>
      </c>
      <c r="M672" s="9">
        <f t="shared" si="41"/>
        <v>42437.25</v>
      </c>
      <c r="N672" t="b">
        <v>0</v>
      </c>
      <c r="O672" t="b">
        <v>0</v>
      </c>
      <c r="P672" t="s">
        <v>2008</v>
      </c>
      <c r="Q672" t="s">
        <v>2018</v>
      </c>
      <c r="R672" s="5">
        <f t="shared" si="42"/>
        <v>4.6885802469135802</v>
      </c>
      <c r="S672" s="13">
        <f t="shared" si="43"/>
        <v>68.987284287011803</v>
      </c>
    </row>
    <row r="673" spans="1:19" ht="31" x14ac:dyDescent="0.3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9">
        <f t="shared" si="40"/>
        <v>40390.208333333336</v>
      </c>
      <c r="L673">
        <v>1280898000</v>
      </c>
      <c r="M673" s="9">
        <f t="shared" si="41"/>
        <v>40394.208333333336</v>
      </c>
      <c r="N673" t="b">
        <v>0</v>
      </c>
      <c r="O673" t="b">
        <v>1</v>
      </c>
      <c r="P673" t="s">
        <v>2012</v>
      </c>
      <c r="Q673" t="s">
        <v>2013</v>
      </c>
      <c r="R673" s="5">
        <f t="shared" si="42"/>
        <v>1.220563524590164</v>
      </c>
      <c r="S673" s="13">
        <f t="shared" si="43"/>
        <v>111.02236719478098</v>
      </c>
    </row>
    <row r="674" spans="1:19" x14ac:dyDescent="0.3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9">
        <f t="shared" si="40"/>
        <v>43180.208333333328</v>
      </c>
      <c r="L674">
        <v>1522472400</v>
      </c>
      <c r="M674" s="9">
        <f t="shared" si="41"/>
        <v>43190.208333333328</v>
      </c>
      <c r="N674" t="b">
        <v>0</v>
      </c>
      <c r="O674" t="b">
        <v>0</v>
      </c>
      <c r="P674" t="s">
        <v>2012</v>
      </c>
      <c r="Q674" t="s">
        <v>2013</v>
      </c>
      <c r="R674" s="5">
        <f t="shared" si="42"/>
        <v>0.55931783729156137</v>
      </c>
      <c r="S674" s="13">
        <f t="shared" si="43"/>
        <v>24.997515808491418</v>
      </c>
    </row>
    <row r="675" spans="1:19" x14ac:dyDescent="0.3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9">
        <f t="shared" si="40"/>
        <v>42475.208333333328</v>
      </c>
      <c r="L675">
        <v>1462510800</v>
      </c>
      <c r="M675" s="9">
        <f t="shared" si="41"/>
        <v>42496.208333333328</v>
      </c>
      <c r="N675" t="b">
        <v>0</v>
      </c>
      <c r="O675" t="b">
        <v>0</v>
      </c>
      <c r="P675" t="s">
        <v>2008</v>
      </c>
      <c r="Q675" t="s">
        <v>2018</v>
      </c>
      <c r="R675" s="5">
        <f t="shared" si="42"/>
        <v>0.43660714285714286</v>
      </c>
      <c r="S675" s="13">
        <f t="shared" si="43"/>
        <v>42.155172413793103</v>
      </c>
    </row>
    <row r="676" spans="1:19" x14ac:dyDescent="0.3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9">
        <f t="shared" si="40"/>
        <v>40774.208333333336</v>
      </c>
      <c r="L676">
        <v>1317790800</v>
      </c>
      <c r="M676" s="9">
        <f t="shared" si="41"/>
        <v>40821.208333333336</v>
      </c>
      <c r="N676" t="b">
        <v>0</v>
      </c>
      <c r="O676" t="b">
        <v>0</v>
      </c>
      <c r="P676" t="s">
        <v>2027</v>
      </c>
      <c r="Q676" t="s">
        <v>2028</v>
      </c>
      <c r="R676" s="5">
        <f t="shared" si="42"/>
        <v>0.33538371411833628</v>
      </c>
      <c r="S676" s="13">
        <f t="shared" si="43"/>
        <v>47.003284072249592</v>
      </c>
    </row>
    <row r="677" spans="1:19" x14ac:dyDescent="0.3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9">
        <f t="shared" si="40"/>
        <v>43719.208333333328</v>
      </c>
      <c r="L677">
        <v>1568782800</v>
      </c>
      <c r="M677" s="9">
        <f t="shared" si="41"/>
        <v>43726.208333333328</v>
      </c>
      <c r="N677" t="b">
        <v>0</v>
      </c>
      <c r="O677" t="b">
        <v>0</v>
      </c>
      <c r="P677" t="s">
        <v>2037</v>
      </c>
      <c r="Q677" t="s">
        <v>2038</v>
      </c>
      <c r="R677" s="5">
        <f t="shared" si="42"/>
        <v>1.2297938144329896</v>
      </c>
      <c r="S677" s="13">
        <f t="shared" si="43"/>
        <v>36.0392749244713</v>
      </c>
    </row>
    <row r="678" spans="1:19" x14ac:dyDescent="0.3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9">
        <f t="shared" si="40"/>
        <v>41178.208333333336</v>
      </c>
      <c r="L678">
        <v>1349413200</v>
      </c>
      <c r="M678" s="9">
        <f t="shared" si="41"/>
        <v>41187.208333333336</v>
      </c>
      <c r="N678" t="b">
        <v>0</v>
      </c>
      <c r="O678" t="b">
        <v>0</v>
      </c>
      <c r="P678" t="s">
        <v>2027</v>
      </c>
      <c r="Q678" t="s">
        <v>2028</v>
      </c>
      <c r="R678" s="5">
        <f t="shared" si="42"/>
        <v>1.8974959871589085</v>
      </c>
      <c r="S678" s="13">
        <f t="shared" si="43"/>
        <v>101.03760683760684</v>
      </c>
    </row>
    <row r="679" spans="1:19" x14ac:dyDescent="0.3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9">
        <f t="shared" si="40"/>
        <v>42561.208333333328</v>
      </c>
      <c r="L679">
        <v>1472446800</v>
      </c>
      <c r="M679" s="9">
        <f t="shared" si="41"/>
        <v>42611.208333333328</v>
      </c>
      <c r="N679" t="b">
        <v>0</v>
      </c>
      <c r="O679" t="b">
        <v>0</v>
      </c>
      <c r="P679" t="s">
        <v>2020</v>
      </c>
      <c r="Q679" t="s">
        <v>2026</v>
      </c>
      <c r="R679" s="5">
        <f t="shared" si="42"/>
        <v>0.83622641509433959</v>
      </c>
      <c r="S679" s="13">
        <f t="shared" si="43"/>
        <v>39.927927927927925</v>
      </c>
    </row>
    <row r="680" spans="1:19" x14ac:dyDescent="0.3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9">
        <f t="shared" si="40"/>
        <v>43484.25</v>
      </c>
      <c r="L680">
        <v>1548050400</v>
      </c>
      <c r="M680" s="9">
        <f t="shared" si="41"/>
        <v>43486.25</v>
      </c>
      <c r="N680" t="b">
        <v>0</v>
      </c>
      <c r="O680" t="b">
        <v>0</v>
      </c>
      <c r="P680" t="s">
        <v>2014</v>
      </c>
      <c r="Q680" t="s">
        <v>2017</v>
      </c>
      <c r="R680" s="5">
        <f t="shared" si="42"/>
        <v>0.17968844221105529</v>
      </c>
      <c r="S680" s="13">
        <f t="shared" si="43"/>
        <v>83.158139534883716</v>
      </c>
    </row>
    <row r="681" spans="1:19" x14ac:dyDescent="0.3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9">
        <f t="shared" si="40"/>
        <v>43756.208333333328</v>
      </c>
      <c r="L681">
        <v>1571806800</v>
      </c>
      <c r="M681" s="9">
        <f t="shared" si="41"/>
        <v>43761.208333333328</v>
      </c>
      <c r="N681" t="b">
        <v>0</v>
      </c>
      <c r="O681" t="b">
        <v>1</v>
      </c>
      <c r="P681" t="s">
        <v>2006</v>
      </c>
      <c r="Q681" t="s">
        <v>2007</v>
      </c>
      <c r="R681" s="5">
        <f t="shared" si="42"/>
        <v>10.365</v>
      </c>
      <c r="S681" s="13">
        <f t="shared" si="43"/>
        <v>39.97520661157025</v>
      </c>
    </row>
    <row r="682" spans="1:19" ht="31" x14ac:dyDescent="0.3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9">
        <f t="shared" si="40"/>
        <v>43813.25</v>
      </c>
      <c r="L682">
        <v>1576476000</v>
      </c>
      <c r="M682" s="9">
        <f t="shared" si="41"/>
        <v>43815.25</v>
      </c>
      <c r="N682" t="b">
        <v>0</v>
      </c>
      <c r="O682" t="b">
        <v>1</v>
      </c>
      <c r="P682" t="s">
        <v>2023</v>
      </c>
      <c r="Q682" t="s">
        <v>2034</v>
      </c>
      <c r="R682" s="5">
        <f t="shared" si="42"/>
        <v>0.97405219780219776</v>
      </c>
      <c r="S682" s="13">
        <f t="shared" si="43"/>
        <v>47.993908629441627</v>
      </c>
    </row>
    <row r="683" spans="1:19" ht="31" x14ac:dyDescent="0.3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9">
        <f t="shared" si="40"/>
        <v>40898.25</v>
      </c>
      <c r="L683">
        <v>1324965600</v>
      </c>
      <c r="M683" s="9">
        <f t="shared" si="41"/>
        <v>40904.25</v>
      </c>
      <c r="N683" t="b">
        <v>0</v>
      </c>
      <c r="O683" t="b">
        <v>0</v>
      </c>
      <c r="P683" t="s">
        <v>2012</v>
      </c>
      <c r="Q683" t="s">
        <v>2013</v>
      </c>
      <c r="R683" s="5">
        <f t="shared" si="42"/>
        <v>0.86386203150461705</v>
      </c>
      <c r="S683" s="13">
        <f t="shared" si="43"/>
        <v>95.978877489438744</v>
      </c>
    </row>
    <row r="684" spans="1:19" x14ac:dyDescent="0.3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9">
        <f t="shared" si="40"/>
        <v>41619.25</v>
      </c>
      <c r="L684">
        <v>1387519200</v>
      </c>
      <c r="M684" s="9">
        <f t="shared" si="41"/>
        <v>41628.25</v>
      </c>
      <c r="N684" t="b">
        <v>0</v>
      </c>
      <c r="O684" t="b">
        <v>0</v>
      </c>
      <c r="P684" t="s">
        <v>2012</v>
      </c>
      <c r="Q684" t="s">
        <v>2013</v>
      </c>
      <c r="R684" s="5">
        <f t="shared" si="42"/>
        <v>1.5016666666666667</v>
      </c>
      <c r="S684" s="13">
        <f t="shared" si="43"/>
        <v>78.728155339805824</v>
      </c>
    </row>
    <row r="685" spans="1:19" x14ac:dyDescent="0.3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9">
        <f t="shared" si="40"/>
        <v>43359.208333333328</v>
      </c>
      <c r="L685">
        <v>1537246800</v>
      </c>
      <c r="M685" s="9">
        <f t="shared" si="41"/>
        <v>43361.208333333328</v>
      </c>
      <c r="N685" t="b">
        <v>0</v>
      </c>
      <c r="O685" t="b">
        <v>0</v>
      </c>
      <c r="P685" t="s">
        <v>2012</v>
      </c>
      <c r="Q685" t="s">
        <v>2013</v>
      </c>
      <c r="R685" s="5">
        <f t="shared" si="42"/>
        <v>3.5843478260869563</v>
      </c>
      <c r="S685" s="13">
        <f t="shared" si="43"/>
        <v>56.081632653061227</v>
      </c>
    </row>
    <row r="686" spans="1:19" x14ac:dyDescent="0.3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40"/>
        <v>40358.208333333336</v>
      </c>
      <c r="L686">
        <v>1279515600</v>
      </c>
      <c r="M686" s="9">
        <f t="shared" si="41"/>
        <v>40378.208333333336</v>
      </c>
      <c r="N686" t="b">
        <v>0</v>
      </c>
      <c r="O686" t="b">
        <v>0</v>
      </c>
      <c r="P686" t="s">
        <v>2020</v>
      </c>
      <c r="Q686" t="s">
        <v>2021</v>
      </c>
      <c r="R686" s="5">
        <f t="shared" si="42"/>
        <v>5.4285714285714288</v>
      </c>
      <c r="S686" s="13">
        <f t="shared" si="43"/>
        <v>69.090909090909093</v>
      </c>
    </row>
    <row r="687" spans="1:19" x14ac:dyDescent="0.3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40"/>
        <v>42239.208333333328</v>
      </c>
      <c r="L687">
        <v>1442379600</v>
      </c>
      <c r="M687" s="9">
        <f t="shared" si="41"/>
        <v>42263.208333333328</v>
      </c>
      <c r="N687" t="b">
        <v>0</v>
      </c>
      <c r="O687" t="b">
        <v>0</v>
      </c>
      <c r="P687" t="s">
        <v>2012</v>
      </c>
      <c r="Q687" t="s">
        <v>2013</v>
      </c>
      <c r="R687" s="5">
        <f t="shared" si="42"/>
        <v>0.67500714285714281</v>
      </c>
      <c r="S687" s="13">
        <f t="shared" si="43"/>
        <v>102.05291576673866</v>
      </c>
    </row>
    <row r="688" spans="1:19" x14ac:dyDescent="0.3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9">
        <f t="shared" si="40"/>
        <v>43186.208333333328</v>
      </c>
      <c r="L688">
        <v>1523077200</v>
      </c>
      <c r="M688" s="9">
        <f t="shared" si="41"/>
        <v>43197.208333333328</v>
      </c>
      <c r="N688" t="b">
        <v>0</v>
      </c>
      <c r="O688" t="b">
        <v>0</v>
      </c>
      <c r="P688" t="s">
        <v>2010</v>
      </c>
      <c r="Q688" t="s">
        <v>2019</v>
      </c>
      <c r="R688" s="5">
        <f t="shared" si="42"/>
        <v>1.9174666666666667</v>
      </c>
      <c r="S688" s="13">
        <f t="shared" si="43"/>
        <v>107.32089552238806</v>
      </c>
    </row>
    <row r="689" spans="1:19" x14ac:dyDescent="0.3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9">
        <f t="shared" si="40"/>
        <v>42806.25</v>
      </c>
      <c r="L689">
        <v>1489554000</v>
      </c>
      <c r="M689" s="9">
        <f t="shared" si="41"/>
        <v>42809.208333333328</v>
      </c>
      <c r="N689" t="b">
        <v>0</v>
      </c>
      <c r="O689" t="b">
        <v>0</v>
      </c>
      <c r="P689" t="s">
        <v>2012</v>
      </c>
      <c r="Q689" t="s">
        <v>2013</v>
      </c>
      <c r="R689" s="5">
        <f t="shared" si="42"/>
        <v>9.32</v>
      </c>
      <c r="S689" s="13">
        <f t="shared" si="43"/>
        <v>51.970260223048328</v>
      </c>
    </row>
    <row r="690" spans="1:19" x14ac:dyDescent="0.3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9">
        <f t="shared" si="40"/>
        <v>43475.25</v>
      </c>
      <c r="L690">
        <v>1548482400</v>
      </c>
      <c r="M690" s="9">
        <f t="shared" si="41"/>
        <v>43491.25</v>
      </c>
      <c r="N690" t="b">
        <v>0</v>
      </c>
      <c r="O690" t="b">
        <v>1</v>
      </c>
      <c r="P690" t="s">
        <v>2014</v>
      </c>
      <c r="Q690" t="s">
        <v>2033</v>
      </c>
      <c r="R690" s="5">
        <f t="shared" si="42"/>
        <v>4.2927586206896553</v>
      </c>
      <c r="S690" s="13">
        <f t="shared" si="43"/>
        <v>71.137142857142862</v>
      </c>
    </row>
    <row r="691" spans="1:19" x14ac:dyDescent="0.3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9">
        <f t="shared" si="40"/>
        <v>41576.208333333336</v>
      </c>
      <c r="L691">
        <v>1384063200</v>
      </c>
      <c r="M691" s="9">
        <f t="shared" si="41"/>
        <v>41588.25</v>
      </c>
      <c r="N691" t="b">
        <v>0</v>
      </c>
      <c r="O691" t="b">
        <v>0</v>
      </c>
      <c r="P691" t="s">
        <v>2010</v>
      </c>
      <c r="Q691" t="s">
        <v>2011</v>
      </c>
      <c r="R691" s="5">
        <f t="shared" si="42"/>
        <v>1.0065753424657535</v>
      </c>
      <c r="S691" s="13">
        <f t="shared" si="43"/>
        <v>106.49275362318841</v>
      </c>
    </row>
    <row r="692" spans="1:19" x14ac:dyDescent="0.3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9">
        <f t="shared" si="40"/>
        <v>40874.25</v>
      </c>
      <c r="L692">
        <v>1322892000</v>
      </c>
      <c r="M692" s="9">
        <f t="shared" si="41"/>
        <v>40880.25</v>
      </c>
      <c r="N692" t="b">
        <v>0</v>
      </c>
      <c r="O692" t="b">
        <v>1</v>
      </c>
      <c r="P692" t="s">
        <v>2014</v>
      </c>
      <c r="Q692" t="s">
        <v>2015</v>
      </c>
      <c r="R692" s="5">
        <f t="shared" si="42"/>
        <v>2.266111111111111</v>
      </c>
      <c r="S692" s="13">
        <f t="shared" si="43"/>
        <v>42.93684210526316</v>
      </c>
    </row>
    <row r="693" spans="1:19" x14ac:dyDescent="0.3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9">
        <f t="shared" si="40"/>
        <v>41185.208333333336</v>
      </c>
      <c r="L693">
        <v>1350709200</v>
      </c>
      <c r="M693" s="9">
        <f t="shared" si="41"/>
        <v>41202.208333333336</v>
      </c>
      <c r="N693" t="b">
        <v>1</v>
      </c>
      <c r="O693" t="b">
        <v>1</v>
      </c>
      <c r="P693" t="s">
        <v>2014</v>
      </c>
      <c r="Q693" t="s">
        <v>2015</v>
      </c>
      <c r="R693" s="5">
        <f t="shared" si="42"/>
        <v>1.4238</v>
      </c>
      <c r="S693" s="13">
        <f t="shared" si="43"/>
        <v>30.037974683544302</v>
      </c>
    </row>
    <row r="694" spans="1:19" x14ac:dyDescent="0.3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9">
        <f t="shared" si="40"/>
        <v>43655.208333333328</v>
      </c>
      <c r="L694">
        <v>1564203600</v>
      </c>
      <c r="M694" s="9">
        <f t="shared" si="41"/>
        <v>43673.208333333328</v>
      </c>
      <c r="N694" t="b">
        <v>0</v>
      </c>
      <c r="O694" t="b">
        <v>0</v>
      </c>
      <c r="P694" t="s">
        <v>2008</v>
      </c>
      <c r="Q694" t="s">
        <v>2009</v>
      </c>
      <c r="R694" s="5">
        <f t="shared" si="42"/>
        <v>0.90633333333333332</v>
      </c>
      <c r="S694" s="13">
        <f t="shared" si="43"/>
        <v>70.623376623376629</v>
      </c>
    </row>
    <row r="695" spans="1:19" ht="31" x14ac:dyDescent="0.3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9">
        <f t="shared" si="40"/>
        <v>43025.208333333328</v>
      </c>
      <c r="L695">
        <v>1509685200</v>
      </c>
      <c r="M695" s="9">
        <f t="shared" si="41"/>
        <v>43042.208333333328</v>
      </c>
      <c r="N695" t="b">
        <v>0</v>
      </c>
      <c r="O695" t="b">
        <v>0</v>
      </c>
      <c r="P695" t="s">
        <v>2012</v>
      </c>
      <c r="Q695" t="s">
        <v>2013</v>
      </c>
      <c r="R695" s="5">
        <f t="shared" si="42"/>
        <v>0.63966740576496672</v>
      </c>
      <c r="S695" s="13">
        <f t="shared" si="43"/>
        <v>66.016018306636155</v>
      </c>
    </row>
    <row r="696" spans="1:19" x14ac:dyDescent="0.3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9">
        <f t="shared" si="40"/>
        <v>43066.25</v>
      </c>
      <c r="L696">
        <v>1514959200</v>
      </c>
      <c r="M696" s="9">
        <f t="shared" si="41"/>
        <v>43103.25</v>
      </c>
      <c r="N696" t="b">
        <v>0</v>
      </c>
      <c r="O696" t="b">
        <v>0</v>
      </c>
      <c r="P696" t="s">
        <v>2012</v>
      </c>
      <c r="Q696" t="s">
        <v>2013</v>
      </c>
      <c r="R696" s="5">
        <f t="shared" si="42"/>
        <v>0.84131868131868137</v>
      </c>
      <c r="S696" s="13">
        <f t="shared" si="43"/>
        <v>96.911392405063296</v>
      </c>
    </row>
    <row r="697" spans="1:19" x14ac:dyDescent="0.3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9">
        <f t="shared" si="40"/>
        <v>42322.25</v>
      </c>
      <c r="L697">
        <v>1448863200</v>
      </c>
      <c r="M697" s="9">
        <f t="shared" si="41"/>
        <v>42338.25</v>
      </c>
      <c r="N697" t="b">
        <v>1</v>
      </c>
      <c r="O697" t="b">
        <v>0</v>
      </c>
      <c r="P697" t="s">
        <v>2008</v>
      </c>
      <c r="Q697" t="s">
        <v>2009</v>
      </c>
      <c r="R697" s="5">
        <f t="shared" si="42"/>
        <v>1.3393478260869565</v>
      </c>
      <c r="S697" s="13">
        <f t="shared" si="43"/>
        <v>62.867346938775512</v>
      </c>
    </row>
    <row r="698" spans="1:19" x14ac:dyDescent="0.3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9">
        <f t="shared" si="40"/>
        <v>42114.208333333328</v>
      </c>
      <c r="L698">
        <v>1429592400</v>
      </c>
      <c r="M698" s="9">
        <f t="shared" si="41"/>
        <v>42115.208333333328</v>
      </c>
      <c r="N698" t="b">
        <v>0</v>
      </c>
      <c r="O698" t="b">
        <v>1</v>
      </c>
      <c r="P698" t="s">
        <v>2012</v>
      </c>
      <c r="Q698" t="s">
        <v>2013</v>
      </c>
      <c r="R698" s="5">
        <f t="shared" si="42"/>
        <v>0.59042047531992692</v>
      </c>
      <c r="S698" s="13">
        <f t="shared" si="43"/>
        <v>108.98537682789652</v>
      </c>
    </row>
    <row r="699" spans="1:19" ht="31" x14ac:dyDescent="0.3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9">
        <f t="shared" si="40"/>
        <v>43190.208333333328</v>
      </c>
      <c r="L699">
        <v>1522645200</v>
      </c>
      <c r="M699" s="9">
        <f t="shared" si="41"/>
        <v>43192.208333333328</v>
      </c>
      <c r="N699" t="b">
        <v>0</v>
      </c>
      <c r="O699" t="b">
        <v>0</v>
      </c>
      <c r="P699" t="s">
        <v>2008</v>
      </c>
      <c r="Q699" t="s">
        <v>2016</v>
      </c>
      <c r="R699" s="5">
        <f t="shared" si="42"/>
        <v>1.5280062063615205</v>
      </c>
      <c r="S699" s="13">
        <f t="shared" si="43"/>
        <v>26.999314599040439</v>
      </c>
    </row>
    <row r="700" spans="1:19" x14ac:dyDescent="0.3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40"/>
        <v>40871.25</v>
      </c>
      <c r="L700">
        <v>1323324000</v>
      </c>
      <c r="M700" s="9">
        <f t="shared" si="41"/>
        <v>40885.25</v>
      </c>
      <c r="N700" t="b">
        <v>0</v>
      </c>
      <c r="O700" t="b">
        <v>0</v>
      </c>
      <c r="P700" t="s">
        <v>2010</v>
      </c>
      <c r="Q700" t="s">
        <v>2019</v>
      </c>
      <c r="R700" s="5">
        <f t="shared" si="42"/>
        <v>4.466912114014252</v>
      </c>
      <c r="S700" s="13">
        <f t="shared" si="43"/>
        <v>65.004147943311438</v>
      </c>
    </row>
    <row r="701" spans="1:19" x14ac:dyDescent="0.3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9">
        <f t="shared" si="40"/>
        <v>43641.208333333328</v>
      </c>
      <c r="L701">
        <v>1561525200</v>
      </c>
      <c r="M701" s="9">
        <f t="shared" si="41"/>
        <v>43642.208333333328</v>
      </c>
      <c r="N701" t="b">
        <v>0</v>
      </c>
      <c r="O701" t="b">
        <v>0</v>
      </c>
      <c r="P701" t="s">
        <v>2014</v>
      </c>
      <c r="Q701" t="s">
        <v>2017</v>
      </c>
      <c r="R701" s="5">
        <f t="shared" si="42"/>
        <v>0.8439189189189189</v>
      </c>
      <c r="S701" s="13">
        <f t="shared" si="43"/>
        <v>111.51785714285714</v>
      </c>
    </row>
    <row r="702" spans="1:19" ht="31" x14ac:dyDescent="0.3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9">
        <f t="shared" si="40"/>
        <v>40203.25</v>
      </c>
      <c r="L702">
        <v>1265695200</v>
      </c>
      <c r="M702" s="9">
        <f t="shared" si="41"/>
        <v>40218.25</v>
      </c>
      <c r="N702" t="b">
        <v>0</v>
      </c>
      <c r="O702" t="b">
        <v>0</v>
      </c>
      <c r="P702" t="s">
        <v>2010</v>
      </c>
      <c r="Q702" t="s">
        <v>2019</v>
      </c>
      <c r="R702" s="5">
        <f t="shared" si="42"/>
        <v>0.03</v>
      </c>
      <c r="S702" s="13">
        <f t="shared" si="43"/>
        <v>3</v>
      </c>
    </row>
    <row r="703" spans="1:19" ht="31" x14ac:dyDescent="0.3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9">
        <f t="shared" si="40"/>
        <v>40629.208333333336</v>
      </c>
      <c r="L703">
        <v>1301806800</v>
      </c>
      <c r="M703" s="9">
        <f t="shared" si="41"/>
        <v>40636.208333333336</v>
      </c>
      <c r="N703" t="b">
        <v>1</v>
      </c>
      <c r="O703" t="b">
        <v>0</v>
      </c>
      <c r="P703" t="s">
        <v>2012</v>
      </c>
      <c r="Q703" t="s">
        <v>2013</v>
      </c>
      <c r="R703" s="5">
        <f t="shared" si="42"/>
        <v>1.7502692307692307</v>
      </c>
      <c r="S703" s="13">
        <f t="shared" si="43"/>
        <v>110.99268292682927</v>
      </c>
    </row>
    <row r="704" spans="1:19" ht="31" x14ac:dyDescent="0.3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9">
        <f t="shared" si="40"/>
        <v>41477.208333333336</v>
      </c>
      <c r="L704">
        <v>1374901200</v>
      </c>
      <c r="M704" s="9">
        <f t="shared" si="41"/>
        <v>41482.208333333336</v>
      </c>
      <c r="N704" t="b">
        <v>0</v>
      </c>
      <c r="O704" t="b">
        <v>0</v>
      </c>
      <c r="P704" t="s">
        <v>2010</v>
      </c>
      <c r="Q704" t="s">
        <v>2019</v>
      </c>
      <c r="R704" s="5">
        <f t="shared" si="42"/>
        <v>0.54137931034482756</v>
      </c>
      <c r="S704" s="13">
        <f t="shared" si="43"/>
        <v>56.746987951807228</v>
      </c>
    </row>
    <row r="705" spans="1:19" x14ac:dyDescent="0.3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9">
        <f t="shared" si="40"/>
        <v>41020.208333333336</v>
      </c>
      <c r="L705">
        <v>1336453200</v>
      </c>
      <c r="M705" s="9">
        <f t="shared" si="41"/>
        <v>41037.208333333336</v>
      </c>
      <c r="N705" t="b">
        <v>1</v>
      </c>
      <c r="O705" t="b">
        <v>1</v>
      </c>
      <c r="P705" t="s">
        <v>2020</v>
      </c>
      <c r="Q705" t="s">
        <v>2032</v>
      </c>
      <c r="R705" s="5">
        <f t="shared" si="42"/>
        <v>3.1187381703470032</v>
      </c>
      <c r="S705" s="13">
        <f t="shared" si="43"/>
        <v>97.020608439646708</v>
      </c>
    </row>
    <row r="706" spans="1:19" ht="31" x14ac:dyDescent="0.3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9">
        <f t="shared" si="40"/>
        <v>42555.208333333328</v>
      </c>
      <c r="L706">
        <v>1468904400</v>
      </c>
      <c r="M706" s="9">
        <f t="shared" si="41"/>
        <v>42570.208333333328</v>
      </c>
      <c r="N706" t="b">
        <v>0</v>
      </c>
      <c r="O706" t="b">
        <v>0</v>
      </c>
      <c r="P706" t="s">
        <v>2014</v>
      </c>
      <c r="Q706" t="s">
        <v>2022</v>
      </c>
      <c r="R706" s="5">
        <f t="shared" si="42"/>
        <v>1.2278160919540231</v>
      </c>
      <c r="S706" s="13">
        <f t="shared" si="43"/>
        <v>92.08620689655173</v>
      </c>
    </row>
    <row r="707" spans="1:19" x14ac:dyDescent="0.3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9">
        <f t="shared" ref="K707:K770" si="44">(((J707/60)/60)/24)+DATE(1970,1,1)</f>
        <v>41619.25</v>
      </c>
      <c r="L707">
        <v>1387087200</v>
      </c>
      <c r="M707" s="9">
        <f t="shared" ref="M707:M770" si="45">(((L707/60)/60)/24)+DATE(1970,1,1)</f>
        <v>41623.25</v>
      </c>
      <c r="N707" t="b">
        <v>0</v>
      </c>
      <c r="O707" t="b">
        <v>0</v>
      </c>
      <c r="P707" t="s">
        <v>2020</v>
      </c>
      <c r="Q707" t="s">
        <v>2021</v>
      </c>
      <c r="R707" s="5">
        <f t="shared" ref="R707:R770" si="46">E707/D707</f>
        <v>0.99026517383618151</v>
      </c>
      <c r="S707" s="13">
        <f t="shared" ref="S707:S770" si="47">E707/G707</f>
        <v>82.986666666666665</v>
      </c>
    </row>
    <row r="708" spans="1:19" ht="31" x14ac:dyDescent="0.3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9">
        <f t="shared" si="44"/>
        <v>43471.25</v>
      </c>
      <c r="L708">
        <v>1547445600</v>
      </c>
      <c r="M708" s="9">
        <f t="shared" si="45"/>
        <v>43479.25</v>
      </c>
      <c r="N708" t="b">
        <v>0</v>
      </c>
      <c r="O708" t="b">
        <v>1</v>
      </c>
      <c r="P708" t="s">
        <v>2010</v>
      </c>
      <c r="Q708" t="s">
        <v>2011</v>
      </c>
      <c r="R708" s="5">
        <f t="shared" si="46"/>
        <v>1.278468634686347</v>
      </c>
      <c r="S708" s="13">
        <f t="shared" si="47"/>
        <v>103.03791821561339</v>
      </c>
    </row>
    <row r="709" spans="1:19" ht="31" x14ac:dyDescent="0.3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9">
        <f t="shared" si="44"/>
        <v>43442.25</v>
      </c>
      <c r="L709">
        <v>1547359200</v>
      </c>
      <c r="M709" s="9">
        <f t="shared" si="45"/>
        <v>43478.25</v>
      </c>
      <c r="N709" t="b">
        <v>0</v>
      </c>
      <c r="O709" t="b">
        <v>0</v>
      </c>
      <c r="P709" t="s">
        <v>2014</v>
      </c>
      <c r="Q709" t="s">
        <v>2017</v>
      </c>
      <c r="R709" s="5">
        <f t="shared" si="46"/>
        <v>1.5861643835616439</v>
      </c>
      <c r="S709" s="13">
        <f t="shared" si="47"/>
        <v>68.922619047619051</v>
      </c>
    </row>
    <row r="710" spans="1:19" x14ac:dyDescent="0.3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9">
        <f t="shared" si="44"/>
        <v>42877.208333333328</v>
      </c>
      <c r="L710">
        <v>1496293200</v>
      </c>
      <c r="M710" s="9">
        <f t="shared" si="45"/>
        <v>42887.208333333328</v>
      </c>
      <c r="N710" t="b">
        <v>0</v>
      </c>
      <c r="O710" t="b">
        <v>0</v>
      </c>
      <c r="P710" t="s">
        <v>2012</v>
      </c>
      <c r="Q710" t="s">
        <v>2013</v>
      </c>
      <c r="R710" s="5">
        <f t="shared" si="46"/>
        <v>7.0705882352941174</v>
      </c>
      <c r="S710" s="13">
        <f t="shared" si="47"/>
        <v>87.737226277372258</v>
      </c>
    </row>
    <row r="711" spans="1:19" x14ac:dyDescent="0.3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9">
        <f t="shared" si="44"/>
        <v>41018.208333333336</v>
      </c>
      <c r="L711">
        <v>1335416400</v>
      </c>
      <c r="M711" s="9">
        <f t="shared" si="45"/>
        <v>41025.208333333336</v>
      </c>
      <c r="N711" t="b">
        <v>0</v>
      </c>
      <c r="O711" t="b">
        <v>0</v>
      </c>
      <c r="P711" t="s">
        <v>2012</v>
      </c>
      <c r="Q711" t="s">
        <v>2013</v>
      </c>
      <c r="R711" s="5">
        <f t="shared" si="46"/>
        <v>1.4238775510204082</v>
      </c>
      <c r="S711" s="13">
        <f t="shared" si="47"/>
        <v>75.021505376344081</v>
      </c>
    </row>
    <row r="712" spans="1:19" ht="31" x14ac:dyDescent="0.3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9">
        <f t="shared" si="44"/>
        <v>43295.208333333328</v>
      </c>
      <c r="L712">
        <v>1532149200</v>
      </c>
      <c r="M712" s="9">
        <f t="shared" si="45"/>
        <v>43302.208333333328</v>
      </c>
      <c r="N712" t="b">
        <v>0</v>
      </c>
      <c r="O712" t="b">
        <v>1</v>
      </c>
      <c r="P712" t="s">
        <v>2012</v>
      </c>
      <c r="Q712" t="s">
        <v>2013</v>
      </c>
      <c r="R712" s="5">
        <f t="shared" si="46"/>
        <v>1.4786046511627906</v>
      </c>
      <c r="S712" s="13">
        <f t="shared" si="47"/>
        <v>50.863999999999997</v>
      </c>
    </row>
    <row r="713" spans="1:19" ht="31" x14ac:dyDescent="0.3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9">
        <f t="shared" si="44"/>
        <v>42393.25</v>
      </c>
      <c r="L713">
        <v>1453788000</v>
      </c>
      <c r="M713" s="9">
        <f t="shared" si="45"/>
        <v>42395.25</v>
      </c>
      <c r="N713" t="b">
        <v>1</v>
      </c>
      <c r="O713" t="b">
        <v>1</v>
      </c>
      <c r="P713" t="s">
        <v>2012</v>
      </c>
      <c r="Q713" t="s">
        <v>2013</v>
      </c>
      <c r="R713" s="5">
        <f t="shared" si="46"/>
        <v>0.20322580645161289</v>
      </c>
      <c r="S713" s="13">
        <f t="shared" si="47"/>
        <v>90</v>
      </c>
    </row>
    <row r="714" spans="1:19" ht="31" x14ac:dyDescent="0.3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9">
        <f t="shared" si="44"/>
        <v>42559.208333333328</v>
      </c>
      <c r="L714">
        <v>1471496400</v>
      </c>
      <c r="M714" s="9">
        <f t="shared" si="45"/>
        <v>42600.208333333328</v>
      </c>
      <c r="N714" t="b">
        <v>0</v>
      </c>
      <c r="O714" t="b">
        <v>0</v>
      </c>
      <c r="P714" t="s">
        <v>2012</v>
      </c>
      <c r="Q714" t="s">
        <v>2013</v>
      </c>
      <c r="R714" s="5">
        <f t="shared" si="46"/>
        <v>18.40625</v>
      </c>
      <c r="S714" s="13">
        <f t="shared" si="47"/>
        <v>72.896039603960389</v>
      </c>
    </row>
    <row r="715" spans="1:19" x14ac:dyDescent="0.3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9">
        <f t="shared" si="44"/>
        <v>42604.208333333328</v>
      </c>
      <c r="L715">
        <v>1472878800</v>
      </c>
      <c r="M715" s="9">
        <f t="shared" si="45"/>
        <v>42616.208333333328</v>
      </c>
      <c r="N715" t="b">
        <v>0</v>
      </c>
      <c r="O715" t="b">
        <v>0</v>
      </c>
      <c r="P715" t="s">
        <v>2020</v>
      </c>
      <c r="Q715" t="s">
        <v>2029</v>
      </c>
      <c r="R715" s="5">
        <f t="shared" si="46"/>
        <v>1.6194202898550725</v>
      </c>
      <c r="S715" s="13">
        <f t="shared" si="47"/>
        <v>108.48543689320388</v>
      </c>
    </row>
    <row r="716" spans="1:19" x14ac:dyDescent="0.3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9">
        <f t="shared" si="44"/>
        <v>41870.208333333336</v>
      </c>
      <c r="L716">
        <v>1408510800</v>
      </c>
      <c r="M716" s="9">
        <f t="shared" si="45"/>
        <v>41871.208333333336</v>
      </c>
      <c r="N716" t="b">
        <v>0</v>
      </c>
      <c r="O716" t="b">
        <v>0</v>
      </c>
      <c r="P716" t="s">
        <v>2008</v>
      </c>
      <c r="Q716" t="s">
        <v>2009</v>
      </c>
      <c r="R716" s="5">
        <f t="shared" si="46"/>
        <v>4.7282077922077921</v>
      </c>
      <c r="S716" s="13">
        <f t="shared" si="47"/>
        <v>101.98095238095237</v>
      </c>
    </row>
    <row r="717" spans="1:19" x14ac:dyDescent="0.3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9">
        <f t="shared" si="44"/>
        <v>40397.208333333336</v>
      </c>
      <c r="L717">
        <v>1281589200</v>
      </c>
      <c r="M717" s="9">
        <f t="shared" si="45"/>
        <v>40402.208333333336</v>
      </c>
      <c r="N717" t="b">
        <v>0</v>
      </c>
      <c r="O717" t="b">
        <v>0</v>
      </c>
      <c r="P717" t="s">
        <v>2023</v>
      </c>
      <c r="Q717" t="s">
        <v>2034</v>
      </c>
      <c r="R717" s="5">
        <f t="shared" si="46"/>
        <v>0.24466101694915254</v>
      </c>
      <c r="S717" s="13">
        <f t="shared" si="47"/>
        <v>44.009146341463413</v>
      </c>
    </row>
    <row r="718" spans="1:19" x14ac:dyDescent="0.3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9">
        <f t="shared" si="44"/>
        <v>41465.208333333336</v>
      </c>
      <c r="L718">
        <v>1375851600</v>
      </c>
      <c r="M718" s="9">
        <f t="shared" si="45"/>
        <v>41493.208333333336</v>
      </c>
      <c r="N718" t="b">
        <v>0</v>
      </c>
      <c r="O718" t="b">
        <v>1</v>
      </c>
      <c r="P718" t="s">
        <v>2012</v>
      </c>
      <c r="Q718" t="s">
        <v>2013</v>
      </c>
      <c r="R718" s="5">
        <f t="shared" si="46"/>
        <v>5.1764999999999999</v>
      </c>
      <c r="S718" s="13">
        <f t="shared" si="47"/>
        <v>65.942675159235662</v>
      </c>
    </row>
    <row r="719" spans="1:19" ht="31" x14ac:dyDescent="0.3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9">
        <f t="shared" si="44"/>
        <v>40777.208333333336</v>
      </c>
      <c r="L719">
        <v>1315803600</v>
      </c>
      <c r="M719" s="9">
        <f t="shared" si="45"/>
        <v>40798.208333333336</v>
      </c>
      <c r="N719" t="b">
        <v>0</v>
      </c>
      <c r="O719" t="b">
        <v>0</v>
      </c>
      <c r="P719" t="s">
        <v>2014</v>
      </c>
      <c r="Q719" t="s">
        <v>2015</v>
      </c>
      <c r="R719" s="5">
        <f t="shared" si="46"/>
        <v>2.4764285714285714</v>
      </c>
      <c r="S719" s="13">
        <f t="shared" si="47"/>
        <v>24.987387387387386</v>
      </c>
    </row>
    <row r="720" spans="1:19" x14ac:dyDescent="0.3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9">
        <f t="shared" si="44"/>
        <v>41442.208333333336</v>
      </c>
      <c r="L720">
        <v>1373691600</v>
      </c>
      <c r="M720" s="9">
        <f t="shared" si="45"/>
        <v>41468.208333333336</v>
      </c>
      <c r="N720" t="b">
        <v>0</v>
      </c>
      <c r="O720" t="b">
        <v>0</v>
      </c>
      <c r="P720" t="s">
        <v>2010</v>
      </c>
      <c r="Q720" t="s">
        <v>2019</v>
      </c>
      <c r="R720" s="5">
        <f t="shared" si="46"/>
        <v>1.0020481927710843</v>
      </c>
      <c r="S720" s="13">
        <f t="shared" si="47"/>
        <v>28.003367003367003</v>
      </c>
    </row>
    <row r="721" spans="1:19" x14ac:dyDescent="0.3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9">
        <f t="shared" si="44"/>
        <v>41058.208333333336</v>
      </c>
      <c r="L721">
        <v>1339218000</v>
      </c>
      <c r="M721" s="9">
        <f t="shared" si="45"/>
        <v>41069.208333333336</v>
      </c>
      <c r="N721" t="b">
        <v>0</v>
      </c>
      <c r="O721" t="b">
        <v>0</v>
      </c>
      <c r="P721" t="s">
        <v>2020</v>
      </c>
      <c r="Q721" t="s">
        <v>2026</v>
      </c>
      <c r="R721" s="5">
        <f t="shared" si="46"/>
        <v>1.53</v>
      </c>
      <c r="S721" s="13">
        <f t="shared" si="47"/>
        <v>85.829268292682926</v>
      </c>
    </row>
    <row r="722" spans="1:19" ht="31" x14ac:dyDescent="0.3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9">
        <f t="shared" si="44"/>
        <v>43152.25</v>
      </c>
      <c r="L722">
        <v>1520402400</v>
      </c>
      <c r="M722" s="9">
        <f t="shared" si="45"/>
        <v>43166.25</v>
      </c>
      <c r="N722" t="b">
        <v>0</v>
      </c>
      <c r="O722" t="b">
        <v>1</v>
      </c>
      <c r="P722" t="s">
        <v>2012</v>
      </c>
      <c r="Q722" t="s">
        <v>2013</v>
      </c>
      <c r="R722" s="5">
        <f t="shared" si="46"/>
        <v>0.37091954022988505</v>
      </c>
      <c r="S722" s="13">
        <f t="shared" si="47"/>
        <v>84.921052631578945</v>
      </c>
    </row>
    <row r="723" spans="1:19" x14ac:dyDescent="0.3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9">
        <f t="shared" si="44"/>
        <v>43194.208333333328</v>
      </c>
      <c r="L723">
        <v>1523336400</v>
      </c>
      <c r="M723" s="9">
        <f t="shared" si="45"/>
        <v>43200.208333333328</v>
      </c>
      <c r="N723" t="b">
        <v>0</v>
      </c>
      <c r="O723" t="b">
        <v>0</v>
      </c>
      <c r="P723" t="s">
        <v>2008</v>
      </c>
      <c r="Q723" t="s">
        <v>2009</v>
      </c>
      <c r="R723" s="5">
        <f t="shared" si="46"/>
        <v>4.3923948220064728E-2</v>
      </c>
      <c r="S723" s="13">
        <f t="shared" si="47"/>
        <v>90.483333333333334</v>
      </c>
    </row>
    <row r="724" spans="1:19" x14ac:dyDescent="0.3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9">
        <f t="shared" si="44"/>
        <v>43045.25</v>
      </c>
      <c r="L724">
        <v>1512280800</v>
      </c>
      <c r="M724" s="9">
        <f t="shared" si="45"/>
        <v>43072.25</v>
      </c>
      <c r="N724" t="b">
        <v>0</v>
      </c>
      <c r="O724" t="b">
        <v>0</v>
      </c>
      <c r="P724" t="s">
        <v>2014</v>
      </c>
      <c r="Q724" t="s">
        <v>2015</v>
      </c>
      <c r="R724" s="5">
        <f t="shared" si="46"/>
        <v>1.5650721649484536</v>
      </c>
      <c r="S724" s="13">
        <f t="shared" si="47"/>
        <v>25.00197628458498</v>
      </c>
    </row>
    <row r="725" spans="1:19" x14ac:dyDescent="0.3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9">
        <f t="shared" si="44"/>
        <v>42431.25</v>
      </c>
      <c r="L725">
        <v>1458709200</v>
      </c>
      <c r="M725" s="9">
        <f t="shared" si="45"/>
        <v>42452.208333333328</v>
      </c>
      <c r="N725" t="b">
        <v>0</v>
      </c>
      <c r="O725" t="b">
        <v>0</v>
      </c>
      <c r="P725" t="s">
        <v>2012</v>
      </c>
      <c r="Q725" t="s">
        <v>2013</v>
      </c>
      <c r="R725" s="5">
        <f t="shared" si="46"/>
        <v>2.704081632653061</v>
      </c>
      <c r="S725" s="13">
        <f t="shared" si="47"/>
        <v>92.013888888888886</v>
      </c>
    </row>
    <row r="726" spans="1:19" ht="31" x14ac:dyDescent="0.3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9">
        <f t="shared" si="44"/>
        <v>41934.208333333336</v>
      </c>
      <c r="L726">
        <v>1414126800</v>
      </c>
      <c r="M726" s="9">
        <f t="shared" si="45"/>
        <v>41936.208333333336</v>
      </c>
      <c r="N726" t="b">
        <v>0</v>
      </c>
      <c r="O726" t="b">
        <v>1</v>
      </c>
      <c r="P726" t="s">
        <v>2012</v>
      </c>
      <c r="Q726" t="s">
        <v>2013</v>
      </c>
      <c r="R726" s="5">
        <f t="shared" si="46"/>
        <v>1.3405952380952382</v>
      </c>
      <c r="S726" s="13">
        <f t="shared" si="47"/>
        <v>93.066115702479337</v>
      </c>
    </row>
    <row r="727" spans="1:19" x14ac:dyDescent="0.3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9">
        <f t="shared" si="44"/>
        <v>41958.25</v>
      </c>
      <c r="L727">
        <v>1416204000</v>
      </c>
      <c r="M727" s="9">
        <f t="shared" si="45"/>
        <v>41960.25</v>
      </c>
      <c r="N727" t="b">
        <v>0</v>
      </c>
      <c r="O727" t="b">
        <v>0</v>
      </c>
      <c r="P727" t="s">
        <v>2023</v>
      </c>
      <c r="Q727" t="s">
        <v>2034</v>
      </c>
      <c r="R727" s="5">
        <f t="shared" si="46"/>
        <v>0.50398033126293995</v>
      </c>
      <c r="S727" s="13">
        <f t="shared" si="47"/>
        <v>61.008145363408524</v>
      </c>
    </row>
    <row r="728" spans="1:19" x14ac:dyDescent="0.3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9">
        <f t="shared" si="44"/>
        <v>40476.208333333336</v>
      </c>
      <c r="L728">
        <v>1288501200</v>
      </c>
      <c r="M728" s="9">
        <f t="shared" si="45"/>
        <v>40482.208333333336</v>
      </c>
      <c r="N728" t="b">
        <v>0</v>
      </c>
      <c r="O728" t="b">
        <v>1</v>
      </c>
      <c r="P728" t="s">
        <v>2012</v>
      </c>
      <c r="Q728" t="s">
        <v>2013</v>
      </c>
      <c r="R728" s="5">
        <f t="shared" si="46"/>
        <v>0.88815837937384901</v>
      </c>
      <c r="S728" s="13">
        <f t="shared" si="47"/>
        <v>92.036259541984734</v>
      </c>
    </row>
    <row r="729" spans="1:19" x14ac:dyDescent="0.3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9">
        <f t="shared" si="44"/>
        <v>43485.25</v>
      </c>
      <c r="L729">
        <v>1552971600</v>
      </c>
      <c r="M729" s="9">
        <f t="shared" si="45"/>
        <v>43543.208333333328</v>
      </c>
      <c r="N729" t="b">
        <v>0</v>
      </c>
      <c r="O729" t="b">
        <v>0</v>
      </c>
      <c r="P729" t="s">
        <v>2010</v>
      </c>
      <c r="Q729" t="s">
        <v>2011</v>
      </c>
      <c r="R729" s="5">
        <f t="shared" si="46"/>
        <v>1.65</v>
      </c>
      <c r="S729" s="13">
        <f t="shared" si="47"/>
        <v>81.132596685082873</v>
      </c>
    </row>
    <row r="730" spans="1:19" ht="31" x14ac:dyDescent="0.3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9">
        <f t="shared" si="44"/>
        <v>42515.208333333328</v>
      </c>
      <c r="L730">
        <v>1465102800</v>
      </c>
      <c r="M730" s="9">
        <f t="shared" si="45"/>
        <v>42526.208333333328</v>
      </c>
      <c r="N730" t="b">
        <v>0</v>
      </c>
      <c r="O730" t="b">
        <v>0</v>
      </c>
      <c r="P730" t="s">
        <v>2012</v>
      </c>
      <c r="Q730" t="s">
        <v>2013</v>
      </c>
      <c r="R730" s="5">
        <f t="shared" si="46"/>
        <v>0.17499999999999999</v>
      </c>
      <c r="S730" s="13">
        <f t="shared" si="47"/>
        <v>73.5</v>
      </c>
    </row>
    <row r="731" spans="1:19" ht="31" x14ac:dyDescent="0.3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9">
        <f t="shared" si="44"/>
        <v>41309.25</v>
      </c>
      <c r="L731">
        <v>1360130400</v>
      </c>
      <c r="M731" s="9">
        <f t="shared" si="45"/>
        <v>41311.25</v>
      </c>
      <c r="N731" t="b">
        <v>0</v>
      </c>
      <c r="O731" t="b">
        <v>0</v>
      </c>
      <c r="P731" t="s">
        <v>2014</v>
      </c>
      <c r="Q731" t="s">
        <v>2017</v>
      </c>
      <c r="R731" s="5">
        <f t="shared" si="46"/>
        <v>1.8566071428571429</v>
      </c>
      <c r="S731" s="13">
        <f t="shared" si="47"/>
        <v>85.221311475409834</v>
      </c>
    </row>
    <row r="732" spans="1:19" x14ac:dyDescent="0.3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44"/>
        <v>42147.208333333328</v>
      </c>
      <c r="L732">
        <v>1432875600</v>
      </c>
      <c r="M732" s="9">
        <f t="shared" si="45"/>
        <v>42153.208333333328</v>
      </c>
      <c r="N732" t="b">
        <v>0</v>
      </c>
      <c r="O732" t="b">
        <v>0</v>
      </c>
      <c r="P732" t="s">
        <v>2010</v>
      </c>
      <c r="Q732" t="s">
        <v>2019</v>
      </c>
      <c r="R732" s="5">
        <f t="shared" si="46"/>
        <v>4.1266319444444441</v>
      </c>
      <c r="S732" s="13">
        <f t="shared" si="47"/>
        <v>110.96825396825396</v>
      </c>
    </row>
    <row r="733" spans="1:19" x14ac:dyDescent="0.3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9">
        <f t="shared" si="44"/>
        <v>42939.208333333328</v>
      </c>
      <c r="L733">
        <v>1500872400</v>
      </c>
      <c r="M733" s="9">
        <f t="shared" si="45"/>
        <v>42940.208333333328</v>
      </c>
      <c r="N733" t="b">
        <v>0</v>
      </c>
      <c r="O733" t="b">
        <v>0</v>
      </c>
      <c r="P733" t="s">
        <v>2010</v>
      </c>
      <c r="Q733" t="s">
        <v>2011</v>
      </c>
      <c r="R733" s="5">
        <f t="shared" si="46"/>
        <v>0.90249999999999997</v>
      </c>
      <c r="S733" s="13">
        <f t="shared" si="47"/>
        <v>32.968036529680369</v>
      </c>
    </row>
    <row r="734" spans="1:19" x14ac:dyDescent="0.3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9">
        <f t="shared" si="44"/>
        <v>42816.208333333328</v>
      </c>
      <c r="L734">
        <v>1492146000</v>
      </c>
      <c r="M734" s="9">
        <f t="shared" si="45"/>
        <v>42839.208333333328</v>
      </c>
      <c r="N734" t="b">
        <v>0</v>
      </c>
      <c r="O734" t="b">
        <v>1</v>
      </c>
      <c r="P734" t="s">
        <v>2008</v>
      </c>
      <c r="Q734" t="s">
        <v>2009</v>
      </c>
      <c r="R734" s="5">
        <f t="shared" si="46"/>
        <v>0.91984615384615387</v>
      </c>
      <c r="S734" s="13">
        <f t="shared" si="47"/>
        <v>96.005352363960753</v>
      </c>
    </row>
    <row r="735" spans="1:19" x14ac:dyDescent="0.3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9">
        <f t="shared" si="44"/>
        <v>41844.208333333336</v>
      </c>
      <c r="L735">
        <v>1407301200</v>
      </c>
      <c r="M735" s="9">
        <f t="shared" si="45"/>
        <v>41857.208333333336</v>
      </c>
      <c r="N735" t="b">
        <v>0</v>
      </c>
      <c r="O735" t="b">
        <v>0</v>
      </c>
      <c r="P735" t="s">
        <v>2008</v>
      </c>
      <c r="Q735" t="s">
        <v>2030</v>
      </c>
      <c r="R735" s="5">
        <f t="shared" si="46"/>
        <v>5.2700632911392402</v>
      </c>
      <c r="S735" s="13">
        <f t="shared" si="47"/>
        <v>84.96632653061225</v>
      </c>
    </row>
    <row r="736" spans="1:19" x14ac:dyDescent="0.3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9">
        <f t="shared" si="44"/>
        <v>42763.25</v>
      </c>
      <c r="L736">
        <v>1486620000</v>
      </c>
      <c r="M736" s="9">
        <f t="shared" si="45"/>
        <v>42775.25</v>
      </c>
      <c r="N736" t="b">
        <v>0</v>
      </c>
      <c r="O736" t="b">
        <v>1</v>
      </c>
      <c r="P736" t="s">
        <v>2012</v>
      </c>
      <c r="Q736" t="s">
        <v>2013</v>
      </c>
      <c r="R736" s="5">
        <f t="shared" si="46"/>
        <v>3.1914285714285713</v>
      </c>
      <c r="S736" s="13">
        <f t="shared" si="47"/>
        <v>25.007462686567163</v>
      </c>
    </row>
    <row r="737" spans="1:19" ht="31" x14ac:dyDescent="0.3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9">
        <f t="shared" si="44"/>
        <v>42459.208333333328</v>
      </c>
      <c r="L737">
        <v>1459918800</v>
      </c>
      <c r="M737" s="9">
        <f t="shared" si="45"/>
        <v>42466.208333333328</v>
      </c>
      <c r="N737" t="b">
        <v>0</v>
      </c>
      <c r="O737" t="b">
        <v>0</v>
      </c>
      <c r="P737" t="s">
        <v>2027</v>
      </c>
      <c r="Q737" t="s">
        <v>2028</v>
      </c>
      <c r="R737" s="5">
        <f t="shared" si="46"/>
        <v>3.5418867924528303</v>
      </c>
      <c r="S737" s="13">
        <f t="shared" si="47"/>
        <v>65.998995479658461</v>
      </c>
    </row>
    <row r="738" spans="1:19" x14ac:dyDescent="0.3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9">
        <f t="shared" si="44"/>
        <v>42055.25</v>
      </c>
      <c r="L738">
        <v>1424757600</v>
      </c>
      <c r="M738" s="9">
        <f t="shared" si="45"/>
        <v>42059.25</v>
      </c>
      <c r="N738" t="b">
        <v>0</v>
      </c>
      <c r="O738" t="b">
        <v>0</v>
      </c>
      <c r="P738" t="s">
        <v>2020</v>
      </c>
      <c r="Q738" t="s">
        <v>2021</v>
      </c>
      <c r="R738" s="5">
        <f t="shared" si="46"/>
        <v>0.32896103896103895</v>
      </c>
      <c r="S738" s="13">
        <f t="shared" si="47"/>
        <v>87.34482758620689</v>
      </c>
    </row>
    <row r="739" spans="1:19" ht="31" x14ac:dyDescent="0.3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9">
        <f t="shared" si="44"/>
        <v>42685.25</v>
      </c>
      <c r="L739">
        <v>1479880800</v>
      </c>
      <c r="M739" s="9">
        <f t="shared" si="45"/>
        <v>42697.25</v>
      </c>
      <c r="N739" t="b">
        <v>0</v>
      </c>
      <c r="O739" t="b">
        <v>0</v>
      </c>
      <c r="P739" t="s">
        <v>2008</v>
      </c>
      <c r="Q739" t="s">
        <v>2018</v>
      </c>
      <c r="R739" s="5">
        <f t="shared" si="46"/>
        <v>1.358918918918919</v>
      </c>
      <c r="S739" s="13">
        <f t="shared" si="47"/>
        <v>27.933333333333334</v>
      </c>
    </row>
    <row r="740" spans="1:19" x14ac:dyDescent="0.3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9">
        <f t="shared" si="44"/>
        <v>41959.25</v>
      </c>
      <c r="L740">
        <v>1418018400</v>
      </c>
      <c r="M740" s="9">
        <f t="shared" si="45"/>
        <v>41981.25</v>
      </c>
      <c r="N740" t="b">
        <v>0</v>
      </c>
      <c r="O740" t="b">
        <v>1</v>
      </c>
      <c r="P740" t="s">
        <v>2012</v>
      </c>
      <c r="Q740" t="s">
        <v>2013</v>
      </c>
      <c r="R740" s="5">
        <f t="shared" si="46"/>
        <v>2.0843373493975904E-2</v>
      </c>
      <c r="S740" s="13">
        <f t="shared" si="47"/>
        <v>103.8</v>
      </c>
    </row>
    <row r="741" spans="1:19" x14ac:dyDescent="0.3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9">
        <f t="shared" si="44"/>
        <v>41089.208333333336</v>
      </c>
      <c r="L741">
        <v>1341032400</v>
      </c>
      <c r="M741" s="9">
        <f t="shared" si="45"/>
        <v>41090.208333333336</v>
      </c>
      <c r="N741" t="b">
        <v>0</v>
      </c>
      <c r="O741" t="b">
        <v>0</v>
      </c>
      <c r="P741" t="s">
        <v>2008</v>
      </c>
      <c r="Q741" t="s">
        <v>2018</v>
      </c>
      <c r="R741" s="5">
        <f t="shared" si="46"/>
        <v>0.61</v>
      </c>
      <c r="S741" s="13">
        <f t="shared" si="47"/>
        <v>31.937172774869111</v>
      </c>
    </row>
    <row r="742" spans="1:19" x14ac:dyDescent="0.3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9">
        <f t="shared" si="44"/>
        <v>42769.25</v>
      </c>
      <c r="L742">
        <v>1486360800</v>
      </c>
      <c r="M742" s="9">
        <f t="shared" si="45"/>
        <v>42772.25</v>
      </c>
      <c r="N742" t="b">
        <v>0</v>
      </c>
      <c r="O742" t="b">
        <v>0</v>
      </c>
      <c r="P742" t="s">
        <v>2012</v>
      </c>
      <c r="Q742" t="s">
        <v>2013</v>
      </c>
      <c r="R742" s="5">
        <f t="shared" si="46"/>
        <v>0.30037735849056602</v>
      </c>
      <c r="S742" s="13">
        <f t="shared" si="47"/>
        <v>99.5</v>
      </c>
    </row>
    <row r="743" spans="1:19" x14ac:dyDescent="0.3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9">
        <f t="shared" si="44"/>
        <v>40321.208333333336</v>
      </c>
      <c r="L743">
        <v>1274677200</v>
      </c>
      <c r="M743" s="9">
        <f t="shared" si="45"/>
        <v>40322.208333333336</v>
      </c>
      <c r="N743" t="b">
        <v>0</v>
      </c>
      <c r="O743" t="b">
        <v>0</v>
      </c>
      <c r="P743" t="s">
        <v>2012</v>
      </c>
      <c r="Q743" t="s">
        <v>2013</v>
      </c>
      <c r="R743" s="5">
        <f t="shared" si="46"/>
        <v>11.791666666666666</v>
      </c>
      <c r="S743" s="13">
        <f t="shared" si="47"/>
        <v>108.84615384615384</v>
      </c>
    </row>
    <row r="744" spans="1:19" x14ac:dyDescent="0.3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9">
        <f t="shared" si="44"/>
        <v>40197.25</v>
      </c>
      <c r="L744">
        <v>1267509600</v>
      </c>
      <c r="M744" s="9">
        <f t="shared" si="45"/>
        <v>40239.25</v>
      </c>
      <c r="N744" t="b">
        <v>0</v>
      </c>
      <c r="O744" t="b">
        <v>0</v>
      </c>
      <c r="P744" t="s">
        <v>2008</v>
      </c>
      <c r="Q744" t="s">
        <v>2016</v>
      </c>
      <c r="R744" s="5">
        <f t="shared" si="46"/>
        <v>11.260833333333334</v>
      </c>
      <c r="S744" s="13">
        <f t="shared" si="47"/>
        <v>110.76229508196721</v>
      </c>
    </row>
    <row r="745" spans="1:19" ht="31" x14ac:dyDescent="0.3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9">
        <f t="shared" si="44"/>
        <v>42298.208333333328</v>
      </c>
      <c r="L745">
        <v>1445922000</v>
      </c>
      <c r="M745" s="9">
        <f t="shared" si="45"/>
        <v>42304.208333333328</v>
      </c>
      <c r="N745" t="b">
        <v>0</v>
      </c>
      <c r="O745" t="b">
        <v>1</v>
      </c>
      <c r="P745" t="s">
        <v>2012</v>
      </c>
      <c r="Q745" t="s">
        <v>2013</v>
      </c>
      <c r="R745" s="5">
        <f t="shared" si="46"/>
        <v>0.12923076923076923</v>
      </c>
      <c r="S745" s="13">
        <f t="shared" si="47"/>
        <v>29.647058823529413</v>
      </c>
    </row>
    <row r="746" spans="1:19" x14ac:dyDescent="0.3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9">
        <f t="shared" si="44"/>
        <v>43322.208333333328</v>
      </c>
      <c r="L746">
        <v>1534050000</v>
      </c>
      <c r="M746" s="9">
        <f t="shared" si="45"/>
        <v>43324.208333333328</v>
      </c>
      <c r="N746" t="b">
        <v>0</v>
      </c>
      <c r="O746" t="b">
        <v>1</v>
      </c>
      <c r="P746" t="s">
        <v>2012</v>
      </c>
      <c r="Q746" t="s">
        <v>2013</v>
      </c>
      <c r="R746" s="5">
        <f t="shared" si="46"/>
        <v>7.12</v>
      </c>
      <c r="S746" s="13">
        <f t="shared" si="47"/>
        <v>101.71428571428571</v>
      </c>
    </row>
    <row r="747" spans="1:19" ht="31" x14ac:dyDescent="0.3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9">
        <f t="shared" si="44"/>
        <v>40328.208333333336</v>
      </c>
      <c r="L747">
        <v>1277528400</v>
      </c>
      <c r="M747" s="9">
        <f t="shared" si="45"/>
        <v>40355.208333333336</v>
      </c>
      <c r="N747" t="b">
        <v>0</v>
      </c>
      <c r="O747" t="b">
        <v>0</v>
      </c>
      <c r="P747" t="s">
        <v>2010</v>
      </c>
      <c r="Q747" t="s">
        <v>2019</v>
      </c>
      <c r="R747" s="5">
        <f t="shared" si="46"/>
        <v>0.30304347826086958</v>
      </c>
      <c r="S747" s="13">
        <f t="shared" si="47"/>
        <v>61.5</v>
      </c>
    </row>
    <row r="748" spans="1:19" x14ac:dyDescent="0.3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9">
        <f t="shared" si="44"/>
        <v>40825.208333333336</v>
      </c>
      <c r="L748">
        <v>1318568400</v>
      </c>
      <c r="M748" s="9">
        <f t="shared" si="45"/>
        <v>40830.208333333336</v>
      </c>
      <c r="N748" t="b">
        <v>0</v>
      </c>
      <c r="O748" t="b">
        <v>0</v>
      </c>
      <c r="P748" t="s">
        <v>2010</v>
      </c>
      <c r="Q748" t="s">
        <v>2011</v>
      </c>
      <c r="R748" s="5">
        <f t="shared" si="46"/>
        <v>2.1250896057347672</v>
      </c>
      <c r="S748" s="13">
        <f t="shared" si="47"/>
        <v>35</v>
      </c>
    </row>
    <row r="749" spans="1:19" x14ac:dyDescent="0.3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9">
        <f t="shared" si="44"/>
        <v>40423.208333333336</v>
      </c>
      <c r="L749">
        <v>1284354000</v>
      </c>
      <c r="M749" s="9">
        <f t="shared" si="45"/>
        <v>40434.208333333336</v>
      </c>
      <c r="N749" t="b">
        <v>0</v>
      </c>
      <c r="O749" t="b">
        <v>0</v>
      </c>
      <c r="P749" t="s">
        <v>2012</v>
      </c>
      <c r="Q749" t="s">
        <v>2013</v>
      </c>
      <c r="R749" s="5">
        <f t="shared" si="46"/>
        <v>2.2885714285714287</v>
      </c>
      <c r="S749" s="13">
        <f t="shared" si="47"/>
        <v>40.049999999999997</v>
      </c>
    </row>
    <row r="750" spans="1:19" x14ac:dyDescent="0.3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9">
        <f t="shared" si="44"/>
        <v>40238.25</v>
      </c>
      <c r="L750">
        <v>1269579600</v>
      </c>
      <c r="M750" s="9">
        <f t="shared" si="45"/>
        <v>40263.208333333336</v>
      </c>
      <c r="N750" t="b">
        <v>0</v>
      </c>
      <c r="O750" t="b">
        <v>1</v>
      </c>
      <c r="P750" t="s">
        <v>2014</v>
      </c>
      <c r="Q750" t="s">
        <v>2022</v>
      </c>
      <c r="R750" s="5">
        <f t="shared" si="46"/>
        <v>0.34959979476654696</v>
      </c>
      <c r="S750" s="13">
        <f t="shared" si="47"/>
        <v>110.97231270358306</v>
      </c>
    </row>
    <row r="751" spans="1:19" x14ac:dyDescent="0.3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9">
        <f t="shared" si="44"/>
        <v>41920.208333333336</v>
      </c>
      <c r="L751">
        <v>1413781200</v>
      </c>
      <c r="M751" s="9">
        <f t="shared" si="45"/>
        <v>41932.208333333336</v>
      </c>
      <c r="N751" t="b">
        <v>0</v>
      </c>
      <c r="O751" t="b">
        <v>1</v>
      </c>
      <c r="P751" t="s">
        <v>2010</v>
      </c>
      <c r="Q751" t="s">
        <v>2019</v>
      </c>
      <c r="R751" s="5">
        <f t="shared" si="46"/>
        <v>1.5729069767441861</v>
      </c>
      <c r="S751" s="13">
        <f t="shared" si="47"/>
        <v>36.959016393442624</v>
      </c>
    </row>
    <row r="752" spans="1:19" x14ac:dyDescent="0.3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9">
        <f t="shared" si="44"/>
        <v>40360.208333333336</v>
      </c>
      <c r="L752">
        <v>1280120400</v>
      </c>
      <c r="M752" s="9">
        <f t="shared" si="45"/>
        <v>40385.208333333336</v>
      </c>
      <c r="N752" t="b">
        <v>0</v>
      </c>
      <c r="O752" t="b">
        <v>0</v>
      </c>
      <c r="P752" t="s">
        <v>2008</v>
      </c>
      <c r="Q752" t="s">
        <v>2016</v>
      </c>
      <c r="R752" s="5">
        <f t="shared" si="46"/>
        <v>0.01</v>
      </c>
      <c r="S752" s="13">
        <f t="shared" si="47"/>
        <v>1</v>
      </c>
    </row>
    <row r="753" spans="1:19" x14ac:dyDescent="0.3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9">
        <f t="shared" si="44"/>
        <v>42446.208333333328</v>
      </c>
      <c r="L753">
        <v>1459486800</v>
      </c>
      <c r="M753" s="9">
        <f t="shared" si="45"/>
        <v>42461.208333333328</v>
      </c>
      <c r="N753" t="b">
        <v>1</v>
      </c>
      <c r="O753" t="b">
        <v>1</v>
      </c>
      <c r="P753" t="s">
        <v>2020</v>
      </c>
      <c r="Q753" t="s">
        <v>2021</v>
      </c>
      <c r="R753" s="5">
        <f t="shared" si="46"/>
        <v>2.3230555555555554</v>
      </c>
      <c r="S753" s="13">
        <f t="shared" si="47"/>
        <v>30.974074074074075</v>
      </c>
    </row>
    <row r="754" spans="1:19" x14ac:dyDescent="0.3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9">
        <f t="shared" si="44"/>
        <v>40395.208333333336</v>
      </c>
      <c r="L754">
        <v>1282539600</v>
      </c>
      <c r="M754" s="9">
        <f t="shared" si="45"/>
        <v>40413.208333333336</v>
      </c>
      <c r="N754" t="b">
        <v>0</v>
      </c>
      <c r="O754" t="b">
        <v>1</v>
      </c>
      <c r="P754" t="s">
        <v>2012</v>
      </c>
      <c r="Q754" t="s">
        <v>2013</v>
      </c>
      <c r="R754" s="5">
        <f t="shared" si="46"/>
        <v>0.92448275862068963</v>
      </c>
      <c r="S754" s="13">
        <f t="shared" si="47"/>
        <v>47.035087719298247</v>
      </c>
    </row>
    <row r="755" spans="1:19" x14ac:dyDescent="0.3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9">
        <f t="shared" si="44"/>
        <v>40321.208333333336</v>
      </c>
      <c r="L755">
        <v>1275886800</v>
      </c>
      <c r="M755" s="9">
        <f t="shared" si="45"/>
        <v>40336.208333333336</v>
      </c>
      <c r="N755" t="b">
        <v>0</v>
      </c>
      <c r="O755" t="b">
        <v>0</v>
      </c>
      <c r="P755" t="s">
        <v>2027</v>
      </c>
      <c r="Q755" t="s">
        <v>2028</v>
      </c>
      <c r="R755" s="5">
        <f t="shared" si="46"/>
        <v>2.5670212765957445</v>
      </c>
      <c r="S755" s="13">
        <f t="shared" si="47"/>
        <v>88.065693430656935</v>
      </c>
    </row>
    <row r="756" spans="1:19" x14ac:dyDescent="0.3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9">
        <f t="shared" si="44"/>
        <v>41210.208333333336</v>
      </c>
      <c r="L756">
        <v>1355983200</v>
      </c>
      <c r="M756" s="9">
        <f t="shared" si="45"/>
        <v>41263.25</v>
      </c>
      <c r="N756" t="b">
        <v>0</v>
      </c>
      <c r="O756" t="b">
        <v>0</v>
      </c>
      <c r="P756" t="s">
        <v>2012</v>
      </c>
      <c r="Q756" t="s">
        <v>2013</v>
      </c>
      <c r="R756" s="5">
        <f t="shared" si="46"/>
        <v>1.6847017045454546</v>
      </c>
      <c r="S756" s="13">
        <f t="shared" si="47"/>
        <v>37.005616224648989</v>
      </c>
    </row>
    <row r="757" spans="1:19" x14ac:dyDescent="0.3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9">
        <f t="shared" si="44"/>
        <v>43096.25</v>
      </c>
      <c r="L757">
        <v>1515391200</v>
      </c>
      <c r="M757" s="9">
        <f t="shared" si="45"/>
        <v>43108.25</v>
      </c>
      <c r="N757" t="b">
        <v>0</v>
      </c>
      <c r="O757" t="b">
        <v>1</v>
      </c>
      <c r="P757" t="s">
        <v>2012</v>
      </c>
      <c r="Q757" t="s">
        <v>2013</v>
      </c>
      <c r="R757" s="5">
        <f t="shared" si="46"/>
        <v>1.6657777777777778</v>
      </c>
      <c r="S757" s="13">
        <f t="shared" si="47"/>
        <v>26.027777777777779</v>
      </c>
    </row>
    <row r="758" spans="1:19" x14ac:dyDescent="0.3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9">
        <f t="shared" si="44"/>
        <v>42024.25</v>
      </c>
      <c r="L758">
        <v>1422252000</v>
      </c>
      <c r="M758" s="9">
        <f t="shared" si="45"/>
        <v>42030.25</v>
      </c>
      <c r="N758" t="b">
        <v>0</v>
      </c>
      <c r="O758" t="b">
        <v>0</v>
      </c>
      <c r="P758" t="s">
        <v>2012</v>
      </c>
      <c r="Q758" t="s">
        <v>2013</v>
      </c>
      <c r="R758" s="5">
        <f t="shared" si="46"/>
        <v>7.7207692307692311</v>
      </c>
      <c r="S758" s="13">
        <f t="shared" si="47"/>
        <v>67.817567567567565</v>
      </c>
    </row>
    <row r="759" spans="1:19" x14ac:dyDescent="0.3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9">
        <f t="shared" si="44"/>
        <v>40675.208333333336</v>
      </c>
      <c r="L759">
        <v>1305522000</v>
      </c>
      <c r="M759" s="9">
        <f t="shared" si="45"/>
        <v>40679.208333333336</v>
      </c>
      <c r="N759" t="b">
        <v>0</v>
      </c>
      <c r="O759" t="b">
        <v>0</v>
      </c>
      <c r="P759" t="s">
        <v>2014</v>
      </c>
      <c r="Q759" t="s">
        <v>2017</v>
      </c>
      <c r="R759" s="5">
        <f t="shared" si="46"/>
        <v>4.0685714285714285</v>
      </c>
      <c r="S759" s="13">
        <f t="shared" si="47"/>
        <v>49.964912280701753</v>
      </c>
    </row>
    <row r="760" spans="1:19" x14ac:dyDescent="0.3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44"/>
        <v>41936.208333333336</v>
      </c>
      <c r="L760">
        <v>1414904400</v>
      </c>
      <c r="M760" s="9">
        <f t="shared" si="45"/>
        <v>41945.208333333336</v>
      </c>
      <c r="N760" t="b">
        <v>0</v>
      </c>
      <c r="O760" t="b">
        <v>0</v>
      </c>
      <c r="P760" t="s">
        <v>2008</v>
      </c>
      <c r="Q760" t="s">
        <v>2009</v>
      </c>
      <c r="R760" s="5">
        <f t="shared" si="46"/>
        <v>5.6420608108108112</v>
      </c>
      <c r="S760" s="13">
        <f t="shared" si="47"/>
        <v>110.01646903820817</v>
      </c>
    </row>
    <row r="761" spans="1:19" ht="31" x14ac:dyDescent="0.3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9">
        <f t="shared" si="44"/>
        <v>43136.25</v>
      </c>
      <c r="L761">
        <v>1520402400</v>
      </c>
      <c r="M761" s="9">
        <f t="shared" si="45"/>
        <v>43166.25</v>
      </c>
      <c r="N761" t="b">
        <v>0</v>
      </c>
      <c r="O761" t="b">
        <v>0</v>
      </c>
      <c r="P761" t="s">
        <v>2008</v>
      </c>
      <c r="Q761" t="s">
        <v>2016</v>
      </c>
      <c r="R761" s="5">
        <f t="shared" si="46"/>
        <v>0.6842686567164179</v>
      </c>
      <c r="S761" s="13">
        <f t="shared" si="47"/>
        <v>89.964678178963894</v>
      </c>
    </row>
    <row r="762" spans="1:19" x14ac:dyDescent="0.3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9">
        <f t="shared" si="44"/>
        <v>43678.208333333328</v>
      </c>
      <c r="L762">
        <v>1567141200</v>
      </c>
      <c r="M762" s="9">
        <f t="shared" si="45"/>
        <v>43707.208333333328</v>
      </c>
      <c r="N762" t="b">
        <v>0</v>
      </c>
      <c r="O762" t="b">
        <v>1</v>
      </c>
      <c r="P762" t="s">
        <v>2023</v>
      </c>
      <c r="Q762" t="s">
        <v>2024</v>
      </c>
      <c r="R762" s="5">
        <f t="shared" si="46"/>
        <v>0.34351966873706002</v>
      </c>
      <c r="S762" s="13">
        <f t="shared" si="47"/>
        <v>79.009523809523813</v>
      </c>
    </row>
    <row r="763" spans="1:19" x14ac:dyDescent="0.3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9">
        <f t="shared" si="44"/>
        <v>42938.208333333328</v>
      </c>
      <c r="L763">
        <v>1501131600</v>
      </c>
      <c r="M763" s="9">
        <f t="shared" si="45"/>
        <v>42943.208333333328</v>
      </c>
      <c r="N763" t="b">
        <v>0</v>
      </c>
      <c r="O763" t="b">
        <v>0</v>
      </c>
      <c r="P763" t="s">
        <v>2008</v>
      </c>
      <c r="Q763" t="s">
        <v>2009</v>
      </c>
      <c r="R763" s="5">
        <f t="shared" si="46"/>
        <v>6.5545454545454547</v>
      </c>
      <c r="S763" s="13">
        <f t="shared" si="47"/>
        <v>86.867469879518069</v>
      </c>
    </row>
    <row r="764" spans="1:19" x14ac:dyDescent="0.3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9">
        <f t="shared" si="44"/>
        <v>41241.25</v>
      </c>
      <c r="L764">
        <v>1355032800</v>
      </c>
      <c r="M764" s="9">
        <f t="shared" si="45"/>
        <v>41252.25</v>
      </c>
      <c r="N764" t="b">
        <v>0</v>
      </c>
      <c r="O764" t="b">
        <v>0</v>
      </c>
      <c r="P764" t="s">
        <v>2008</v>
      </c>
      <c r="Q764" t="s">
        <v>2031</v>
      </c>
      <c r="R764" s="5">
        <f t="shared" si="46"/>
        <v>1.7725714285714285</v>
      </c>
      <c r="S764" s="13">
        <f t="shared" si="47"/>
        <v>62.04</v>
      </c>
    </row>
    <row r="765" spans="1:19" x14ac:dyDescent="0.3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9">
        <f t="shared" si="44"/>
        <v>41037.208333333336</v>
      </c>
      <c r="L765">
        <v>1339477200</v>
      </c>
      <c r="M765" s="9">
        <f t="shared" si="45"/>
        <v>41072.208333333336</v>
      </c>
      <c r="N765" t="b">
        <v>0</v>
      </c>
      <c r="O765" t="b">
        <v>1</v>
      </c>
      <c r="P765" t="s">
        <v>2012</v>
      </c>
      <c r="Q765" t="s">
        <v>2013</v>
      </c>
      <c r="R765" s="5">
        <f t="shared" si="46"/>
        <v>1.1317857142857144</v>
      </c>
      <c r="S765" s="13">
        <f t="shared" si="47"/>
        <v>26.970212765957445</v>
      </c>
    </row>
    <row r="766" spans="1:19" ht="31" x14ac:dyDescent="0.3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9">
        <f t="shared" si="44"/>
        <v>40676.208333333336</v>
      </c>
      <c r="L766">
        <v>1305954000</v>
      </c>
      <c r="M766" s="9">
        <f t="shared" si="45"/>
        <v>40684.208333333336</v>
      </c>
      <c r="N766" t="b">
        <v>0</v>
      </c>
      <c r="O766" t="b">
        <v>0</v>
      </c>
      <c r="P766" t="s">
        <v>2008</v>
      </c>
      <c r="Q766" t="s">
        <v>2009</v>
      </c>
      <c r="R766" s="5">
        <f t="shared" si="46"/>
        <v>7.2818181818181822</v>
      </c>
      <c r="S766" s="13">
        <f t="shared" si="47"/>
        <v>54.121621621621621</v>
      </c>
    </row>
    <row r="767" spans="1:19" x14ac:dyDescent="0.3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9">
        <f t="shared" si="44"/>
        <v>42840.208333333328</v>
      </c>
      <c r="L767">
        <v>1494392400</v>
      </c>
      <c r="M767" s="9">
        <f t="shared" si="45"/>
        <v>42865.208333333328</v>
      </c>
      <c r="N767" t="b">
        <v>1</v>
      </c>
      <c r="O767" t="b">
        <v>1</v>
      </c>
      <c r="P767" t="s">
        <v>2008</v>
      </c>
      <c r="Q767" t="s">
        <v>2018</v>
      </c>
      <c r="R767" s="5">
        <f t="shared" si="46"/>
        <v>2.0833333333333335</v>
      </c>
      <c r="S767" s="13">
        <f t="shared" si="47"/>
        <v>41.035353535353536</v>
      </c>
    </row>
    <row r="768" spans="1:19" ht="31" x14ac:dyDescent="0.3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9">
        <f t="shared" si="44"/>
        <v>43362.208333333328</v>
      </c>
      <c r="L768">
        <v>1537419600</v>
      </c>
      <c r="M768" s="9">
        <f t="shared" si="45"/>
        <v>43363.208333333328</v>
      </c>
      <c r="N768" t="b">
        <v>0</v>
      </c>
      <c r="O768" t="b">
        <v>0</v>
      </c>
      <c r="P768" t="s">
        <v>2014</v>
      </c>
      <c r="Q768" t="s">
        <v>2036</v>
      </c>
      <c r="R768" s="5">
        <f t="shared" si="46"/>
        <v>0.31171232876712329</v>
      </c>
      <c r="S768" s="13">
        <f t="shared" si="47"/>
        <v>55.052419354838712</v>
      </c>
    </row>
    <row r="769" spans="1:19" x14ac:dyDescent="0.3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9">
        <f t="shared" si="44"/>
        <v>42283.208333333328</v>
      </c>
      <c r="L769">
        <v>1447999200</v>
      </c>
      <c r="M769" s="9">
        <f t="shared" si="45"/>
        <v>42328.25</v>
      </c>
      <c r="N769" t="b">
        <v>0</v>
      </c>
      <c r="O769" t="b">
        <v>0</v>
      </c>
      <c r="P769" t="s">
        <v>2020</v>
      </c>
      <c r="Q769" t="s">
        <v>2032</v>
      </c>
      <c r="R769" s="5">
        <f t="shared" si="46"/>
        <v>0.56967078189300413</v>
      </c>
      <c r="S769" s="13">
        <f t="shared" si="47"/>
        <v>107.93762183235867</v>
      </c>
    </row>
    <row r="770" spans="1:19" x14ac:dyDescent="0.3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9">
        <f t="shared" si="44"/>
        <v>41619.25</v>
      </c>
      <c r="L770">
        <v>1388037600</v>
      </c>
      <c r="M770" s="9">
        <f t="shared" si="45"/>
        <v>41634.25</v>
      </c>
      <c r="N770" t="b">
        <v>0</v>
      </c>
      <c r="O770" t="b">
        <v>0</v>
      </c>
      <c r="P770" t="s">
        <v>2012</v>
      </c>
      <c r="Q770" t="s">
        <v>2013</v>
      </c>
      <c r="R770" s="5">
        <f t="shared" si="46"/>
        <v>2.31</v>
      </c>
      <c r="S770" s="13">
        <f t="shared" si="47"/>
        <v>73.92</v>
      </c>
    </row>
    <row r="771" spans="1:19" x14ac:dyDescent="0.3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9">
        <f t="shared" ref="K771:K834" si="48">(((J771/60)/60)/24)+DATE(1970,1,1)</f>
        <v>41501.208333333336</v>
      </c>
      <c r="L771">
        <v>1378789200</v>
      </c>
      <c r="M771" s="9">
        <f t="shared" ref="M771:M834" si="49">(((L771/60)/60)/24)+DATE(1970,1,1)</f>
        <v>41527.208333333336</v>
      </c>
      <c r="N771" t="b">
        <v>0</v>
      </c>
      <c r="O771" t="b">
        <v>0</v>
      </c>
      <c r="P771" t="s">
        <v>2023</v>
      </c>
      <c r="Q771" t="s">
        <v>2024</v>
      </c>
      <c r="R771" s="5">
        <f t="shared" ref="R771:R834" si="50">E771/D771</f>
        <v>0.86867834394904464</v>
      </c>
      <c r="S771" s="13">
        <f t="shared" ref="S771:S834" si="51">E771/G771</f>
        <v>31.995894428152493</v>
      </c>
    </row>
    <row r="772" spans="1:19" x14ac:dyDescent="0.3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9">
        <f t="shared" si="48"/>
        <v>41743.208333333336</v>
      </c>
      <c r="L772">
        <v>1398056400</v>
      </c>
      <c r="M772" s="9">
        <f t="shared" si="49"/>
        <v>41750.208333333336</v>
      </c>
      <c r="N772" t="b">
        <v>0</v>
      </c>
      <c r="O772" t="b">
        <v>1</v>
      </c>
      <c r="P772" t="s">
        <v>2012</v>
      </c>
      <c r="Q772" t="s">
        <v>2013</v>
      </c>
      <c r="R772" s="5">
        <f t="shared" si="50"/>
        <v>2.7074418604651163</v>
      </c>
      <c r="S772" s="13">
        <f t="shared" si="51"/>
        <v>53.898148148148145</v>
      </c>
    </row>
    <row r="773" spans="1:19" x14ac:dyDescent="0.3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9">
        <f t="shared" si="48"/>
        <v>43491.25</v>
      </c>
      <c r="L773">
        <v>1550815200</v>
      </c>
      <c r="M773" s="9">
        <f t="shared" si="49"/>
        <v>43518.25</v>
      </c>
      <c r="N773" t="b">
        <v>0</v>
      </c>
      <c r="O773" t="b">
        <v>0</v>
      </c>
      <c r="P773" t="s">
        <v>2012</v>
      </c>
      <c r="Q773" t="s">
        <v>2013</v>
      </c>
      <c r="R773" s="5">
        <f t="shared" si="50"/>
        <v>0.49446428571428569</v>
      </c>
      <c r="S773" s="13">
        <f t="shared" si="51"/>
        <v>106.5</v>
      </c>
    </row>
    <row r="774" spans="1:19" x14ac:dyDescent="0.3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9">
        <f t="shared" si="48"/>
        <v>43505.25</v>
      </c>
      <c r="L774">
        <v>1550037600</v>
      </c>
      <c r="M774" s="9">
        <f t="shared" si="49"/>
        <v>43509.25</v>
      </c>
      <c r="N774" t="b">
        <v>0</v>
      </c>
      <c r="O774" t="b">
        <v>0</v>
      </c>
      <c r="P774" t="s">
        <v>2008</v>
      </c>
      <c r="Q774" t="s">
        <v>2018</v>
      </c>
      <c r="R774" s="5">
        <f t="shared" si="50"/>
        <v>1.1335962566844919</v>
      </c>
      <c r="S774" s="13">
        <f t="shared" si="51"/>
        <v>32.999805409612762</v>
      </c>
    </row>
    <row r="775" spans="1:19" x14ac:dyDescent="0.3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9">
        <f t="shared" si="48"/>
        <v>42838.208333333328</v>
      </c>
      <c r="L775">
        <v>1492923600</v>
      </c>
      <c r="M775" s="9">
        <f t="shared" si="49"/>
        <v>42848.208333333328</v>
      </c>
      <c r="N775" t="b">
        <v>0</v>
      </c>
      <c r="O775" t="b">
        <v>0</v>
      </c>
      <c r="P775" t="s">
        <v>2012</v>
      </c>
      <c r="Q775" t="s">
        <v>2013</v>
      </c>
      <c r="R775" s="5">
        <f t="shared" si="50"/>
        <v>1.9055555555555554</v>
      </c>
      <c r="S775" s="13">
        <f t="shared" si="51"/>
        <v>43.00254993625159</v>
      </c>
    </row>
    <row r="776" spans="1:19" x14ac:dyDescent="0.3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9">
        <f t="shared" si="48"/>
        <v>42513.208333333328</v>
      </c>
      <c r="L776">
        <v>1467522000</v>
      </c>
      <c r="M776" s="9">
        <f t="shared" si="49"/>
        <v>42554.208333333328</v>
      </c>
      <c r="N776" t="b">
        <v>0</v>
      </c>
      <c r="O776" t="b">
        <v>0</v>
      </c>
      <c r="P776" t="s">
        <v>2010</v>
      </c>
      <c r="Q776" t="s">
        <v>2011</v>
      </c>
      <c r="R776" s="5">
        <f t="shared" si="50"/>
        <v>1.355</v>
      </c>
      <c r="S776" s="13">
        <f t="shared" si="51"/>
        <v>86.858974358974365</v>
      </c>
    </row>
    <row r="777" spans="1:19" ht="31" x14ac:dyDescent="0.3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9">
        <f t="shared" si="48"/>
        <v>41949.25</v>
      </c>
      <c r="L777">
        <v>1416117600</v>
      </c>
      <c r="M777" s="9">
        <f t="shared" si="49"/>
        <v>41959.25</v>
      </c>
      <c r="N777" t="b">
        <v>0</v>
      </c>
      <c r="O777" t="b">
        <v>0</v>
      </c>
      <c r="P777" t="s">
        <v>2008</v>
      </c>
      <c r="Q777" t="s">
        <v>2009</v>
      </c>
      <c r="R777" s="5">
        <f t="shared" si="50"/>
        <v>0.10297872340425532</v>
      </c>
      <c r="S777" s="13">
        <f t="shared" si="51"/>
        <v>96.8</v>
      </c>
    </row>
    <row r="778" spans="1:19" x14ac:dyDescent="0.3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9">
        <f t="shared" si="48"/>
        <v>43650.208333333328</v>
      </c>
      <c r="L778">
        <v>1563771600</v>
      </c>
      <c r="M778" s="9">
        <f t="shared" si="49"/>
        <v>43668.208333333328</v>
      </c>
      <c r="N778" t="b">
        <v>0</v>
      </c>
      <c r="O778" t="b">
        <v>0</v>
      </c>
      <c r="P778" t="s">
        <v>2012</v>
      </c>
      <c r="Q778" t="s">
        <v>2013</v>
      </c>
      <c r="R778" s="5">
        <f t="shared" si="50"/>
        <v>0.65544223826714798</v>
      </c>
      <c r="S778" s="13">
        <f t="shared" si="51"/>
        <v>32.995456610631528</v>
      </c>
    </row>
    <row r="779" spans="1:19" x14ac:dyDescent="0.3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9">
        <f t="shared" si="48"/>
        <v>40809.208333333336</v>
      </c>
      <c r="L779">
        <v>1319259600</v>
      </c>
      <c r="M779" s="9">
        <f t="shared" si="49"/>
        <v>40838.208333333336</v>
      </c>
      <c r="N779" t="b">
        <v>0</v>
      </c>
      <c r="O779" t="b">
        <v>0</v>
      </c>
      <c r="P779" t="s">
        <v>2012</v>
      </c>
      <c r="Q779" t="s">
        <v>2013</v>
      </c>
      <c r="R779" s="5">
        <f t="shared" si="50"/>
        <v>0.49026652452025588</v>
      </c>
      <c r="S779" s="13">
        <f t="shared" si="51"/>
        <v>68.028106508875737</v>
      </c>
    </row>
    <row r="780" spans="1:19" x14ac:dyDescent="0.3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9">
        <f t="shared" si="48"/>
        <v>40768.208333333336</v>
      </c>
      <c r="L780">
        <v>1313643600</v>
      </c>
      <c r="M780" s="9">
        <f t="shared" si="49"/>
        <v>40773.208333333336</v>
      </c>
      <c r="N780" t="b">
        <v>0</v>
      </c>
      <c r="O780" t="b">
        <v>0</v>
      </c>
      <c r="P780" t="s">
        <v>2014</v>
      </c>
      <c r="Q780" t="s">
        <v>2022</v>
      </c>
      <c r="R780" s="5">
        <f t="shared" si="50"/>
        <v>7.8792307692307695</v>
      </c>
      <c r="S780" s="13">
        <f t="shared" si="51"/>
        <v>58.867816091954026</v>
      </c>
    </row>
    <row r="781" spans="1:19" x14ac:dyDescent="0.3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9">
        <f t="shared" si="48"/>
        <v>42230.208333333328</v>
      </c>
      <c r="L781">
        <v>1440306000</v>
      </c>
      <c r="M781" s="9">
        <f t="shared" si="49"/>
        <v>42239.208333333328</v>
      </c>
      <c r="N781" t="b">
        <v>0</v>
      </c>
      <c r="O781" t="b">
        <v>1</v>
      </c>
      <c r="P781" t="s">
        <v>2012</v>
      </c>
      <c r="Q781" t="s">
        <v>2013</v>
      </c>
      <c r="R781" s="5">
        <f t="shared" si="50"/>
        <v>0.80306347746090156</v>
      </c>
      <c r="S781" s="13">
        <f t="shared" si="51"/>
        <v>105.04572803850782</v>
      </c>
    </row>
    <row r="782" spans="1:19" x14ac:dyDescent="0.3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9">
        <f t="shared" si="48"/>
        <v>42573.208333333328</v>
      </c>
      <c r="L782">
        <v>1470805200</v>
      </c>
      <c r="M782" s="9">
        <f t="shared" si="49"/>
        <v>42592.208333333328</v>
      </c>
      <c r="N782" t="b">
        <v>0</v>
      </c>
      <c r="O782" t="b">
        <v>1</v>
      </c>
      <c r="P782" t="s">
        <v>2014</v>
      </c>
      <c r="Q782" t="s">
        <v>2017</v>
      </c>
      <c r="R782" s="5">
        <f t="shared" si="50"/>
        <v>1.0629411764705883</v>
      </c>
      <c r="S782" s="13">
        <f t="shared" si="51"/>
        <v>33.054878048780488</v>
      </c>
    </row>
    <row r="783" spans="1:19" x14ac:dyDescent="0.3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9">
        <f t="shared" si="48"/>
        <v>40482.208333333336</v>
      </c>
      <c r="L783">
        <v>1292911200</v>
      </c>
      <c r="M783" s="9">
        <f t="shared" si="49"/>
        <v>40533.25</v>
      </c>
      <c r="N783" t="b">
        <v>0</v>
      </c>
      <c r="O783" t="b">
        <v>0</v>
      </c>
      <c r="P783" t="s">
        <v>2012</v>
      </c>
      <c r="Q783" t="s">
        <v>2013</v>
      </c>
      <c r="R783" s="5">
        <f t="shared" si="50"/>
        <v>0.50735632183908042</v>
      </c>
      <c r="S783" s="13">
        <f t="shared" si="51"/>
        <v>78.821428571428569</v>
      </c>
    </row>
    <row r="784" spans="1:19" x14ac:dyDescent="0.3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9">
        <f t="shared" si="48"/>
        <v>40603.25</v>
      </c>
      <c r="L784">
        <v>1301374800</v>
      </c>
      <c r="M784" s="9">
        <f t="shared" si="49"/>
        <v>40631.208333333336</v>
      </c>
      <c r="N784" t="b">
        <v>0</v>
      </c>
      <c r="O784" t="b">
        <v>1</v>
      </c>
      <c r="P784" t="s">
        <v>2014</v>
      </c>
      <c r="Q784" t="s">
        <v>2022</v>
      </c>
      <c r="R784" s="5">
        <f t="shared" si="50"/>
        <v>2.153137254901961</v>
      </c>
      <c r="S784" s="13">
        <f t="shared" si="51"/>
        <v>68.204968944099377</v>
      </c>
    </row>
    <row r="785" spans="1:19" x14ac:dyDescent="0.3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9">
        <f t="shared" si="48"/>
        <v>41625.25</v>
      </c>
      <c r="L785">
        <v>1387864800</v>
      </c>
      <c r="M785" s="9">
        <f t="shared" si="49"/>
        <v>41632.25</v>
      </c>
      <c r="N785" t="b">
        <v>0</v>
      </c>
      <c r="O785" t="b">
        <v>0</v>
      </c>
      <c r="P785" t="s">
        <v>2008</v>
      </c>
      <c r="Q785" t="s">
        <v>2009</v>
      </c>
      <c r="R785" s="5">
        <f t="shared" si="50"/>
        <v>1.4122972972972974</v>
      </c>
      <c r="S785" s="13">
        <f t="shared" si="51"/>
        <v>75.731884057971016</v>
      </c>
    </row>
    <row r="786" spans="1:19" x14ac:dyDescent="0.3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9">
        <f t="shared" si="48"/>
        <v>42435.25</v>
      </c>
      <c r="L786">
        <v>1458190800</v>
      </c>
      <c r="M786" s="9">
        <f t="shared" si="49"/>
        <v>42446.208333333328</v>
      </c>
      <c r="N786" t="b">
        <v>0</v>
      </c>
      <c r="O786" t="b">
        <v>0</v>
      </c>
      <c r="P786" t="s">
        <v>2010</v>
      </c>
      <c r="Q786" t="s">
        <v>2011</v>
      </c>
      <c r="R786" s="5">
        <f t="shared" si="50"/>
        <v>1.1533745781777278</v>
      </c>
      <c r="S786" s="13">
        <f t="shared" si="51"/>
        <v>30.996070133010882</v>
      </c>
    </row>
    <row r="787" spans="1:19" ht="31" x14ac:dyDescent="0.3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9">
        <f t="shared" si="48"/>
        <v>43582.208333333328</v>
      </c>
      <c r="L787">
        <v>1559278800</v>
      </c>
      <c r="M787" s="9">
        <f t="shared" si="49"/>
        <v>43616.208333333328</v>
      </c>
      <c r="N787" t="b">
        <v>0</v>
      </c>
      <c r="O787" t="b">
        <v>1</v>
      </c>
      <c r="P787" t="s">
        <v>2014</v>
      </c>
      <c r="Q787" t="s">
        <v>2022</v>
      </c>
      <c r="R787" s="5">
        <f t="shared" si="50"/>
        <v>1.9311940298507462</v>
      </c>
      <c r="S787" s="13">
        <f t="shared" si="51"/>
        <v>101.88188976377953</v>
      </c>
    </row>
    <row r="788" spans="1:19" x14ac:dyDescent="0.3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9">
        <f t="shared" si="48"/>
        <v>43186.208333333328</v>
      </c>
      <c r="L788">
        <v>1522731600</v>
      </c>
      <c r="M788" s="9">
        <f t="shared" si="49"/>
        <v>43193.208333333328</v>
      </c>
      <c r="N788" t="b">
        <v>0</v>
      </c>
      <c r="O788" t="b">
        <v>1</v>
      </c>
      <c r="P788" t="s">
        <v>2008</v>
      </c>
      <c r="Q788" t="s">
        <v>2031</v>
      </c>
      <c r="R788" s="5">
        <f t="shared" si="50"/>
        <v>7.2973333333333334</v>
      </c>
      <c r="S788" s="13">
        <f t="shared" si="51"/>
        <v>52.879227053140099</v>
      </c>
    </row>
    <row r="789" spans="1:19" x14ac:dyDescent="0.3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48"/>
        <v>40684.208333333336</v>
      </c>
      <c r="L789">
        <v>1306731600</v>
      </c>
      <c r="M789" s="9">
        <f t="shared" si="49"/>
        <v>40693.208333333336</v>
      </c>
      <c r="N789" t="b">
        <v>0</v>
      </c>
      <c r="O789" t="b">
        <v>0</v>
      </c>
      <c r="P789" t="s">
        <v>2008</v>
      </c>
      <c r="Q789" t="s">
        <v>2009</v>
      </c>
      <c r="R789" s="5">
        <f t="shared" si="50"/>
        <v>0.99663398692810456</v>
      </c>
      <c r="S789" s="13">
        <f t="shared" si="51"/>
        <v>71.005820721769496</v>
      </c>
    </row>
    <row r="790" spans="1:19" x14ac:dyDescent="0.3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9">
        <f t="shared" si="48"/>
        <v>41202.208333333336</v>
      </c>
      <c r="L790">
        <v>1352527200</v>
      </c>
      <c r="M790" s="9">
        <f t="shared" si="49"/>
        <v>41223.25</v>
      </c>
      <c r="N790" t="b">
        <v>0</v>
      </c>
      <c r="O790" t="b">
        <v>0</v>
      </c>
      <c r="P790" t="s">
        <v>2014</v>
      </c>
      <c r="Q790" t="s">
        <v>2022</v>
      </c>
      <c r="R790" s="5">
        <f t="shared" si="50"/>
        <v>0.88166666666666671</v>
      </c>
      <c r="S790" s="13">
        <f t="shared" si="51"/>
        <v>102.38709677419355</v>
      </c>
    </row>
    <row r="791" spans="1:19" x14ac:dyDescent="0.3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9">
        <f t="shared" si="48"/>
        <v>41786.208333333336</v>
      </c>
      <c r="L791">
        <v>1404363600</v>
      </c>
      <c r="M791" s="9">
        <f t="shared" si="49"/>
        <v>41823.208333333336</v>
      </c>
      <c r="N791" t="b">
        <v>0</v>
      </c>
      <c r="O791" t="b">
        <v>0</v>
      </c>
      <c r="P791" t="s">
        <v>2012</v>
      </c>
      <c r="Q791" t="s">
        <v>2013</v>
      </c>
      <c r="R791" s="5">
        <f t="shared" si="50"/>
        <v>0.37233333333333335</v>
      </c>
      <c r="S791" s="13">
        <f t="shared" si="51"/>
        <v>74.466666666666669</v>
      </c>
    </row>
    <row r="792" spans="1:19" x14ac:dyDescent="0.3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9">
        <f t="shared" si="48"/>
        <v>40223.25</v>
      </c>
      <c r="L792">
        <v>1266645600</v>
      </c>
      <c r="M792" s="9">
        <f t="shared" si="49"/>
        <v>40229.25</v>
      </c>
      <c r="N792" t="b">
        <v>0</v>
      </c>
      <c r="O792" t="b">
        <v>0</v>
      </c>
      <c r="P792" t="s">
        <v>2012</v>
      </c>
      <c r="Q792" t="s">
        <v>2013</v>
      </c>
      <c r="R792" s="5">
        <f t="shared" si="50"/>
        <v>0.30540075309306081</v>
      </c>
      <c r="S792" s="13">
        <f t="shared" si="51"/>
        <v>51.009883198562441</v>
      </c>
    </row>
    <row r="793" spans="1:19" x14ac:dyDescent="0.3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9">
        <f t="shared" si="48"/>
        <v>42715.25</v>
      </c>
      <c r="L793">
        <v>1482818400</v>
      </c>
      <c r="M793" s="9">
        <f t="shared" si="49"/>
        <v>42731.25</v>
      </c>
      <c r="N793" t="b">
        <v>0</v>
      </c>
      <c r="O793" t="b">
        <v>0</v>
      </c>
      <c r="P793" t="s">
        <v>2006</v>
      </c>
      <c r="Q793" t="s">
        <v>2007</v>
      </c>
      <c r="R793" s="5">
        <f t="shared" si="50"/>
        <v>0.25714285714285712</v>
      </c>
      <c r="S793" s="13">
        <f t="shared" si="51"/>
        <v>90</v>
      </c>
    </row>
    <row r="794" spans="1:19" x14ac:dyDescent="0.3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9">
        <f t="shared" si="48"/>
        <v>41451.208333333336</v>
      </c>
      <c r="L794">
        <v>1374642000</v>
      </c>
      <c r="M794" s="9">
        <f t="shared" si="49"/>
        <v>41479.208333333336</v>
      </c>
      <c r="N794" t="b">
        <v>0</v>
      </c>
      <c r="O794" t="b">
        <v>1</v>
      </c>
      <c r="P794" t="s">
        <v>2012</v>
      </c>
      <c r="Q794" t="s">
        <v>2013</v>
      </c>
      <c r="R794" s="5">
        <f t="shared" si="50"/>
        <v>0.34</v>
      </c>
      <c r="S794" s="13">
        <f t="shared" si="51"/>
        <v>97.142857142857139</v>
      </c>
    </row>
    <row r="795" spans="1:19" x14ac:dyDescent="0.3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9">
        <f t="shared" si="48"/>
        <v>41450.208333333336</v>
      </c>
      <c r="L795">
        <v>1372482000</v>
      </c>
      <c r="M795" s="9">
        <f t="shared" si="49"/>
        <v>41454.208333333336</v>
      </c>
      <c r="N795" t="b">
        <v>0</v>
      </c>
      <c r="O795" t="b">
        <v>0</v>
      </c>
      <c r="P795" t="s">
        <v>2020</v>
      </c>
      <c r="Q795" t="s">
        <v>2021</v>
      </c>
      <c r="R795" s="5">
        <f t="shared" si="50"/>
        <v>11.859090909090909</v>
      </c>
      <c r="S795" s="13">
        <f t="shared" si="51"/>
        <v>72.071823204419886</v>
      </c>
    </row>
    <row r="796" spans="1:19" x14ac:dyDescent="0.3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9">
        <f t="shared" si="48"/>
        <v>43091.25</v>
      </c>
      <c r="L796">
        <v>1514959200</v>
      </c>
      <c r="M796" s="9">
        <f t="shared" si="49"/>
        <v>43103.25</v>
      </c>
      <c r="N796" t="b">
        <v>0</v>
      </c>
      <c r="O796" t="b">
        <v>0</v>
      </c>
      <c r="P796" t="s">
        <v>2008</v>
      </c>
      <c r="Q796" t="s">
        <v>2009</v>
      </c>
      <c r="R796" s="5">
        <f t="shared" si="50"/>
        <v>1.2539393939393939</v>
      </c>
      <c r="S796" s="13">
        <f t="shared" si="51"/>
        <v>75.236363636363635</v>
      </c>
    </row>
    <row r="797" spans="1:19" ht="31" x14ac:dyDescent="0.3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9">
        <f t="shared" si="48"/>
        <v>42675.208333333328</v>
      </c>
      <c r="L797">
        <v>1478235600</v>
      </c>
      <c r="M797" s="9">
        <f t="shared" si="49"/>
        <v>42678.208333333328</v>
      </c>
      <c r="N797" t="b">
        <v>0</v>
      </c>
      <c r="O797" t="b">
        <v>0</v>
      </c>
      <c r="P797" t="s">
        <v>2014</v>
      </c>
      <c r="Q797" t="s">
        <v>2017</v>
      </c>
      <c r="R797" s="5">
        <f t="shared" si="50"/>
        <v>0.14394366197183098</v>
      </c>
      <c r="S797" s="13">
        <f t="shared" si="51"/>
        <v>32.967741935483872</v>
      </c>
    </row>
    <row r="798" spans="1:19" x14ac:dyDescent="0.3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9">
        <f t="shared" si="48"/>
        <v>41859.208333333336</v>
      </c>
      <c r="L798">
        <v>1408078800</v>
      </c>
      <c r="M798" s="9">
        <f t="shared" si="49"/>
        <v>41866.208333333336</v>
      </c>
      <c r="N798" t="b">
        <v>0</v>
      </c>
      <c r="O798" t="b">
        <v>1</v>
      </c>
      <c r="P798" t="s">
        <v>2023</v>
      </c>
      <c r="Q798" t="s">
        <v>2034</v>
      </c>
      <c r="R798" s="5">
        <f t="shared" si="50"/>
        <v>0.54807692307692313</v>
      </c>
      <c r="S798" s="13">
        <f t="shared" si="51"/>
        <v>54.807692307692307</v>
      </c>
    </row>
    <row r="799" spans="1:19" x14ac:dyDescent="0.3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9">
        <f t="shared" si="48"/>
        <v>43464.25</v>
      </c>
      <c r="L799">
        <v>1548136800</v>
      </c>
      <c r="M799" s="9">
        <f t="shared" si="49"/>
        <v>43487.25</v>
      </c>
      <c r="N799" t="b">
        <v>0</v>
      </c>
      <c r="O799" t="b">
        <v>0</v>
      </c>
      <c r="P799" t="s">
        <v>2010</v>
      </c>
      <c r="Q799" t="s">
        <v>2011</v>
      </c>
      <c r="R799" s="5">
        <f t="shared" si="50"/>
        <v>1.0963157894736841</v>
      </c>
      <c r="S799" s="13">
        <f t="shared" si="51"/>
        <v>45.037837837837834</v>
      </c>
    </row>
    <row r="800" spans="1:19" x14ac:dyDescent="0.3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9">
        <f t="shared" si="48"/>
        <v>41060.208333333336</v>
      </c>
      <c r="L800">
        <v>1340859600</v>
      </c>
      <c r="M800" s="9">
        <f t="shared" si="49"/>
        <v>41088.208333333336</v>
      </c>
      <c r="N800" t="b">
        <v>0</v>
      </c>
      <c r="O800" t="b">
        <v>1</v>
      </c>
      <c r="P800" t="s">
        <v>2012</v>
      </c>
      <c r="Q800" t="s">
        <v>2013</v>
      </c>
      <c r="R800" s="5">
        <f t="shared" si="50"/>
        <v>1.8847058823529412</v>
      </c>
      <c r="S800" s="13">
        <f t="shared" si="51"/>
        <v>52.958677685950413</v>
      </c>
    </row>
    <row r="801" spans="1:19" x14ac:dyDescent="0.3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9">
        <f t="shared" si="48"/>
        <v>42399.25</v>
      </c>
      <c r="L801">
        <v>1454479200</v>
      </c>
      <c r="M801" s="9">
        <f t="shared" si="49"/>
        <v>42403.25</v>
      </c>
      <c r="N801" t="b">
        <v>0</v>
      </c>
      <c r="O801" t="b">
        <v>0</v>
      </c>
      <c r="P801" t="s">
        <v>2012</v>
      </c>
      <c r="Q801" t="s">
        <v>2013</v>
      </c>
      <c r="R801" s="5">
        <f t="shared" si="50"/>
        <v>0.87008284023668636</v>
      </c>
      <c r="S801" s="13">
        <f t="shared" si="51"/>
        <v>60.017959183673469</v>
      </c>
    </row>
    <row r="802" spans="1:19" x14ac:dyDescent="0.3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9">
        <f t="shared" si="48"/>
        <v>42167.208333333328</v>
      </c>
      <c r="L802">
        <v>1434430800</v>
      </c>
      <c r="M802" s="9">
        <f t="shared" si="49"/>
        <v>42171.208333333328</v>
      </c>
      <c r="N802" t="b">
        <v>0</v>
      </c>
      <c r="O802" t="b">
        <v>0</v>
      </c>
      <c r="P802" t="s">
        <v>2008</v>
      </c>
      <c r="Q802" t="s">
        <v>2009</v>
      </c>
      <c r="R802" s="5">
        <f t="shared" si="50"/>
        <v>0.01</v>
      </c>
      <c r="S802" s="13">
        <f t="shared" si="51"/>
        <v>1</v>
      </c>
    </row>
    <row r="803" spans="1:19" x14ac:dyDescent="0.3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9">
        <f t="shared" si="48"/>
        <v>43830.25</v>
      </c>
      <c r="L803">
        <v>1579672800</v>
      </c>
      <c r="M803" s="9">
        <f t="shared" si="49"/>
        <v>43852.25</v>
      </c>
      <c r="N803" t="b">
        <v>0</v>
      </c>
      <c r="O803" t="b">
        <v>1</v>
      </c>
      <c r="P803" t="s">
        <v>2027</v>
      </c>
      <c r="Q803" t="s">
        <v>2028</v>
      </c>
      <c r="R803" s="5">
        <f t="shared" si="50"/>
        <v>2.0291304347826089</v>
      </c>
      <c r="S803" s="13">
        <f t="shared" si="51"/>
        <v>44.028301886792455</v>
      </c>
    </row>
    <row r="804" spans="1:19" ht="31" x14ac:dyDescent="0.3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9">
        <f t="shared" si="48"/>
        <v>43650.208333333328</v>
      </c>
      <c r="L804">
        <v>1562389200</v>
      </c>
      <c r="M804" s="9">
        <f t="shared" si="49"/>
        <v>43652.208333333328</v>
      </c>
      <c r="N804" t="b">
        <v>0</v>
      </c>
      <c r="O804" t="b">
        <v>0</v>
      </c>
      <c r="P804" t="s">
        <v>2027</v>
      </c>
      <c r="Q804" t="s">
        <v>2028</v>
      </c>
      <c r="R804" s="5">
        <f t="shared" si="50"/>
        <v>1.9703225806451612</v>
      </c>
      <c r="S804" s="13">
        <f t="shared" si="51"/>
        <v>86.028169014084511</v>
      </c>
    </row>
    <row r="805" spans="1:19" ht="31" x14ac:dyDescent="0.3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9">
        <f t="shared" si="48"/>
        <v>43492.25</v>
      </c>
      <c r="L805">
        <v>1551506400</v>
      </c>
      <c r="M805" s="9">
        <f t="shared" si="49"/>
        <v>43526.25</v>
      </c>
      <c r="N805" t="b">
        <v>0</v>
      </c>
      <c r="O805" t="b">
        <v>0</v>
      </c>
      <c r="P805" t="s">
        <v>2012</v>
      </c>
      <c r="Q805" t="s">
        <v>2013</v>
      </c>
      <c r="R805" s="5">
        <f t="shared" si="50"/>
        <v>1.07</v>
      </c>
      <c r="S805" s="13">
        <f t="shared" si="51"/>
        <v>28.012875536480685</v>
      </c>
    </row>
    <row r="806" spans="1:19" x14ac:dyDescent="0.3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9">
        <f t="shared" si="48"/>
        <v>43102.25</v>
      </c>
      <c r="L806">
        <v>1516600800</v>
      </c>
      <c r="M806" s="9">
        <f t="shared" si="49"/>
        <v>43122.25</v>
      </c>
      <c r="N806" t="b">
        <v>0</v>
      </c>
      <c r="O806" t="b">
        <v>0</v>
      </c>
      <c r="P806" t="s">
        <v>2008</v>
      </c>
      <c r="Q806" t="s">
        <v>2009</v>
      </c>
      <c r="R806" s="5">
        <f t="shared" si="50"/>
        <v>2.6873076923076922</v>
      </c>
      <c r="S806" s="13">
        <f t="shared" si="51"/>
        <v>32.050458715596328</v>
      </c>
    </row>
    <row r="807" spans="1:19" ht="31" x14ac:dyDescent="0.3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9">
        <f t="shared" si="48"/>
        <v>41958.25</v>
      </c>
      <c r="L807">
        <v>1420437600</v>
      </c>
      <c r="M807" s="9">
        <f t="shared" si="49"/>
        <v>42009.25</v>
      </c>
      <c r="N807" t="b">
        <v>0</v>
      </c>
      <c r="O807" t="b">
        <v>0</v>
      </c>
      <c r="P807" t="s">
        <v>2014</v>
      </c>
      <c r="Q807" t="s">
        <v>2015</v>
      </c>
      <c r="R807" s="5">
        <f t="shared" si="50"/>
        <v>0.50845360824742269</v>
      </c>
      <c r="S807" s="13">
        <f t="shared" si="51"/>
        <v>73.611940298507463</v>
      </c>
    </row>
    <row r="808" spans="1:19" x14ac:dyDescent="0.3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9">
        <f t="shared" si="48"/>
        <v>40973.25</v>
      </c>
      <c r="L808">
        <v>1332997200</v>
      </c>
      <c r="M808" s="9">
        <f t="shared" si="49"/>
        <v>40997.208333333336</v>
      </c>
      <c r="N808" t="b">
        <v>0</v>
      </c>
      <c r="O808" t="b">
        <v>1</v>
      </c>
      <c r="P808" t="s">
        <v>2014</v>
      </c>
      <c r="Q808" t="s">
        <v>2017</v>
      </c>
      <c r="R808" s="5">
        <f t="shared" si="50"/>
        <v>11.802857142857142</v>
      </c>
      <c r="S808" s="13">
        <f t="shared" si="51"/>
        <v>108.71052631578948</v>
      </c>
    </row>
    <row r="809" spans="1:19" x14ac:dyDescent="0.3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9">
        <f t="shared" si="48"/>
        <v>43753.208333333328</v>
      </c>
      <c r="L809">
        <v>1574920800</v>
      </c>
      <c r="M809" s="9">
        <f t="shared" si="49"/>
        <v>43797.25</v>
      </c>
      <c r="N809" t="b">
        <v>0</v>
      </c>
      <c r="O809" t="b">
        <v>1</v>
      </c>
      <c r="P809" t="s">
        <v>2012</v>
      </c>
      <c r="Q809" t="s">
        <v>2013</v>
      </c>
      <c r="R809" s="5">
        <f t="shared" si="50"/>
        <v>2.64</v>
      </c>
      <c r="S809" s="13">
        <f t="shared" si="51"/>
        <v>42.97674418604651</v>
      </c>
    </row>
    <row r="810" spans="1:19" x14ac:dyDescent="0.3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9">
        <f t="shared" si="48"/>
        <v>42507.208333333328</v>
      </c>
      <c r="L810">
        <v>1464930000</v>
      </c>
      <c r="M810" s="9">
        <f t="shared" si="49"/>
        <v>42524.208333333328</v>
      </c>
      <c r="N810" t="b">
        <v>0</v>
      </c>
      <c r="O810" t="b">
        <v>0</v>
      </c>
      <c r="P810" t="s">
        <v>2006</v>
      </c>
      <c r="Q810" t="s">
        <v>2007</v>
      </c>
      <c r="R810" s="5">
        <f t="shared" si="50"/>
        <v>0.30442307692307691</v>
      </c>
      <c r="S810" s="13">
        <f t="shared" si="51"/>
        <v>83.315789473684205</v>
      </c>
    </row>
    <row r="811" spans="1:19" x14ac:dyDescent="0.3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9">
        <f t="shared" si="48"/>
        <v>41135.208333333336</v>
      </c>
      <c r="L811">
        <v>1345006800</v>
      </c>
      <c r="M811" s="9">
        <f t="shared" si="49"/>
        <v>41136.208333333336</v>
      </c>
      <c r="N811" t="b">
        <v>0</v>
      </c>
      <c r="O811" t="b">
        <v>0</v>
      </c>
      <c r="P811" t="s">
        <v>2014</v>
      </c>
      <c r="Q811" t="s">
        <v>2015</v>
      </c>
      <c r="R811" s="5">
        <f t="shared" si="50"/>
        <v>0.62880681818181816</v>
      </c>
      <c r="S811" s="13">
        <f t="shared" si="51"/>
        <v>42</v>
      </c>
    </row>
    <row r="812" spans="1:19" x14ac:dyDescent="0.3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9">
        <f t="shared" si="48"/>
        <v>43067.25</v>
      </c>
      <c r="L812">
        <v>1512712800</v>
      </c>
      <c r="M812" s="9">
        <f t="shared" si="49"/>
        <v>43077.25</v>
      </c>
      <c r="N812" t="b">
        <v>0</v>
      </c>
      <c r="O812" t="b">
        <v>1</v>
      </c>
      <c r="P812" t="s">
        <v>2012</v>
      </c>
      <c r="Q812" t="s">
        <v>2013</v>
      </c>
      <c r="R812" s="5">
        <f t="shared" si="50"/>
        <v>1.9312499999999999</v>
      </c>
      <c r="S812" s="13">
        <f t="shared" si="51"/>
        <v>55.927601809954751</v>
      </c>
    </row>
    <row r="813" spans="1:19" x14ac:dyDescent="0.3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9">
        <f t="shared" si="48"/>
        <v>42378.25</v>
      </c>
      <c r="L813">
        <v>1452492000</v>
      </c>
      <c r="M813" s="9">
        <f t="shared" si="49"/>
        <v>42380.25</v>
      </c>
      <c r="N813" t="b">
        <v>0</v>
      </c>
      <c r="O813" t="b">
        <v>1</v>
      </c>
      <c r="P813" t="s">
        <v>2023</v>
      </c>
      <c r="Q813" t="s">
        <v>2024</v>
      </c>
      <c r="R813" s="5">
        <f t="shared" si="50"/>
        <v>0.77102702702702708</v>
      </c>
      <c r="S813" s="13">
        <f t="shared" si="51"/>
        <v>105.03681885125184</v>
      </c>
    </row>
    <row r="814" spans="1:19" x14ac:dyDescent="0.3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48"/>
        <v>43206.208333333328</v>
      </c>
      <c r="L814">
        <v>1524286800</v>
      </c>
      <c r="M814" s="9">
        <f t="shared" si="49"/>
        <v>43211.208333333328</v>
      </c>
      <c r="N814" t="b">
        <v>0</v>
      </c>
      <c r="O814" t="b">
        <v>0</v>
      </c>
      <c r="P814" t="s">
        <v>2020</v>
      </c>
      <c r="Q814" t="s">
        <v>2021</v>
      </c>
      <c r="R814" s="5">
        <f t="shared" si="50"/>
        <v>2.2552763819095478</v>
      </c>
      <c r="S814" s="13">
        <f t="shared" si="51"/>
        <v>48</v>
      </c>
    </row>
    <row r="815" spans="1:19" x14ac:dyDescent="0.3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9">
        <f t="shared" si="48"/>
        <v>41148.208333333336</v>
      </c>
      <c r="L815">
        <v>1346907600</v>
      </c>
      <c r="M815" s="9">
        <f t="shared" si="49"/>
        <v>41158.208333333336</v>
      </c>
      <c r="N815" t="b">
        <v>0</v>
      </c>
      <c r="O815" t="b">
        <v>0</v>
      </c>
      <c r="P815" t="s">
        <v>2023</v>
      </c>
      <c r="Q815" t="s">
        <v>2024</v>
      </c>
      <c r="R815" s="5">
        <f t="shared" si="50"/>
        <v>2.3940625</v>
      </c>
      <c r="S815" s="13">
        <f t="shared" si="51"/>
        <v>112.66176470588235</v>
      </c>
    </row>
    <row r="816" spans="1:19" x14ac:dyDescent="0.3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9">
        <f t="shared" si="48"/>
        <v>42517.208333333328</v>
      </c>
      <c r="L816">
        <v>1464498000</v>
      </c>
      <c r="M816" s="9">
        <f t="shared" si="49"/>
        <v>42519.208333333328</v>
      </c>
      <c r="N816" t="b">
        <v>0</v>
      </c>
      <c r="O816" t="b">
        <v>1</v>
      </c>
      <c r="P816" t="s">
        <v>2008</v>
      </c>
      <c r="Q816" t="s">
        <v>2009</v>
      </c>
      <c r="R816" s="5">
        <f t="shared" si="50"/>
        <v>0.921875</v>
      </c>
      <c r="S816" s="13">
        <f t="shared" si="51"/>
        <v>81.944444444444443</v>
      </c>
    </row>
    <row r="817" spans="1:19" ht="31" x14ac:dyDescent="0.3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48"/>
        <v>43068.25</v>
      </c>
      <c r="L817">
        <v>1514181600</v>
      </c>
      <c r="M817" s="9">
        <f t="shared" si="49"/>
        <v>43094.25</v>
      </c>
      <c r="N817" t="b">
        <v>0</v>
      </c>
      <c r="O817" t="b">
        <v>0</v>
      </c>
      <c r="P817" t="s">
        <v>2008</v>
      </c>
      <c r="Q817" t="s">
        <v>2009</v>
      </c>
      <c r="R817" s="5">
        <f t="shared" si="50"/>
        <v>1.3023333333333333</v>
      </c>
      <c r="S817" s="13">
        <f t="shared" si="51"/>
        <v>64.049180327868854</v>
      </c>
    </row>
    <row r="818" spans="1:19" x14ac:dyDescent="0.3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9">
        <f t="shared" si="48"/>
        <v>41680.25</v>
      </c>
      <c r="L818">
        <v>1392184800</v>
      </c>
      <c r="M818" s="9">
        <f t="shared" si="49"/>
        <v>41682.25</v>
      </c>
      <c r="N818" t="b">
        <v>1</v>
      </c>
      <c r="O818" t="b">
        <v>1</v>
      </c>
      <c r="P818" t="s">
        <v>2012</v>
      </c>
      <c r="Q818" t="s">
        <v>2013</v>
      </c>
      <c r="R818" s="5">
        <f t="shared" si="50"/>
        <v>6.1521739130434785</v>
      </c>
      <c r="S818" s="13">
        <f t="shared" si="51"/>
        <v>106.39097744360902</v>
      </c>
    </row>
    <row r="819" spans="1:19" x14ac:dyDescent="0.3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9">
        <f t="shared" si="48"/>
        <v>43589.208333333328</v>
      </c>
      <c r="L819">
        <v>1559365200</v>
      </c>
      <c r="M819" s="9">
        <f t="shared" si="49"/>
        <v>43617.208333333328</v>
      </c>
      <c r="N819" t="b">
        <v>0</v>
      </c>
      <c r="O819" t="b">
        <v>1</v>
      </c>
      <c r="P819" t="s">
        <v>2020</v>
      </c>
      <c r="Q819" t="s">
        <v>2021</v>
      </c>
      <c r="R819" s="5">
        <f t="shared" si="50"/>
        <v>3.687953216374269</v>
      </c>
      <c r="S819" s="13">
        <f t="shared" si="51"/>
        <v>76.011249497790274</v>
      </c>
    </row>
    <row r="820" spans="1:19" x14ac:dyDescent="0.3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9">
        <f t="shared" si="48"/>
        <v>43486.25</v>
      </c>
      <c r="L820">
        <v>1549173600</v>
      </c>
      <c r="M820" s="9">
        <f t="shared" si="49"/>
        <v>43499.25</v>
      </c>
      <c r="N820" t="b">
        <v>0</v>
      </c>
      <c r="O820" t="b">
        <v>1</v>
      </c>
      <c r="P820" t="s">
        <v>2012</v>
      </c>
      <c r="Q820" t="s">
        <v>2013</v>
      </c>
      <c r="R820" s="5">
        <f t="shared" si="50"/>
        <v>10.948571428571428</v>
      </c>
      <c r="S820" s="13">
        <f t="shared" si="51"/>
        <v>111.07246376811594</v>
      </c>
    </row>
    <row r="821" spans="1:19" ht="31" x14ac:dyDescent="0.3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9">
        <f t="shared" si="48"/>
        <v>41237.25</v>
      </c>
      <c r="L821">
        <v>1355032800</v>
      </c>
      <c r="M821" s="9">
        <f t="shared" si="49"/>
        <v>41252.25</v>
      </c>
      <c r="N821" t="b">
        <v>1</v>
      </c>
      <c r="O821" t="b">
        <v>0</v>
      </c>
      <c r="P821" t="s">
        <v>2023</v>
      </c>
      <c r="Q821" t="s">
        <v>2024</v>
      </c>
      <c r="R821" s="5">
        <f t="shared" si="50"/>
        <v>0.50662921348314605</v>
      </c>
      <c r="S821" s="13">
        <f t="shared" si="51"/>
        <v>95.936170212765958</v>
      </c>
    </row>
    <row r="822" spans="1:19" x14ac:dyDescent="0.3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9">
        <f t="shared" si="48"/>
        <v>43310.208333333328</v>
      </c>
      <c r="L822">
        <v>1533963600</v>
      </c>
      <c r="M822" s="9">
        <f t="shared" si="49"/>
        <v>43323.208333333328</v>
      </c>
      <c r="N822" t="b">
        <v>0</v>
      </c>
      <c r="O822" t="b">
        <v>1</v>
      </c>
      <c r="P822" t="s">
        <v>2008</v>
      </c>
      <c r="Q822" t="s">
        <v>2009</v>
      </c>
      <c r="R822" s="5">
        <f t="shared" si="50"/>
        <v>8.0060000000000002</v>
      </c>
      <c r="S822" s="13">
        <f t="shared" si="51"/>
        <v>43.043010752688176</v>
      </c>
    </row>
    <row r="823" spans="1:19" x14ac:dyDescent="0.3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9">
        <f t="shared" si="48"/>
        <v>42794.25</v>
      </c>
      <c r="L823">
        <v>1489381200</v>
      </c>
      <c r="M823" s="9">
        <f t="shared" si="49"/>
        <v>42807.208333333328</v>
      </c>
      <c r="N823" t="b">
        <v>0</v>
      </c>
      <c r="O823" t="b">
        <v>0</v>
      </c>
      <c r="P823" t="s">
        <v>2014</v>
      </c>
      <c r="Q823" t="s">
        <v>2015</v>
      </c>
      <c r="R823" s="5">
        <f t="shared" si="50"/>
        <v>2.9128571428571428</v>
      </c>
      <c r="S823" s="13">
        <f t="shared" si="51"/>
        <v>67.966666666666669</v>
      </c>
    </row>
    <row r="824" spans="1:19" x14ac:dyDescent="0.3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9">
        <f t="shared" si="48"/>
        <v>41698.25</v>
      </c>
      <c r="L824">
        <v>1395032400</v>
      </c>
      <c r="M824" s="9">
        <f t="shared" si="49"/>
        <v>41715.208333333336</v>
      </c>
      <c r="N824" t="b">
        <v>0</v>
      </c>
      <c r="O824" t="b">
        <v>0</v>
      </c>
      <c r="P824" t="s">
        <v>2008</v>
      </c>
      <c r="Q824" t="s">
        <v>2009</v>
      </c>
      <c r="R824" s="5">
        <f t="shared" si="50"/>
        <v>3.4996666666666667</v>
      </c>
      <c r="S824" s="13">
        <f t="shared" si="51"/>
        <v>89.991428571428571</v>
      </c>
    </row>
    <row r="825" spans="1:19" x14ac:dyDescent="0.3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9">
        <f t="shared" si="48"/>
        <v>41892.208333333336</v>
      </c>
      <c r="L825">
        <v>1412485200</v>
      </c>
      <c r="M825" s="9">
        <f t="shared" si="49"/>
        <v>41917.208333333336</v>
      </c>
      <c r="N825" t="b">
        <v>1</v>
      </c>
      <c r="O825" t="b">
        <v>1</v>
      </c>
      <c r="P825" t="s">
        <v>2008</v>
      </c>
      <c r="Q825" t="s">
        <v>2009</v>
      </c>
      <c r="R825" s="5">
        <f t="shared" si="50"/>
        <v>3.5707317073170732</v>
      </c>
      <c r="S825" s="13">
        <f t="shared" si="51"/>
        <v>58.095238095238095</v>
      </c>
    </row>
    <row r="826" spans="1:19" x14ac:dyDescent="0.3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9">
        <f t="shared" si="48"/>
        <v>40348.208333333336</v>
      </c>
      <c r="L826">
        <v>1279688400</v>
      </c>
      <c r="M826" s="9">
        <f t="shared" si="49"/>
        <v>40380.208333333336</v>
      </c>
      <c r="N826" t="b">
        <v>0</v>
      </c>
      <c r="O826" t="b">
        <v>1</v>
      </c>
      <c r="P826" t="s">
        <v>2020</v>
      </c>
      <c r="Q826" t="s">
        <v>2021</v>
      </c>
      <c r="R826" s="5">
        <f t="shared" si="50"/>
        <v>1.2648941176470587</v>
      </c>
      <c r="S826" s="13">
        <f t="shared" si="51"/>
        <v>83.996875000000003</v>
      </c>
    </row>
    <row r="827" spans="1:19" x14ac:dyDescent="0.3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9">
        <f t="shared" si="48"/>
        <v>42941.208333333328</v>
      </c>
      <c r="L827">
        <v>1501995600</v>
      </c>
      <c r="M827" s="9">
        <f t="shared" si="49"/>
        <v>42953.208333333328</v>
      </c>
      <c r="N827" t="b">
        <v>0</v>
      </c>
      <c r="O827" t="b">
        <v>0</v>
      </c>
      <c r="P827" t="s">
        <v>2014</v>
      </c>
      <c r="Q827" t="s">
        <v>2025</v>
      </c>
      <c r="R827" s="5">
        <f t="shared" si="50"/>
        <v>3.875</v>
      </c>
      <c r="S827" s="13">
        <f t="shared" si="51"/>
        <v>88.853503184713375</v>
      </c>
    </row>
    <row r="828" spans="1:19" ht="31" x14ac:dyDescent="0.3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9">
        <f t="shared" si="48"/>
        <v>40525.25</v>
      </c>
      <c r="L828">
        <v>1294639200</v>
      </c>
      <c r="M828" s="9">
        <f t="shared" si="49"/>
        <v>40553.25</v>
      </c>
      <c r="N828" t="b">
        <v>0</v>
      </c>
      <c r="O828" t="b">
        <v>1</v>
      </c>
      <c r="P828" t="s">
        <v>2012</v>
      </c>
      <c r="Q828" t="s">
        <v>2013</v>
      </c>
      <c r="R828" s="5">
        <f t="shared" si="50"/>
        <v>4.5703571428571426</v>
      </c>
      <c r="S828" s="13">
        <f t="shared" si="51"/>
        <v>65.963917525773198</v>
      </c>
    </row>
    <row r="829" spans="1:19" ht="31" x14ac:dyDescent="0.3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9">
        <f t="shared" si="48"/>
        <v>40666.208333333336</v>
      </c>
      <c r="L829">
        <v>1305435600</v>
      </c>
      <c r="M829" s="9">
        <f t="shared" si="49"/>
        <v>40678.208333333336</v>
      </c>
      <c r="N829" t="b">
        <v>0</v>
      </c>
      <c r="O829" t="b">
        <v>1</v>
      </c>
      <c r="P829" t="s">
        <v>2014</v>
      </c>
      <c r="Q829" t="s">
        <v>2017</v>
      </c>
      <c r="R829" s="5">
        <f t="shared" si="50"/>
        <v>2.6669565217391304</v>
      </c>
      <c r="S829" s="13">
        <f t="shared" si="51"/>
        <v>74.804878048780495</v>
      </c>
    </row>
    <row r="830" spans="1:19" ht="31" x14ac:dyDescent="0.3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9">
        <f t="shared" si="48"/>
        <v>43340.208333333328</v>
      </c>
      <c r="L830">
        <v>1537592400</v>
      </c>
      <c r="M830" s="9">
        <f t="shared" si="49"/>
        <v>43365.208333333328</v>
      </c>
      <c r="N830" t="b">
        <v>0</v>
      </c>
      <c r="O830" t="b">
        <v>0</v>
      </c>
      <c r="P830" t="s">
        <v>2012</v>
      </c>
      <c r="Q830" t="s">
        <v>2013</v>
      </c>
      <c r="R830" s="5">
        <f t="shared" si="50"/>
        <v>0.69</v>
      </c>
      <c r="S830" s="13">
        <f t="shared" si="51"/>
        <v>69.98571428571428</v>
      </c>
    </row>
    <row r="831" spans="1:19" x14ac:dyDescent="0.3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9">
        <f t="shared" si="48"/>
        <v>42164.208333333328</v>
      </c>
      <c r="L831">
        <v>1435122000</v>
      </c>
      <c r="M831" s="9">
        <f t="shared" si="49"/>
        <v>42179.208333333328</v>
      </c>
      <c r="N831" t="b">
        <v>0</v>
      </c>
      <c r="O831" t="b">
        <v>0</v>
      </c>
      <c r="P831" t="s">
        <v>2012</v>
      </c>
      <c r="Q831" t="s">
        <v>2013</v>
      </c>
      <c r="R831" s="5">
        <f t="shared" si="50"/>
        <v>0.51343749999999999</v>
      </c>
      <c r="S831" s="13">
        <f t="shared" si="51"/>
        <v>32.006493506493506</v>
      </c>
    </row>
    <row r="832" spans="1:19" ht="31" x14ac:dyDescent="0.3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9">
        <f t="shared" si="48"/>
        <v>43103.25</v>
      </c>
      <c r="L832">
        <v>1520056800</v>
      </c>
      <c r="M832" s="9">
        <f t="shared" si="49"/>
        <v>43162.25</v>
      </c>
      <c r="N832" t="b">
        <v>0</v>
      </c>
      <c r="O832" t="b">
        <v>0</v>
      </c>
      <c r="P832" t="s">
        <v>2012</v>
      </c>
      <c r="Q832" t="s">
        <v>2013</v>
      </c>
      <c r="R832" s="5">
        <f t="shared" si="50"/>
        <v>1.1710526315789473E-2</v>
      </c>
      <c r="S832" s="13">
        <f t="shared" si="51"/>
        <v>64.727272727272734</v>
      </c>
    </row>
    <row r="833" spans="1:19" ht="31" x14ac:dyDescent="0.3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9">
        <f t="shared" si="48"/>
        <v>40994.208333333336</v>
      </c>
      <c r="L833">
        <v>1335675600</v>
      </c>
      <c r="M833" s="9">
        <f t="shared" si="49"/>
        <v>41028.208333333336</v>
      </c>
      <c r="N833" t="b">
        <v>0</v>
      </c>
      <c r="O833" t="b">
        <v>0</v>
      </c>
      <c r="P833" t="s">
        <v>2027</v>
      </c>
      <c r="Q833" t="s">
        <v>2028</v>
      </c>
      <c r="R833" s="5">
        <f t="shared" si="50"/>
        <v>1.089773429454171</v>
      </c>
      <c r="S833" s="13">
        <f t="shared" si="51"/>
        <v>24.998110087408456</v>
      </c>
    </row>
    <row r="834" spans="1:19" x14ac:dyDescent="0.3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9">
        <f t="shared" si="48"/>
        <v>42299.208333333328</v>
      </c>
      <c r="L834">
        <v>1448431200</v>
      </c>
      <c r="M834" s="9">
        <f t="shared" si="49"/>
        <v>42333.25</v>
      </c>
      <c r="N834" t="b">
        <v>1</v>
      </c>
      <c r="O834" t="b">
        <v>0</v>
      </c>
      <c r="P834" t="s">
        <v>2020</v>
      </c>
      <c r="Q834" t="s">
        <v>2032</v>
      </c>
      <c r="R834" s="5">
        <f t="shared" si="50"/>
        <v>3.1517592592592591</v>
      </c>
      <c r="S834" s="13">
        <f t="shared" si="51"/>
        <v>104.97764070932922</v>
      </c>
    </row>
    <row r="835" spans="1:19" x14ac:dyDescent="0.3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9">
        <f t="shared" ref="K835:K898" si="52">(((J835/60)/60)/24)+DATE(1970,1,1)</f>
        <v>40588.25</v>
      </c>
      <c r="L835">
        <v>1298613600</v>
      </c>
      <c r="M835" s="9">
        <f t="shared" ref="M835:M898" si="53">(((L835/60)/60)/24)+DATE(1970,1,1)</f>
        <v>40599.25</v>
      </c>
      <c r="N835" t="b">
        <v>0</v>
      </c>
      <c r="O835" t="b">
        <v>0</v>
      </c>
      <c r="P835" t="s">
        <v>2020</v>
      </c>
      <c r="Q835" t="s">
        <v>2032</v>
      </c>
      <c r="R835" s="5">
        <f t="shared" ref="R835:R898" si="54">E835/D835</f>
        <v>1.5769117647058823</v>
      </c>
      <c r="S835" s="13">
        <f t="shared" ref="S835:S898" si="55">E835/G835</f>
        <v>64.987878787878785</v>
      </c>
    </row>
    <row r="836" spans="1:19" x14ac:dyDescent="0.3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9">
        <f t="shared" si="52"/>
        <v>41448.208333333336</v>
      </c>
      <c r="L836">
        <v>1372482000</v>
      </c>
      <c r="M836" s="9">
        <f t="shared" si="53"/>
        <v>41454.208333333336</v>
      </c>
      <c r="N836" t="b">
        <v>0</v>
      </c>
      <c r="O836" t="b">
        <v>0</v>
      </c>
      <c r="P836" t="s">
        <v>2012</v>
      </c>
      <c r="Q836" t="s">
        <v>2013</v>
      </c>
      <c r="R836" s="5">
        <f t="shared" si="54"/>
        <v>1.5380821917808218</v>
      </c>
      <c r="S836" s="13">
        <f t="shared" si="55"/>
        <v>94.352941176470594</v>
      </c>
    </row>
    <row r="837" spans="1:19" x14ac:dyDescent="0.3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9">
        <f t="shared" si="52"/>
        <v>42063.25</v>
      </c>
      <c r="L837">
        <v>1425621600</v>
      </c>
      <c r="M837" s="9">
        <f t="shared" si="53"/>
        <v>42069.25</v>
      </c>
      <c r="N837" t="b">
        <v>0</v>
      </c>
      <c r="O837" t="b">
        <v>0</v>
      </c>
      <c r="P837" t="s">
        <v>2010</v>
      </c>
      <c r="Q837" t="s">
        <v>2011</v>
      </c>
      <c r="R837" s="5">
        <f t="shared" si="54"/>
        <v>0.89738979118329465</v>
      </c>
      <c r="S837" s="13">
        <f t="shared" si="55"/>
        <v>44.001706484641637</v>
      </c>
    </row>
    <row r="838" spans="1:19" x14ac:dyDescent="0.3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9">
        <f t="shared" si="52"/>
        <v>40214.25</v>
      </c>
      <c r="L838">
        <v>1266300000</v>
      </c>
      <c r="M838" s="9">
        <f t="shared" si="53"/>
        <v>40225.25</v>
      </c>
      <c r="N838" t="b">
        <v>0</v>
      </c>
      <c r="O838" t="b">
        <v>0</v>
      </c>
      <c r="P838" t="s">
        <v>2008</v>
      </c>
      <c r="Q838" t="s">
        <v>2018</v>
      </c>
      <c r="R838" s="5">
        <f t="shared" si="54"/>
        <v>0.75135802469135804</v>
      </c>
      <c r="S838" s="13">
        <f t="shared" si="55"/>
        <v>64.744680851063833</v>
      </c>
    </row>
    <row r="839" spans="1:19" x14ac:dyDescent="0.3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9">
        <f t="shared" si="52"/>
        <v>40629.208333333336</v>
      </c>
      <c r="L839">
        <v>1305867600</v>
      </c>
      <c r="M839" s="9">
        <f t="shared" si="53"/>
        <v>40683.208333333336</v>
      </c>
      <c r="N839" t="b">
        <v>0</v>
      </c>
      <c r="O839" t="b">
        <v>0</v>
      </c>
      <c r="P839" t="s">
        <v>2008</v>
      </c>
      <c r="Q839" t="s">
        <v>2031</v>
      </c>
      <c r="R839" s="5">
        <f t="shared" si="54"/>
        <v>8.5288135593220336</v>
      </c>
      <c r="S839" s="13">
        <f t="shared" si="55"/>
        <v>84.00667779632721</v>
      </c>
    </row>
    <row r="840" spans="1:19" x14ac:dyDescent="0.3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9">
        <f t="shared" si="52"/>
        <v>43370.208333333328</v>
      </c>
      <c r="L840">
        <v>1538802000</v>
      </c>
      <c r="M840" s="9">
        <f t="shared" si="53"/>
        <v>43379.208333333328</v>
      </c>
      <c r="N840" t="b">
        <v>0</v>
      </c>
      <c r="O840" t="b">
        <v>0</v>
      </c>
      <c r="P840" t="s">
        <v>2012</v>
      </c>
      <c r="Q840" t="s">
        <v>2013</v>
      </c>
      <c r="R840" s="5">
        <f t="shared" si="54"/>
        <v>1.3890625000000001</v>
      </c>
      <c r="S840" s="13">
        <f t="shared" si="55"/>
        <v>34.061302681992338</v>
      </c>
    </row>
    <row r="841" spans="1:19" x14ac:dyDescent="0.3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9">
        <f t="shared" si="52"/>
        <v>41715.208333333336</v>
      </c>
      <c r="L841">
        <v>1398920400</v>
      </c>
      <c r="M841" s="9">
        <f t="shared" si="53"/>
        <v>41760.208333333336</v>
      </c>
      <c r="N841" t="b">
        <v>0</v>
      </c>
      <c r="O841" t="b">
        <v>1</v>
      </c>
      <c r="P841" t="s">
        <v>2014</v>
      </c>
      <c r="Q841" t="s">
        <v>2015</v>
      </c>
      <c r="R841" s="5">
        <f t="shared" si="54"/>
        <v>1.9018181818181819</v>
      </c>
      <c r="S841" s="13">
        <f t="shared" si="55"/>
        <v>93.273885350318466</v>
      </c>
    </row>
    <row r="842" spans="1:19" x14ac:dyDescent="0.3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9">
        <f t="shared" si="52"/>
        <v>41836.208333333336</v>
      </c>
      <c r="L842">
        <v>1405659600</v>
      </c>
      <c r="M842" s="9">
        <f t="shared" si="53"/>
        <v>41838.208333333336</v>
      </c>
      <c r="N842" t="b">
        <v>0</v>
      </c>
      <c r="O842" t="b">
        <v>1</v>
      </c>
      <c r="P842" t="s">
        <v>2012</v>
      </c>
      <c r="Q842" t="s">
        <v>2013</v>
      </c>
      <c r="R842" s="5">
        <f t="shared" si="54"/>
        <v>1.0024333619948409</v>
      </c>
      <c r="S842" s="13">
        <f t="shared" si="55"/>
        <v>32.998301726577978</v>
      </c>
    </row>
    <row r="843" spans="1:19" x14ac:dyDescent="0.3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9">
        <f t="shared" si="52"/>
        <v>42419.25</v>
      </c>
      <c r="L843">
        <v>1457244000</v>
      </c>
      <c r="M843" s="9">
        <f t="shared" si="53"/>
        <v>42435.25</v>
      </c>
      <c r="N843" t="b">
        <v>0</v>
      </c>
      <c r="O843" t="b">
        <v>0</v>
      </c>
      <c r="P843" t="s">
        <v>2010</v>
      </c>
      <c r="Q843" t="s">
        <v>2011</v>
      </c>
      <c r="R843" s="5">
        <f t="shared" si="54"/>
        <v>1.4275824175824177</v>
      </c>
      <c r="S843" s="13">
        <f t="shared" si="55"/>
        <v>83.812903225806451</v>
      </c>
    </row>
    <row r="844" spans="1:19" ht="31" x14ac:dyDescent="0.3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9">
        <f t="shared" si="52"/>
        <v>43266.208333333328</v>
      </c>
      <c r="L844">
        <v>1529298000</v>
      </c>
      <c r="M844" s="9">
        <f t="shared" si="53"/>
        <v>43269.208333333328</v>
      </c>
      <c r="N844" t="b">
        <v>0</v>
      </c>
      <c r="O844" t="b">
        <v>0</v>
      </c>
      <c r="P844" t="s">
        <v>2010</v>
      </c>
      <c r="Q844" t="s">
        <v>2019</v>
      </c>
      <c r="R844" s="5">
        <f t="shared" si="54"/>
        <v>5.6313333333333331</v>
      </c>
      <c r="S844" s="13">
        <f t="shared" si="55"/>
        <v>63.992424242424242</v>
      </c>
    </row>
    <row r="845" spans="1:19" ht="31" x14ac:dyDescent="0.3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9">
        <f t="shared" si="52"/>
        <v>43338.208333333328</v>
      </c>
      <c r="L845">
        <v>1535778000</v>
      </c>
      <c r="M845" s="9">
        <f t="shared" si="53"/>
        <v>43344.208333333328</v>
      </c>
      <c r="N845" t="b">
        <v>0</v>
      </c>
      <c r="O845" t="b">
        <v>0</v>
      </c>
      <c r="P845" t="s">
        <v>2027</v>
      </c>
      <c r="Q845" t="s">
        <v>2028</v>
      </c>
      <c r="R845" s="5">
        <f t="shared" si="54"/>
        <v>0.30715909090909088</v>
      </c>
      <c r="S845" s="13">
        <f t="shared" si="55"/>
        <v>81.909090909090907</v>
      </c>
    </row>
    <row r="846" spans="1:19" x14ac:dyDescent="0.3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9">
        <f t="shared" si="52"/>
        <v>40930.25</v>
      </c>
      <c r="L846">
        <v>1327471200</v>
      </c>
      <c r="M846" s="9">
        <f t="shared" si="53"/>
        <v>40933.25</v>
      </c>
      <c r="N846" t="b">
        <v>0</v>
      </c>
      <c r="O846" t="b">
        <v>0</v>
      </c>
      <c r="P846" t="s">
        <v>2014</v>
      </c>
      <c r="Q846" t="s">
        <v>2015</v>
      </c>
      <c r="R846" s="5">
        <f t="shared" si="54"/>
        <v>0.99397727272727276</v>
      </c>
      <c r="S846" s="13">
        <f t="shared" si="55"/>
        <v>93.053191489361708</v>
      </c>
    </row>
    <row r="847" spans="1:19" x14ac:dyDescent="0.3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9">
        <f t="shared" si="52"/>
        <v>43235.208333333328</v>
      </c>
      <c r="L847">
        <v>1529557200</v>
      </c>
      <c r="M847" s="9">
        <f t="shared" si="53"/>
        <v>43272.208333333328</v>
      </c>
      <c r="N847" t="b">
        <v>0</v>
      </c>
      <c r="O847" t="b">
        <v>0</v>
      </c>
      <c r="P847" t="s">
        <v>2010</v>
      </c>
      <c r="Q847" t="s">
        <v>2011</v>
      </c>
      <c r="R847" s="5">
        <f t="shared" si="54"/>
        <v>1.9754935622317598</v>
      </c>
      <c r="S847" s="13">
        <f t="shared" si="55"/>
        <v>101.98449039881831</v>
      </c>
    </row>
    <row r="848" spans="1:19" x14ac:dyDescent="0.3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9">
        <f t="shared" si="52"/>
        <v>43302.208333333328</v>
      </c>
      <c r="L848">
        <v>1535259600</v>
      </c>
      <c r="M848" s="9">
        <f t="shared" si="53"/>
        <v>43338.208333333328</v>
      </c>
      <c r="N848" t="b">
        <v>1</v>
      </c>
      <c r="O848" t="b">
        <v>1</v>
      </c>
      <c r="P848" t="s">
        <v>2010</v>
      </c>
      <c r="Q848" t="s">
        <v>2011</v>
      </c>
      <c r="R848" s="5">
        <f t="shared" si="54"/>
        <v>5.085</v>
      </c>
      <c r="S848" s="13">
        <f t="shared" si="55"/>
        <v>105.9375</v>
      </c>
    </row>
    <row r="849" spans="1:19" x14ac:dyDescent="0.3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9">
        <f t="shared" si="52"/>
        <v>43107.25</v>
      </c>
      <c r="L849">
        <v>1515564000</v>
      </c>
      <c r="M849" s="9">
        <f t="shared" si="53"/>
        <v>43110.25</v>
      </c>
      <c r="N849" t="b">
        <v>0</v>
      </c>
      <c r="O849" t="b">
        <v>0</v>
      </c>
      <c r="P849" t="s">
        <v>2006</v>
      </c>
      <c r="Q849" t="s">
        <v>2007</v>
      </c>
      <c r="R849" s="5">
        <f t="shared" si="54"/>
        <v>2.3774468085106384</v>
      </c>
      <c r="S849" s="13">
        <f t="shared" si="55"/>
        <v>101.58181818181818</v>
      </c>
    </row>
    <row r="850" spans="1:19" x14ac:dyDescent="0.3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9">
        <f t="shared" si="52"/>
        <v>40341.208333333336</v>
      </c>
      <c r="L850">
        <v>1277096400</v>
      </c>
      <c r="M850" s="9">
        <f t="shared" si="53"/>
        <v>40350.208333333336</v>
      </c>
      <c r="N850" t="b">
        <v>0</v>
      </c>
      <c r="O850" t="b">
        <v>0</v>
      </c>
      <c r="P850" t="s">
        <v>2014</v>
      </c>
      <c r="Q850" t="s">
        <v>2017</v>
      </c>
      <c r="R850" s="5">
        <f t="shared" si="54"/>
        <v>3.3846875000000001</v>
      </c>
      <c r="S850" s="13">
        <f t="shared" si="55"/>
        <v>62.970930232558139</v>
      </c>
    </row>
    <row r="851" spans="1:19" x14ac:dyDescent="0.3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9">
        <f t="shared" si="52"/>
        <v>40948.25</v>
      </c>
      <c r="L851">
        <v>1329026400</v>
      </c>
      <c r="M851" s="9">
        <f t="shared" si="53"/>
        <v>40951.25</v>
      </c>
      <c r="N851" t="b">
        <v>0</v>
      </c>
      <c r="O851" t="b">
        <v>1</v>
      </c>
      <c r="P851" t="s">
        <v>2008</v>
      </c>
      <c r="Q851" t="s">
        <v>2018</v>
      </c>
      <c r="R851" s="5">
        <f t="shared" si="54"/>
        <v>1.3308955223880596</v>
      </c>
      <c r="S851" s="13">
        <f t="shared" si="55"/>
        <v>29.045602605863191</v>
      </c>
    </row>
    <row r="852" spans="1:19" x14ac:dyDescent="0.3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9">
        <f t="shared" si="52"/>
        <v>40866.25</v>
      </c>
      <c r="L852">
        <v>1322978400</v>
      </c>
      <c r="M852" s="9">
        <f t="shared" si="53"/>
        <v>40881.25</v>
      </c>
      <c r="N852" t="b">
        <v>1</v>
      </c>
      <c r="O852" t="b">
        <v>0</v>
      </c>
      <c r="P852" t="s">
        <v>2008</v>
      </c>
      <c r="Q852" t="s">
        <v>2009</v>
      </c>
      <c r="R852" s="5">
        <f t="shared" si="54"/>
        <v>0.01</v>
      </c>
      <c r="S852" s="13">
        <f t="shared" si="55"/>
        <v>1</v>
      </c>
    </row>
    <row r="853" spans="1:19" ht="31" x14ac:dyDescent="0.3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9">
        <f t="shared" si="52"/>
        <v>41031.208333333336</v>
      </c>
      <c r="L853">
        <v>1338786000</v>
      </c>
      <c r="M853" s="9">
        <f t="shared" si="53"/>
        <v>41064.208333333336</v>
      </c>
      <c r="N853" t="b">
        <v>0</v>
      </c>
      <c r="O853" t="b">
        <v>0</v>
      </c>
      <c r="P853" t="s">
        <v>2008</v>
      </c>
      <c r="Q853" t="s">
        <v>2016</v>
      </c>
      <c r="R853" s="5">
        <f t="shared" si="54"/>
        <v>2.0779999999999998</v>
      </c>
      <c r="S853" s="13">
        <f t="shared" si="55"/>
        <v>77.924999999999997</v>
      </c>
    </row>
    <row r="854" spans="1:19" ht="31" x14ac:dyDescent="0.3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9">
        <f t="shared" si="52"/>
        <v>40740.208333333336</v>
      </c>
      <c r="L854">
        <v>1311656400</v>
      </c>
      <c r="M854" s="9">
        <f t="shared" si="53"/>
        <v>40750.208333333336</v>
      </c>
      <c r="N854" t="b">
        <v>0</v>
      </c>
      <c r="O854" t="b">
        <v>1</v>
      </c>
      <c r="P854" t="s">
        <v>2023</v>
      </c>
      <c r="Q854" t="s">
        <v>2024</v>
      </c>
      <c r="R854" s="5">
        <f t="shared" si="54"/>
        <v>0.51122448979591839</v>
      </c>
      <c r="S854" s="13">
        <f t="shared" si="55"/>
        <v>80.806451612903231</v>
      </c>
    </row>
    <row r="855" spans="1:19" x14ac:dyDescent="0.3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52"/>
        <v>40714.208333333336</v>
      </c>
      <c r="L855">
        <v>1308978000</v>
      </c>
      <c r="M855" s="9">
        <f t="shared" si="53"/>
        <v>40719.208333333336</v>
      </c>
      <c r="N855" t="b">
        <v>0</v>
      </c>
      <c r="O855" t="b">
        <v>1</v>
      </c>
      <c r="P855" t="s">
        <v>2008</v>
      </c>
      <c r="Q855" t="s">
        <v>2018</v>
      </c>
      <c r="R855" s="5">
        <f t="shared" si="54"/>
        <v>6.5205847953216374</v>
      </c>
      <c r="S855" s="13">
        <f t="shared" si="55"/>
        <v>76.006816632583508</v>
      </c>
    </row>
    <row r="856" spans="1:19" ht="31" x14ac:dyDescent="0.3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52"/>
        <v>43787.25</v>
      </c>
      <c r="L856">
        <v>1576389600</v>
      </c>
      <c r="M856" s="9">
        <f t="shared" si="53"/>
        <v>43814.25</v>
      </c>
      <c r="N856" t="b">
        <v>0</v>
      </c>
      <c r="O856" t="b">
        <v>0</v>
      </c>
      <c r="P856" t="s">
        <v>2020</v>
      </c>
      <c r="Q856" t="s">
        <v>2026</v>
      </c>
      <c r="R856" s="5">
        <f t="shared" si="54"/>
        <v>1.1363099415204678</v>
      </c>
      <c r="S856" s="13">
        <f t="shared" si="55"/>
        <v>72.993613824192337</v>
      </c>
    </row>
    <row r="857" spans="1:19" x14ac:dyDescent="0.3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9">
        <f t="shared" si="52"/>
        <v>40712.208333333336</v>
      </c>
      <c r="L857">
        <v>1311051600</v>
      </c>
      <c r="M857" s="9">
        <f t="shared" si="53"/>
        <v>40743.208333333336</v>
      </c>
      <c r="N857" t="b">
        <v>0</v>
      </c>
      <c r="O857" t="b">
        <v>0</v>
      </c>
      <c r="P857" t="s">
        <v>2012</v>
      </c>
      <c r="Q857" t="s">
        <v>2013</v>
      </c>
      <c r="R857" s="5">
        <f t="shared" si="54"/>
        <v>1.0237606837606839</v>
      </c>
      <c r="S857" s="13">
        <f t="shared" si="55"/>
        <v>53</v>
      </c>
    </row>
    <row r="858" spans="1:19" x14ac:dyDescent="0.3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9">
        <f t="shared" si="52"/>
        <v>41023.208333333336</v>
      </c>
      <c r="L858">
        <v>1336712400</v>
      </c>
      <c r="M858" s="9">
        <f t="shared" si="53"/>
        <v>41040.208333333336</v>
      </c>
      <c r="N858" t="b">
        <v>0</v>
      </c>
      <c r="O858" t="b">
        <v>0</v>
      </c>
      <c r="P858" t="s">
        <v>2006</v>
      </c>
      <c r="Q858" t="s">
        <v>2007</v>
      </c>
      <c r="R858" s="5">
        <f t="shared" si="54"/>
        <v>3.5658333333333334</v>
      </c>
      <c r="S858" s="13">
        <f t="shared" si="55"/>
        <v>54.164556962025316</v>
      </c>
    </row>
    <row r="859" spans="1:19" ht="31" x14ac:dyDescent="0.3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9">
        <f t="shared" si="52"/>
        <v>40944.25</v>
      </c>
      <c r="L859">
        <v>1330408800</v>
      </c>
      <c r="M859" s="9">
        <f t="shared" si="53"/>
        <v>40967.25</v>
      </c>
      <c r="N859" t="b">
        <v>1</v>
      </c>
      <c r="O859" t="b">
        <v>0</v>
      </c>
      <c r="P859" t="s">
        <v>2014</v>
      </c>
      <c r="Q859" t="s">
        <v>2025</v>
      </c>
      <c r="R859" s="5">
        <f t="shared" si="54"/>
        <v>1.3986792452830188</v>
      </c>
      <c r="S859" s="13">
        <f t="shared" si="55"/>
        <v>32.946666666666665</v>
      </c>
    </row>
    <row r="860" spans="1:19" ht="31" x14ac:dyDescent="0.3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9">
        <f t="shared" si="52"/>
        <v>43211.208333333328</v>
      </c>
      <c r="L860">
        <v>1524891600</v>
      </c>
      <c r="M860" s="9">
        <f t="shared" si="53"/>
        <v>43218.208333333328</v>
      </c>
      <c r="N860" t="b">
        <v>1</v>
      </c>
      <c r="O860" t="b">
        <v>0</v>
      </c>
      <c r="P860" t="s">
        <v>2006</v>
      </c>
      <c r="Q860" t="s">
        <v>2007</v>
      </c>
      <c r="R860" s="5">
        <f t="shared" si="54"/>
        <v>0.69450000000000001</v>
      </c>
      <c r="S860" s="13">
        <f t="shared" si="55"/>
        <v>79.371428571428567</v>
      </c>
    </row>
    <row r="861" spans="1:19" ht="31" x14ac:dyDescent="0.3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9">
        <f t="shared" si="52"/>
        <v>41334.25</v>
      </c>
      <c r="L861">
        <v>1363669200</v>
      </c>
      <c r="M861" s="9">
        <f t="shared" si="53"/>
        <v>41352.208333333336</v>
      </c>
      <c r="N861" t="b">
        <v>0</v>
      </c>
      <c r="O861" t="b">
        <v>1</v>
      </c>
      <c r="P861" t="s">
        <v>2012</v>
      </c>
      <c r="Q861" t="s">
        <v>2013</v>
      </c>
      <c r="R861" s="5">
        <f t="shared" si="54"/>
        <v>0.35534246575342465</v>
      </c>
      <c r="S861" s="13">
        <f t="shared" si="55"/>
        <v>41.174603174603178</v>
      </c>
    </row>
    <row r="862" spans="1:19" ht="31" x14ac:dyDescent="0.3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9">
        <f t="shared" si="52"/>
        <v>43515.25</v>
      </c>
      <c r="L862">
        <v>1551420000</v>
      </c>
      <c r="M862" s="9">
        <f t="shared" si="53"/>
        <v>43525.25</v>
      </c>
      <c r="N862" t="b">
        <v>0</v>
      </c>
      <c r="O862" t="b">
        <v>1</v>
      </c>
      <c r="P862" t="s">
        <v>2010</v>
      </c>
      <c r="Q862" t="s">
        <v>2019</v>
      </c>
      <c r="R862" s="5">
        <f t="shared" si="54"/>
        <v>2.5165000000000002</v>
      </c>
      <c r="S862" s="13">
        <f t="shared" si="55"/>
        <v>77.430769230769229</v>
      </c>
    </row>
    <row r="863" spans="1:19" x14ac:dyDescent="0.3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9">
        <f t="shared" si="52"/>
        <v>40258.208333333336</v>
      </c>
      <c r="L863">
        <v>1269838800</v>
      </c>
      <c r="M863" s="9">
        <f t="shared" si="53"/>
        <v>40266.208333333336</v>
      </c>
      <c r="N863" t="b">
        <v>0</v>
      </c>
      <c r="O863" t="b">
        <v>0</v>
      </c>
      <c r="P863" t="s">
        <v>2012</v>
      </c>
      <c r="Q863" t="s">
        <v>2013</v>
      </c>
      <c r="R863" s="5">
        <f t="shared" si="54"/>
        <v>1.0587500000000001</v>
      </c>
      <c r="S863" s="13">
        <f t="shared" si="55"/>
        <v>57.159509202453989</v>
      </c>
    </row>
    <row r="864" spans="1:19" x14ac:dyDescent="0.3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9">
        <f t="shared" si="52"/>
        <v>40756.208333333336</v>
      </c>
      <c r="L864">
        <v>1312520400</v>
      </c>
      <c r="M864" s="9">
        <f t="shared" si="53"/>
        <v>40760.208333333336</v>
      </c>
      <c r="N864" t="b">
        <v>0</v>
      </c>
      <c r="O864" t="b">
        <v>0</v>
      </c>
      <c r="P864" t="s">
        <v>2012</v>
      </c>
      <c r="Q864" t="s">
        <v>2013</v>
      </c>
      <c r="R864" s="5">
        <f t="shared" si="54"/>
        <v>1.8742857142857143</v>
      </c>
      <c r="S864" s="13">
        <f t="shared" si="55"/>
        <v>77.17647058823529</v>
      </c>
    </row>
    <row r="865" spans="1:19" x14ac:dyDescent="0.3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9">
        <f t="shared" si="52"/>
        <v>42172.208333333328</v>
      </c>
      <c r="L865">
        <v>1436504400</v>
      </c>
      <c r="M865" s="9">
        <f t="shared" si="53"/>
        <v>42195.208333333328</v>
      </c>
      <c r="N865" t="b">
        <v>0</v>
      </c>
      <c r="O865" t="b">
        <v>1</v>
      </c>
      <c r="P865" t="s">
        <v>2014</v>
      </c>
      <c r="Q865" t="s">
        <v>2033</v>
      </c>
      <c r="R865" s="5">
        <f t="shared" si="54"/>
        <v>3.8678571428571429</v>
      </c>
      <c r="S865" s="13">
        <f t="shared" si="55"/>
        <v>24.953917050691246</v>
      </c>
    </row>
    <row r="866" spans="1:19" x14ac:dyDescent="0.3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9">
        <f t="shared" si="52"/>
        <v>42601.208333333328</v>
      </c>
      <c r="L866">
        <v>1472014800</v>
      </c>
      <c r="M866" s="9">
        <f t="shared" si="53"/>
        <v>42606.208333333328</v>
      </c>
      <c r="N866" t="b">
        <v>0</v>
      </c>
      <c r="O866" t="b">
        <v>0</v>
      </c>
      <c r="P866" t="s">
        <v>2014</v>
      </c>
      <c r="Q866" t="s">
        <v>2025</v>
      </c>
      <c r="R866" s="5">
        <f t="shared" si="54"/>
        <v>3.4707142857142856</v>
      </c>
      <c r="S866" s="13">
        <f t="shared" si="55"/>
        <v>97.18</v>
      </c>
    </row>
    <row r="867" spans="1:19" x14ac:dyDescent="0.3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9">
        <f t="shared" si="52"/>
        <v>41897.208333333336</v>
      </c>
      <c r="L867">
        <v>1411534800</v>
      </c>
      <c r="M867" s="9">
        <f t="shared" si="53"/>
        <v>41906.208333333336</v>
      </c>
      <c r="N867" t="b">
        <v>0</v>
      </c>
      <c r="O867" t="b">
        <v>0</v>
      </c>
      <c r="P867" t="s">
        <v>2012</v>
      </c>
      <c r="Q867" t="s">
        <v>2013</v>
      </c>
      <c r="R867" s="5">
        <f t="shared" si="54"/>
        <v>1.8582098765432098</v>
      </c>
      <c r="S867" s="13">
        <f t="shared" si="55"/>
        <v>46.000916870415651</v>
      </c>
    </row>
    <row r="868" spans="1:19" x14ac:dyDescent="0.3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9">
        <f t="shared" si="52"/>
        <v>40671.208333333336</v>
      </c>
      <c r="L868">
        <v>1304917200</v>
      </c>
      <c r="M868" s="9">
        <f t="shared" si="53"/>
        <v>40672.208333333336</v>
      </c>
      <c r="N868" t="b">
        <v>0</v>
      </c>
      <c r="O868" t="b">
        <v>0</v>
      </c>
      <c r="P868" t="s">
        <v>2027</v>
      </c>
      <c r="Q868" t="s">
        <v>2028</v>
      </c>
      <c r="R868" s="5">
        <f t="shared" si="54"/>
        <v>0.43241247264770238</v>
      </c>
      <c r="S868" s="13">
        <f t="shared" si="55"/>
        <v>88.023385300668153</v>
      </c>
    </row>
    <row r="869" spans="1:19" ht="31" x14ac:dyDescent="0.3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9">
        <f t="shared" si="52"/>
        <v>43382.208333333328</v>
      </c>
      <c r="L869">
        <v>1539579600</v>
      </c>
      <c r="M869" s="9">
        <f t="shared" si="53"/>
        <v>43388.208333333328</v>
      </c>
      <c r="N869" t="b">
        <v>0</v>
      </c>
      <c r="O869" t="b">
        <v>0</v>
      </c>
      <c r="P869" t="s">
        <v>2006</v>
      </c>
      <c r="Q869" t="s">
        <v>2007</v>
      </c>
      <c r="R869" s="5">
        <f t="shared" si="54"/>
        <v>1.6243749999999999</v>
      </c>
      <c r="S869" s="13">
        <f t="shared" si="55"/>
        <v>25.99</v>
      </c>
    </row>
    <row r="870" spans="1:19" x14ac:dyDescent="0.3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9">
        <f t="shared" si="52"/>
        <v>41559.208333333336</v>
      </c>
      <c r="L870">
        <v>1382504400</v>
      </c>
      <c r="M870" s="9">
        <f t="shared" si="53"/>
        <v>41570.208333333336</v>
      </c>
      <c r="N870" t="b">
        <v>0</v>
      </c>
      <c r="O870" t="b">
        <v>0</v>
      </c>
      <c r="P870" t="s">
        <v>2012</v>
      </c>
      <c r="Q870" t="s">
        <v>2013</v>
      </c>
      <c r="R870" s="5">
        <f t="shared" si="54"/>
        <v>1.8484285714285715</v>
      </c>
      <c r="S870" s="13">
        <f t="shared" si="55"/>
        <v>102.69047619047619</v>
      </c>
    </row>
    <row r="871" spans="1:19" x14ac:dyDescent="0.3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9">
        <f t="shared" si="52"/>
        <v>40350.208333333336</v>
      </c>
      <c r="L871">
        <v>1278306000</v>
      </c>
      <c r="M871" s="9">
        <f t="shared" si="53"/>
        <v>40364.208333333336</v>
      </c>
      <c r="N871" t="b">
        <v>0</v>
      </c>
      <c r="O871" t="b">
        <v>0</v>
      </c>
      <c r="P871" t="s">
        <v>2014</v>
      </c>
      <c r="Q871" t="s">
        <v>2017</v>
      </c>
      <c r="R871" s="5">
        <f t="shared" si="54"/>
        <v>0.23703520691785052</v>
      </c>
      <c r="S871" s="13">
        <f t="shared" si="55"/>
        <v>72.958174904942965</v>
      </c>
    </row>
    <row r="872" spans="1:19" x14ac:dyDescent="0.3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9">
        <f t="shared" si="52"/>
        <v>42240.208333333328</v>
      </c>
      <c r="L872">
        <v>1442552400</v>
      </c>
      <c r="M872" s="9">
        <f t="shared" si="53"/>
        <v>42265.208333333328</v>
      </c>
      <c r="N872" t="b">
        <v>0</v>
      </c>
      <c r="O872" t="b">
        <v>0</v>
      </c>
      <c r="P872" t="s">
        <v>2012</v>
      </c>
      <c r="Q872" t="s">
        <v>2013</v>
      </c>
      <c r="R872" s="5">
        <f t="shared" si="54"/>
        <v>0.89870129870129867</v>
      </c>
      <c r="S872" s="13">
        <f t="shared" si="55"/>
        <v>57.190082644628099</v>
      </c>
    </row>
    <row r="873" spans="1:19" ht="31" x14ac:dyDescent="0.3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9">
        <f t="shared" si="52"/>
        <v>43040.208333333328</v>
      </c>
      <c r="L873">
        <v>1511071200</v>
      </c>
      <c r="M873" s="9">
        <f t="shared" si="53"/>
        <v>43058.25</v>
      </c>
      <c r="N873" t="b">
        <v>0</v>
      </c>
      <c r="O873" t="b">
        <v>1</v>
      </c>
      <c r="P873" t="s">
        <v>2012</v>
      </c>
      <c r="Q873" t="s">
        <v>2013</v>
      </c>
      <c r="R873" s="5">
        <f t="shared" si="54"/>
        <v>2.7260419580419581</v>
      </c>
      <c r="S873" s="13">
        <f t="shared" si="55"/>
        <v>84.013793103448279</v>
      </c>
    </row>
    <row r="874" spans="1:19" x14ac:dyDescent="0.3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9">
        <f t="shared" si="52"/>
        <v>43346.208333333328</v>
      </c>
      <c r="L874">
        <v>1536382800</v>
      </c>
      <c r="M874" s="9">
        <f t="shared" si="53"/>
        <v>43351.208333333328</v>
      </c>
      <c r="N874" t="b">
        <v>0</v>
      </c>
      <c r="O874" t="b">
        <v>0</v>
      </c>
      <c r="P874" t="s">
        <v>2014</v>
      </c>
      <c r="Q874" t="s">
        <v>2036</v>
      </c>
      <c r="R874" s="5">
        <f t="shared" si="54"/>
        <v>1.7004255319148935</v>
      </c>
      <c r="S874" s="13">
        <f t="shared" si="55"/>
        <v>98.666666666666671</v>
      </c>
    </row>
    <row r="875" spans="1:19" x14ac:dyDescent="0.3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9">
        <f t="shared" si="52"/>
        <v>41647.25</v>
      </c>
      <c r="L875">
        <v>1389592800</v>
      </c>
      <c r="M875" s="9">
        <f t="shared" si="53"/>
        <v>41652.25</v>
      </c>
      <c r="N875" t="b">
        <v>0</v>
      </c>
      <c r="O875" t="b">
        <v>0</v>
      </c>
      <c r="P875" t="s">
        <v>2027</v>
      </c>
      <c r="Q875" t="s">
        <v>2028</v>
      </c>
      <c r="R875" s="5">
        <f t="shared" si="54"/>
        <v>1.8828503562945369</v>
      </c>
      <c r="S875" s="13">
        <f t="shared" si="55"/>
        <v>42.007419183889773</v>
      </c>
    </row>
    <row r="876" spans="1:19" x14ac:dyDescent="0.3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9">
        <f t="shared" si="52"/>
        <v>40291.208333333336</v>
      </c>
      <c r="L876">
        <v>1275282000</v>
      </c>
      <c r="M876" s="9">
        <f t="shared" si="53"/>
        <v>40329.208333333336</v>
      </c>
      <c r="N876" t="b">
        <v>0</v>
      </c>
      <c r="O876" t="b">
        <v>1</v>
      </c>
      <c r="P876" t="s">
        <v>2027</v>
      </c>
      <c r="Q876" t="s">
        <v>2028</v>
      </c>
      <c r="R876" s="5">
        <f t="shared" si="54"/>
        <v>3.4693532338308457</v>
      </c>
      <c r="S876" s="13">
        <f t="shared" si="55"/>
        <v>32.002753556677376</v>
      </c>
    </row>
    <row r="877" spans="1:19" x14ac:dyDescent="0.3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9">
        <f t="shared" si="52"/>
        <v>40556.25</v>
      </c>
      <c r="L877">
        <v>1294984800</v>
      </c>
      <c r="M877" s="9">
        <f t="shared" si="53"/>
        <v>40557.25</v>
      </c>
      <c r="N877" t="b">
        <v>0</v>
      </c>
      <c r="O877" t="b">
        <v>0</v>
      </c>
      <c r="P877" t="s">
        <v>2008</v>
      </c>
      <c r="Q877" t="s">
        <v>2009</v>
      </c>
      <c r="R877" s="5">
        <f t="shared" si="54"/>
        <v>0.6917721518987342</v>
      </c>
      <c r="S877" s="13">
        <f t="shared" si="55"/>
        <v>81.567164179104481</v>
      </c>
    </row>
    <row r="878" spans="1:19" ht="31" x14ac:dyDescent="0.3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52"/>
        <v>43624.208333333328</v>
      </c>
      <c r="L878">
        <v>1562043600</v>
      </c>
      <c r="M878" s="9">
        <f t="shared" si="53"/>
        <v>43648.208333333328</v>
      </c>
      <c r="N878" t="b">
        <v>0</v>
      </c>
      <c r="O878" t="b">
        <v>0</v>
      </c>
      <c r="P878" t="s">
        <v>2027</v>
      </c>
      <c r="Q878" t="s">
        <v>2028</v>
      </c>
      <c r="R878" s="5">
        <f t="shared" si="54"/>
        <v>0.25433734939759034</v>
      </c>
      <c r="S878" s="13">
        <f t="shared" si="55"/>
        <v>37.035087719298247</v>
      </c>
    </row>
    <row r="879" spans="1:19" x14ac:dyDescent="0.3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9">
        <f t="shared" si="52"/>
        <v>42577.208333333328</v>
      </c>
      <c r="L879">
        <v>1469595600</v>
      </c>
      <c r="M879" s="9">
        <f t="shared" si="53"/>
        <v>42578.208333333328</v>
      </c>
      <c r="N879" t="b">
        <v>0</v>
      </c>
      <c r="O879" t="b">
        <v>0</v>
      </c>
      <c r="P879" t="s">
        <v>2006</v>
      </c>
      <c r="Q879" t="s">
        <v>2007</v>
      </c>
      <c r="R879" s="5">
        <f t="shared" si="54"/>
        <v>0.77400977995110021</v>
      </c>
      <c r="S879" s="13">
        <f t="shared" si="55"/>
        <v>103.033360455655</v>
      </c>
    </row>
    <row r="880" spans="1:19" x14ac:dyDescent="0.3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9">
        <f t="shared" si="52"/>
        <v>43845.25</v>
      </c>
      <c r="L880">
        <v>1581141600</v>
      </c>
      <c r="M880" s="9">
        <f t="shared" si="53"/>
        <v>43869.25</v>
      </c>
      <c r="N880" t="b">
        <v>0</v>
      </c>
      <c r="O880" t="b">
        <v>0</v>
      </c>
      <c r="P880" t="s">
        <v>2008</v>
      </c>
      <c r="Q880" t="s">
        <v>2030</v>
      </c>
      <c r="R880" s="5">
        <f t="shared" si="54"/>
        <v>0.37481481481481482</v>
      </c>
      <c r="S880" s="13">
        <f t="shared" si="55"/>
        <v>84.333333333333329</v>
      </c>
    </row>
    <row r="881" spans="1:19" x14ac:dyDescent="0.3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9">
        <f t="shared" si="52"/>
        <v>42788.25</v>
      </c>
      <c r="L881">
        <v>1488520800</v>
      </c>
      <c r="M881" s="9">
        <f t="shared" si="53"/>
        <v>42797.25</v>
      </c>
      <c r="N881" t="b">
        <v>0</v>
      </c>
      <c r="O881" t="b">
        <v>0</v>
      </c>
      <c r="P881" t="s">
        <v>2020</v>
      </c>
      <c r="Q881" t="s">
        <v>2021</v>
      </c>
      <c r="R881" s="5">
        <f t="shared" si="54"/>
        <v>5.4379999999999997</v>
      </c>
      <c r="S881" s="13">
        <f t="shared" si="55"/>
        <v>102.60377358490567</v>
      </c>
    </row>
    <row r="882" spans="1:19" x14ac:dyDescent="0.3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9">
        <f t="shared" si="52"/>
        <v>43667.208333333328</v>
      </c>
      <c r="L882">
        <v>1563858000</v>
      </c>
      <c r="M882" s="9">
        <f t="shared" si="53"/>
        <v>43669.208333333328</v>
      </c>
      <c r="N882" t="b">
        <v>0</v>
      </c>
      <c r="O882" t="b">
        <v>0</v>
      </c>
      <c r="P882" t="s">
        <v>2008</v>
      </c>
      <c r="Q882" t="s">
        <v>2016</v>
      </c>
      <c r="R882" s="5">
        <f t="shared" si="54"/>
        <v>2.2852189349112426</v>
      </c>
      <c r="S882" s="13">
        <f t="shared" si="55"/>
        <v>79.992129246064621</v>
      </c>
    </row>
    <row r="883" spans="1:19" x14ac:dyDescent="0.3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9">
        <f t="shared" si="52"/>
        <v>42194.208333333328</v>
      </c>
      <c r="L883">
        <v>1438923600</v>
      </c>
      <c r="M883" s="9">
        <f t="shared" si="53"/>
        <v>42223.208333333328</v>
      </c>
      <c r="N883" t="b">
        <v>0</v>
      </c>
      <c r="O883" t="b">
        <v>1</v>
      </c>
      <c r="P883" t="s">
        <v>2012</v>
      </c>
      <c r="Q883" t="s">
        <v>2013</v>
      </c>
      <c r="R883" s="5">
        <f t="shared" si="54"/>
        <v>0.38948339483394834</v>
      </c>
      <c r="S883" s="13">
        <f t="shared" si="55"/>
        <v>70.055309734513273</v>
      </c>
    </row>
    <row r="884" spans="1:19" x14ac:dyDescent="0.3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9">
        <f t="shared" si="52"/>
        <v>42025.25</v>
      </c>
      <c r="L884">
        <v>1422165600</v>
      </c>
      <c r="M884" s="9">
        <f t="shared" si="53"/>
        <v>42029.25</v>
      </c>
      <c r="N884" t="b">
        <v>0</v>
      </c>
      <c r="O884" t="b">
        <v>0</v>
      </c>
      <c r="P884" t="s">
        <v>2012</v>
      </c>
      <c r="Q884" t="s">
        <v>2013</v>
      </c>
      <c r="R884" s="5">
        <f t="shared" si="54"/>
        <v>3.7</v>
      </c>
      <c r="S884" s="13">
        <f t="shared" si="55"/>
        <v>37</v>
      </c>
    </row>
    <row r="885" spans="1:19" ht="31" x14ac:dyDescent="0.3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9">
        <f t="shared" si="52"/>
        <v>40323.208333333336</v>
      </c>
      <c r="L885">
        <v>1277874000</v>
      </c>
      <c r="M885" s="9">
        <f t="shared" si="53"/>
        <v>40359.208333333336</v>
      </c>
      <c r="N885" t="b">
        <v>0</v>
      </c>
      <c r="O885" t="b">
        <v>0</v>
      </c>
      <c r="P885" t="s">
        <v>2014</v>
      </c>
      <c r="Q885" t="s">
        <v>2025</v>
      </c>
      <c r="R885" s="5">
        <f t="shared" si="54"/>
        <v>2.3791176470588233</v>
      </c>
      <c r="S885" s="13">
        <f t="shared" si="55"/>
        <v>41.911917098445599</v>
      </c>
    </row>
    <row r="886" spans="1:19" x14ac:dyDescent="0.3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9">
        <f t="shared" si="52"/>
        <v>41763.208333333336</v>
      </c>
      <c r="L886">
        <v>1399352400</v>
      </c>
      <c r="M886" s="9">
        <f t="shared" si="53"/>
        <v>41765.208333333336</v>
      </c>
      <c r="N886" t="b">
        <v>0</v>
      </c>
      <c r="O886" t="b">
        <v>1</v>
      </c>
      <c r="P886" t="s">
        <v>2012</v>
      </c>
      <c r="Q886" t="s">
        <v>2013</v>
      </c>
      <c r="R886" s="5">
        <f t="shared" si="54"/>
        <v>0.64036299765807958</v>
      </c>
      <c r="S886" s="13">
        <f t="shared" si="55"/>
        <v>57.992576882290564</v>
      </c>
    </row>
    <row r="887" spans="1:19" x14ac:dyDescent="0.3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9">
        <f t="shared" si="52"/>
        <v>40335.208333333336</v>
      </c>
      <c r="L887">
        <v>1279083600</v>
      </c>
      <c r="M887" s="9">
        <f t="shared" si="53"/>
        <v>40373.208333333336</v>
      </c>
      <c r="N887" t="b">
        <v>0</v>
      </c>
      <c r="O887" t="b">
        <v>0</v>
      </c>
      <c r="P887" t="s">
        <v>2012</v>
      </c>
      <c r="Q887" t="s">
        <v>2013</v>
      </c>
      <c r="R887" s="5">
        <f t="shared" si="54"/>
        <v>1.1827777777777777</v>
      </c>
      <c r="S887" s="13">
        <f t="shared" si="55"/>
        <v>40.942307692307693</v>
      </c>
    </row>
    <row r="888" spans="1:19" x14ac:dyDescent="0.3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9">
        <f t="shared" si="52"/>
        <v>40416.208333333336</v>
      </c>
      <c r="L888">
        <v>1284354000</v>
      </c>
      <c r="M888" s="9">
        <f t="shared" si="53"/>
        <v>40434.208333333336</v>
      </c>
      <c r="N888" t="b">
        <v>0</v>
      </c>
      <c r="O888" t="b">
        <v>0</v>
      </c>
      <c r="P888" t="s">
        <v>2008</v>
      </c>
      <c r="Q888" t="s">
        <v>2018</v>
      </c>
      <c r="R888" s="5">
        <f t="shared" si="54"/>
        <v>0.84824037184594958</v>
      </c>
      <c r="S888" s="13">
        <f t="shared" si="55"/>
        <v>69.9972602739726</v>
      </c>
    </row>
    <row r="889" spans="1:19" ht="31" x14ac:dyDescent="0.3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9">
        <f t="shared" si="52"/>
        <v>42202.208333333328</v>
      </c>
      <c r="L889">
        <v>1441170000</v>
      </c>
      <c r="M889" s="9">
        <f t="shared" si="53"/>
        <v>42249.208333333328</v>
      </c>
      <c r="N889" t="b">
        <v>0</v>
      </c>
      <c r="O889" t="b">
        <v>1</v>
      </c>
      <c r="P889" t="s">
        <v>2012</v>
      </c>
      <c r="Q889" t="s">
        <v>2013</v>
      </c>
      <c r="R889" s="5">
        <f t="shared" si="54"/>
        <v>0.29346153846153844</v>
      </c>
      <c r="S889" s="13">
        <f t="shared" si="55"/>
        <v>73.838709677419359</v>
      </c>
    </row>
    <row r="890" spans="1:19" ht="31" x14ac:dyDescent="0.3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9">
        <f t="shared" si="52"/>
        <v>42836.208333333328</v>
      </c>
      <c r="L890">
        <v>1493528400</v>
      </c>
      <c r="M890" s="9">
        <f t="shared" si="53"/>
        <v>42855.208333333328</v>
      </c>
      <c r="N890" t="b">
        <v>0</v>
      </c>
      <c r="O890" t="b">
        <v>0</v>
      </c>
      <c r="P890" t="s">
        <v>2012</v>
      </c>
      <c r="Q890" t="s">
        <v>2013</v>
      </c>
      <c r="R890" s="5">
        <f t="shared" si="54"/>
        <v>2.0989655172413793</v>
      </c>
      <c r="S890" s="13">
        <f t="shared" si="55"/>
        <v>41.979310344827589</v>
      </c>
    </row>
    <row r="891" spans="1:19" x14ac:dyDescent="0.3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9">
        <f t="shared" si="52"/>
        <v>41710.208333333336</v>
      </c>
      <c r="L891">
        <v>1395205200</v>
      </c>
      <c r="M891" s="9">
        <f t="shared" si="53"/>
        <v>41717.208333333336</v>
      </c>
      <c r="N891" t="b">
        <v>0</v>
      </c>
      <c r="O891" t="b">
        <v>1</v>
      </c>
      <c r="P891" t="s">
        <v>2008</v>
      </c>
      <c r="Q891" t="s">
        <v>2016</v>
      </c>
      <c r="R891" s="5">
        <f t="shared" si="54"/>
        <v>1.697857142857143</v>
      </c>
      <c r="S891" s="13">
        <f t="shared" si="55"/>
        <v>77.93442622950819</v>
      </c>
    </row>
    <row r="892" spans="1:19" x14ac:dyDescent="0.3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9">
        <f t="shared" si="52"/>
        <v>43640.208333333328</v>
      </c>
      <c r="L892">
        <v>1561438800</v>
      </c>
      <c r="M892" s="9">
        <f t="shared" si="53"/>
        <v>43641.208333333328</v>
      </c>
      <c r="N892" t="b">
        <v>0</v>
      </c>
      <c r="O892" t="b">
        <v>0</v>
      </c>
      <c r="P892" t="s">
        <v>2008</v>
      </c>
      <c r="Q892" t="s">
        <v>2018</v>
      </c>
      <c r="R892" s="5">
        <f t="shared" si="54"/>
        <v>1.1595907738095239</v>
      </c>
      <c r="S892" s="13">
        <f t="shared" si="55"/>
        <v>106.01972789115646</v>
      </c>
    </row>
    <row r="893" spans="1:19" ht="31" x14ac:dyDescent="0.3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52"/>
        <v>40880.25</v>
      </c>
      <c r="L893">
        <v>1326693600</v>
      </c>
      <c r="M893" s="9">
        <f t="shared" si="53"/>
        <v>40924.25</v>
      </c>
      <c r="N893" t="b">
        <v>0</v>
      </c>
      <c r="O893" t="b">
        <v>0</v>
      </c>
      <c r="P893" t="s">
        <v>2014</v>
      </c>
      <c r="Q893" t="s">
        <v>2015</v>
      </c>
      <c r="R893" s="5">
        <f t="shared" si="54"/>
        <v>2.5859999999999999</v>
      </c>
      <c r="S893" s="13">
        <f t="shared" si="55"/>
        <v>47.018181818181816</v>
      </c>
    </row>
    <row r="894" spans="1:19" x14ac:dyDescent="0.3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9">
        <f t="shared" si="52"/>
        <v>40319.208333333336</v>
      </c>
      <c r="L894">
        <v>1277960400</v>
      </c>
      <c r="M894" s="9">
        <f t="shared" si="53"/>
        <v>40360.208333333336</v>
      </c>
      <c r="N894" t="b">
        <v>0</v>
      </c>
      <c r="O894" t="b">
        <v>0</v>
      </c>
      <c r="P894" t="s">
        <v>2020</v>
      </c>
      <c r="Q894" t="s">
        <v>2032</v>
      </c>
      <c r="R894" s="5">
        <f t="shared" si="54"/>
        <v>2.3058333333333332</v>
      </c>
      <c r="S894" s="13">
        <f t="shared" si="55"/>
        <v>76.016483516483518</v>
      </c>
    </row>
    <row r="895" spans="1:19" x14ac:dyDescent="0.3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9">
        <f t="shared" si="52"/>
        <v>42170.208333333328</v>
      </c>
      <c r="L895">
        <v>1434690000</v>
      </c>
      <c r="M895" s="9">
        <f t="shared" si="53"/>
        <v>42174.208333333328</v>
      </c>
      <c r="N895" t="b">
        <v>0</v>
      </c>
      <c r="O895" t="b">
        <v>1</v>
      </c>
      <c r="P895" t="s">
        <v>2014</v>
      </c>
      <c r="Q895" t="s">
        <v>2015</v>
      </c>
      <c r="R895" s="5">
        <f t="shared" si="54"/>
        <v>1.2821428571428573</v>
      </c>
      <c r="S895" s="13">
        <f t="shared" si="55"/>
        <v>54.120603015075375</v>
      </c>
    </row>
    <row r="896" spans="1:19" x14ac:dyDescent="0.3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9">
        <f t="shared" si="52"/>
        <v>41466.208333333336</v>
      </c>
      <c r="L896">
        <v>1376110800</v>
      </c>
      <c r="M896" s="9">
        <f t="shared" si="53"/>
        <v>41496.208333333336</v>
      </c>
      <c r="N896" t="b">
        <v>0</v>
      </c>
      <c r="O896" t="b">
        <v>1</v>
      </c>
      <c r="P896" t="s">
        <v>2014</v>
      </c>
      <c r="Q896" t="s">
        <v>2033</v>
      </c>
      <c r="R896" s="5">
        <f t="shared" si="54"/>
        <v>1.8870588235294117</v>
      </c>
      <c r="S896" s="13">
        <f t="shared" si="55"/>
        <v>57.285714285714285</v>
      </c>
    </row>
    <row r="897" spans="1:19" ht="31" x14ac:dyDescent="0.3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9">
        <f t="shared" si="52"/>
        <v>43134.25</v>
      </c>
      <c r="L897">
        <v>1518415200</v>
      </c>
      <c r="M897" s="9">
        <f t="shared" si="53"/>
        <v>43143.25</v>
      </c>
      <c r="N897" t="b">
        <v>0</v>
      </c>
      <c r="O897" t="b">
        <v>0</v>
      </c>
      <c r="P897" t="s">
        <v>2012</v>
      </c>
      <c r="Q897" t="s">
        <v>2013</v>
      </c>
      <c r="R897" s="5">
        <f t="shared" si="54"/>
        <v>6.9511889862327911E-2</v>
      </c>
      <c r="S897" s="13">
        <f t="shared" si="55"/>
        <v>103.81308411214954</v>
      </c>
    </row>
    <row r="898" spans="1:19" ht="31" x14ac:dyDescent="0.3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9">
        <f t="shared" si="52"/>
        <v>40738.208333333336</v>
      </c>
      <c r="L898">
        <v>1310878800</v>
      </c>
      <c r="M898" s="9">
        <f t="shared" si="53"/>
        <v>40741.208333333336</v>
      </c>
      <c r="N898" t="b">
        <v>0</v>
      </c>
      <c r="O898" t="b">
        <v>1</v>
      </c>
      <c r="P898" t="s">
        <v>2006</v>
      </c>
      <c r="Q898" t="s">
        <v>2007</v>
      </c>
      <c r="R898" s="5">
        <f t="shared" si="54"/>
        <v>7.7443434343434348</v>
      </c>
      <c r="S898" s="13">
        <f t="shared" si="55"/>
        <v>105.02602739726028</v>
      </c>
    </row>
    <row r="899" spans="1:19" x14ac:dyDescent="0.3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9">
        <f t="shared" ref="K899:K962" si="56">(((J899/60)/60)/24)+DATE(1970,1,1)</f>
        <v>43583.208333333328</v>
      </c>
      <c r="L899">
        <v>1556600400</v>
      </c>
      <c r="M899" s="9">
        <f t="shared" ref="M899:M962" si="57">(((L899/60)/60)/24)+DATE(1970,1,1)</f>
        <v>43585.208333333328</v>
      </c>
      <c r="N899" t="b">
        <v>0</v>
      </c>
      <c r="O899" t="b">
        <v>0</v>
      </c>
      <c r="P899" t="s">
        <v>2012</v>
      </c>
      <c r="Q899" t="s">
        <v>2013</v>
      </c>
      <c r="R899" s="5">
        <f t="shared" ref="R899:R962" si="58">E899/D899</f>
        <v>0.27693181818181817</v>
      </c>
      <c r="S899" s="13">
        <f t="shared" ref="S899:S962" si="59">E899/G899</f>
        <v>90.259259259259252</v>
      </c>
    </row>
    <row r="900" spans="1:19" x14ac:dyDescent="0.3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9">
        <f t="shared" si="56"/>
        <v>43815.25</v>
      </c>
      <c r="L900">
        <v>1576994400</v>
      </c>
      <c r="M900" s="9">
        <f t="shared" si="57"/>
        <v>43821.25</v>
      </c>
      <c r="N900" t="b">
        <v>0</v>
      </c>
      <c r="O900" t="b">
        <v>0</v>
      </c>
      <c r="P900" t="s">
        <v>2014</v>
      </c>
      <c r="Q900" t="s">
        <v>2015</v>
      </c>
      <c r="R900" s="5">
        <f t="shared" si="58"/>
        <v>0.52479620323841425</v>
      </c>
      <c r="S900" s="13">
        <f t="shared" si="59"/>
        <v>76.978705978705975</v>
      </c>
    </row>
    <row r="901" spans="1:19" x14ac:dyDescent="0.3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9">
        <f t="shared" si="56"/>
        <v>41554.208333333336</v>
      </c>
      <c r="L901">
        <v>1382677200</v>
      </c>
      <c r="M901" s="9">
        <f t="shared" si="57"/>
        <v>41572.208333333336</v>
      </c>
      <c r="N901" t="b">
        <v>0</v>
      </c>
      <c r="O901" t="b">
        <v>0</v>
      </c>
      <c r="P901" t="s">
        <v>2008</v>
      </c>
      <c r="Q901" t="s">
        <v>2031</v>
      </c>
      <c r="R901" s="5">
        <f t="shared" si="58"/>
        <v>4.0709677419354842</v>
      </c>
      <c r="S901" s="13">
        <f t="shared" si="59"/>
        <v>102.60162601626017</v>
      </c>
    </row>
    <row r="902" spans="1:19" x14ac:dyDescent="0.3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9">
        <f t="shared" si="56"/>
        <v>41901.208333333336</v>
      </c>
      <c r="L902">
        <v>1411189200</v>
      </c>
      <c r="M902" s="9">
        <f t="shared" si="57"/>
        <v>41902.208333333336</v>
      </c>
      <c r="N902" t="b">
        <v>0</v>
      </c>
      <c r="O902" t="b">
        <v>1</v>
      </c>
      <c r="P902" t="s">
        <v>2010</v>
      </c>
      <c r="Q902" t="s">
        <v>2011</v>
      </c>
      <c r="R902" s="5">
        <f t="shared" si="58"/>
        <v>0.02</v>
      </c>
      <c r="S902" s="13">
        <f t="shared" si="59"/>
        <v>2</v>
      </c>
    </row>
    <row r="903" spans="1:19" x14ac:dyDescent="0.3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9">
        <f t="shared" si="56"/>
        <v>43298.208333333328</v>
      </c>
      <c r="L903">
        <v>1534654800</v>
      </c>
      <c r="M903" s="9">
        <f t="shared" si="57"/>
        <v>43331.208333333328</v>
      </c>
      <c r="N903" t="b">
        <v>0</v>
      </c>
      <c r="O903" t="b">
        <v>1</v>
      </c>
      <c r="P903" t="s">
        <v>2008</v>
      </c>
      <c r="Q903" t="s">
        <v>2009</v>
      </c>
      <c r="R903" s="5">
        <f t="shared" si="58"/>
        <v>1.5617857142857143</v>
      </c>
      <c r="S903" s="13">
        <f t="shared" si="59"/>
        <v>55.0062893081761</v>
      </c>
    </row>
    <row r="904" spans="1:19" x14ac:dyDescent="0.3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9">
        <f t="shared" si="56"/>
        <v>42399.25</v>
      </c>
      <c r="L904">
        <v>1457762400</v>
      </c>
      <c r="M904" s="9">
        <f t="shared" si="57"/>
        <v>42441.25</v>
      </c>
      <c r="N904" t="b">
        <v>0</v>
      </c>
      <c r="O904" t="b">
        <v>0</v>
      </c>
      <c r="P904" t="s">
        <v>2010</v>
      </c>
      <c r="Q904" t="s">
        <v>2011</v>
      </c>
      <c r="R904" s="5">
        <f t="shared" si="58"/>
        <v>2.5242857142857145</v>
      </c>
      <c r="S904" s="13">
        <f t="shared" si="59"/>
        <v>32.127272727272725</v>
      </c>
    </row>
    <row r="905" spans="1:19" ht="31" x14ac:dyDescent="0.3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9">
        <f t="shared" si="56"/>
        <v>41034.208333333336</v>
      </c>
      <c r="L905">
        <v>1337490000</v>
      </c>
      <c r="M905" s="9">
        <f t="shared" si="57"/>
        <v>41049.208333333336</v>
      </c>
      <c r="N905" t="b">
        <v>0</v>
      </c>
      <c r="O905" t="b">
        <v>1</v>
      </c>
      <c r="P905" t="s">
        <v>2020</v>
      </c>
      <c r="Q905" t="s">
        <v>2021</v>
      </c>
      <c r="R905" s="5">
        <f t="shared" si="58"/>
        <v>1.729268292682927E-2</v>
      </c>
      <c r="S905" s="13">
        <f t="shared" si="59"/>
        <v>50.642857142857146</v>
      </c>
    </row>
    <row r="906" spans="1:19" x14ac:dyDescent="0.3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9">
        <f t="shared" si="56"/>
        <v>41186.208333333336</v>
      </c>
      <c r="L906">
        <v>1349672400</v>
      </c>
      <c r="M906" s="9">
        <f t="shared" si="57"/>
        <v>41190.208333333336</v>
      </c>
      <c r="N906" t="b">
        <v>0</v>
      </c>
      <c r="O906" t="b">
        <v>0</v>
      </c>
      <c r="P906" t="s">
        <v>2020</v>
      </c>
      <c r="Q906" t="s">
        <v>2029</v>
      </c>
      <c r="R906" s="5">
        <f t="shared" si="58"/>
        <v>0.12230769230769231</v>
      </c>
      <c r="S906" s="13">
        <f t="shared" si="59"/>
        <v>49.6875</v>
      </c>
    </row>
    <row r="907" spans="1:19" x14ac:dyDescent="0.3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9">
        <f t="shared" si="56"/>
        <v>41536.208333333336</v>
      </c>
      <c r="L907">
        <v>1379826000</v>
      </c>
      <c r="M907" s="9">
        <f t="shared" si="57"/>
        <v>41539.208333333336</v>
      </c>
      <c r="N907" t="b">
        <v>0</v>
      </c>
      <c r="O907" t="b">
        <v>0</v>
      </c>
      <c r="P907" t="s">
        <v>2012</v>
      </c>
      <c r="Q907" t="s">
        <v>2013</v>
      </c>
      <c r="R907" s="5">
        <f t="shared" si="58"/>
        <v>1.6398734177215191</v>
      </c>
      <c r="S907" s="13">
        <f t="shared" si="59"/>
        <v>54.894067796610166</v>
      </c>
    </row>
    <row r="908" spans="1:19" ht="31" x14ac:dyDescent="0.3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9">
        <f t="shared" si="56"/>
        <v>42868.208333333328</v>
      </c>
      <c r="L908">
        <v>1497762000</v>
      </c>
      <c r="M908" s="9">
        <f t="shared" si="57"/>
        <v>42904.208333333328</v>
      </c>
      <c r="N908" t="b">
        <v>1</v>
      </c>
      <c r="O908" t="b">
        <v>1</v>
      </c>
      <c r="P908" t="s">
        <v>2014</v>
      </c>
      <c r="Q908" t="s">
        <v>2015</v>
      </c>
      <c r="R908" s="5">
        <f t="shared" si="58"/>
        <v>1.6298181818181818</v>
      </c>
      <c r="S908" s="13">
        <f t="shared" si="59"/>
        <v>46.931937172774866</v>
      </c>
    </row>
    <row r="909" spans="1:19" x14ac:dyDescent="0.3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9">
        <f t="shared" si="56"/>
        <v>40660.208333333336</v>
      </c>
      <c r="L909">
        <v>1304485200</v>
      </c>
      <c r="M909" s="9">
        <f t="shared" si="57"/>
        <v>40667.208333333336</v>
      </c>
      <c r="N909" t="b">
        <v>0</v>
      </c>
      <c r="O909" t="b">
        <v>0</v>
      </c>
      <c r="P909" t="s">
        <v>2012</v>
      </c>
      <c r="Q909" t="s">
        <v>2013</v>
      </c>
      <c r="R909" s="5">
        <f t="shared" si="58"/>
        <v>0.20252747252747252</v>
      </c>
      <c r="S909" s="13">
        <f t="shared" si="59"/>
        <v>44.951219512195124</v>
      </c>
    </row>
    <row r="910" spans="1:19" x14ac:dyDescent="0.3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9">
        <f t="shared" si="56"/>
        <v>41031.208333333336</v>
      </c>
      <c r="L910">
        <v>1336885200</v>
      </c>
      <c r="M910" s="9">
        <f t="shared" si="57"/>
        <v>41042.208333333336</v>
      </c>
      <c r="N910" t="b">
        <v>0</v>
      </c>
      <c r="O910" t="b">
        <v>0</v>
      </c>
      <c r="P910" t="s">
        <v>2023</v>
      </c>
      <c r="Q910" t="s">
        <v>2024</v>
      </c>
      <c r="R910" s="5">
        <f t="shared" si="58"/>
        <v>3.1924083769633507</v>
      </c>
      <c r="S910" s="13">
        <f t="shared" si="59"/>
        <v>30.99898322318251</v>
      </c>
    </row>
    <row r="911" spans="1:19" x14ac:dyDescent="0.3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9">
        <f t="shared" si="56"/>
        <v>43255.208333333328</v>
      </c>
      <c r="L911">
        <v>1530421200</v>
      </c>
      <c r="M911" s="9">
        <f t="shared" si="57"/>
        <v>43282.208333333328</v>
      </c>
      <c r="N911" t="b">
        <v>0</v>
      </c>
      <c r="O911" t="b">
        <v>1</v>
      </c>
      <c r="P911" t="s">
        <v>2012</v>
      </c>
      <c r="Q911" t="s">
        <v>2013</v>
      </c>
      <c r="R911" s="5">
        <f t="shared" si="58"/>
        <v>4.7894444444444444</v>
      </c>
      <c r="S911" s="13">
        <f t="shared" si="59"/>
        <v>107.7625</v>
      </c>
    </row>
    <row r="912" spans="1:19" x14ac:dyDescent="0.3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9">
        <f t="shared" si="56"/>
        <v>42026.25</v>
      </c>
      <c r="L912">
        <v>1421992800</v>
      </c>
      <c r="M912" s="9">
        <f t="shared" si="57"/>
        <v>42027.25</v>
      </c>
      <c r="N912" t="b">
        <v>0</v>
      </c>
      <c r="O912" t="b">
        <v>0</v>
      </c>
      <c r="P912" t="s">
        <v>2012</v>
      </c>
      <c r="Q912" t="s">
        <v>2013</v>
      </c>
      <c r="R912" s="5">
        <f t="shared" si="58"/>
        <v>0.19556634304207121</v>
      </c>
      <c r="S912" s="13">
        <f t="shared" si="59"/>
        <v>102.07770270270271</v>
      </c>
    </row>
    <row r="913" spans="1:19" x14ac:dyDescent="0.3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9">
        <f t="shared" si="56"/>
        <v>43717.208333333328</v>
      </c>
      <c r="L913">
        <v>1568178000</v>
      </c>
      <c r="M913" s="9">
        <f t="shared" si="57"/>
        <v>43719.208333333328</v>
      </c>
      <c r="N913" t="b">
        <v>1</v>
      </c>
      <c r="O913" t="b">
        <v>0</v>
      </c>
      <c r="P913" t="s">
        <v>2010</v>
      </c>
      <c r="Q913" t="s">
        <v>2011</v>
      </c>
      <c r="R913" s="5">
        <f t="shared" si="58"/>
        <v>1.9894827586206896</v>
      </c>
      <c r="S913" s="13">
        <f t="shared" si="59"/>
        <v>24.976190476190474</v>
      </c>
    </row>
    <row r="914" spans="1:19" x14ac:dyDescent="0.3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9">
        <f t="shared" si="56"/>
        <v>41157.208333333336</v>
      </c>
      <c r="L914">
        <v>1347944400</v>
      </c>
      <c r="M914" s="9">
        <f t="shared" si="57"/>
        <v>41170.208333333336</v>
      </c>
      <c r="N914" t="b">
        <v>1</v>
      </c>
      <c r="O914" t="b">
        <v>0</v>
      </c>
      <c r="P914" t="s">
        <v>2014</v>
      </c>
      <c r="Q914" t="s">
        <v>2017</v>
      </c>
      <c r="R914" s="5">
        <f t="shared" si="58"/>
        <v>7.95</v>
      </c>
      <c r="S914" s="13">
        <f t="shared" si="59"/>
        <v>79.944134078212286</v>
      </c>
    </row>
    <row r="915" spans="1:19" x14ac:dyDescent="0.3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9">
        <f t="shared" si="56"/>
        <v>43597.208333333328</v>
      </c>
      <c r="L915">
        <v>1558760400</v>
      </c>
      <c r="M915" s="9">
        <f t="shared" si="57"/>
        <v>43610.208333333328</v>
      </c>
      <c r="N915" t="b">
        <v>0</v>
      </c>
      <c r="O915" t="b">
        <v>0</v>
      </c>
      <c r="P915" t="s">
        <v>2014</v>
      </c>
      <c r="Q915" t="s">
        <v>2017</v>
      </c>
      <c r="R915" s="5">
        <f t="shared" si="58"/>
        <v>0.50621082621082625</v>
      </c>
      <c r="S915" s="13">
        <f t="shared" si="59"/>
        <v>67.946462715105156</v>
      </c>
    </row>
    <row r="916" spans="1:19" x14ac:dyDescent="0.3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9">
        <f t="shared" si="56"/>
        <v>41490.208333333336</v>
      </c>
      <c r="L916">
        <v>1376629200</v>
      </c>
      <c r="M916" s="9">
        <f t="shared" si="57"/>
        <v>41502.208333333336</v>
      </c>
      <c r="N916" t="b">
        <v>0</v>
      </c>
      <c r="O916" t="b">
        <v>0</v>
      </c>
      <c r="P916" t="s">
        <v>2012</v>
      </c>
      <c r="Q916" t="s">
        <v>2013</v>
      </c>
      <c r="R916" s="5">
        <f t="shared" si="58"/>
        <v>0.57437499999999997</v>
      </c>
      <c r="S916" s="13">
        <f t="shared" si="59"/>
        <v>26.070921985815602</v>
      </c>
    </row>
    <row r="917" spans="1:19" x14ac:dyDescent="0.3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9">
        <f t="shared" si="56"/>
        <v>42976.208333333328</v>
      </c>
      <c r="L917">
        <v>1504760400</v>
      </c>
      <c r="M917" s="9">
        <f t="shared" si="57"/>
        <v>42985.208333333328</v>
      </c>
      <c r="N917" t="b">
        <v>0</v>
      </c>
      <c r="O917" t="b">
        <v>0</v>
      </c>
      <c r="P917" t="s">
        <v>2014</v>
      </c>
      <c r="Q917" t="s">
        <v>2033</v>
      </c>
      <c r="R917" s="5">
        <f t="shared" si="58"/>
        <v>1.5562827640984909</v>
      </c>
      <c r="S917" s="13">
        <f t="shared" si="59"/>
        <v>105.0032154340836</v>
      </c>
    </row>
    <row r="918" spans="1:19" ht="31" x14ac:dyDescent="0.3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9">
        <f t="shared" si="56"/>
        <v>41991.25</v>
      </c>
      <c r="L918">
        <v>1419660000</v>
      </c>
      <c r="M918" s="9">
        <f t="shared" si="57"/>
        <v>42000.25</v>
      </c>
      <c r="N918" t="b">
        <v>0</v>
      </c>
      <c r="O918" t="b">
        <v>0</v>
      </c>
      <c r="P918" t="s">
        <v>2027</v>
      </c>
      <c r="Q918" t="s">
        <v>2028</v>
      </c>
      <c r="R918" s="5">
        <f t="shared" si="58"/>
        <v>0.36297297297297298</v>
      </c>
      <c r="S918" s="13">
        <f t="shared" si="59"/>
        <v>25.826923076923077</v>
      </c>
    </row>
    <row r="919" spans="1:19" x14ac:dyDescent="0.3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9">
        <f t="shared" si="56"/>
        <v>40722.208333333336</v>
      </c>
      <c r="L919">
        <v>1311310800</v>
      </c>
      <c r="M919" s="9">
        <f t="shared" si="57"/>
        <v>40746.208333333336</v>
      </c>
      <c r="N919" t="b">
        <v>0</v>
      </c>
      <c r="O919" t="b">
        <v>1</v>
      </c>
      <c r="P919" t="s">
        <v>2014</v>
      </c>
      <c r="Q919" t="s">
        <v>2025</v>
      </c>
      <c r="R919" s="5">
        <f t="shared" si="58"/>
        <v>0.58250000000000002</v>
      </c>
      <c r="S919" s="13">
        <f t="shared" si="59"/>
        <v>77.666666666666671</v>
      </c>
    </row>
    <row r="920" spans="1:19" x14ac:dyDescent="0.3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9">
        <f t="shared" si="56"/>
        <v>41117.208333333336</v>
      </c>
      <c r="L920">
        <v>1344315600</v>
      </c>
      <c r="M920" s="9">
        <f t="shared" si="57"/>
        <v>41128.208333333336</v>
      </c>
      <c r="N920" t="b">
        <v>0</v>
      </c>
      <c r="O920" t="b">
        <v>0</v>
      </c>
      <c r="P920" t="s">
        <v>2020</v>
      </c>
      <c r="Q920" t="s">
        <v>2029</v>
      </c>
      <c r="R920" s="5">
        <f t="shared" si="58"/>
        <v>2.3739473684210526</v>
      </c>
      <c r="S920" s="13">
        <f t="shared" si="59"/>
        <v>57.82692307692308</v>
      </c>
    </row>
    <row r="921" spans="1:19" x14ac:dyDescent="0.3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9">
        <f t="shared" si="56"/>
        <v>43022.208333333328</v>
      </c>
      <c r="L921">
        <v>1510725600</v>
      </c>
      <c r="M921" s="9">
        <f t="shared" si="57"/>
        <v>43054.25</v>
      </c>
      <c r="N921" t="b">
        <v>0</v>
      </c>
      <c r="O921" t="b">
        <v>1</v>
      </c>
      <c r="P921" t="s">
        <v>2012</v>
      </c>
      <c r="Q921" t="s">
        <v>2013</v>
      </c>
      <c r="R921" s="5">
        <f t="shared" si="58"/>
        <v>0.58750000000000002</v>
      </c>
      <c r="S921" s="13">
        <f t="shared" si="59"/>
        <v>92.955555555555549</v>
      </c>
    </row>
    <row r="922" spans="1:19" x14ac:dyDescent="0.3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9">
        <f t="shared" si="56"/>
        <v>43503.25</v>
      </c>
      <c r="L922">
        <v>1551247200</v>
      </c>
      <c r="M922" s="9">
        <f t="shared" si="57"/>
        <v>43523.25</v>
      </c>
      <c r="N922" t="b">
        <v>1</v>
      </c>
      <c r="O922" t="b">
        <v>0</v>
      </c>
      <c r="P922" t="s">
        <v>2014</v>
      </c>
      <c r="Q922" t="s">
        <v>2022</v>
      </c>
      <c r="R922" s="5">
        <f t="shared" si="58"/>
        <v>1.8256603773584905</v>
      </c>
      <c r="S922" s="13">
        <f t="shared" si="59"/>
        <v>37.945098039215686</v>
      </c>
    </row>
    <row r="923" spans="1:19" x14ac:dyDescent="0.3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9">
        <f t="shared" si="56"/>
        <v>40951.25</v>
      </c>
      <c r="L923">
        <v>1330236000</v>
      </c>
      <c r="M923" s="9">
        <f t="shared" si="57"/>
        <v>40965.25</v>
      </c>
      <c r="N923" t="b">
        <v>0</v>
      </c>
      <c r="O923" t="b">
        <v>0</v>
      </c>
      <c r="P923" t="s">
        <v>2010</v>
      </c>
      <c r="Q923" t="s">
        <v>2011</v>
      </c>
      <c r="R923" s="5">
        <f t="shared" si="58"/>
        <v>7.5436408977556111E-3</v>
      </c>
      <c r="S923" s="13">
        <f t="shared" si="59"/>
        <v>31.842105263157894</v>
      </c>
    </row>
    <row r="924" spans="1:19" x14ac:dyDescent="0.3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9">
        <f t="shared" si="56"/>
        <v>43443.25</v>
      </c>
      <c r="L924">
        <v>1545112800</v>
      </c>
      <c r="M924" s="9">
        <f t="shared" si="57"/>
        <v>43452.25</v>
      </c>
      <c r="N924" t="b">
        <v>0</v>
      </c>
      <c r="O924" t="b">
        <v>1</v>
      </c>
      <c r="P924" t="s">
        <v>2008</v>
      </c>
      <c r="Q924" t="s">
        <v>2035</v>
      </c>
      <c r="R924" s="5">
        <f t="shared" si="58"/>
        <v>1.7595330739299611</v>
      </c>
      <c r="S924" s="13">
        <f t="shared" si="59"/>
        <v>40</v>
      </c>
    </row>
    <row r="925" spans="1:19" x14ac:dyDescent="0.3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9">
        <f t="shared" si="56"/>
        <v>40373.208333333336</v>
      </c>
      <c r="L925">
        <v>1279170000</v>
      </c>
      <c r="M925" s="9">
        <f t="shared" si="57"/>
        <v>40374.208333333336</v>
      </c>
      <c r="N925" t="b">
        <v>0</v>
      </c>
      <c r="O925" t="b">
        <v>0</v>
      </c>
      <c r="P925" t="s">
        <v>2012</v>
      </c>
      <c r="Q925" t="s">
        <v>2013</v>
      </c>
      <c r="R925" s="5">
        <f t="shared" si="58"/>
        <v>2.3788235294117648</v>
      </c>
      <c r="S925" s="13">
        <f t="shared" si="59"/>
        <v>101.1</v>
      </c>
    </row>
    <row r="926" spans="1:19" x14ac:dyDescent="0.3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9">
        <f t="shared" si="56"/>
        <v>43769.208333333328</v>
      </c>
      <c r="L926">
        <v>1573452000</v>
      </c>
      <c r="M926" s="9">
        <f t="shared" si="57"/>
        <v>43780.25</v>
      </c>
      <c r="N926" t="b">
        <v>0</v>
      </c>
      <c r="O926" t="b">
        <v>0</v>
      </c>
      <c r="P926" t="s">
        <v>2012</v>
      </c>
      <c r="Q926" t="s">
        <v>2013</v>
      </c>
      <c r="R926" s="5">
        <f t="shared" si="58"/>
        <v>4.8805076142131982</v>
      </c>
      <c r="S926" s="13">
        <f t="shared" si="59"/>
        <v>84.006989951944078</v>
      </c>
    </row>
    <row r="927" spans="1:19" ht="31" x14ac:dyDescent="0.3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9">
        <f t="shared" si="56"/>
        <v>43000.208333333328</v>
      </c>
      <c r="L927">
        <v>1507093200</v>
      </c>
      <c r="M927" s="9">
        <f t="shared" si="57"/>
        <v>43012.208333333328</v>
      </c>
      <c r="N927" t="b">
        <v>0</v>
      </c>
      <c r="O927" t="b">
        <v>0</v>
      </c>
      <c r="P927" t="s">
        <v>2012</v>
      </c>
      <c r="Q927" t="s">
        <v>2013</v>
      </c>
      <c r="R927" s="5">
        <f t="shared" si="58"/>
        <v>2.2406666666666668</v>
      </c>
      <c r="S927" s="13">
        <f t="shared" si="59"/>
        <v>103.41538461538461</v>
      </c>
    </row>
    <row r="928" spans="1:19" x14ac:dyDescent="0.3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9">
        <f t="shared" si="56"/>
        <v>42502.208333333328</v>
      </c>
      <c r="L928">
        <v>1463374800</v>
      </c>
      <c r="M928" s="9">
        <f t="shared" si="57"/>
        <v>42506.208333333328</v>
      </c>
      <c r="N928" t="b">
        <v>0</v>
      </c>
      <c r="O928" t="b">
        <v>0</v>
      </c>
      <c r="P928" t="s">
        <v>2006</v>
      </c>
      <c r="Q928" t="s">
        <v>2007</v>
      </c>
      <c r="R928" s="5">
        <f t="shared" si="58"/>
        <v>0.18126436781609195</v>
      </c>
      <c r="S928" s="13">
        <f t="shared" si="59"/>
        <v>105.13333333333334</v>
      </c>
    </row>
    <row r="929" spans="1:19" x14ac:dyDescent="0.3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9">
        <f t="shared" si="56"/>
        <v>41102.208333333336</v>
      </c>
      <c r="L929">
        <v>1344574800</v>
      </c>
      <c r="M929" s="9">
        <f t="shared" si="57"/>
        <v>41131.208333333336</v>
      </c>
      <c r="N929" t="b">
        <v>0</v>
      </c>
      <c r="O929" t="b">
        <v>0</v>
      </c>
      <c r="P929" t="s">
        <v>2012</v>
      </c>
      <c r="Q929" t="s">
        <v>2013</v>
      </c>
      <c r="R929" s="5">
        <f t="shared" si="58"/>
        <v>0.45847222222222223</v>
      </c>
      <c r="S929" s="13">
        <f t="shared" si="59"/>
        <v>89.21621621621621</v>
      </c>
    </row>
    <row r="930" spans="1:19" x14ac:dyDescent="0.3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9">
        <f t="shared" si="56"/>
        <v>41637.25</v>
      </c>
      <c r="L930">
        <v>1389074400</v>
      </c>
      <c r="M930" s="9">
        <f t="shared" si="57"/>
        <v>41646.25</v>
      </c>
      <c r="N930" t="b">
        <v>0</v>
      </c>
      <c r="O930" t="b">
        <v>0</v>
      </c>
      <c r="P930" t="s">
        <v>2010</v>
      </c>
      <c r="Q930" t="s">
        <v>2011</v>
      </c>
      <c r="R930" s="5">
        <f t="shared" si="58"/>
        <v>1.1731541218637993</v>
      </c>
      <c r="S930" s="13">
        <f t="shared" si="59"/>
        <v>51.995234312946785</v>
      </c>
    </row>
    <row r="931" spans="1:19" x14ac:dyDescent="0.3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9">
        <f t="shared" si="56"/>
        <v>42858.208333333328</v>
      </c>
      <c r="L931">
        <v>1494997200</v>
      </c>
      <c r="M931" s="9">
        <f t="shared" si="57"/>
        <v>42872.208333333328</v>
      </c>
      <c r="N931" t="b">
        <v>0</v>
      </c>
      <c r="O931" t="b">
        <v>0</v>
      </c>
      <c r="P931" t="s">
        <v>2012</v>
      </c>
      <c r="Q931" t="s">
        <v>2013</v>
      </c>
      <c r="R931" s="5">
        <f t="shared" si="58"/>
        <v>2.173090909090909</v>
      </c>
      <c r="S931" s="13">
        <f t="shared" si="59"/>
        <v>64.956521739130437</v>
      </c>
    </row>
    <row r="932" spans="1:19" x14ac:dyDescent="0.3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9">
        <f t="shared" si="56"/>
        <v>42060.25</v>
      </c>
      <c r="L932">
        <v>1425448800</v>
      </c>
      <c r="M932" s="9">
        <f t="shared" si="57"/>
        <v>42067.25</v>
      </c>
      <c r="N932" t="b">
        <v>0</v>
      </c>
      <c r="O932" t="b">
        <v>1</v>
      </c>
      <c r="P932" t="s">
        <v>2012</v>
      </c>
      <c r="Q932" t="s">
        <v>2013</v>
      </c>
      <c r="R932" s="5">
        <f t="shared" si="58"/>
        <v>1.1228571428571428</v>
      </c>
      <c r="S932" s="13">
        <f t="shared" si="59"/>
        <v>46.235294117647058</v>
      </c>
    </row>
    <row r="933" spans="1:19" x14ac:dyDescent="0.3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9">
        <f t="shared" si="56"/>
        <v>41818.208333333336</v>
      </c>
      <c r="L933">
        <v>1404104400</v>
      </c>
      <c r="M933" s="9">
        <f t="shared" si="57"/>
        <v>41820.208333333336</v>
      </c>
      <c r="N933" t="b">
        <v>0</v>
      </c>
      <c r="O933" t="b">
        <v>1</v>
      </c>
      <c r="P933" t="s">
        <v>2012</v>
      </c>
      <c r="Q933" t="s">
        <v>2013</v>
      </c>
      <c r="R933" s="5">
        <f t="shared" si="58"/>
        <v>0.72518987341772156</v>
      </c>
      <c r="S933" s="13">
        <f t="shared" si="59"/>
        <v>51.151785714285715</v>
      </c>
    </row>
    <row r="934" spans="1:19" x14ac:dyDescent="0.3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9">
        <f t="shared" si="56"/>
        <v>41709.208333333336</v>
      </c>
      <c r="L934">
        <v>1394773200</v>
      </c>
      <c r="M934" s="9">
        <f t="shared" si="57"/>
        <v>41712.208333333336</v>
      </c>
      <c r="N934" t="b">
        <v>0</v>
      </c>
      <c r="O934" t="b">
        <v>0</v>
      </c>
      <c r="P934" t="s">
        <v>2008</v>
      </c>
      <c r="Q934" t="s">
        <v>2009</v>
      </c>
      <c r="R934" s="5">
        <f t="shared" si="58"/>
        <v>2.1230434782608696</v>
      </c>
      <c r="S934" s="13">
        <f t="shared" si="59"/>
        <v>33.909722222222221</v>
      </c>
    </row>
    <row r="935" spans="1:19" x14ac:dyDescent="0.3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9">
        <f t="shared" si="56"/>
        <v>41372.208333333336</v>
      </c>
      <c r="L935">
        <v>1366520400</v>
      </c>
      <c r="M935" s="9">
        <f t="shared" si="57"/>
        <v>41385.208333333336</v>
      </c>
      <c r="N935" t="b">
        <v>0</v>
      </c>
      <c r="O935" t="b">
        <v>0</v>
      </c>
      <c r="P935" t="s">
        <v>2012</v>
      </c>
      <c r="Q935" t="s">
        <v>2013</v>
      </c>
      <c r="R935" s="5">
        <f t="shared" si="58"/>
        <v>2.3974657534246577</v>
      </c>
      <c r="S935" s="13">
        <f t="shared" si="59"/>
        <v>92.016298633017882</v>
      </c>
    </row>
    <row r="936" spans="1:19" x14ac:dyDescent="0.3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9">
        <f t="shared" si="56"/>
        <v>42422.25</v>
      </c>
      <c r="L936">
        <v>1456639200</v>
      </c>
      <c r="M936" s="9">
        <f t="shared" si="57"/>
        <v>42428.25</v>
      </c>
      <c r="N936" t="b">
        <v>0</v>
      </c>
      <c r="O936" t="b">
        <v>0</v>
      </c>
      <c r="P936" t="s">
        <v>2012</v>
      </c>
      <c r="Q936" t="s">
        <v>2013</v>
      </c>
      <c r="R936" s="5">
        <f t="shared" si="58"/>
        <v>1.8193548387096774</v>
      </c>
      <c r="S936" s="13">
        <f t="shared" si="59"/>
        <v>107.42857142857143</v>
      </c>
    </row>
    <row r="937" spans="1:19" ht="31" x14ac:dyDescent="0.3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9">
        <f t="shared" si="56"/>
        <v>42209.208333333328</v>
      </c>
      <c r="L937">
        <v>1438318800</v>
      </c>
      <c r="M937" s="9">
        <f t="shared" si="57"/>
        <v>42216.208333333328</v>
      </c>
      <c r="N937" t="b">
        <v>0</v>
      </c>
      <c r="O937" t="b">
        <v>0</v>
      </c>
      <c r="P937" t="s">
        <v>2012</v>
      </c>
      <c r="Q937" t="s">
        <v>2013</v>
      </c>
      <c r="R937" s="5">
        <f t="shared" si="58"/>
        <v>1.6413114754098361</v>
      </c>
      <c r="S937" s="13">
        <f t="shared" si="59"/>
        <v>75.848484848484844</v>
      </c>
    </row>
    <row r="938" spans="1:19" x14ac:dyDescent="0.3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9">
        <f t="shared" si="56"/>
        <v>43668.208333333328</v>
      </c>
      <c r="L938">
        <v>1564030800</v>
      </c>
      <c r="M938" s="9">
        <f t="shared" si="57"/>
        <v>43671.208333333328</v>
      </c>
      <c r="N938" t="b">
        <v>1</v>
      </c>
      <c r="O938" t="b">
        <v>0</v>
      </c>
      <c r="P938" t="s">
        <v>2012</v>
      </c>
      <c r="Q938" t="s">
        <v>2013</v>
      </c>
      <c r="R938" s="5">
        <f t="shared" si="58"/>
        <v>1.6375968992248063E-2</v>
      </c>
      <c r="S938" s="13">
        <f t="shared" si="59"/>
        <v>80.476190476190482</v>
      </c>
    </row>
    <row r="939" spans="1:19" x14ac:dyDescent="0.3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9">
        <f t="shared" si="56"/>
        <v>42334.25</v>
      </c>
      <c r="L939">
        <v>1449295200</v>
      </c>
      <c r="M939" s="9">
        <f t="shared" si="57"/>
        <v>42343.25</v>
      </c>
      <c r="N939" t="b">
        <v>0</v>
      </c>
      <c r="O939" t="b">
        <v>0</v>
      </c>
      <c r="P939" t="s">
        <v>2014</v>
      </c>
      <c r="Q939" t="s">
        <v>2015</v>
      </c>
      <c r="R939" s="5">
        <f t="shared" si="58"/>
        <v>0.49643859649122807</v>
      </c>
      <c r="S939" s="13">
        <f t="shared" si="59"/>
        <v>86.978483606557376</v>
      </c>
    </row>
    <row r="940" spans="1:19" x14ac:dyDescent="0.3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9">
        <f t="shared" si="56"/>
        <v>43263.208333333328</v>
      </c>
      <c r="L940">
        <v>1531890000</v>
      </c>
      <c r="M940" s="9">
        <f t="shared" si="57"/>
        <v>43299.208333333328</v>
      </c>
      <c r="N940" t="b">
        <v>0</v>
      </c>
      <c r="O940" t="b">
        <v>1</v>
      </c>
      <c r="P940" t="s">
        <v>2020</v>
      </c>
      <c r="Q940" t="s">
        <v>2026</v>
      </c>
      <c r="R940" s="5">
        <f t="shared" si="58"/>
        <v>1.0970652173913042</v>
      </c>
      <c r="S940" s="13">
        <f t="shared" si="59"/>
        <v>105.13541666666667</v>
      </c>
    </row>
    <row r="941" spans="1:19" ht="31" x14ac:dyDescent="0.3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9">
        <f t="shared" si="56"/>
        <v>40670.208333333336</v>
      </c>
      <c r="L941">
        <v>1306213200</v>
      </c>
      <c r="M941" s="9">
        <f t="shared" si="57"/>
        <v>40687.208333333336</v>
      </c>
      <c r="N941" t="b">
        <v>0</v>
      </c>
      <c r="O941" t="b">
        <v>1</v>
      </c>
      <c r="P941" t="s">
        <v>2023</v>
      </c>
      <c r="Q941" t="s">
        <v>2024</v>
      </c>
      <c r="R941" s="5">
        <f t="shared" si="58"/>
        <v>0.49217948717948717</v>
      </c>
      <c r="S941" s="13">
        <f t="shared" si="59"/>
        <v>57.298507462686565</v>
      </c>
    </row>
    <row r="942" spans="1:19" x14ac:dyDescent="0.3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9">
        <f t="shared" si="56"/>
        <v>41244.25</v>
      </c>
      <c r="L942">
        <v>1356242400</v>
      </c>
      <c r="M942" s="9">
        <f t="shared" si="57"/>
        <v>41266.25</v>
      </c>
      <c r="N942" t="b">
        <v>0</v>
      </c>
      <c r="O942" t="b">
        <v>0</v>
      </c>
      <c r="P942" t="s">
        <v>2010</v>
      </c>
      <c r="Q942" t="s">
        <v>2011</v>
      </c>
      <c r="R942" s="5">
        <f t="shared" si="58"/>
        <v>0.62232323232323228</v>
      </c>
      <c r="S942" s="13">
        <f t="shared" si="59"/>
        <v>93.348484848484844</v>
      </c>
    </row>
    <row r="943" spans="1:19" x14ac:dyDescent="0.3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9">
        <f t="shared" si="56"/>
        <v>40552.25</v>
      </c>
      <c r="L943">
        <v>1297576800</v>
      </c>
      <c r="M943" s="9">
        <f t="shared" si="57"/>
        <v>40587.25</v>
      </c>
      <c r="N943" t="b">
        <v>1</v>
      </c>
      <c r="O943" t="b">
        <v>0</v>
      </c>
      <c r="P943" t="s">
        <v>2012</v>
      </c>
      <c r="Q943" t="s">
        <v>2013</v>
      </c>
      <c r="R943" s="5">
        <f t="shared" si="58"/>
        <v>0.1305813953488372</v>
      </c>
      <c r="S943" s="13">
        <f t="shared" si="59"/>
        <v>71.987179487179489</v>
      </c>
    </row>
    <row r="944" spans="1:19" x14ac:dyDescent="0.3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9">
        <f t="shared" si="56"/>
        <v>40568.25</v>
      </c>
      <c r="L944">
        <v>1296194400</v>
      </c>
      <c r="M944" s="9">
        <f t="shared" si="57"/>
        <v>40571.25</v>
      </c>
      <c r="N944" t="b">
        <v>0</v>
      </c>
      <c r="O944" t="b">
        <v>0</v>
      </c>
      <c r="P944" t="s">
        <v>2012</v>
      </c>
      <c r="Q944" t="s">
        <v>2013</v>
      </c>
      <c r="R944" s="5">
        <f t="shared" si="58"/>
        <v>0.64635416666666667</v>
      </c>
      <c r="S944" s="13">
        <f t="shared" si="59"/>
        <v>92.611940298507463</v>
      </c>
    </row>
    <row r="945" spans="1:19" x14ac:dyDescent="0.3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9">
        <f t="shared" si="56"/>
        <v>41906.208333333336</v>
      </c>
      <c r="L945">
        <v>1414558800</v>
      </c>
      <c r="M945" s="9">
        <f t="shared" si="57"/>
        <v>41941.208333333336</v>
      </c>
      <c r="N945" t="b">
        <v>0</v>
      </c>
      <c r="O945" t="b">
        <v>0</v>
      </c>
      <c r="P945" t="s">
        <v>2006</v>
      </c>
      <c r="Q945" t="s">
        <v>2007</v>
      </c>
      <c r="R945" s="5">
        <f t="shared" si="58"/>
        <v>1.5958666666666668</v>
      </c>
      <c r="S945" s="13">
        <f t="shared" si="59"/>
        <v>104.99122807017544</v>
      </c>
    </row>
    <row r="946" spans="1:19" x14ac:dyDescent="0.3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9">
        <f t="shared" si="56"/>
        <v>42776.25</v>
      </c>
      <c r="L946">
        <v>1488348000</v>
      </c>
      <c r="M946" s="9">
        <f t="shared" si="57"/>
        <v>42795.25</v>
      </c>
      <c r="N946" t="b">
        <v>0</v>
      </c>
      <c r="O946" t="b">
        <v>0</v>
      </c>
      <c r="P946" t="s">
        <v>2027</v>
      </c>
      <c r="Q946" t="s">
        <v>2028</v>
      </c>
      <c r="R946" s="5">
        <f t="shared" si="58"/>
        <v>0.81420000000000003</v>
      </c>
      <c r="S946" s="13">
        <f t="shared" si="59"/>
        <v>30.958174904942965</v>
      </c>
    </row>
    <row r="947" spans="1:19" x14ac:dyDescent="0.3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9">
        <f t="shared" si="56"/>
        <v>41004.208333333336</v>
      </c>
      <c r="L947">
        <v>1334898000</v>
      </c>
      <c r="M947" s="9">
        <f t="shared" si="57"/>
        <v>41019.208333333336</v>
      </c>
      <c r="N947" t="b">
        <v>1</v>
      </c>
      <c r="O947" t="b">
        <v>0</v>
      </c>
      <c r="P947" t="s">
        <v>2027</v>
      </c>
      <c r="Q947" t="s">
        <v>2028</v>
      </c>
      <c r="R947" s="5">
        <f t="shared" si="58"/>
        <v>0.32444767441860467</v>
      </c>
      <c r="S947" s="13">
        <f t="shared" si="59"/>
        <v>33.001182732111175</v>
      </c>
    </row>
    <row r="948" spans="1:19" ht="31" x14ac:dyDescent="0.3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9">
        <f t="shared" si="56"/>
        <v>40710.208333333336</v>
      </c>
      <c r="L948">
        <v>1308373200</v>
      </c>
      <c r="M948" s="9">
        <f t="shared" si="57"/>
        <v>40712.208333333336</v>
      </c>
      <c r="N948" t="b">
        <v>0</v>
      </c>
      <c r="O948" t="b">
        <v>0</v>
      </c>
      <c r="P948" t="s">
        <v>2012</v>
      </c>
      <c r="Q948" t="s">
        <v>2013</v>
      </c>
      <c r="R948" s="5">
        <f t="shared" si="58"/>
        <v>9.9141184124918666E-2</v>
      </c>
      <c r="S948" s="13">
        <f t="shared" si="59"/>
        <v>84.187845303867405</v>
      </c>
    </row>
    <row r="949" spans="1:19" x14ac:dyDescent="0.3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9">
        <f t="shared" si="56"/>
        <v>41908.208333333336</v>
      </c>
      <c r="L949">
        <v>1412312400</v>
      </c>
      <c r="M949" s="9">
        <f t="shared" si="57"/>
        <v>41915.208333333336</v>
      </c>
      <c r="N949" t="b">
        <v>0</v>
      </c>
      <c r="O949" t="b">
        <v>0</v>
      </c>
      <c r="P949" t="s">
        <v>2012</v>
      </c>
      <c r="Q949" t="s">
        <v>2013</v>
      </c>
      <c r="R949" s="5">
        <f t="shared" si="58"/>
        <v>0.26694444444444443</v>
      </c>
      <c r="S949" s="13">
        <f t="shared" si="59"/>
        <v>73.92307692307692</v>
      </c>
    </row>
    <row r="950" spans="1:19" x14ac:dyDescent="0.3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9">
        <f t="shared" si="56"/>
        <v>41985.25</v>
      </c>
      <c r="L950">
        <v>1419228000</v>
      </c>
      <c r="M950" s="9">
        <f t="shared" si="57"/>
        <v>41995.25</v>
      </c>
      <c r="N950" t="b">
        <v>1</v>
      </c>
      <c r="O950" t="b">
        <v>1</v>
      </c>
      <c r="P950" t="s">
        <v>2014</v>
      </c>
      <c r="Q950" t="s">
        <v>2015</v>
      </c>
      <c r="R950" s="5">
        <f t="shared" si="58"/>
        <v>0.62957446808510642</v>
      </c>
      <c r="S950" s="13">
        <f t="shared" si="59"/>
        <v>36.987499999999997</v>
      </c>
    </row>
    <row r="951" spans="1:19" ht="31" x14ac:dyDescent="0.3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9">
        <f t="shared" si="56"/>
        <v>42112.208333333328</v>
      </c>
      <c r="L951">
        <v>1430974800</v>
      </c>
      <c r="M951" s="9">
        <f t="shared" si="57"/>
        <v>42131.208333333328</v>
      </c>
      <c r="N951" t="b">
        <v>0</v>
      </c>
      <c r="O951" t="b">
        <v>0</v>
      </c>
      <c r="P951" t="s">
        <v>2010</v>
      </c>
      <c r="Q951" t="s">
        <v>2011</v>
      </c>
      <c r="R951" s="5">
        <f t="shared" si="58"/>
        <v>1.6135593220338984</v>
      </c>
      <c r="S951" s="13">
        <f t="shared" si="59"/>
        <v>46.896551724137929</v>
      </c>
    </row>
    <row r="952" spans="1:19" x14ac:dyDescent="0.3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9">
        <f t="shared" si="56"/>
        <v>43571.208333333328</v>
      </c>
      <c r="L952">
        <v>1555822800</v>
      </c>
      <c r="M952" s="9">
        <f t="shared" si="57"/>
        <v>43576.208333333328</v>
      </c>
      <c r="N952" t="b">
        <v>0</v>
      </c>
      <c r="O952" t="b">
        <v>1</v>
      </c>
      <c r="P952" t="s">
        <v>2012</v>
      </c>
      <c r="Q952" t="s">
        <v>2013</v>
      </c>
      <c r="R952" s="5">
        <f t="shared" si="58"/>
        <v>0.05</v>
      </c>
      <c r="S952" s="13">
        <f t="shared" si="59"/>
        <v>5</v>
      </c>
    </row>
    <row r="953" spans="1:19" x14ac:dyDescent="0.3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9">
        <f t="shared" si="56"/>
        <v>42730.25</v>
      </c>
      <c r="L953">
        <v>1482818400</v>
      </c>
      <c r="M953" s="9">
        <f t="shared" si="57"/>
        <v>42731.25</v>
      </c>
      <c r="N953" t="b">
        <v>0</v>
      </c>
      <c r="O953" t="b">
        <v>1</v>
      </c>
      <c r="P953" t="s">
        <v>2008</v>
      </c>
      <c r="Q953" t="s">
        <v>2009</v>
      </c>
      <c r="R953" s="5">
        <f t="shared" si="58"/>
        <v>10.969379310344827</v>
      </c>
      <c r="S953" s="13">
        <f t="shared" si="59"/>
        <v>102.02437459910199</v>
      </c>
    </row>
    <row r="954" spans="1:19" x14ac:dyDescent="0.3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9">
        <f t="shared" si="56"/>
        <v>42591.208333333328</v>
      </c>
      <c r="L954">
        <v>1471928400</v>
      </c>
      <c r="M954" s="9">
        <f t="shared" si="57"/>
        <v>42605.208333333328</v>
      </c>
      <c r="N954" t="b">
        <v>0</v>
      </c>
      <c r="O954" t="b">
        <v>0</v>
      </c>
      <c r="P954" t="s">
        <v>2014</v>
      </c>
      <c r="Q954" t="s">
        <v>2015</v>
      </c>
      <c r="R954" s="5">
        <f t="shared" si="58"/>
        <v>0.70094158075601376</v>
      </c>
      <c r="S954" s="13">
        <f t="shared" si="59"/>
        <v>45.007502206531335</v>
      </c>
    </row>
    <row r="955" spans="1:19" ht="31" x14ac:dyDescent="0.3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9">
        <f t="shared" si="56"/>
        <v>42358.25</v>
      </c>
      <c r="L955">
        <v>1453701600</v>
      </c>
      <c r="M955" s="9">
        <f t="shared" si="57"/>
        <v>42394.25</v>
      </c>
      <c r="N955" t="b">
        <v>0</v>
      </c>
      <c r="O955" t="b">
        <v>1</v>
      </c>
      <c r="P955" t="s">
        <v>2014</v>
      </c>
      <c r="Q955" t="s">
        <v>2036</v>
      </c>
      <c r="R955" s="5">
        <f t="shared" si="58"/>
        <v>0.6</v>
      </c>
      <c r="S955" s="13">
        <f t="shared" si="59"/>
        <v>94.285714285714292</v>
      </c>
    </row>
    <row r="956" spans="1:19" x14ac:dyDescent="0.3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9">
        <f t="shared" si="56"/>
        <v>41174.208333333336</v>
      </c>
      <c r="L956">
        <v>1350363600</v>
      </c>
      <c r="M956" s="9">
        <f t="shared" si="57"/>
        <v>41198.208333333336</v>
      </c>
      <c r="N956" t="b">
        <v>0</v>
      </c>
      <c r="O956" t="b">
        <v>0</v>
      </c>
      <c r="P956" t="s">
        <v>2010</v>
      </c>
      <c r="Q956" t="s">
        <v>2011</v>
      </c>
      <c r="R956" s="5">
        <f t="shared" si="58"/>
        <v>3.6709859154929578</v>
      </c>
      <c r="S956" s="13">
        <f t="shared" si="59"/>
        <v>101.02325581395348</v>
      </c>
    </row>
    <row r="957" spans="1:19" ht="31" x14ac:dyDescent="0.3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9">
        <f t="shared" si="56"/>
        <v>41238.25</v>
      </c>
      <c r="L957">
        <v>1353996000</v>
      </c>
      <c r="M957" s="9">
        <f t="shared" si="57"/>
        <v>41240.25</v>
      </c>
      <c r="N957" t="b">
        <v>0</v>
      </c>
      <c r="O957" t="b">
        <v>0</v>
      </c>
      <c r="P957" t="s">
        <v>2012</v>
      </c>
      <c r="Q957" t="s">
        <v>2013</v>
      </c>
      <c r="R957" s="5">
        <f t="shared" si="58"/>
        <v>11.09</v>
      </c>
      <c r="S957" s="13">
        <f t="shared" si="59"/>
        <v>97.037499999999994</v>
      </c>
    </row>
    <row r="958" spans="1:19" x14ac:dyDescent="0.3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9">
        <f t="shared" si="56"/>
        <v>42360.25</v>
      </c>
      <c r="L958">
        <v>1451109600</v>
      </c>
      <c r="M958" s="9">
        <f t="shared" si="57"/>
        <v>42364.25</v>
      </c>
      <c r="N958" t="b">
        <v>0</v>
      </c>
      <c r="O958" t="b">
        <v>0</v>
      </c>
      <c r="P958" t="s">
        <v>2014</v>
      </c>
      <c r="Q958" t="s">
        <v>2036</v>
      </c>
      <c r="R958" s="5">
        <f t="shared" si="58"/>
        <v>0.19028784648187633</v>
      </c>
      <c r="S958" s="13">
        <f t="shared" si="59"/>
        <v>43.00963855421687</v>
      </c>
    </row>
    <row r="959" spans="1:19" x14ac:dyDescent="0.3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9">
        <f t="shared" si="56"/>
        <v>40955.25</v>
      </c>
      <c r="L959">
        <v>1329631200</v>
      </c>
      <c r="M959" s="9">
        <f t="shared" si="57"/>
        <v>40958.25</v>
      </c>
      <c r="N959" t="b">
        <v>0</v>
      </c>
      <c r="O959" t="b">
        <v>0</v>
      </c>
      <c r="P959" t="s">
        <v>2012</v>
      </c>
      <c r="Q959" t="s">
        <v>2013</v>
      </c>
      <c r="R959" s="5">
        <f t="shared" si="58"/>
        <v>1.2687755102040816</v>
      </c>
      <c r="S959" s="13">
        <f t="shared" si="59"/>
        <v>94.916030534351151</v>
      </c>
    </row>
    <row r="960" spans="1:19" ht="31" x14ac:dyDescent="0.3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9">
        <f t="shared" si="56"/>
        <v>40350.208333333336</v>
      </c>
      <c r="L960">
        <v>1278997200</v>
      </c>
      <c r="M960" s="9">
        <f t="shared" si="57"/>
        <v>40372.208333333336</v>
      </c>
      <c r="N960" t="b">
        <v>0</v>
      </c>
      <c r="O960" t="b">
        <v>0</v>
      </c>
      <c r="P960" t="s">
        <v>2014</v>
      </c>
      <c r="Q960" t="s">
        <v>2022</v>
      </c>
      <c r="R960" s="5">
        <f t="shared" si="58"/>
        <v>7.3463636363636367</v>
      </c>
      <c r="S960" s="13">
        <f t="shared" si="59"/>
        <v>72.151785714285708</v>
      </c>
    </row>
    <row r="961" spans="1:19" x14ac:dyDescent="0.3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9">
        <f t="shared" si="56"/>
        <v>40357.208333333336</v>
      </c>
      <c r="L961">
        <v>1280120400</v>
      </c>
      <c r="M961" s="9">
        <f t="shared" si="57"/>
        <v>40385.208333333336</v>
      </c>
      <c r="N961" t="b">
        <v>0</v>
      </c>
      <c r="O961" t="b">
        <v>0</v>
      </c>
      <c r="P961" t="s">
        <v>2020</v>
      </c>
      <c r="Q961" t="s">
        <v>2032</v>
      </c>
      <c r="R961" s="5">
        <f t="shared" si="58"/>
        <v>4.5731034482758622E-2</v>
      </c>
      <c r="S961" s="13">
        <f t="shared" si="59"/>
        <v>51.007692307692309</v>
      </c>
    </row>
    <row r="962" spans="1:19" x14ac:dyDescent="0.3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9">
        <f t="shared" si="56"/>
        <v>42408.25</v>
      </c>
      <c r="L962">
        <v>1458104400</v>
      </c>
      <c r="M962" s="9">
        <f t="shared" si="57"/>
        <v>42445.208333333328</v>
      </c>
      <c r="N962" t="b">
        <v>0</v>
      </c>
      <c r="O962" t="b">
        <v>0</v>
      </c>
      <c r="P962" t="s">
        <v>2010</v>
      </c>
      <c r="Q962" t="s">
        <v>2011</v>
      </c>
      <c r="R962" s="5">
        <f t="shared" si="58"/>
        <v>0.85054545454545449</v>
      </c>
      <c r="S962" s="13">
        <f t="shared" si="59"/>
        <v>85.054545454545448</v>
      </c>
    </row>
    <row r="963" spans="1:19" ht="31" x14ac:dyDescent="0.3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9">
        <f t="shared" ref="K963:K1001" si="60">(((J963/60)/60)/24)+DATE(1970,1,1)</f>
        <v>40591.25</v>
      </c>
      <c r="L963">
        <v>1298268000</v>
      </c>
      <c r="M963" s="9">
        <f t="shared" ref="M963:M1001" si="61">(((L963/60)/60)/24)+DATE(1970,1,1)</f>
        <v>40595.25</v>
      </c>
      <c r="N963" t="b">
        <v>0</v>
      </c>
      <c r="O963" t="b">
        <v>0</v>
      </c>
      <c r="P963" t="s">
        <v>2020</v>
      </c>
      <c r="Q963" t="s">
        <v>2032</v>
      </c>
      <c r="R963" s="5">
        <f t="shared" ref="R963:R1001" si="62">E963/D963</f>
        <v>1.1929824561403508</v>
      </c>
      <c r="S963" s="13">
        <f t="shared" ref="S963:S1001" si="63">E963/G963</f>
        <v>43.87096774193548</v>
      </c>
    </row>
    <row r="964" spans="1:19" x14ac:dyDescent="0.3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9">
        <f t="shared" si="60"/>
        <v>41592.25</v>
      </c>
      <c r="L964">
        <v>1386223200</v>
      </c>
      <c r="M964" s="9">
        <f t="shared" si="61"/>
        <v>41613.25</v>
      </c>
      <c r="N964" t="b">
        <v>0</v>
      </c>
      <c r="O964" t="b">
        <v>0</v>
      </c>
      <c r="P964" t="s">
        <v>2006</v>
      </c>
      <c r="Q964" t="s">
        <v>2007</v>
      </c>
      <c r="R964" s="5">
        <f t="shared" si="62"/>
        <v>2.9602777777777778</v>
      </c>
      <c r="S964" s="13">
        <f t="shared" si="63"/>
        <v>40.063909774436091</v>
      </c>
    </row>
    <row r="965" spans="1:19" x14ac:dyDescent="0.3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9">
        <f t="shared" si="60"/>
        <v>40607.25</v>
      </c>
      <c r="L965">
        <v>1299823200</v>
      </c>
      <c r="M965" s="9">
        <f t="shared" si="61"/>
        <v>40613.25</v>
      </c>
      <c r="N965" t="b">
        <v>0</v>
      </c>
      <c r="O965" t="b">
        <v>1</v>
      </c>
      <c r="P965" t="s">
        <v>2027</v>
      </c>
      <c r="Q965" t="s">
        <v>2028</v>
      </c>
      <c r="R965" s="5">
        <f t="shared" si="62"/>
        <v>0.84694915254237291</v>
      </c>
      <c r="S965" s="13">
        <f t="shared" si="63"/>
        <v>43.833333333333336</v>
      </c>
    </row>
    <row r="966" spans="1:19" x14ac:dyDescent="0.3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9">
        <f t="shared" si="60"/>
        <v>42135.208333333328</v>
      </c>
      <c r="L966">
        <v>1431752400</v>
      </c>
      <c r="M966" s="9">
        <f t="shared" si="61"/>
        <v>42140.208333333328</v>
      </c>
      <c r="N966" t="b">
        <v>0</v>
      </c>
      <c r="O966" t="b">
        <v>0</v>
      </c>
      <c r="P966" t="s">
        <v>2012</v>
      </c>
      <c r="Q966" t="s">
        <v>2013</v>
      </c>
      <c r="R966" s="5">
        <f t="shared" si="62"/>
        <v>3.5578378378378379</v>
      </c>
      <c r="S966" s="13">
        <f t="shared" si="63"/>
        <v>84.92903225806451</v>
      </c>
    </row>
    <row r="967" spans="1:19" x14ac:dyDescent="0.3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9">
        <f t="shared" si="60"/>
        <v>40203.25</v>
      </c>
      <c r="L967">
        <v>1267855200</v>
      </c>
      <c r="M967" s="9">
        <f t="shared" si="61"/>
        <v>40243.25</v>
      </c>
      <c r="N967" t="b">
        <v>0</v>
      </c>
      <c r="O967" t="b">
        <v>0</v>
      </c>
      <c r="P967" t="s">
        <v>2008</v>
      </c>
      <c r="Q967" t="s">
        <v>2009</v>
      </c>
      <c r="R967" s="5">
        <f t="shared" si="62"/>
        <v>3.8640909090909092</v>
      </c>
      <c r="S967" s="13">
        <f t="shared" si="63"/>
        <v>41.067632850241544</v>
      </c>
    </row>
    <row r="968" spans="1:19" x14ac:dyDescent="0.3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9">
        <f t="shared" si="60"/>
        <v>42901.208333333328</v>
      </c>
      <c r="L968">
        <v>1497675600</v>
      </c>
      <c r="M968" s="9">
        <f t="shared" si="61"/>
        <v>42903.208333333328</v>
      </c>
      <c r="N968" t="b">
        <v>0</v>
      </c>
      <c r="O968" t="b">
        <v>0</v>
      </c>
      <c r="P968" t="s">
        <v>2012</v>
      </c>
      <c r="Q968" t="s">
        <v>2013</v>
      </c>
      <c r="R968" s="5">
        <f t="shared" si="62"/>
        <v>7.9223529411764702</v>
      </c>
      <c r="S968" s="13">
        <f t="shared" si="63"/>
        <v>54.971428571428568</v>
      </c>
    </row>
    <row r="969" spans="1:19" x14ac:dyDescent="0.3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9">
        <f t="shared" si="60"/>
        <v>41005.208333333336</v>
      </c>
      <c r="L969">
        <v>1336885200</v>
      </c>
      <c r="M969" s="9">
        <f t="shared" si="61"/>
        <v>41042.208333333336</v>
      </c>
      <c r="N969" t="b">
        <v>0</v>
      </c>
      <c r="O969" t="b">
        <v>0</v>
      </c>
      <c r="P969" t="s">
        <v>2008</v>
      </c>
      <c r="Q969" t="s">
        <v>2035</v>
      </c>
      <c r="R969" s="5">
        <f t="shared" si="62"/>
        <v>1.3703393665158372</v>
      </c>
      <c r="S969" s="13">
        <f t="shared" si="63"/>
        <v>77.010807374443743</v>
      </c>
    </row>
    <row r="970" spans="1:19" ht="31" x14ac:dyDescent="0.3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9">
        <f t="shared" si="60"/>
        <v>40544.25</v>
      </c>
      <c r="L970">
        <v>1295157600</v>
      </c>
      <c r="M970" s="9">
        <f t="shared" si="61"/>
        <v>40559.25</v>
      </c>
      <c r="N970" t="b">
        <v>0</v>
      </c>
      <c r="O970" t="b">
        <v>0</v>
      </c>
      <c r="P970" t="s">
        <v>2006</v>
      </c>
      <c r="Q970" t="s">
        <v>2007</v>
      </c>
      <c r="R970" s="5">
        <f t="shared" si="62"/>
        <v>3.3820833333333336</v>
      </c>
      <c r="S970" s="13">
        <f t="shared" si="63"/>
        <v>71.201754385964918</v>
      </c>
    </row>
    <row r="971" spans="1:19" x14ac:dyDescent="0.3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9">
        <f t="shared" si="60"/>
        <v>43821.25</v>
      </c>
      <c r="L971">
        <v>1577599200</v>
      </c>
      <c r="M971" s="9">
        <f t="shared" si="61"/>
        <v>43828.25</v>
      </c>
      <c r="N971" t="b">
        <v>0</v>
      </c>
      <c r="O971" t="b">
        <v>0</v>
      </c>
      <c r="P971" t="s">
        <v>2012</v>
      </c>
      <c r="Q971" t="s">
        <v>2013</v>
      </c>
      <c r="R971" s="5">
        <f t="shared" si="62"/>
        <v>1.0822784810126582</v>
      </c>
      <c r="S971" s="13">
        <f t="shared" si="63"/>
        <v>91.935483870967744</v>
      </c>
    </row>
    <row r="972" spans="1:19" ht="31" x14ac:dyDescent="0.3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9">
        <f t="shared" si="60"/>
        <v>40672.208333333336</v>
      </c>
      <c r="L972">
        <v>1305003600</v>
      </c>
      <c r="M972" s="9">
        <f t="shared" si="61"/>
        <v>40673.208333333336</v>
      </c>
      <c r="N972" t="b">
        <v>0</v>
      </c>
      <c r="O972" t="b">
        <v>0</v>
      </c>
      <c r="P972" t="s">
        <v>2012</v>
      </c>
      <c r="Q972" t="s">
        <v>2013</v>
      </c>
      <c r="R972" s="5">
        <f t="shared" si="62"/>
        <v>0.60757639620653314</v>
      </c>
      <c r="S972" s="13">
        <f t="shared" si="63"/>
        <v>97.069023569023571</v>
      </c>
    </row>
    <row r="973" spans="1:19" x14ac:dyDescent="0.3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9">
        <f t="shared" si="60"/>
        <v>41555.208333333336</v>
      </c>
      <c r="L973">
        <v>1381726800</v>
      </c>
      <c r="M973" s="9">
        <f t="shared" si="61"/>
        <v>41561.208333333336</v>
      </c>
      <c r="N973" t="b">
        <v>0</v>
      </c>
      <c r="O973" t="b">
        <v>0</v>
      </c>
      <c r="P973" t="s">
        <v>2014</v>
      </c>
      <c r="Q973" t="s">
        <v>2033</v>
      </c>
      <c r="R973" s="5">
        <f t="shared" si="62"/>
        <v>0.27725490196078434</v>
      </c>
      <c r="S973" s="13">
        <f t="shared" si="63"/>
        <v>58.916666666666664</v>
      </c>
    </row>
    <row r="974" spans="1:19" ht="31" x14ac:dyDescent="0.3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9">
        <f t="shared" si="60"/>
        <v>41792.208333333336</v>
      </c>
      <c r="L974">
        <v>1402462800</v>
      </c>
      <c r="M974" s="9">
        <f t="shared" si="61"/>
        <v>41801.208333333336</v>
      </c>
      <c r="N974" t="b">
        <v>0</v>
      </c>
      <c r="O974" t="b">
        <v>1</v>
      </c>
      <c r="P974" t="s">
        <v>2010</v>
      </c>
      <c r="Q974" t="s">
        <v>2011</v>
      </c>
      <c r="R974" s="5">
        <f t="shared" si="62"/>
        <v>2.283934426229508</v>
      </c>
      <c r="S974" s="13">
        <f t="shared" si="63"/>
        <v>58.015466983938133</v>
      </c>
    </row>
    <row r="975" spans="1:19" x14ac:dyDescent="0.3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9">
        <f t="shared" si="60"/>
        <v>40522.25</v>
      </c>
      <c r="L975">
        <v>1292133600</v>
      </c>
      <c r="M975" s="9">
        <f t="shared" si="61"/>
        <v>40524.25</v>
      </c>
      <c r="N975" t="b">
        <v>0</v>
      </c>
      <c r="O975" t="b">
        <v>1</v>
      </c>
      <c r="P975" t="s">
        <v>2012</v>
      </c>
      <c r="Q975" t="s">
        <v>2013</v>
      </c>
      <c r="R975" s="5">
        <f t="shared" si="62"/>
        <v>0.21615194054500414</v>
      </c>
      <c r="S975" s="13">
        <f t="shared" si="63"/>
        <v>103.87301587301587</v>
      </c>
    </row>
    <row r="976" spans="1:19" x14ac:dyDescent="0.3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9">
        <f t="shared" si="60"/>
        <v>41412.208333333336</v>
      </c>
      <c r="L976">
        <v>1368939600</v>
      </c>
      <c r="M976" s="9">
        <f t="shared" si="61"/>
        <v>41413.208333333336</v>
      </c>
      <c r="N976" t="b">
        <v>0</v>
      </c>
      <c r="O976" t="b">
        <v>0</v>
      </c>
      <c r="P976" t="s">
        <v>2008</v>
      </c>
      <c r="Q976" t="s">
        <v>2018</v>
      </c>
      <c r="R976" s="5">
        <f t="shared" si="62"/>
        <v>3.73875</v>
      </c>
      <c r="S976" s="13">
        <f t="shared" si="63"/>
        <v>93.46875</v>
      </c>
    </row>
    <row r="977" spans="1:19" x14ac:dyDescent="0.3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9">
        <f t="shared" si="60"/>
        <v>42337.25</v>
      </c>
      <c r="L977">
        <v>1452146400</v>
      </c>
      <c r="M977" s="9">
        <f t="shared" si="61"/>
        <v>42376.25</v>
      </c>
      <c r="N977" t="b">
        <v>0</v>
      </c>
      <c r="O977" t="b">
        <v>1</v>
      </c>
      <c r="P977" t="s">
        <v>2012</v>
      </c>
      <c r="Q977" t="s">
        <v>2013</v>
      </c>
      <c r="R977" s="5">
        <f t="shared" si="62"/>
        <v>1.5492592592592593</v>
      </c>
      <c r="S977" s="13">
        <f t="shared" si="63"/>
        <v>61.970370370370368</v>
      </c>
    </row>
    <row r="978" spans="1:19" ht="31" x14ac:dyDescent="0.3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9">
        <f t="shared" si="60"/>
        <v>40571.25</v>
      </c>
      <c r="L978">
        <v>1296712800</v>
      </c>
      <c r="M978" s="9">
        <f t="shared" si="61"/>
        <v>40577.25</v>
      </c>
      <c r="N978" t="b">
        <v>0</v>
      </c>
      <c r="O978" t="b">
        <v>1</v>
      </c>
      <c r="P978" t="s">
        <v>2012</v>
      </c>
      <c r="Q978" t="s">
        <v>2013</v>
      </c>
      <c r="R978" s="5">
        <f t="shared" si="62"/>
        <v>3.2214999999999998</v>
      </c>
      <c r="S978" s="13">
        <f t="shared" si="63"/>
        <v>92.042857142857144</v>
      </c>
    </row>
    <row r="979" spans="1:19" x14ac:dyDescent="0.3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9">
        <f t="shared" si="60"/>
        <v>43138.25</v>
      </c>
      <c r="L979">
        <v>1520748000</v>
      </c>
      <c r="M979" s="9">
        <f t="shared" si="61"/>
        <v>43170.25</v>
      </c>
      <c r="N979" t="b">
        <v>0</v>
      </c>
      <c r="O979" t="b">
        <v>0</v>
      </c>
      <c r="P979" t="s">
        <v>2006</v>
      </c>
      <c r="Q979" t="s">
        <v>2007</v>
      </c>
      <c r="R979" s="5">
        <f t="shared" si="62"/>
        <v>0.73957142857142855</v>
      </c>
      <c r="S979" s="13">
        <f t="shared" si="63"/>
        <v>77.268656716417908</v>
      </c>
    </row>
    <row r="980" spans="1:19" x14ac:dyDescent="0.3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9">
        <f t="shared" si="60"/>
        <v>42686.25</v>
      </c>
      <c r="L980">
        <v>1480831200</v>
      </c>
      <c r="M980" s="9">
        <f t="shared" si="61"/>
        <v>42708.25</v>
      </c>
      <c r="N980" t="b">
        <v>0</v>
      </c>
      <c r="O980" t="b">
        <v>0</v>
      </c>
      <c r="P980" t="s">
        <v>2023</v>
      </c>
      <c r="Q980" t="s">
        <v>2024</v>
      </c>
      <c r="R980" s="5">
        <f t="shared" si="62"/>
        <v>8.641</v>
      </c>
      <c r="S980" s="13">
        <f t="shared" si="63"/>
        <v>93.923913043478265</v>
      </c>
    </row>
    <row r="981" spans="1:19" x14ac:dyDescent="0.3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9">
        <f t="shared" si="60"/>
        <v>42078.208333333328</v>
      </c>
      <c r="L981">
        <v>1426914000</v>
      </c>
      <c r="M981" s="9">
        <f t="shared" si="61"/>
        <v>42084.208333333328</v>
      </c>
      <c r="N981" t="b">
        <v>0</v>
      </c>
      <c r="O981" t="b">
        <v>0</v>
      </c>
      <c r="P981" t="s">
        <v>2012</v>
      </c>
      <c r="Q981" t="s">
        <v>2013</v>
      </c>
      <c r="R981" s="5">
        <f t="shared" si="62"/>
        <v>1.432624584717608</v>
      </c>
      <c r="S981" s="13">
        <f t="shared" si="63"/>
        <v>84.969458128078813</v>
      </c>
    </row>
    <row r="982" spans="1:19" x14ac:dyDescent="0.3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9">
        <f t="shared" si="60"/>
        <v>42307.208333333328</v>
      </c>
      <c r="L982">
        <v>1446616800</v>
      </c>
      <c r="M982" s="9">
        <f t="shared" si="61"/>
        <v>42312.25</v>
      </c>
      <c r="N982" t="b">
        <v>1</v>
      </c>
      <c r="O982" t="b">
        <v>0</v>
      </c>
      <c r="P982" t="s">
        <v>2020</v>
      </c>
      <c r="Q982" t="s">
        <v>2021</v>
      </c>
      <c r="R982" s="5">
        <f t="shared" si="62"/>
        <v>0.40281762295081969</v>
      </c>
      <c r="S982" s="13">
        <f t="shared" si="63"/>
        <v>105.97035040431267</v>
      </c>
    </row>
    <row r="983" spans="1:19" x14ac:dyDescent="0.3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9">
        <f t="shared" si="60"/>
        <v>43094.25</v>
      </c>
      <c r="L983">
        <v>1517032800</v>
      </c>
      <c r="M983" s="9">
        <f t="shared" si="61"/>
        <v>43127.25</v>
      </c>
      <c r="N983" t="b">
        <v>0</v>
      </c>
      <c r="O983" t="b">
        <v>0</v>
      </c>
      <c r="P983" t="s">
        <v>2010</v>
      </c>
      <c r="Q983" t="s">
        <v>2011</v>
      </c>
      <c r="R983" s="5">
        <f t="shared" si="62"/>
        <v>1.7822388059701493</v>
      </c>
      <c r="S983" s="13">
        <f t="shared" si="63"/>
        <v>36.969040247678016</v>
      </c>
    </row>
    <row r="984" spans="1:19" x14ac:dyDescent="0.3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9">
        <f t="shared" si="60"/>
        <v>40743.208333333336</v>
      </c>
      <c r="L984">
        <v>1311224400</v>
      </c>
      <c r="M984" s="9">
        <f t="shared" si="61"/>
        <v>40745.208333333336</v>
      </c>
      <c r="N984" t="b">
        <v>0</v>
      </c>
      <c r="O984" t="b">
        <v>1</v>
      </c>
      <c r="P984" t="s">
        <v>2014</v>
      </c>
      <c r="Q984" t="s">
        <v>2015</v>
      </c>
      <c r="R984" s="5">
        <f t="shared" si="62"/>
        <v>0.84930555555555554</v>
      </c>
      <c r="S984" s="13">
        <f t="shared" si="63"/>
        <v>81.533333333333331</v>
      </c>
    </row>
    <row r="985" spans="1:19" x14ac:dyDescent="0.3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9">
        <f t="shared" si="60"/>
        <v>43681.208333333328</v>
      </c>
      <c r="L985">
        <v>1566190800</v>
      </c>
      <c r="M985" s="9">
        <f t="shared" si="61"/>
        <v>43696.208333333328</v>
      </c>
      <c r="N985" t="b">
        <v>0</v>
      </c>
      <c r="O985" t="b">
        <v>0</v>
      </c>
      <c r="P985" t="s">
        <v>2014</v>
      </c>
      <c r="Q985" t="s">
        <v>2015</v>
      </c>
      <c r="R985" s="5">
        <f t="shared" si="62"/>
        <v>1.4593648334624323</v>
      </c>
      <c r="S985" s="13">
        <f t="shared" si="63"/>
        <v>80.999140154772135</v>
      </c>
    </row>
    <row r="986" spans="1:19" ht="31" x14ac:dyDescent="0.3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9">
        <f t="shared" si="60"/>
        <v>43716.208333333328</v>
      </c>
      <c r="L986">
        <v>1570165200</v>
      </c>
      <c r="M986" s="9">
        <f t="shared" si="61"/>
        <v>43742.208333333328</v>
      </c>
      <c r="N986" t="b">
        <v>0</v>
      </c>
      <c r="O986" t="b">
        <v>0</v>
      </c>
      <c r="P986" t="s">
        <v>2012</v>
      </c>
      <c r="Q986" t="s">
        <v>2013</v>
      </c>
      <c r="R986" s="5">
        <f t="shared" si="62"/>
        <v>1.5246153846153847</v>
      </c>
      <c r="S986" s="13">
        <f t="shared" si="63"/>
        <v>26.010498687664043</v>
      </c>
    </row>
    <row r="987" spans="1:19" x14ac:dyDescent="0.3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9">
        <f t="shared" si="60"/>
        <v>41614.25</v>
      </c>
      <c r="L987">
        <v>1388556000</v>
      </c>
      <c r="M987" s="9">
        <f t="shared" si="61"/>
        <v>41640.25</v>
      </c>
      <c r="N987" t="b">
        <v>0</v>
      </c>
      <c r="O987" t="b">
        <v>1</v>
      </c>
      <c r="P987" t="s">
        <v>2008</v>
      </c>
      <c r="Q987" t="s">
        <v>2009</v>
      </c>
      <c r="R987" s="5">
        <f t="shared" si="62"/>
        <v>0.67129542790152408</v>
      </c>
      <c r="S987" s="13">
        <f t="shared" si="63"/>
        <v>25.998410896708286</v>
      </c>
    </row>
    <row r="988" spans="1:19" ht="31" x14ac:dyDescent="0.3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9">
        <f t="shared" si="60"/>
        <v>40638.208333333336</v>
      </c>
      <c r="L988">
        <v>1303189200</v>
      </c>
      <c r="M988" s="9">
        <f t="shared" si="61"/>
        <v>40652.208333333336</v>
      </c>
      <c r="N988" t="b">
        <v>0</v>
      </c>
      <c r="O988" t="b">
        <v>0</v>
      </c>
      <c r="P988" t="s">
        <v>2008</v>
      </c>
      <c r="Q988" t="s">
        <v>2009</v>
      </c>
      <c r="R988" s="5">
        <f t="shared" si="62"/>
        <v>0.40307692307692305</v>
      </c>
      <c r="S988" s="13">
        <f t="shared" si="63"/>
        <v>34.173913043478258</v>
      </c>
    </row>
    <row r="989" spans="1:19" x14ac:dyDescent="0.3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9">
        <f t="shared" si="60"/>
        <v>42852.208333333328</v>
      </c>
      <c r="L989">
        <v>1494478800</v>
      </c>
      <c r="M989" s="9">
        <f t="shared" si="61"/>
        <v>42866.208333333328</v>
      </c>
      <c r="N989" t="b">
        <v>0</v>
      </c>
      <c r="O989" t="b">
        <v>0</v>
      </c>
      <c r="P989" t="s">
        <v>2014</v>
      </c>
      <c r="Q989" t="s">
        <v>2015</v>
      </c>
      <c r="R989" s="5">
        <f t="shared" si="62"/>
        <v>2.1679032258064517</v>
      </c>
      <c r="S989" s="13">
        <f t="shared" si="63"/>
        <v>28.002083333333335</v>
      </c>
    </row>
    <row r="990" spans="1:19" x14ac:dyDescent="0.3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9">
        <f t="shared" si="60"/>
        <v>42686.25</v>
      </c>
      <c r="L990">
        <v>1480744800</v>
      </c>
      <c r="M990" s="9">
        <f t="shared" si="61"/>
        <v>42707.25</v>
      </c>
      <c r="N990" t="b">
        <v>0</v>
      </c>
      <c r="O990" t="b">
        <v>0</v>
      </c>
      <c r="P990" t="s">
        <v>2020</v>
      </c>
      <c r="Q990" t="s">
        <v>2029</v>
      </c>
      <c r="R990" s="5">
        <f t="shared" si="62"/>
        <v>0.52117021276595743</v>
      </c>
      <c r="S990" s="13">
        <f t="shared" si="63"/>
        <v>76.546875</v>
      </c>
    </row>
    <row r="991" spans="1:19" x14ac:dyDescent="0.3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9">
        <f t="shared" si="60"/>
        <v>43571.208333333328</v>
      </c>
      <c r="L991">
        <v>1555822800</v>
      </c>
      <c r="M991" s="9">
        <f t="shared" si="61"/>
        <v>43576.208333333328</v>
      </c>
      <c r="N991" t="b">
        <v>0</v>
      </c>
      <c r="O991" t="b">
        <v>0</v>
      </c>
      <c r="P991" t="s">
        <v>2020</v>
      </c>
      <c r="Q991" t="s">
        <v>2032</v>
      </c>
      <c r="R991" s="5">
        <f t="shared" si="62"/>
        <v>4.9958333333333336</v>
      </c>
      <c r="S991" s="13">
        <f t="shared" si="63"/>
        <v>53.053097345132741</v>
      </c>
    </row>
    <row r="992" spans="1:19" x14ac:dyDescent="0.3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9">
        <f t="shared" si="60"/>
        <v>42432.25</v>
      </c>
      <c r="L992">
        <v>1458882000</v>
      </c>
      <c r="M992" s="9">
        <f t="shared" si="61"/>
        <v>42454.208333333328</v>
      </c>
      <c r="N992" t="b">
        <v>0</v>
      </c>
      <c r="O992" t="b">
        <v>1</v>
      </c>
      <c r="P992" t="s">
        <v>2014</v>
      </c>
      <c r="Q992" t="s">
        <v>2017</v>
      </c>
      <c r="R992" s="5">
        <f t="shared" si="62"/>
        <v>0.87679487179487181</v>
      </c>
      <c r="S992" s="13">
        <f t="shared" si="63"/>
        <v>106.859375</v>
      </c>
    </row>
    <row r="993" spans="1:19" x14ac:dyDescent="0.3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9">
        <f t="shared" si="60"/>
        <v>41907.208333333336</v>
      </c>
      <c r="L993">
        <v>1411966800</v>
      </c>
      <c r="M993" s="9">
        <f t="shared" si="61"/>
        <v>41911.208333333336</v>
      </c>
      <c r="N993" t="b">
        <v>0</v>
      </c>
      <c r="O993" t="b">
        <v>1</v>
      </c>
      <c r="P993" t="s">
        <v>2008</v>
      </c>
      <c r="Q993" t="s">
        <v>2009</v>
      </c>
      <c r="R993" s="5">
        <f t="shared" si="62"/>
        <v>1.131734693877551</v>
      </c>
      <c r="S993" s="13">
        <f t="shared" si="63"/>
        <v>46.020746887966808</v>
      </c>
    </row>
    <row r="994" spans="1:19" x14ac:dyDescent="0.3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9">
        <f t="shared" si="60"/>
        <v>43227.208333333328</v>
      </c>
      <c r="L994">
        <v>1526878800</v>
      </c>
      <c r="M994" s="9">
        <f t="shared" si="61"/>
        <v>43241.208333333328</v>
      </c>
      <c r="N994" t="b">
        <v>0</v>
      </c>
      <c r="O994" t="b">
        <v>1</v>
      </c>
      <c r="P994" t="s">
        <v>2014</v>
      </c>
      <c r="Q994" t="s">
        <v>2017</v>
      </c>
      <c r="R994" s="5">
        <f t="shared" si="62"/>
        <v>4.2654838709677421</v>
      </c>
      <c r="S994" s="13">
        <f t="shared" si="63"/>
        <v>100.17424242424242</v>
      </c>
    </row>
    <row r="995" spans="1:19" x14ac:dyDescent="0.3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9">
        <f t="shared" si="60"/>
        <v>42362.25</v>
      </c>
      <c r="L995">
        <v>1452405600</v>
      </c>
      <c r="M995" s="9">
        <f t="shared" si="61"/>
        <v>42379.25</v>
      </c>
      <c r="N995" t="b">
        <v>0</v>
      </c>
      <c r="O995" t="b">
        <v>1</v>
      </c>
      <c r="P995" t="s">
        <v>2027</v>
      </c>
      <c r="Q995" t="s">
        <v>2028</v>
      </c>
      <c r="R995" s="5">
        <f t="shared" si="62"/>
        <v>0.77632653061224488</v>
      </c>
      <c r="S995" s="13">
        <f t="shared" si="63"/>
        <v>101.44</v>
      </c>
    </row>
    <row r="996" spans="1:19" x14ac:dyDescent="0.3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9">
        <f t="shared" si="60"/>
        <v>41929.208333333336</v>
      </c>
      <c r="L996">
        <v>1414040400</v>
      </c>
      <c r="M996" s="9">
        <f t="shared" si="61"/>
        <v>41935.208333333336</v>
      </c>
      <c r="N996" t="b">
        <v>0</v>
      </c>
      <c r="O996" t="b">
        <v>1</v>
      </c>
      <c r="P996" t="s">
        <v>2020</v>
      </c>
      <c r="Q996" t="s">
        <v>2032</v>
      </c>
      <c r="R996" s="5">
        <f t="shared" si="62"/>
        <v>0.52496810772501767</v>
      </c>
      <c r="S996" s="13">
        <f t="shared" si="63"/>
        <v>87.972684085510693</v>
      </c>
    </row>
    <row r="997" spans="1:19" x14ac:dyDescent="0.3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9">
        <f t="shared" si="60"/>
        <v>43408.208333333328</v>
      </c>
      <c r="L997">
        <v>1543816800</v>
      </c>
      <c r="M997" s="9">
        <f t="shared" si="61"/>
        <v>43437.25</v>
      </c>
      <c r="N997" t="b">
        <v>0</v>
      </c>
      <c r="O997" t="b">
        <v>1</v>
      </c>
      <c r="P997" t="s">
        <v>2006</v>
      </c>
      <c r="Q997" t="s">
        <v>2007</v>
      </c>
      <c r="R997" s="5">
        <f t="shared" si="62"/>
        <v>1.5746762589928058</v>
      </c>
      <c r="S997" s="13">
        <f t="shared" si="63"/>
        <v>74.995594713656388</v>
      </c>
    </row>
    <row r="998" spans="1:19" ht="31" x14ac:dyDescent="0.3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9">
        <f t="shared" si="60"/>
        <v>41276.25</v>
      </c>
      <c r="L998">
        <v>1359698400</v>
      </c>
      <c r="M998" s="9">
        <f t="shared" si="61"/>
        <v>41306.25</v>
      </c>
      <c r="N998" t="b">
        <v>0</v>
      </c>
      <c r="O998" t="b">
        <v>0</v>
      </c>
      <c r="P998" t="s">
        <v>2012</v>
      </c>
      <c r="Q998" t="s">
        <v>2013</v>
      </c>
      <c r="R998" s="5">
        <f t="shared" si="62"/>
        <v>0.72939393939393937</v>
      </c>
      <c r="S998" s="13">
        <f t="shared" si="63"/>
        <v>42.982142857142854</v>
      </c>
    </row>
    <row r="999" spans="1:19" x14ac:dyDescent="0.3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9">
        <f t="shared" si="60"/>
        <v>41659.25</v>
      </c>
      <c r="L999">
        <v>1390629600</v>
      </c>
      <c r="M999" s="9">
        <f t="shared" si="61"/>
        <v>41664.25</v>
      </c>
      <c r="N999" t="b">
        <v>0</v>
      </c>
      <c r="O999" t="b">
        <v>0</v>
      </c>
      <c r="P999" t="s">
        <v>2012</v>
      </c>
      <c r="Q999" t="s">
        <v>2013</v>
      </c>
      <c r="R999" s="5">
        <f t="shared" si="62"/>
        <v>0.60565789473684206</v>
      </c>
      <c r="S999" s="13">
        <f t="shared" si="63"/>
        <v>33.115107913669064</v>
      </c>
    </row>
    <row r="1000" spans="1:19" x14ac:dyDescent="0.3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9">
        <f t="shared" si="60"/>
        <v>40220.25</v>
      </c>
      <c r="L1000">
        <v>1267077600</v>
      </c>
      <c r="M1000" s="9">
        <f t="shared" si="61"/>
        <v>40234.25</v>
      </c>
      <c r="N1000" t="b">
        <v>0</v>
      </c>
      <c r="O1000" t="b">
        <v>1</v>
      </c>
      <c r="P1000" t="s">
        <v>2008</v>
      </c>
      <c r="Q1000" t="s">
        <v>2018</v>
      </c>
      <c r="R1000" s="5">
        <f t="shared" si="62"/>
        <v>0.5679129129129129</v>
      </c>
      <c r="S1000" s="13">
        <f t="shared" si="63"/>
        <v>101.13101604278074</v>
      </c>
    </row>
    <row r="1001" spans="1:19" x14ac:dyDescent="0.3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9">
        <f t="shared" si="60"/>
        <v>42550.208333333328</v>
      </c>
      <c r="L1001">
        <v>1467781200</v>
      </c>
      <c r="M1001" s="9">
        <f t="shared" si="61"/>
        <v>42557.208333333328</v>
      </c>
      <c r="N1001" t="b">
        <v>0</v>
      </c>
      <c r="O1001" t="b">
        <v>0</v>
      </c>
      <c r="P1001" t="s">
        <v>2006</v>
      </c>
      <c r="Q1001" t="s">
        <v>2007</v>
      </c>
      <c r="R1001" s="5">
        <f t="shared" si="62"/>
        <v>0.56542754275427543</v>
      </c>
      <c r="S1001" s="13">
        <f t="shared" si="63"/>
        <v>55.98841354723708</v>
      </c>
    </row>
  </sheetData>
  <autoFilter ref="A1:S1001" xr:uid="{00000000-0001-0000-0000-000000000000}"/>
  <conditionalFormatting sqref="F1:F1048576">
    <cfRule type="cellIs" dxfId="24" priority="5" operator="equal">
      <formula>"canceled"</formula>
    </cfRule>
    <cfRule type="cellIs" dxfId="23" priority="6" operator="equal">
      <formula>"failed"</formula>
    </cfRule>
    <cfRule type="cellIs" dxfId="22" priority="7" operator="equal">
      <formula>"successful"</formula>
    </cfRule>
    <cfRule type="cellIs" dxfId="21" priority="8" operator="equal">
      <formula>"live"</formula>
    </cfRule>
    <cfRule type="cellIs" dxfId="20" priority="9" operator="equal">
      <formula>"successful"</formula>
    </cfRule>
  </conditionalFormatting>
  <conditionalFormatting sqref="R1:R1048576">
    <cfRule type="colorScale" priority="3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5CB1-6E4E-46A0-895A-C51AC87AE76B}">
  <dimension ref="A1:H13"/>
  <sheetViews>
    <sheetView topLeftCell="A2" workbookViewId="0">
      <selection activeCell="K22" sqref="K22"/>
    </sheetView>
  </sheetViews>
  <sheetFormatPr defaultRowHeight="15.5" x14ac:dyDescent="0.35"/>
  <cols>
    <col min="1" max="1" width="13.582031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35">
      <c r="A1" t="s">
        <v>2049</v>
      </c>
      <c r="B1" t="s">
        <v>2050</v>
      </c>
      <c r="C1" t="s">
        <v>2051</v>
      </c>
      <c r="D1" t="s">
        <v>2052</v>
      </c>
      <c r="E1" t="s">
        <v>2053</v>
      </c>
      <c r="F1" t="s">
        <v>2054</v>
      </c>
      <c r="G1" t="s">
        <v>2055</v>
      </c>
      <c r="H1" t="s">
        <v>2056</v>
      </c>
    </row>
    <row r="2" spans="1:8" x14ac:dyDescent="0.35">
      <c r="A2" t="s">
        <v>2057</v>
      </c>
      <c r="B2">
        <f>COUNTIFS(Crowdfunding!F2:F1001,"successful",Crowdfunding!D2:D1001,"&lt; 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>
        <f t="shared" ref="E2:E10" si="0">SUM(B2+C2+D2)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2058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si="0"/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2059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2060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2061</v>
      </c>
      <c r="B6">
        <f>COUNTIFS(Crowdfunding!$F:$F,"successful",Crowdfunding!$D:$D,"&gt;=15000",Crowdfunding!$D:$D,"&lt;20000")</f>
        <v>10</v>
      </c>
      <c r="C6">
        <f>COUNTIFS(Crowdfunding!$F:$F,"failedl",Crowdfunding!$D:$D,"&gt;=15000",Crowdfunding!$D:$D,"&lt;20000")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2062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2063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2064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2065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2066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ref="E11:E13" si="4">SUM(B11+C11+D11)</f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2067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4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2068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4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DC62-FF8D-4F3C-984F-6D797469026A}">
  <dimension ref="A1:M566"/>
  <sheetViews>
    <sheetView topLeftCell="A28" workbookViewId="0">
      <selection activeCell="M2" sqref="M2"/>
    </sheetView>
  </sheetViews>
  <sheetFormatPr defaultRowHeight="15.5" x14ac:dyDescent="0.35"/>
  <cols>
    <col min="1" max="1" width="9.33203125" bestFit="1" customWidth="1"/>
    <col min="2" max="2" width="13.5" bestFit="1" customWidth="1"/>
    <col min="4" max="4" width="8.5" bestFit="1" customWidth="1"/>
    <col min="5" max="5" width="13.5" bestFit="1" customWidth="1"/>
    <col min="6" max="6" width="19.25" bestFit="1" customWidth="1"/>
    <col min="7" max="7" width="9.33203125" bestFit="1" customWidth="1"/>
    <col min="8" max="8" width="19.58203125" bestFit="1" customWidth="1"/>
    <col min="10" max="10" width="20.83203125" bestFit="1" customWidth="1"/>
    <col min="12" max="12" width="15.83203125" bestFit="1" customWidth="1"/>
  </cols>
  <sheetData>
    <row r="1" spans="1:13" x14ac:dyDescent="0.35">
      <c r="A1" s="1" t="s">
        <v>4</v>
      </c>
      <c r="B1" s="1" t="s">
        <v>2088</v>
      </c>
      <c r="D1" s="1" t="s">
        <v>4</v>
      </c>
      <c r="E1" s="1" t="s">
        <v>2089</v>
      </c>
      <c r="H1" t="s">
        <v>2082</v>
      </c>
      <c r="I1" t="s">
        <v>2083</v>
      </c>
      <c r="J1" t="s">
        <v>2084</v>
      </c>
      <c r="K1" t="s">
        <v>2085</v>
      </c>
      <c r="L1" t="s">
        <v>2086</v>
      </c>
      <c r="M1" t="s">
        <v>2087</v>
      </c>
    </row>
    <row r="2" spans="1:13" x14ac:dyDescent="0.35">
      <c r="A2" t="s">
        <v>19</v>
      </c>
      <c r="B2">
        <v>158</v>
      </c>
      <c r="D2" t="s">
        <v>14</v>
      </c>
      <c r="E2">
        <v>0</v>
      </c>
      <c r="G2" t="s">
        <v>19</v>
      </c>
      <c r="H2" s="12">
        <f>(SUM(B:B))/(COUNT(B:B))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 s="12">
        <f>_xlfn.VAR.P(B:B)</f>
        <v>1603373.7324019109</v>
      </c>
      <c r="M2" s="12">
        <f>_xlfn.STDEV.P(B:B)</f>
        <v>1266.2439466397898</v>
      </c>
    </row>
    <row r="3" spans="1:13" x14ac:dyDescent="0.35">
      <c r="A3" t="s">
        <v>19</v>
      </c>
      <c r="B3">
        <v>1425</v>
      </c>
      <c r="D3" t="s">
        <v>14</v>
      </c>
      <c r="E3">
        <v>24</v>
      </c>
      <c r="G3" t="s">
        <v>14</v>
      </c>
      <c r="H3" s="12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 s="12">
        <f>_xlfn.VAR.P(E:E)</f>
        <v>921574.68174133555</v>
      </c>
      <c r="M3" s="12">
        <f>_xlfn.STDEV.P(E:E)</f>
        <v>959.98681331637863</v>
      </c>
    </row>
    <row r="4" spans="1:13" x14ac:dyDescent="0.35">
      <c r="A4" t="s">
        <v>19</v>
      </c>
      <c r="B4">
        <v>174</v>
      </c>
      <c r="D4" t="s">
        <v>14</v>
      </c>
      <c r="E4">
        <v>53</v>
      </c>
    </row>
    <row r="5" spans="1:13" x14ac:dyDescent="0.35">
      <c r="A5" t="s">
        <v>19</v>
      </c>
      <c r="B5">
        <v>227</v>
      </c>
      <c r="D5" t="s">
        <v>14</v>
      </c>
      <c r="E5">
        <v>18</v>
      </c>
    </row>
    <row r="6" spans="1:13" x14ac:dyDescent="0.35">
      <c r="A6" t="s">
        <v>19</v>
      </c>
      <c r="B6">
        <v>220</v>
      </c>
      <c r="D6" t="s">
        <v>14</v>
      </c>
      <c r="E6">
        <v>44</v>
      </c>
    </row>
    <row r="7" spans="1:13" x14ac:dyDescent="0.35">
      <c r="A7" t="s">
        <v>19</v>
      </c>
      <c r="B7">
        <v>98</v>
      </c>
      <c r="D7" t="s">
        <v>14</v>
      </c>
      <c r="E7">
        <v>27</v>
      </c>
    </row>
    <row r="8" spans="1:13" x14ac:dyDescent="0.35">
      <c r="A8" t="s">
        <v>19</v>
      </c>
      <c r="B8">
        <v>100</v>
      </c>
      <c r="D8" t="s">
        <v>14</v>
      </c>
      <c r="E8">
        <v>55</v>
      </c>
    </row>
    <row r="9" spans="1:13" x14ac:dyDescent="0.35">
      <c r="A9" t="s">
        <v>19</v>
      </c>
      <c r="B9">
        <v>1249</v>
      </c>
      <c r="D9" t="s">
        <v>14</v>
      </c>
      <c r="E9">
        <v>200</v>
      </c>
    </row>
    <row r="10" spans="1:13" x14ac:dyDescent="0.35">
      <c r="A10" t="s">
        <v>19</v>
      </c>
      <c r="B10">
        <v>1396</v>
      </c>
      <c r="D10" t="s">
        <v>14</v>
      </c>
      <c r="E10">
        <v>452</v>
      </c>
    </row>
    <row r="11" spans="1:13" x14ac:dyDescent="0.35">
      <c r="A11" t="s">
        <v>19</v>
      </c>
      <c r="B11">
        <v>890</v>
      </c>
      <c r="D11" t="s">
        <v>14</v>
      </c>
      <c r="E11">
        <v>674</v>
      </c>
    </row>
    <row r="12" spans="1:13" x14ac:dyDescent="0.35">
      <c r="A12" t="s">
        <v>19</v>
      </c>
      <c r="B12">
        <v>142</v>
      </c>
      <c r="D12" t="s">
        <v>14</v>
      </c>
      <c r="E12">
        <v>558</v>
      </c>
    </row>
    <row r="13" spans="1:13" x14ac:dyDescent="0.35">
      <c r="A13" t="s">
        <v>19</v>
      </c>
      <c r="B13">
        <v>2673</v>
      </c>
      <c r="D13" t="s">
        <v>14</v>
      </c>
      <c r="E13">
        <v>15</v>
      </c>
    </row>
    <row r="14" spans="1:13" x14ac:dyDescent="0.35">
      <c r="A14" t="s">
        <v>19</v>
      </c>
      <c r="B14">
        <v>163</v>
      </c>
      <c r="D14" t="s">
        <v>14</v>
      </c>
      <c r="E14">
        <v>2307</v>
      </c>
    </row>
    <row r="15" spans="1:13" x14ac:dyDescent="0.35">
      <c r="A15" t="s">
        <v>19</v>
      </c>
      <c r="B15">
        <v>2220</v>
      </c>
      <c r="D15" t="s">
        <v>14</v>
      </c>
      <c r="E15">
        <v>88</v>
      </c>
    </row>
    <row r="16" spans="1:13" x14ac:dyDescent="0.35">
      <c r="A16" t="s">
        <v>19</v>
      </c>
      <c r="B16">
        <v>1606</v>
      </c>
      <c r="D16" t="s">
        <v>14</v>
      </c>
      <c r="E16">
        <v>48</v>
      </c>
    </row>
    <row r="17" spans="1:5" x14ac:dyDescent="0.35">
      <c r="A17" t="s">
        <v>19</v>
      </c>
      <c r="B17">
        <v>129</v>
      </c>
      <c r="D17" t="s">
        <v>14</v>
      </c>
      <c r="E17">
        <v>1</v>
      </c>
    </row>
    <row r="18" spans="1:5" x14ac:dyDescent="0.35">
      <c r="A18" t="s">
        <v>19</v>
      </c>
      <c r="B18">
        <v>226</v>
      </c>
      <c r="D18" t="s">
        <v>14</v>
      </c>
      <c r="E18">
        <v>1467</v>
      </c>
    </row>
    <row r="19" spans="1:5" x14ac:dyDescent="0.35">
      <c r="A19" t="s">
        <v>19</v>
      </c>
      <c r="B19">
        <v>5419</v>
      </c>
      <c r="D19" t="s">
        <v>14</v>
      </c>
      <c r="E19">
        <v>75</v>
      </c>
    </row>
    <row r="20" spans="1:5" x14ac:dyDescent="0.35">
      <c r="A20" t="s">
        <v>19</v>
      </c>
      <c r="B20">
        <v>165</v>
      </c>
      <c r="D20" t="s">
        <v>14</v>
      </c>
      <c r="E20">
        <v>120</v>
      </c>
    </row>
    <row r="21" spans="1:5" x14ac:dyDescent="0.35">
      <c r="A21" t="s">
        <v>19</v>
      </c>
      <c r="B21">
        <v>1965</v>
      </c>
      <c r="D21" t="s">
        <v>14</v>
      </c>
      <c r="E21">
        <v>2253</v>
      </c>
    </row>
    <row r="22" spans="1:5" x14ac:dyDescent="0.35">
      <c r="A22" t="s">
        <v>19</v>
      </c>
      <c r="B22">
        <v>16</v>
      </c>
      <c r="D22" t="s">
        <v>14</v>
      </c>
      <c r="E22">
        <v>5</v>
      </c>
    </row>
    <row r="23" spans="1:5" x14ac:dyDescent="0.35">
      <c r="A23" t="s">
        <v>19</v>
      </c>
      <c r="B23">
        <v>107</v>
      </c>
      <c r="D23" t="s">
        <v>14</v>
      </c>
      <c r="E23">
        <v>38</v>
      </c>
    </row>
    <row r="24" spans="1:5" x14ac:dyDescent="0.35">
      <c r="A24" t="s">
        <v>19</v>
      </c>
      <c r="B24">
        <v>134</v>
      </c>
      <c r="D24" t="s">
        <v>14</v>
      </c>
      <c r="E24">
        <v>12</v>
      </c>
    </row>
    <row r="25" spans="1:5" x14ac:dyDescent="0.35">
      <c r="A25" t="s">
        <v>19</v>
      </c>
      <c r="B25">
        <v>198</v>
      </c>
      <c r="D25" t="s">
        <v>14</v>
      </c>
      <c r="E25">
        <v>1684</v>
      </c>
    </row>
    <row r="26" spans="1:5" x14ac:dyDescent="0.35">
      <c r="A26" t="s">
        <v>19</v>
      </c>
      <c r="B26">
        <v>111</v>
      </c>
      <c r="D26" t="s">
        <v>14</v>
      </c>
      <c r="E26">
        <v>56</v>
      </c>
    </row>
    <row r="27" spans="1:5" x14ac:dyDescent="0.35">
      <c r="A27" t="s">
        <v>19</v>
      </c>
      <c r="B27">
        <v>222</v>
      </c>
      <c r="D27" t="s">
        <v>14</v>
      </c>
      <c r="E27">
        <v>838</v>
      </c>
    </row>
    <row r="28" spans="1:5" x14ac:dyDescent="0.35">
      <c r="A28" t="s">
        <v>19</v>
      </c>
      <c r="B28">
        <v>6212</v>
      </c>
      <c r="D28" t="s">
        <v>14</v>
      </c>
      <c r="E28">
        <v>1000</v>
      </c>
    </row>
    <row r="29" spans="1:5" x14ac:dyDescent="0.35">
      <c r="A29" t="s">
        <v>19</v>
      </c>
      <c r="B29">
        <v>98</v>
      </c>
      <c r="D29" t="s">
        <v>14</v>
      </c>
      <c r="E29">
        <v>1482</v>
      </c>
    </row>
    <row r="30" spans="1:5" x14ac:dyDescent="0.35">
      <c r="A30" t="s">
        <v>19</v>
      </c>
      <c r="B30">
        <v>92</v>
      </c>
      <c r="D30" t="s">
        <v>14</v>
      </c>
      <c r="E30">
        <v>106</v>
      </c>
    </row>
    <row r="31" spans="1:5" x14ac:dyDescent="0.35">
      <c r="A31" t="s">
        <v>19</v>
      </c>
      <c r="B31">
        <v>149</v>
      </c>
      <c r="D31" t="s">
        <v>14</v>
      </c>
      <c r="E31">
        <v>679</v>
      </c>
    </row>
    <row r="32" spans="1:5" x14ac:dyDescent="0.35">
      <c r="A32" t="s">
        <v>19</v>
      </c>
      <c r="B32">
        <v>2431</v>
      </c>
      <c r="D32" t="s">
        <v>14</v>
      </c>
      <c r="E32">
        <v>1220</v>
      </c>
    </row>
    <row r="33" spans="1:5" x14ac:dyDescent="0.35">
      <c r="A33" t="s">
        <v>19</v>
      </c>
      <c r="B33">
        <v>303</v>
      </c>
      <c r="D33" t="s">
        <v>14</v>
      </c>
      <c r="E33">
        <v>1</v>
      </c>
    </row>
    <row r="34" spans="1:5" x14ac:dyDescent="0.35">
      <c r="A34" t="s">
        <v>19</v>
      </c>
      <c r="B34">
        <v>209</v>
      </c>
      <c r="D34" t="s">
        <v>14</v>
      </c>
      <c r="E34">
        <v>37</v>
      </c>
    </row>
    <row r="35" spans="1:5" x14ac:dyDescent="0.35">
      <c r="A35" t="s">
        <v>19</v>
      </c>
      <c r="B35">
        <v>131</v>
      </c>
      <c r="D35" t="s">
        <v>14</v>
      </c>
      <c r="E35">
        <v>60</v>
      </c>
    </row>
    <row r="36" spans="1:5" x14ac:dyDescent="0.35">
      <c r="A36" t="s">
        <v>19</v>
      </c>
      <c r="B36">
        <v>164</v>
      </c>
      <c r="D36" t="s">
        <v>14</v>
      </c>
      <c r="E36">
        <v>296</v>
      </c>
    </row>
    <row r="37" spans="1:5" x14ac:dyDescent="0.35">
      <c r="A37" t="s">
        <v>19</v>
      </c>
      <c r="B37">
        <v>201</v>
      </c>
      <c r="D37" t="s">
        <v>14</v>
      </c>
      <c r="E37">
        <v>3304</v>
      </c>
    </row>
    <row r="38" spans="1:5" x14ac:dyDescent="0.35">
      <c r="A38" t="s">
        <v>19</v>
      </c>
      <c r="B38">
        <v>211</v>
      </c>
      <c r="D38" t="s">
        <v>14</v>
      </c>
      <c r="E38">
        <v>73</v>
      </c>
    </row>
    <row r="39" spans="1:5" x14ac:dyDescent="0.35">
      <c r="A39" t="s">
        <v>19</v>
      </c>
      <c r="B39">
        <v>128</v>
      </c>
      <c r="D39" t="s">
        <v>14</v>
      </c>
      <c r="E39">
        <v>3387</v>
      </c>
    </row>
    <row r="40" spans="1:5" x14ac:dyDescent="0.35">
      <c r="A40" t="s">
        <v>19</v>
      </c>
      <c r="B40">
        <v>1600</v>
      </c>
      <c r="D40" t="s">
        <v>14</v>
      </c>
      <c r="E40">
        <v>662</v>
      </c>
    </row>
    <row r="41" spans="1:5" x14ac:dyDescent="0.35">
      <c r="A41" t="s">
        <v>19</v>
      </c>
      <c r="B41">
        <v>249</v>
      </c>
      <c r="D41" t="s">
        <v>14</v>
      </c>
      <c r="E41">
        <v>774</v>
      </c>
    </row>
    <row r="42" spans="1:5" x14ac:dyDescent="0.35">
      <c r="A42" t="s">
        <v>19</v>
      </c>
      <c r="B42">
        <v>236</v>
      </c>
      <c r="D42" t="s">
        <v>14</v>
      </c>
      <c r="E42">
        <v>672</v>
      </c>
    </row>
    <row r="43" spans="1:5" x14ac:dyDescent="0.35">
      <c r="A43" t="s">
        <v>19</v>
      </c>
      <c r="B43">
        <v>4065</v>
      </c>
      <c r="D43" t="s">
        <v>14</v>
      </c>
      <c r="E43">
        <v>940</v>
      </c>
    </row>
    <row r="44" spans="1:5" x14ac:dyDescent="0.35">
      <c r="A44" t="s">
        <v>19</v>
      </c>
      <c r="B44">
        <v>246</v>
      </c>
      <c r="D44" t="s">
        <v>14</v>
      </c>
      <c r="E44">
        <v>117</v>
      </c>
    </row>
    <row r="45" spans="1:5" x14ac:dyDescent="0.35">
      <c r="A45" t="s">
        <v>19</v>
      </c>
      <c r="B45">
        <v>2475</v>
      </c>
      <c r="D45" t="s">
        <v>14</v>
      </c>
      <c r="E45">
        <v>115</v>
      </c>
    </row>
    <row r="46" spans="1:5" x14ac:dyDescent="0.35">
      <c r="A46" t="s">
        <v>19</v>
      </c>
      <c r="B46">
        <v>76</v>
      </c>
      <c r="D46" t="s">
        <v>14</v>
      </c>
      <c r="E46">
        <v>326</v>
      </c>
    </row>
    <row r="47" spans="1:5" x14ac:dyDescent="0.35">
      <c r="A47" t="s">
        <v>19</v>
      </c>
      <c r="B47">
        <v>54</v>
      </c>
      <c r="D47" t="s">
        <v>14</v>
      </c>
      <c r="E47">
        <v>1</v>
      </c>
    </row>
    <row r="48" spans="1:5" x14ac:dyDescent="0.35">
      <c r="A48" t="s">
        <v>19</v>
      </c>
      <c r="B48">
        <v>88</v>
      </c>
      <c r="D48" t="s">
        <v>14</v>
      </c>
      <c r="E48">
        <v>1467</v>
      </c>
    </row>
    <row r="49" spans="1:5" x14ac:dyDescent="0.35">
      <c r="A49" t="s">
        <v>19</v>
      </c>
      <c r="B49">
        <v>85</v>
      </c>
      <c r="D49" t="s">
        <v>14</v>
      </c>
      <c r="E49">
        <v>5681</v>
      </c>
    </row>
    <row r="50" spans="1:5" x14ac:dyDescent="0.35">
      <c r="A50" t="s">
        <v>19</v>
      </c>
      <c r="B50">
        <v>170</v>
      </c>
      <c r="D50" t="s">
        <v>14</v>
      </c>
      <c r="E50">
        <v>1059</v>
      </c>
    </row>
    <row r="51" spans="1:5" x14ac:dyDescent="0.35">
      <c r="A51" t="s">
        <v>19</v>
      </c>
      <c r="B51">
        <v>330</v>
      </c>
      <c r="D51" t="s">
        <v>14</v>
      </c>
      <c r="E51">
        <v>1194</v>
      </c>
    </row>
    <row r="52" spans="1:5" x14ac:dyDescent="0.35">
      <c r="A52" t="s">
        <v>19</v>
      </c>
      <c r="B52">
        <v>127</v>
      </c>
      <c r="D52" t="s">
        <v>14</v>
      </c>
      <c r="E52">
        <v>30</v>
      </c>
    </row>
    <row r="53" spans="1:5" x14ac:dyDescent="0.35">
      <c r="A53" t="s">
        <v>19</v>
      </c>
      <c r="B53">
        <v>411</v>
      </c>
      <c r="D53" t="s">
        <v>14</v>
      </c>
      <c r="E53">
        <v>75</v>
      </c>
    </row>
    <row r="54" spans="1:5" x14ac:dyDescent="0.35">
      <c r="A54" t="s">
        <v>19</v>
      </c>
      <c r="B54">
        <v>180</v>
      </c>
      <c r="D54" t="s">
        <v>14</v>
      </c>
      <c r="E54">
        <v>955</v>
      </c>
    </row>
    <row r="55" spans="1:5" x14ac:dyDescent="0.35">
      <c r="A55" t="s">
        <v>19</v>
      </c>
      <c r="B55">
        <v>374</v>
      </c>
      <c r="D55" t="s">
        <v>14</v>
      </c>
      <c r="E55">
        <v>67</v>
      </c>
    </row>
    <row r="56" spans="1:5" x14ac:dyDescent="0.35">
      <c r="A56" t="s">
        <v>19</v>
      </c>
      <c r="B56">
        <v>71</v>
      </c>
      <c r="D56" t="s">
        <v>14</v>
      </c>
      <c r="E56">
        <v>5</v>
      </c>
    </row>
    <row r="57" spans="1:5" x14ac:dyDescent="0.35">
      <c r="A57" t="s">
        <v>19</v>
      </c>
      <c r="B57">
        <v>203</v>
      </c>
      <c r="D57" t="s">
        <v>14</v>
      </c>
      <c r="E57">
        <v>26</v>
      </c>
    </row>
    <row r="58" spans="1:5" x14ac:dyDescent="0.35">
      <c r="A58" t="s">
        <v>19</v>
      </c>
      <c r="B58">
        <v>113</v>
      </c>
      <c r="D58" t="s">
        <v>14</v>
      </c>
      <c r="E58">
        <v>1130</v>
      </c>
    </row>
    <row r="59" spans="1:5" x14ac:dyDescent="0.35">
      <c r="A59" t="s">
        <v>19</v>
      </c>
      <c r="B59">
        <v>96</v>
      </c>
      <c r="D59" t="s">
        <v>14</v>
      </c>
      <c r="E59">
        <v>782</v>
      </c>
    </row>
    <row r="60" spans="1:5" x14ac:dyDescent="0.35">
      <c r="A60" t="s">
        <v>19</v>
      </c>
      <c r="B60">
        <v>498</v>
      </c>
      <c r="D60" t="s">
        <v>14</v>
      </c>
      <c r="E60">
        <v>210</v>
      </c>
    </row>
    <row r="61" spans="1:5" x14ac:dyDescent="0.35">
      <c r="A61" t="s">
        <v>19</v>
      </c>
      <c r="B61">
        <v>180</v>
      </c>
      <c r="D61" t="s">
        <v>14</v>
      </c>
      <c r="E61">
        <v>136</v>
      </c>
    </row>
    <row r="62" spans="1:5" x14ac:dyDescent="0.35">
      <c r="A62" t="s">
        <v>19</v>
      </c>
      <c r="B62">
        <v>27</v>
      </c>
      <c r="D62" t="s">
        <v>14</v>
      </c>
      <c r="E62">
        <v>86</v>
      </c>
    </row>
    <row r="63" spans="1:5" x14ac:dyDescent="0.35">
      <c r="A63" t="s">
        <v>19</v>
      </c>
      <c r="B63">
        <v>2331</v>
      </c>
      <c r="D63" t="s">
        <v>14</v>
      </c>
      <c r="E63">
        <v>19</v>
      </c>
    </row>
    <row r="64" spans="1:5" x14ac:dyDescent="0.35">
      <c r="A64" t="s">
        <v>19</v>
      </c>
      <c r="B64">
        <v>113</v>
      </c>
      <c r="D64" t="s">
        <v>14</v>
      </c>
      <c r="E64">
        <v>886</v>
      </c>
    </row>
    <row r="65" spans="1:5" x14ac:dyDescent="0.35">
      <c r="A65" t="s">
        <v>19</v>
      </c>
      <c r="B65">
        <v>164</v>
      </c>
      <c r="D65" t="s">
        <v>14</v>
      </c>
      <c r="E65">
        <v>35</v>
      </c>
    </row>
    <row r="66" spans="1:5" x14ac:dyDescent="0.35">
      <c r="A66" t="s">
        <v>19</v>
      </c>
      <c r="B66">
        <v>164</v>
      </c>
      <c r="D66" t="s">
        <v>14</v>
      </c>
      <c r="E66">
        <v>24</v>
      </c>
    </row>
    <row r="67" spans="1:5" x14ac:dyDescent="0.35">
      <c r="A67" t="s">
        <v>19</v>
      </c>
      <c r="B67">
        <v>336</v>
      </c>
      <c r="D67" t="s">
        <v>14</v>
      </c>
      <c r="E67">
        <v>86</v>
      </c>
    </row>
    <row r="68" spans="1:5" x14ac:dyDescent="0.35">
      <c r="A68" t="s">
        <v>19</v>
      </c>
      <c r="B68">
        <v>1917</v>
      </c>
      <c r="D68" t="s">
        <v>14</v>
      </c>
      <c r="E68">
        <v>243</v>
      </c>
    </row>
    <row r="69" spans="1:5" x14ac:dyDescent="0.35">
      <c r="A69" t="s">
        <v>19</v>
      </c>
      <c r="B69">
        <v>95</v>
      </c>
      <c r="D69" t="s">
        <v>14</v>
      </c>
      <c r="E69">
        <v>65</v>
      </c>
    </row>
    <row r="70" spans="1:5" x14ac:dyDescent="0.35">
      <c r="A70" t="s">
        <v>19</v>
      </c>
      <c r="B70">
        <v>147</v>
      </c>
      <c r="D70" t="s">
        <v>14</v>
      </c>
      <c r="E70">
        <v>100</v>
      </c>
    </row>
    <row r="71" spans="1:5" x14ac:dyDescent="0.35">
      <c r="A71" t="s">
        <v>19</v>
      </c>
      <c r="B71">
        <v>86</v>
      </c>
      <c r="D71" t="s">
        <v>14</v>
      </c>
      <c r="E71">
        <v>168</v>
      </c>
    </row>
    <row r="72" spans="1:5" x14ac:dyDescent="0.35">
      <c r="A72" t="s">
        <v>19</v>
      </c>
      <c r="B72">
        <v>83</v>
      </c>
      <c r="D72" t="s">
        <v>14</v>
      </c>
      <c r="E72">
        <v>13</v>
      </c>
    </row>
    <row r="73" spans="1:5" x14ac:dyDescent="0.35">
      <c r="A73" t="s">
        <v>19</v>
      </c>
      <c r="B73">
        <v>676</v>
      </c>
      <c r="D73" t="s">
        <v>14</v>
      </c>
      <c r="E73">
        <v>1</v>
      </c>
    </row>
    <row r="74" spans="1:5" x14ac:dyDescent="0.35">
      <c r="A74" t="s">
        <v>19</v>
      </c>
      <c r="B74">
        <v>361</v>
      </c>
      <c r="D74" t="s">
        <v>14</v>
      </c>
      <c r="E74">
        <v>40</v>
      </c>
    </row>
    <row r="75" spans="1:5" x14ac:dyDescent="0.35">
      <c r="A75" t="s">
        <v>19</v>
      </c>
      <c r="B75">
        <v>131</v>
      </c>
      <c r="D75" t="s">
        <v>14</v>
      </c>
      <c r="E75">
        <v>226</v>
      </c>
    </row>
    <row r="76" spans="1:5" x14ac:dyDescent="0.35">
      <c r="A76" t="s">
        <v>19</v>
      </c>
      <c r="B76">
        <v>126</v>
      </c>
      <c r="D76" t="s">
        <v>14</v>
      </c>
      <c r="E76">
        <v>1625</v>
      </c>
    </row>
    <row r="77" spans="1:5" x14ac:dyDescent="0.35">
      <c r="A77" t="s">
        <v>19</v>
      </c>
      <c r="B77">
        <v>275</v>
      </c>
      <c r="D77" t="s">
        <v>14</v>
      </c>
      <c r="E77">
        <v>143</v>
      </c>
    </row>
    <row r="78" spans="1:5" x14ac:dyDescent="0.35">
      <c r="A78" t="s">
        <v>19</v>
      </c>
      <c r="B78">
        <v>67</v>
      </c>
      <c r="D78" t="s">
        <v>14</v>
      </c>
      <c r="E78">
        <v>934</v>
      </c>
    </row>
    <row r="79" spans="1:5" x14ac:dyDescent="0.35">
      <c r="A79" t="s">
        <v>19</v>
      </c>
      <c r="B79">
        <v>154</v>
      </c>
      <c r="D79" t="s">
        <v>14</v>
      </c>
      <c r="E79">
        <v>17</v>
      </c>
    </row>
    <row r="80" spans="1:5" x14ac:dyDescent="0.35">
      <c r="A80" t="s">
        <v>19</v>
      </c>
      <c r="B80">
        <v>1782</v>
      </c>
      <c r="D80" t="s">
        <v>14</v>
      </c>
      <c r="E80">
        <v>2179</v>
      </c>
    </row>
    <row r="81" spans="1:5" x14ac:dyDescent="0.35">
      <c r="A81" t="s">
        <v>19</v>
      </c>
      <c r="B81">
        <v>903</v>
      </c>
      <c r="D81" t="s">
        <v>14</v>
      </c>
      <c r="E81">
        <v>931</v>
      </c>
    </row>
    <row r="82" spans="1:5" x14ac:dyDescent="0.35">
      <c r="A82" t="s">
        <v>19</v>
      </c>
      <c r="B82">
        <v>94</v>
      </c>
      <c r="D82" t="s">
        <v>14</v>
      </c>
      <c r="E82">
        <v>92</v>
      </c>
    </row>
    <row r="83" spans="1:5" x14ac:dyDescent="0.35">
      <c r="A83" t="s">
        <v>19</v>
      </c>
      <c r="B83">
        <v>180</v>
      </c>
      <c r="D83" t="s">
        <v>14</v>
      </c>
      <c r="E83">
        <v>57</v>
      </c>
    </row>
    <row r="84" spans="1:5" x14ac:dyDescent="0.35">
      <c r="A84" t="s">
        <v>19</v>
      </c>
      <c r="B84">
        <v>533</v>
      </c>
      <c r="D84" t="s">
        <v>14</v>
      </c>
      <c r="E84">
        <v>41</v>
      </c>
    </row>
    <row r="85" spans="1:5" x14ac:dyDescent="0.35">
      <c r="A85" t="s">
        <v>19</v>
      </c>
      <c r="B85">
        <v>2443</v>
      </c>
      <c r="D85" t="s">
        <v>14</v>
      </c>
      <c r="E85">
        <v>1</v>
      </c>
    </row>
    <row r="86" spans="1:5" x14ac:dyDescent="0.35">
      <c r="A86" t="s">
        <v>19</v>
      </c>
      <c r="B86">
        <v>89</v>
      </c>
      <c r="D86" t="s">
        <v>14</v>
      </c>
      <c r="E86">
        <v>101</v>
      </c>
    </row>
    <row r="87" spans="1:5" x14ac:dyDescent="0.35">
      <c r="A87" t="s">
        <v>19</v>
      </c>
      <c r="B87">
        <v>159</v>
      </c>
      <c r="D87" t="s">
        <v>14</v>
      </c>
      <c r="E87">
        <v>1335</v>
      </c>
    </row>
    <row r="88" spans="1:5" x14ac:dyDescent="0.35">
      <c r="A88" t="s">
        <v>19</v>
      </c>
      <c r="B88">
        <v>50</v>
      </c>
      <c r="D88" t="s">
        <v>14</v>
      </c>
      <c r="E88">
        <v>15</v>
      </c>
    </row>
    <row r="89" spans="1:5" x14ac:dyDescent="0.35">
      <c r="A89" t="s">
        <v>19</v>
      </c>
      <c r="B89">
        <v>186</v>
      </c>
      <c r="D89" t="s">
        <v>14</v>
      </c>
      <c r="E89">
        <v>454</v>
      </c>
    </row>
    <row r="90" spans="1:5" x14ac:dyDescent="0.35">
      <c r="A90" t="s">
        <v>19</v>
      </c>
      <c r="B90">
        <v>1071</v>
      </c>
      <c r="D90" t="s">
        <v>14</v>
      </c>
      <c r="E90">
        <v>3182</v>
      </c>
    </row>
    <row r="91" spans="1:5" x14ac:dyDescent="0.35">
      <c r="A91" t="s">
        <v>19</v>
      </c>
      <c r="B91">
        <v>117</v>
      </c>
      <c r="D91" t="s">
        <v>14</v>
      </c>
      <c r="E91">
        <v>15</v>
      </c>
    </row>
    <row r="92" spans="1:5" x14ac:dyDescent="0.35">
      <c r="A92" t="s">
        <v>19</v>
      </c>
      <c r="B92">
        <v>70</v>
      </c>
      <c r="D92" t="s">
        <v>14</v>
      </c>
      <c r="E92">
        <v>133</v>
      </c>
    </row>
    <row r="93" spans="1:5" x14ac:dyDescent="0.35">
      <c r="A93" t="s">
        <v>19</v>
      </c>
      <c r="B93">
        <v>135</v>
      </c>
      <c r="D93" t="s">
        <v>14</v>
      </c>
      <c r="E93">
        <v>2062</v>
      </c>
    </row>
    <row r="94" spans="1:5" x14ac:dyDescent="0.35">
      <c r="A94" t="s">
        <v>19</v>
      </c>
      <c r="B94">
        <v>768</v>
      </c>
      <c r="D94" t="s">
        <v>14</v>
      </c>
      <c r="E94">
        <v>29</v>
      </c>
    </row>
    <row r="95" spans="1:5" x14ac:dyDescent="0.35">
      <c r="A95" t="s">
        <v>19</v>
      </c>
      <c r="B95">
        <v>199</v>
      </c>
      <c r="D95" t="s">
        <v>14</v>
      </c>
      <c r="E95">
        <v>132</v>
      </c>
    </row>
    <row r="96" spans="1:5" x14ac:dyDescent="0.35">
      <c r="A96" t="s">
        <v>19</v>
      </c>
      <c r="B96">
        <v>107</v>
      </c>
      <c r="D96" t="s">
        <v>14</v>
      </c>
      <c r="E96">
        <v>137</v>
      </c>
    </row>
    <row r="97" spans="1:5" x14ac:dyDescent="0.35">
      <c r="A97" t="s">
        <v>19</v>
      </c>
      <c r="B97">
        <v>195</v>
      </c>
      <c r="D97" t="s">
        <v>14</v>
      </c>
      <c r="E97">
        <v>908</v>
      </c>
    </row>
    <row r="98" spans="1:5" x14ac:dyDescent="0.35">
      <c r="A98" t="s">
        <v>19</v>
      </c>
      <c r="B98">
        <v>3376</v>
      </c>
      <c r="D98" t="s">
        <v>14</v>
      </c>
      <c r="E98">
        <v>10</v>
      </c>
    </row>
    <row r="99" spans="1:5" x14ac:dyDescent="0.35">
      <c r="A99" t="s">
        <v>19</v>
      </c>
      <c r="B99">
        <v>41</v>
      </c>
      <c r="D99" t="s">
        <v>14</v>
      </c>
      <c r="E99">
        <v>1910</v>
      </c>
    </row>
    <row r="100" spans="1:5" x14ac:dyDescent="0.35">
      <c r="A100" t="s">
        <v>19</v>
      </c>
      <c r="B100">
        <v>1821</v>
      </c>
      <c r="D100" t="s">
        <v>14</v>
      </c>
      <c r="E100">
        <v>38</v>
      </c>
    </row>
    <row r="101" spans="1:5" x14ac:dyDescent="0.35">
      <c r="A101" t="s">
        <v>19</v>
      </c>
      <c r="B101">
        <v>164</v>
      </c>
      <c r="D101" t="s">
        <v>14</v>
      </c>
      <c r="E101">
        <v>104</v>
      </c>
    </row>
    <row r="102" spans="1:5" x14ac:dyDescent="0.35">
      <c r="A102" t="s">
        <v>19</v>
      </c>
      <c r="B102">
        <v>157</v>
      </c>
      <c r="D102" t="s">
        <v>14</v>
      </c>
      <c r="E102">
        <v>49</v>
      </c>
    </row>
    <row r="103" spans="1:5" x14ac:dyDescent="0.35">
      <c r="A103" t="s">
        <v>19</v>
      </c>
      <c r="B103">
        <v>246</v>
      </c>
      <c r="D103" t="s">
        <v>14</v>
      </c>
      <c r="E103">
        <v>1</v>
      </c>
    </row>
    <row r="104" spans="1:5" x14ac:dyDescent="0.35">
      <c r="A104" t="s">
        <v>19</v>
      </c>
      <c r="B104">
        <v>1396</v>
      </c>
      <c r="D104" t="s">
        <v>14</v>
      </c>
      <c r="E104">
        <v>245</v>
      </c>
    </row>
    <row r="105" spans="1:5" x14ac:dyDescent="0.35">
      <c r="A105" t="s">
        <v>19</v>
      </c>
      <c r="B105">
        <v>2506</v>
      </c>
      <c r="D105" t="s">
        <v>14</v>
      </c>
      <c r="E105">
        <v>32</v>
      </c>
    </row>
    <row r="106" spans="1:5" x14ac:dyDescent="0.35">
      <c r="A106" t="s">
        <v>19</v>
      </c>
      <c r="B106">
        <v>244</v>
      </c>
      <c r="D106" t="s">
        <v>14</v>
      </c>
      <c r="E106">
        <v>7</v>
      </c>
    </row>
    <row r="107" spans="1:5" x14ac:dyDescent="0.35">
      <c r="A107" t="s">
        <v>19</v>
      </c>
      <c r="B107">
        <v>146</v>
      </c>
      <c r="D107" t="s">
        <v>14</v>
      </c>
      <c r="E107">
        <v>803</v>
      </c>
    </row>
    <row r="108" spans="1:5" x14ac:dyDescent="0.35">
      <c r="A108" t="s">
        <v>19</v>
      </c>
      <c r="B108">
        <v>1267</v>
      </c>
      <c r="D108" t="s">
        <v>14</v>
      </c>
      <c r="E108">
        <v>16</v>
      </c>
    </row>
    <row r="109" spans="1:5" x14ac:dyDescent="0.35">
      <c r="A109" t="s">
        <v>19</v>
      </c>
      <c r="B109">
        <v>1561</v>
      </c>
      <c r="D109" t="s">
        <v>14</v>
      </c>
      <c r="E109">
        <v>31</v>
      </c>
    </row>
    <row r="110" spans="1:5" x14ac:dyDescent="0.35">
      <c r="A110" t="s">
        <v>19</v>
      </c>
      <c r="B110">
        <v>48</v>
      </c>
      <c r="D110" t="s">
        <v>14</v>
      </c>
      <c r="E110">
        <v>108</v>
      </c>
    </row>
    <row r="111" spans="1:5" x14ac:dyDescent="0.35">
      <c r="A111" t="s">
        <v>19</v>
      </c>
      <c r="B111">
        <v>2739</v>
      </c>
      <c r="D111" t="s">
        <v>14</v>
      </c>
      <c r="E111">
        <v>30</v>
      </c>
    </row>
    <row r="112" spans="1:5" x14ac:dyDescent="0.35">
      <c r="A112" t="s">
        <v>19</v>
      </c>
      <c r="B112">
        <v>3537</v>
      </c>
      <c r="D112" t="s">
        <v>14</v>
      </c>
      <c r="E112">
        <v>17</v>
      </c>
    </row>
    <row r="113" spans="1:5" x14ac:dyDescent="0.35">
      <c r="A113" t="s">
        <v>19</v>
      </c>
      <c r="B113">
        <v>2107</v>
      </c>
      <c r="D113" t="s">
        <v>14</v>
      </c>
      <c r="E113">
        <v>80</v>
      </c>
    </row>
    <row r="114" spans="1:5" x14ac:dyDescent="0.35">
      <c r="A114" t="s">
        <v>19</v>
      </c>
      <c r="B114">
        <v>3318</v>
      </c>
      <c r="D114" t="s">
        <v>14</v>
      </c>
      <c r="E114">
        <v>2468</v>
      </c>
    </row>
    <row r="115" spans="1:5" x14ac:dyDescent="0.35">
      <c r="A115" t="s">
        <v>19</v>
      </c>
      <c r="B115">
        <v>340</v>
      </c>
      <c r="D115" t="s">
        <v>14</v>
      </c>
      <c r="E115">
        <v>26</v>
      </c>
    </row>
    <row r="116" spans="1:5" x14ac:dyDescent="0.35">
      <c r="A116" t="s">
        <v>19</v>
      </c>
      <c r="B116">
        <v>1442</v>
      </c>
      <c r="D116" t="s">
        <v>14</v>
      </c>
      <c r="E116">
        <v>73</v>
      </c>
    </row>
    <row r="117" spans="1:5" x14ac:dyDescent="0.35">
      <c r="A117" t="s">
        <v>19</v>
      </c>
      <c r="B117">
        <v>126</v>
      </c>
      <c r="D117" t="s">
        <v>14</v>
      </c>
      <c r="E117">
        <v>128</v>
      </c>
    </row>
    <row r="118" spans="1:5" x14ac:dyDescent="0.35">
      <c r="A118" t="s">
        <v>19</v>
      </c>
      <c r="B118">
        <v>524</v>
      </c>
      <c r="D118" t="s">
        <v>14</v>
      </c>
      <c r="E118">
        <v>33</v>
      </c>
    </row>
    <row r="119" spans="1:5" x14ac:dyDescent="0.35">
      <c r="A119" t="s">
        <v>19</v>
      </c>
      <c r="B119">
        <v>1989</v>
      </c>
      <c r="D119" t="s">
        <v>14</v>
      </c>
      <c r="E119">
        <v>1072</v>
      </c>
    </row>
    <row r="120" spans="1:5" x14ac:dyDescent="0.35">
      <c r="A120" t="s">
        <v>19</v>
      </c>
      <c r="B120">
        <v>157</v>
      </c>
      <c r="D120" t="s">
        <v>14</v>
      </c>
      <c r="E120">
        <v>393</v>
      </c>
    </row>
    <row r="121" spans="1:5" x14ac:dyDescent="0.35">
      <c r="A121" t="s">
        <v>19</v>
      </c>
      <c r="B121">
        <v>4498</v>
      </c>
      <c r="D121" t="s">
        <v>14</v>
      </c>
      <c r="E121">
        <v>1257</v>
      </c>
    </row>
    <row r="122" spans="1:5" x14ac:dyDescent="0.35">
      <c r="A122" t="s">
        <v>19</v>
      </c>
      <c r="B122">
        <v>80</v>
      </c>
      <c r="D122" t="s">
        <v>14</v>
      </c>
      <c r="E122">
        <v>328</v>
      </c>
    </row>
    <row r="123" spans="1:5" x14ac:dyDescent="0.35">
      <c r="A123" t="s">
        <v>19</v>
      </c>
      <c r="B123">
        <v>43</v>
      </c>
      <c r="D123" t="s">
        <v>14</v>
      </c>
      <c r="E123">
        <v>147</v>
      </c>
    </row>
    <row r="124" spans="1:5" x14ac:dyDescent="0.35">
      <c r="A124" t="s">
        <v>19</v>
      </c>
      <c r="B124">
        <v>2053</v>
      </c>
      <c r="D124" t="s">
        <v>14</v>
      </c>
      <c r="E124">
        <v>830</v>
      </c>
    </row>
    <row r="125" spans="1:5" x14ac:dyDescent="0.35">
      <c r="A125" t="s">
        <v>19</v>
      </c>
      <c r="B125">
        <v>168</v>
      </c>
      <c r="D125" t="s">
        <v>14</v>
      </c>
      <c r="E125">
        <v>331</v>
      </c>
    </row>
    <row r="126" spans="1:5" x14ac:dyDescent="0.35">
      <c r="A126" t="s">
        <v>19</v>
      </c>
      <c r="B126">
        <v>4289</v>
      </c>
      <c r="D126" t="s">
        <v>14</v>
      </c>
      <c r="E126">
        <v>25</v>
      </c>
    </row>
    <row r="127" spans="1:5" x14ac:dyDescent="0.35">
      <c r="A127" t="s">
        <v>19</v>
      </c>
      <c r="B127">
        <v>165</v>
      </c>
      <c r="D127" t="s">
        <v>14</v>
      </c>
      <c r="E127">
        <v>3483</v>
      </c>
    </row>
    <row r="128" spans="1:5" x14ac:dyDescent="0.35">
      <c r="A128" t="s">
        <v>19</v>
      </c>
      <c r="B128">
        <v>1815</v>
      </c>
      <c r="D128" t="s">
        <v>14</v>
      </c>
      <c r="E128">
        <v>923</v>
      </c>
    </row>
    <row r="129" spans="1:5" x14ac:dyDescent="0.35">
      <c r="A129" t="s">
        <v>19</v>
      </c>
      <c r="B129">
        <v>397</v>
      </c>
      <c r="D129" t="s">
        <v>14</v>
      </c>
      <c r="E129">
        <v>1</v>
      </c>
    </row>
    <row r="130" spans="1:5" x14ac:dyDescent="0.35">
      <c r="A130" t="s">
        <v>19</v>
      </c>
      <c r="B130">
        <v>1539</v>
      </c>
      <c r="D130" t="s">
        <v>14</v>
      </c>
      <c r="E130">
        <v>33</v>
      </c>
    </row>
    <row r="131" spans="1:5" x14ac:dyDescent="0.35">
      <c r="A131" t="s">
        <v>19</v>
      </c>
      <c r="B131">
        <v>138</v>
      </c>
      <c r="D131" t="s">
        <v>14</v>
      </c>
      <c r="E131">
        <v>40</v>
      </c>
    </row>
    <row r="132" spans="1:5" x14ac:dyDescent="0.35">
      <c r="A132" t="s">
        <v>19</v>
      </c>
      <c r="B132">
        <v>3594</v>
      </c>
      <c r="D132" t="s">
        <v>14</v>
      </c>
      <c r="E132">
        <v>23</v>
      </c>
    </row>
    <row r="133" spans="1:5" x14ac:dyDescent="0.35">
      <c r="A133" t="s">
        <v>19</v>
      </c>
      <c r="B133">
        <v>5880</v>
      </c>
      <c r="D133" t="s">
        <v>14</v>
      </c>
      <c r="E133">
        <v>75</v>
      </c>
    </row>
    <row r="134" spans="1:5" x14ac:dyDescent="0.35">
      <c r="A134" t="s">
        <v>19</v>
      </c>
      <c r="B134">
        <v>112</v>
      </c>
      <c r="D134" t="s">
        <v>14</v>
      </c>
      <c r="E134">
        <v>2176</v>
      </c>
    </row>
    <row r="135" spans="1:5" x14ac:dyDescent="0.35">
      <c r="A135" t="s">
        <v>19</v>
      </c>
      <c r="B135">
        <v>943</v>
      </c>
      <c r="D135" t="s">
        <v>14</v>
      </c>
      <c r="E135">
        <v>441</v>
      </c>
    </row>
    <row r="136" spans="1:5" x14ac:dyDescent="0.35">
      <c r="A136" t="s">
        <v>19</v>
      </c>
      <c r="B136">
        <v>2468</v>
      </c>
      <c r="D136" t="s">
        <v>14</v>
      </c>
      <c r="E136">
        <v>25</v>
      </c>
    </row>
    <row r="137" spans="1:5" x14ac:dyDescent="0.35">
      <c r="A137" t="s">
        <v>19</v>
      </c>
      <c r="B137">
        <v>2551</v>
      </c>
      <c r="D137" t="s">
        <v>14</v>
      </c>
      <c r="E137">
        <v>127</v>
      </c>
    </row>
    <row r="138" spans="1:5" x14ac:dyDescent="0.35">
      <c r="A138" t="s">
        <v>19</v>
      </c>
      <c r="B138">
        <v>101</v>
      </c>
      <c r="D138" t="s">
        <v>14</v>
      </c>
      <c r="E138">
        <v>355</v>
      </c>
    </row>
    <row r="139" spans="1:5" x14ac:dyDescent="0.35">
      <c r="A139" t="s">
        <v>19</v>
      </c>
      <c r="B139">
        <v>92</v>
      </c>
      <c r="D139" t="s">
        <v>14</v>
      </c>
      <c r="E139">
        <v>44</v>
      </c>
    </row>
    <row r="140" spans="1:5" x14ac:dyDescent="0.35">
      <c r="A140" t="s">
        <v>19</v>
      </c>
      <c r="B140">
        <v>62</v>
      </c>
      <c r="D140" t="s">
        <v>14</v>
      </c>
      <c r="E140">
        <v>67</v>
      </c>
    </row>
    <row r="141" spans="1:5" x14ac:dyDescent="0.35">
      <c r="A141" t="s">
        <v>19</v>
      </c>
      <c r="B141">
        <v>149</v>
      </c>
      <c r="D141" t="s">
        <v>14</v>
      </c>
      <c r="E141">
        <v>1068</v>
      </c>
    </row>
    <row r="142" spans="1:5" x14ac:dyDescent="0.35">
      <c r="A142" t="s">
        <v>19</v>
      </c>
      <c r="B142">
        <v>329</v>
      </c>
      <c r="D142" t="s">
        <v>14</v>
      </c>
      <c r="E142">
        <v>424</v>
      </c>
    </row>
    <row r="143" spans="1:5" x14ac:dyDescent="0.35">
      <c r="A143" t="s">
        <v>19</v>
      </c>
      <c r="B143">
        <v>97</v>
      </c>
      <c r="D143" t="s">
        <v>14</v>
      </c>
      <c r="E143">
        <v>151</v>
      </c>
    </row>
    <row r="144" spans="1:5" x14ac:dyDescent="0.35">
      <c r="A144" t="s">
        <v>19</v>
      </c>
      <c r="B144">
        <v>1784</v>
      </c>
      <c r="D144" t="s">
        <v>14</v>
      </c>
      <c r="E144">
        <v>1608</v>
      </c>
    </row>
    <row r="145" spans="1:5" x14ac:dyDescent="0.35">
      <c r="A145" t="s">
        <v>19</v>
      </c>
      <c r="B145">
        <v>1684</v>
      </c>
      <c r="D145" t="s">
        <v>14</v>
      </c>
      <c r="E145">
        <v>941</v>
      </c>
    </row>
    <row r="146" spans="1:5" x14ac:dyDescent="0.35">
      <c r="A146" t="s">
        <v>19</v>
      </c>
      <c r="B146">
        <v>250</v>
      </c>
      <c r="D146" t="s">
        <v>14</v>
      </c>
      <c r="E146">
        <v>1</v>
      </c>
    </row>
    <row r="147" spans="1:5" x14ac:dyDescent="0.35">
      <c r="A147" t="s">
        <v>19</v>
      </c>
      <c r="B147">
        <v>238</v>
      </c>
      <c r="D147" t="s">
        <v>14</v>
      </c>
      <c r="E147">
        <v>40</v>
      </c>
    </row>
    <row r="148" spans="1:5" x14ac:dyDescent="0.35">
      <c r="A148" t="s">
        <v>19</v>
      </c>
      <c r="B148">
        <v>53</v>
      </c>
      <c r="D148" t="s">
        <v>14</v>
      </c>
      <c r="E148">
        <v>3015</v>
      </c>
    </row>
    <row r="149" spans="1:5" x14ac:dyDescent="0.35">
      <c r="A149" t="s">
        <v>19</v>
      </c>
      <c r="B149">
        <v>214</v>
      </c>
      <c r="D149" t="s">
        <v>14</v>
      </c>
      <c r="E149">
        <v>435</v>
      </c>
    </row>
    <row r="150" spans="1:5" x14ac:dyDescent="0.35">
      <c r="A150" t="s">
        <v>19</v>
      </c>
      <c r="B150">
        <v>222</v>
      </c>
      <c r="D150" t="s">
        <v>14</v>
      </c>
      <c r="E150">
        <v>714</v>
      </c>
    </row>
    <row r="151" spans="1:5" x14ac:dyDescent="0.35">
      <c r="A151" t="s">
        <v>19</v>
      </c>
      <c r="B151">
        <v>1884</v>
      </c>
      <c r="D151" t="s">
        <v>14</v>
      </c>
      <c r="E151">
        <v>5497</v>
      </c>
    </row>
    <row r="152" spans="1:5" x14ac:dyDescent="0.35">
      <c r="A152" t="s">
        <v>19</v>
      </c>
      <c r="B152">
        <v>218</v>
      </c>
      <c r="D152" t="s">
        <v>14</v>
      </c>
      <c r="E152">
        <v>418</v>
      </c>
    </row>
    <row r="153" spans="1:5" x14ac:dyDescent="0.35">
      <c r="A153" t="s">
        <v>19</v>
      </c>
      <c r="B153">
        <v>6465</v>
      </c>
      <c r="D153" t="s">
        <v>14</v>
      </c>
      <c r="E153">
        <v>1439</v>
      </c>
    </row>
    <row r="154" spans="1:5" x14ac:dyDescent="0.35">
      <c r="A154" t="s">
        <v>19</v>
      </c>
      <c r="B154">
        <v>59</v>
      </c>
      <c r="D154" t="s">
        <v>14</v>
      </c>
      <c r="E154">
        <v>15</v>
      </c>
    </row>
    <row r="155" spans="1:5" x14ac:dyDescent="0.35">
      <c r="A155" t="s">
        <v>19</v>
      </c>
      <c r="B155">
        <v>88</v>
      </c>
      <c r="D155" t="s">
        <v>14</v>
      </c>
      <c r="E155">
        <v>1999</v>
      </c>
    </row>
    <row r="156" spans="1:5" x14ac:dyDescent="0.35">
      <c r="A156" t="s">
        <v>19</v>
      </c>
      <c r="B156">
        <v>1697</v>
      </c>
      <c r="D156" t="s">
        <v>14</v>
      </c>
      <c r="E156">
        <v>118</v>
      </c>
    </row>
    <row r="157" spans="1:5" x14ac:dyDescent="0.35">
      <c r="A157" t="s">
        <v>19</v>
      </c>
      <c r="B157">
        <v>92</v>
      </c>
      <c r="D157" t="s">
        <v>14</v>
      </c>
      <c r="E157">
        <v>162</v>
      </c>
    </row>
    <row r="158" spans="1:5" x14ac:dyDescent="0.35">
      <c r="A158" t="s">
        <v>19</v>
      </c>
      <c r="B158">
        <v>186</v>
      </c>
      <c r="D158" t="s">
        <v>14</v>
      </c>
      <c r="E158">
        <v>83</v>
      </c>
    </row>
    <row r="159" spans="1:5" x14ac:dyDescent="0.35">
      <c r="A159" t="s">
        <v>19</v>
      </c>
      <c r="B159">
        <v>138</v>
      </c>
      <c r="D159" t="s">
        <v>14</v>
      </c>
      <c r="E159">
        <v>747</v>
      </c>
    </row>
    <row r="160" spans="1:5" x14ac:dyDescent="0.35">
      <c r="A160" t="s">
        <v>19</v>
      </c>
      <c r="B160">
        <v>261</v>
      </c>
      <c r="D160" t="s">
        <v>14</v>
      </c>
      <c r="E160">
        <v>84</v>
      </c>
    </row>
    <row r="161" spans="1:5" x14ac:dyDescent="0.35">
      <c r="A161" t="s">
        <v>19</v>
      </c>
      <c r="B161">
        <v>107</v>
      </c>
      <c r="D161" t="s">
        <v>14</v>
      </c>
      <c r="E161">
        <v>91</v>
      </c>
    </row>
    <row r="162" spans="1:5" x14ac:dyDescent="0.35">
      <c r="A162" t="s">
        <v>19</v>
      </c>
      <c r="B162">
        <v>199</v>
      </c>
      <c r="D162" t="s">
        <v>14</v>
      </c>
      <c r="E162">
        <v>792</v>
      </c>
    </row>
    <row r="163" spans="1:5" x14ac:dyDescent="0.35">
      <c r="A163" t="s">
        <v>19</v>
      </c>
      <c r="B163">
        <v>5512</v>
      </c>
      <c r="D163" t="s">
        <v>14</v>
      </c>
      <c r="E163">
        <v>32</v>
      </c>
    </row>
    <row r="164" spans="1:5" x14ac:dyDescent="0.35">
      <c r="A164" t="s">
        <v>19</v>
      </c>
      <c r="B164">
        <v>86</v>
      </c>
      <c r="D164" t="s">
        <v>14</v>
      </c>
      <c r="E164">
        <v>186</v>
      </c>
    </row>
    <row r="165" spans="1:5" x14ac:dyDescent="0.35">
      <c r="A165" t="s">
        <v>19</v>
      </c>
      <c r="B165">
        <v>2768</v>
      </c>
      <c r="D165" t="s">
        <v>14</v>
      </c>
      <c r="E165">
        <v>605</v>
      </c>
    </row>
    <row r="166" spans="1:5" x14ac:dyDescent="0.35">
      <c r="A166" t="s">
        <v>19</v>
      </c>
      <c r="B166">
        <v>48</v>
      </c>
      <c r="D166" t="s">
        <v>14</v>
      </c>
      <c r="E166">
        <v>1</v>
      </c>
    </row>
    <row r="167" spans="1:5" x14ac:dyDescent="0.35">
      <c r="A167" t="s">
        <v>19</v>
      </c>
      <c r="B167">
        <v>87</v>
      </c>
      <c r="D167" t="s">
        <v>14</v>
      </c>
      <c r="E167">
        <v>31</v>
      </c>
    </row>
    <row r="168" spans="1:5" x14ac:dyDescent="0.35">
      <c r="A168" t="s">
        <v>19</v>
      </c>
      <c r="B168">
        <v>1894</v>
      </c>
      <c r="D168" t="s">
        <v>14</v>
      </c>
      <c r="E168">
        <v>1181</v>
      </c>
    </row>
    <row r="169" spans="1:5" x14ac:dyDescent="0.35">
      <c r="A169" t="s">
        <v>19</v>
      </c>
      <c r="B169">
        <v>282</v>
      </c>
      <c r="D169" t="s">
        <v>14</v>
      </c>
      <c r="E169">
        <v>39</v>
      </c>
    </row>
    <row r="170" spans="1:5" x14ac:dyDescent="0.35">
      <c r="A170" t="s">
        <v>19</v>
      </c>
      <c r="B170">
        <v>116</v>
      </c>
      <c r="D170" t="s">
        <v>14</v>
      </c>
      <c r="E170">
        <v>46</v>
      </c>
    </row>
    <row r="171" spans="1:5" x14ac:dyDescent="0.35">
      <c r="A171" t="s">
        <v>19</v>
      </c>
      <c r="B171">
        <v>83</v>
      </c>
      <c r="D171" t="s">
        <v>14</v>
      </c>
      <c r="E171">
        <v>105</v>
      </c>
    </row>
    <row r="172" spans="1:5" x14ac:dyDescent="0.35">
      <c r="A172" t="s">
        <v>19</v>
      </c>
      <c r="B172">
        <v>91</v>
      </c>
      <c r="D172" t="s">
        <v>14</v>
      </c>
      <c r="E172">
        <v>535</v>
      </c>
    </row>
    <row r="173" spans="1:5" x14ac:dyDescent="0.35">
      <c r="A173" t="s">
        <v>19</v>
      </c>
      <c r="B173">
        <v>546</v>
      </c>
      <c r="D173" t="s">
        <v>14</v>
      </c>
      <c r="E173">
        <v>16</v>
      </c>
    </row>
    <row r="174" spans="1:5" x14ac:dyDescent="0.35">
      <c r="A174" t="s">
        <v>19</v>
      </c>
      <c r="B174">
        <v>393</v>
      </c>
      <c r="D174" t="s">
        <v>14</v>
      </c>
      <c r="E174">
        <v>575</v>
      </c>
    </row>
    <row r="175" spans="1:5" x14ac:dyDescent="0.35">
      <c r="A175" t="s">
        <v>19</v>
      </c>
      <c r="B175">
        <v>133</v>
      </c>
      <c r="D175" t="s">
        <v>14</v>
      </c>
      <c r="E175">
        <v>1120</v>
      </c>
    </row>
    <row r="176" spans="1:5" x14ac:dyDescent="0.35">
      <c r="A176" t="s">
        <v>19</v>
      </c>
      <c r="B176">
        <v>254</v>
      </c>
      <c r="D176" t="s">
        <v>14</v>
      </c>
      <c r="E176">
        <v>113</v>
      </c>
    </row>
    <row r="177" spans="1:5" x14ac:dyDescent="0.35">
      <c r="A177" t="s">
        <v>19</v>
      </c>
      <c r="B177">
        <v>176</v>
      </c>
      <c r="D177" t="s">
        <v>14</v>
      </c>
      <c r="E177">
        <v>1538</v>
      </c>
    </row>
    <row r="178" spans="1:5" x14ac:dyDescent="0.35">
      <c r="A178" t="s">
        <v>19</v>
      </c>
      <c r="B178">
        <v>337</v>
      </c>
      <c r="D178" t="s">
        <v>14</v>
      </c>
      <c r="E178">
        <v>9</v>
      </c>
    </row>
    <row r="179" spans="1:5" x14ac:dyDescent="0.35">
      <c r="A179" t="s">
        <v>19</v>
      </c>
      <c r="B179">
        <v>107</v>
      </c>
      <c r="D179" t="s">
        <v>14</v>
      </c>
      <c r="E179">
        <v>554</v>
      </c>
    </row>
    <row r="180" spans="1:5" x14ac:dyDescent="0.35">
      <c r="A180" t="s">
        <v>19</v>
      </c>
      <c r="B180">
        <v>183</v>
      </c>
      <c r="D180" t="s">
        <v>14</v>
      </c>
      <c r="E180">
        <v>648</v>
      </c>
    </row>
    <row r="181" spans="1:5" x14ac:dyDescent="0.35">
      <c r="A181" t="s">
        <v>19</v>
      </c>
      <c r="B181">
        <v>72</v>
      </c>
      <c r="D181" t="s">
        <v>14</v>
      </c>
      <c r="E181">
        <v>21</v>
      </c>
    </row>
    <row r="182" spans="1:5" x14ac:dyDescent="0.35">
      <c r="A182" t="s">
        <v>19</v>
      </c>
      <c r="B182">
        <v>295</v>
      </c>
      <c r="D182" t="s">
        <v>14</v>
      </c>
      <c r="E182">
        <v>54</v>
      </c>
    </row>
    <row r="183" spans="1:5" x14ac:dyDescent="0.35">
      <c r="A183" t="s">
        <v>19</v>
      </c>
      <c r="B183">
        <v>142</v>
      </c>
      <c r="D183" t="s">
        <v>14</v>
      </c>
      <c r="E183">
        <v>120</v>
      </c>
    </row>
    <row r="184" spans="1:5" x14ac:dyDescent="0.35">
      <c r="A184" t="s">
        <v>19</v>
      </c>
      <c r="B184">
        <v>85</v>
      </c>
      <c r="D184" t="s">
        <v>14</v>
      </c>
      <c r="E184">
        <v>579</v>
      </c>
    </row>
    <row r="185" spans="1:5" x14ac:dyDescent="0.35">
      <c r="A185" t="s">
        <v>19</v>
      </c>
      <c r="B185">
        <v>659</v>
      </c>
      <c r="D185" t="s">
        <v>14</v>
      </c>
      <c r="E185">
        <v>2072</v>
      </c>
    </row>
    <row r="186" spans="1:5" x14ac:dyDescent="0.35">
      <c r="A186" t="s">
        <v>19</v>
      </c>
      <c r="B186">
        <v>121</v>
      </c>
      <c r="D186" t="s">
        <v>14</v>
      </c>
      <c r="E186">
        <v>0</v>
      </c>
    </row>
    <row r="187" spans="1:5" x14ac:dyDescent="0.35">
      <c r="A187" t="s">
        <v>19</v>
      </c>
      <c r="B187">
        <v>3742</v>
      </c>
      <c r="D187" t="s">
        <v>14</v>
      </c>
      <c r="E187">
        <v>1796</v>
      </c>
    </row>
    <row r="188" spans="1:5" x14ac:dyDescent="0.35">
      <c r="A188" t="s">
        <v>19</v>
      </c>
      <c r="B188">
        <v>223</v>
      </c>
      <c r="D188" t="s">
        <v>14</v>
      </c>
      <c r="E188">
        <v>62</v>
      </c>
    </row>
    <row r="189" spans="1:5" x14ac:dyDescent="0.35">
      <c r="A189" t="s">
        <v>19</v>
      </c>
      <c r="B189">
        <v>133</v>
      </c>
      <c r="D189" t="s">
        <v>14</v>
      </c>
      <c r="E189">
        <v>347</v>
      </c>
    </row>
    <row r="190" spans="1:5" x14ac:dyDescent="0.35">
      <c r="A190" t="s">
        <v>19</v>
      </c>
      <c r="B190">
        <v>5168</v>
      </c>
      <c r="D190" t="s">
        <v>14</v>
      </c>
      <c r="E190">
        <v>19</v>
      </c>
    </row>
    <row r="191" spans="1:5" x14ac:dyDescent="0.35">
      <c r="A191" t="s">
        <v>19</v>
      </c>
      <c r="B191">
        <v>307</v>
      </c>
      <c r="D191" t="s">
        <v>14</v>
      </c>
      <c r="E191">
        <v>1258</v>
      </c>
    </row>
    <row r="192" spans="1:5" x14ac:dyDescent="0.35">
      <c r="A192" t="s">
        <v>19</v>
      </c>
      <c r="B192">
        <v>2441</v>
      </c>
      <c r="D192" t="s">
        <v>14</v>
      </c>
      <c r="E192">
        <v>362</v>
      </c>
    </row>
    <row r="193" spans="1:5" x14ac:dyDescent="0.35">
      <c r="A193" t="s">
        <v>19</v>
      </c>
      <c r="B193">
        <v>1385</v>
      </c>
      <c r="D193" t="s">
        <v>14</v>
      </c>
      <c r="E193">
        <v>133</v>
      </c>
    </row>
    <row r="194" spans="1:5" x14ac:dyDescent="0.35">
      <c r="A194" t="s">
        <v>19</v>
      </c>
      <c r="B194">
        <v>190</v>
      </c>
      <c r="D194" t="s">
        <v>14</v>
      </c>
      <c r="E194">
        <v>846</v>
      </c>
    </row>
    <row r="195" spans="1:5" x14ac:dyDescent="0.35">
      <c r="A195" t="s">
        <v>19</v>
      </c>
      <c r="B195">
        <v>470</v>
      </c>
      <c r="D195" t="s">
        <v>14</v>
      </c>
      <c r="E195">
        <v>10</v>
      </c>
    </row>
    <row r="196" spans="1:5" x14ac:dyDescent="0.35">
      <c r="A196" t="s">
        <v>19</v>
      </c>
      <c r="B196">
        <v>253</v>
      </c>
      <c r="D196" t="s">
        <v>14</v>
      </c>
      <c r="E196">
        <v>191</v>
      </c>
    </row>
    <row r="197" spans="1:5" x14ac:dyDescent="0.35">
      <c r="A197" t="s">
        <v>19</v>
      </c>
      <c r="B197">
        <v>1113</v>
      </c>
      <c r="D197" t="s">
        <v>14</v>
      </c>
      <c r="E197">
        <v>1979</v>
      </c>
    </row>
    <row r="198" spans="1:5" x14ac:dyDescent="0.35">
      <c r="A198" t="s">
        <v>19</v>
      </c>
      <c r="B198">
        <v>2283</v>
      </c>
      <c r="D198" t="s">
        <v>14</v>
      </c>
      <c r="E198">
        <v>63</v>
      </c>
    </row>
    <row r="199" spans="1:5" x14ac:dyDescent="0.35">
      <c r="A199" t="s">
        <v>19</v>
      </c>
      <c r="B199">
        <v>1095</v>
      </c>
      <c r="D199" t="s">
        <v>14</v>
      </c>
      <c r="E199">
        <v>6080</v>
      </c>
    </row>
    <row r="200" spans="1:5" x14ac:dyDescent="0.35">
      <c r="A200" t="s">
        <v>19</v>
      </c>
      <c r="B200">
        <v>1690</v>
      </c>
      <c r="D200" t="s">
        <v>14</v>
      </c>
      <c r="E200">
        <v>80</v>
      </c>
    </row>
    <row r="201" spans="1:5" x14ac:dyDescent="0.35">
      <c r="A201" t="s">
        <v>19</v>
      </c>
      <c r="B201">
        <v>191</v>
      </c>
      <c r="D201" t="s">
        <v>14</v>
      </c>
      <c r="E201">
        <v>9</v>
      </c>
    </row>
    <row r="202" spans="1:5" x14ac:dyDescent="0.35">
      <c r="A202" t="s">
        <v>19</v>
      </c>
      <c r="B202">
        <v>2013</v>
      </c>
      <c r="D202" t="s">
        <v>14</v>
      </c>
      <c r="E202">
        <v>1784</v>
      </c>
    </row>
    <row r="203" spans="1:5" x14ac:dyDescent="0.35">
      <c r="A203" t="s">
        <v>19</v>
      </c>
      <c r="B203">
        <v>1703</v>
      </c>
      <c r="D203" t="s">
        <v>14</v>
      </c>
      <c r="E203">
        <v>243</v>
      </c>
    </row>
    <row r="204" spans="1:5" x14ac:dyDescent="0.35">
      <c r="A204" t="s">
        <v>19</v>
      </c>
      <c r="B204">
        <v>80</v>
      </c>
      <c r="D204" t="s">
        <v>14</v>
      </c>
      <c r="E204">
        <v>1296</v>
      </c>
    </row>
    <row r="205" spans="1:5" x14ac:dyDescent="0.35">
      <c r="A205" t="s">
        <v>19</v>
      </c>
      <c r="B205">
        <v>41</v>
      </c>
      <c r="D205" t="s">
        <v>14</v>
      </c>
      <c r="E205">
        <v>77</v>
      </c>
    </row>
    <row r="206" spans="1:5" x14ac:dyDescent="0.35">
      <c r="A206" t="s">
        <v>19</v>
      </c>
      <c r="B206">
        <v>187</v>
      </c>
      <c r="D206" t="s">
        <v>14</v>
      </c>
      <c r="E206">
        <v>395</v>
      </c>
    </row>
    <row r="207" spans="1:5" x14ac:dyDescent="0.35">
      <c r="A207" t="s">
        <v>19</v>
      </c>
      <c r="B207">
        <v>2875</v>
      </c>
      <c r="D207" t="s">
        <v>14</v>
      </c>
      <c r="E207">
        <v>49</v>
      </c>
    </row>
    <row r="208" spans="1:5" x14ac:dyDescent="0.35">
      <c r="A208" t="s">
        <v>19</v>
      </c>
      <c r="B208">
        <v>88</v>
      </c>
      <c r="D208" t="s">
        <v>14</v>
      </c>
      <c r="E208">
        <v>180</v>
      </c>
    </row>
    <row r="209" spans="1:5" x14ac:dyDescent="0.35">
      <c r="A209" t="s">
        <v>19</v>
      </c>
      <c r="B209">
        <v>191</v>
      </c>
      <c r="D209" t="s">
        <v>14</v>
      </c>
      <c r="E209">
        <v>2690</v>
      </c>
    </row>
    <row r="210" spans="1:5" x14ac:dyDescent="0.35">
      <c r="A210" t="s">
        <v>19</v>
      </c>
      <c r="B210">
        <v>139</v>
      </c>
      <c r="D210" t="s">
        <v>14</v>
      </c>
      <c r="E210">
        <v>2779</v>
      </c>
    </row>
    <row r="211" spans="1:5" x14ac:dyDescent="0.35">
      <c r="A211" t="s">
        <v>19</v>
      </c>
      <c r="B211">
        <v>186</v>
      </c>
      <c r="D211" t="s">
        <v>14</v>
      </c>
      <c r="E211">
        <v>92</v>
      </c>
    </row>
    <row r="212" spans="1:5" x14ac:dyDescent="0.35">
      <c r="A212" t="s">
        <v>19</v>
      </c>
      <c r="B212">
        <v>112</v>
      </c>
      <c r="D212" t="s">
        <v>14</v>
      </c>
      <c r="E212">
        <v>1028</v>
      </c>
    </row>
    <row r="213" spans="1:5" x14ac:dyDescent="0.35">
      <c r="A213" t="s">
        <v>19</v>
      </c>
      <c r="B213">
        <v>101</v>
      </c>
      <c r="D213" t="s">
        <v>14</v>
      </c>
      <c r="E213">
        <v>26</v>
      </c>
    </row>
    <row r="214" spans="1:5" x14ac:dyDescent="0.35">
      <c r="A214" t="s">
        <v>19</v>
      </c>
      <c r="B214">
        <v>206</v>
      </c>
      <c r="D214" t="s">
        <v>14</v>
      </c>
      <c r="E214">
        <v>1790</v>
      </c>
    </row>
    <row r="215" spans="1:5" x14ac:dyDescent="0.35">
      <c r="A215" t="s">
        <v>19</v>
      </c>
      <c r="B215">
        <v>154</v>
      </c>
      <c r="D215" t="s">
        <v>14</v>
      </c>
      <c r="E215">
        <v>37</v>
      </c>
    </row>
    <row r="216" spans="1:5" x14ac:dyDescent="0.35">
      <c r="A216" t="s">
        <v>19</v>
      </c>
      <c r="B216">
        <v>5966</v>
      </c>
      <c r="D216" t="s">
        <v>14</v>
      </c>
      <c r="E216">
        <v>35</v>
      </c>
    </row>
    <row r="217" spans="1:5" x14ac:dyDescent="0.35">
      <c r="A217" t="s">
        <v>19</v>
      </c>
      <c r="B217">
        <v>169</v>
      </c>
      <c r="D217" t="s">
        <v>14</v>
      </c>
      <c r="E217">
        <v>558</v>
      </c>
    </row>
    <row r="218" spans="1:5" x14ac:dyDescent="0.35">
      <c r="A218" t="s">
        <v>19</v>
      </c>
      <c r="B218">
        <v>2106</v>
      </c>
      <c r="D218" t="s">
        <v>14</v>
      </c>
      <c r="E218">
        <v>64</v>
      </c>
    </row>
    <row r="219" spans="1:5" x14ac:dyDescent="0.35">
      <c r="A219" t="s">
        <v>19</v>
      </c>
      <c r="B219">
        <v>131</v>
      </c>
      <c r="D219" t="s">
        <v>14</v>
      </c>
      <c r="E219">
        <v>245</v>
      </c>
    </row>
    <row r="220" spans="1:5" x14ac:dyDescent="0.35">
      <c r="A220" t="s">
        <v>19</v>
      </c>
      <c r="B220">
        <v>84</v>
      </c>
      <c r="D220" t="s">
        <v>14</v>
      </c>
      <c r="E220">
        <v>71</v>
      </c>
    </row>
    <row r="221" spans="1:5" x14ac:dyDescent="0.35">
      <c r="A221" t="s">
        <v>19</v>
      </c>
      <c r="B221">
        <v>155</v>
      </c>
      <c r="D221" t="s">
        <v>14</v>
      </c>
      <c r="E221">
        <v>42</v>
      </c>
    </row>
    <row r="222" spans="1:5" x14ac:dyDescent="0.35">
      <c r="A222" t="s">
        <v>19</v>
      </c>
      <c r="B222">
        <v>189</v>
      </c>
      <c r="D222" t="s">
        <v>14</v>
      </c>
      <c r="E222">
        <v>156</v>
      </c>
    </row>
    <row r="223" spans="1:5" x14ac:dyDescent="0.35">
      <c r="A223" t="s">
        <v>19</v>
      </c>
      <c r="B223">
        <v>4799</v>
      </c>
      <c r="D223" t="s">
        <v>14</v>
      </c>
      <c r="E223">
        <v>1368</v>
      </c>
    </row>
    <row r="224" spans="1:5" x14ac:dyDescent="0.35">
      <c r="A224" t="s">
        <v>19</v>
      </c>
      <c r="B224">
        <v>1137</v>
      </c>
      <c r="D224" t="s">
        <v>14</v>
      </c>
      <c r="E224">
        <v>102</v>
      </c>
    </row>
    <row r="225" spans="1:5" x14ac:dyDescent="0.35">
      <c r="A225" t="s">
        <v>19</v>
      </c>
      <c r="B225">
        <v>1152</v>
      </c>
      <c r="D225" t="s">
        <v>14</v>
      </c>
      <c r="E225">
        <v>86</v>
      </c>
    </row>
    <row r="226" spans="1:5" x14ac:dyDescent="0.35">
      <c r="A226" t="s">
        <v>19</v>
      </c>
      <c r="B226">
        <v>50</v>
      </c>
      <c r="D226" t="s">
        <v>14</v>
      </c>
      <c r="E226">
        <v>253</v>
      </c>
    </row>
    <row r="227" spans="1:5" x14ac:dyDescent="0.35">
      <c r="A227" t="s">
        <v>19</v>
      </c>
      <c r="B227">
        <v>3059</v>
      </c>
      <c r="D227" t="s">
        <v>14</v>
      </c>
      <c r="E227">
        <v>157</v>
      </c>
    </row>
    <row r="228" spans="1:5" x14ac:dyDescent="0.35">
      <c r="A228" t="s">
        <v>19</v>
      </c>
      <c r="B228">
        <v>34</v>
      </c>
      <c r="D228" t="s">
        <v>14</v>
      </c>
      <c r="E228">
        <v>183</v>
      </c>
    </row>
    <row r="229" spans="1:5" x14ac:dyDescent="0.35">
      <c r="A229" t="s">
        <v>19</v>
      </c>
      <c r="B229">
        <v>220</v>
      </c>
      <c r="D229" t="s">
        <v>14</v>
      </c>
      <c r="E229">
        <v>82</v>
      </c>
    </row>
    <row r="230" spans="1:5" x14ac:dyDescent="0.35">
      <c r="A230" t="s">
        <v>19</v>
      </c>
      <c r="B230">
        <v>1604</v>
      </c>
      <c r="D230" t="s">
        <v>14</v>
      </c>
      <c r="E230">
        <v>1</v>
      </c>
    </row>
    <row r="231" spans="1:5" x14ac:dyDescent="0.35">
      <c r="A231" t="s">
        <v>19</v>
      </c>
      <c r="B231">
        <v>454</v>
      </c>
      <c r="D231" t="s">
        <v>14</v>
      </c>
      <c r="E231">
        <v>1198</v>
      </c>
    </row>
    <row r="232" spans="1:5" x14ac:dyDescent="0.35">
      <c r="A232" t="s">
        <v>19</v>
      </c>
      <c r="B232">
        <v>123</v>
      </c>
      <c r="D232" t="s">
        <v>14</v>
      </c>
      <c r="E232">
        <v>648</v>
      </c>
    </row>
    <row r="233" spans="1:5" x14ac:dyDescent="0.35">
      <c r="A233" t="s">
        <v>19</v>
      </c>
      <c r="B233">
        <v>299</v>
      </c>
      <c r="D233" t="s">
        <v>14</v>
      </c>
      <c r="E233">
        <v>64</v>
      </c>
    </row>
    <row r="234" spans="1:5" x14ac:dyDescent="0.35">
      <c r="A234" t="s">
        <v>19</v>
      </c>
      <c r="B234">
        <v>2237</v>
      </c>
      <c r="D234" t="s">
        <v>14</v>
      </c>
      <c r="E234">
        <v>62</v>
      </c>
    </row>
    <row r="235" spans="1:5" x14ac:dyDescent="0.35">
      <c r="A235" t="s">
        <v>19</v>
      </c>
      <c r="B235">
        <v>645</v>
      </c>
      <c r="D235" t="s">
        <v>14</v>
      </c>
      <c r="E235">
        <v>750</v>
      </c>
    </row>
    <row r="236" spans="1:5" x14ac:dyDescent="0.35">
      <c r="A236" t="s">
        <v>19</v>
      </c>
      <c r="B236">
        <v>484</v>
      </c>
      <c r="D236" t="s">
        <v>14</v>
      </c>
      <c r="E236">
        <v>105</v>
      </c>
    </row>
    <row r="237" spans="1:5" x14ac:dyDescent="0.35">
      <c r="A237" t="s">
        <v>19</v>
      </c>
      <c r="B237">
        <v>154</v>
      </c>
      <c r="D237" t="s">
        <v>14</v>
      </c>
      <c r="E237">
        <v>2604</v>
      </c>
    </row>
    <row r="238" spans="1:5" x14ac:dyDescent="0.35">
      <c r="A238" t="s">
        <v>19</v>
      </c>
      <c r="B238">
        <v>82</v>
      </c>
      <c r="D238" t="s">
        <v>14</v>
      </c>
      <c r="E238">
        <v>65</v>
      </c>
    </row>
    <row r="239" spans="1:5" x14ac:dyDescent="0.35">
      <c r="A239" t="s">
        <v>19</v>
      </c>
      <c r="B239">
        <v>134</v>
      </c>
      <c r="D239" t="s">
        <v>14</v>
      </c>
      <c r="E239">
        <v>94</v>
      </c>
    </row>
    <row r="240" spans="1:5" x14ac:dyDescent="0.35">
      <c r="A240" t="s">
        <v>19</v>
      </c>
      <c r="B240">
        <v>5203</v>
      </c>
      <c r="D240" t="s">
        <v>14</v>
      </c>
      <c r="E240">
        <v>257</v>
      </c>
    </row>
    <row r="241" spans="1:5" x14ac:dyDescent="0.35">
      <c r="A241" t="s">
        <v>19</v>
      </c>
      <c r="B241">
        <v>94</v>
      </c>
      <c r="D241" t="s">
        <v>14</v>
      </c>
      <c r="E241">
        <v>2928</v>
      </c>
    </row>
    <row r="242" spans="1:5" x14ac:dyDescent="0.35">
      <c r="A242" t="s">
        <v>19</v>
      </c>
      <c r="B242">
        <v>205</v>
      </c>
      <c r="D242" t="s">
        <v>14</v>
      </c>
      <c r="E242">
        <v>4697</v>
      </c>
    </row>
    <row r="243" spans="1:5" x14ac:dyDescent="0.35">
      <c r="A243" t="s">
        <v>19</v>
      </c>
      <c r="B243">
        <v>92</v>
      </c>
      <c r="D243" t="s">
        <v>14</v>
      </c>
      <c r="E243">
        <v>2915</v>
      </c>
    </row>
    <row r="244" spans="1:5" x14ac:dyDescent="0.35">
      <c r="A244" t="s">
        <v>19</v>
      </c>
      <c r="B244">
        <v>219</v>
      </c>
      <c r="D244" t="s">
        <v>14</v>
      </c>
      <c r="E244">
        <v>18</v>
      </c>
    </row>
    <row r="245" spans="1:5" x14ac:dyDescent="0.35">
      <c r="A245" t="s">
        <v>19</v>
      </c>
      <c r="B245">
        <v>2526</v>
      </c>
      <c r="D245" t="s">
        <v>14</v>
      </c>
      <c r="E245">
        <v>602</v>
      </c>
    </row>
    <row r="246" spans="1:5" x14ac:dyDescent="0.35">
      <c r="A246" t="s">
        <v>19</v>
      </c>
      <c r="B246">
        <v>94</v>
      </c>
      <c r="D246" t="s">
        <v>14</v>
      </c>
      <c r="E246">
        <v>1</v>
      </c>
    </row>
    <row r="247" spans="1:5" x14ac:dyDescent="0.35">
      <c r="A247" t="s">
        <v>19</v>
      </c>
      <c r="B247">
        <v>1713</v>
      </c>
      <c r="D247" t="s">
        <v>14</v>
      </c>
      <c r="E247">
        <v>3868</v>
      </c>
    </row>
    <row r="248" spans="1:5" x14ac:dyDescent="0.35">
      <c r="A248" t="s">
        <v>19</v>
      </c>
      <c r="B248">
        <v>249</v>
      </c>
      <c r="D248" t="s">
        <v>14</v>
      </c>
      <c r="E248">
        <v>504</v>
      </c>
    </row>
    <row r="249" spans="1:5" x14ac:dyDescent="0.35">
      <c r="A249" t="s">
        <v>19</v>
      </c>
      <c r="B249">
        <v>192</v>
      </c>
      <c r="D249" t="s">
        <v>14</v>
      </c>
      <c r="E249">
        <v>14</v>
      </c>
    </row>
    <row r="250" spans="1:5" x14ac:dyDescent="0.35">
      <c r="A250" t="s">
        <v>19</v>
      </c>
      <c r="B250">
        <v>247</v>
      </c>
      <c r="D250" t="s">
        <v>14</v>
      </c>
      <c r="E250">
        <v>750</v>
      </c>
    </row>
    <row r="251" spans="1:5" x14ac:dyDescent="0.35">
      <c r="A251" t="s">
        <v>19</v>
      </c>
      <c r="B251">
        <v>2293</v>
      </c>
      <c r="D251" t="s">
        <v>14</v>
      </c>
      <c r="E251">
        <v>77</v>
      </c>
    </row>
    <row r="252" spans="1:5" x14ac:dyDescent="0.35">
      <c r="A252" t="s">
        <v>19</v>
      </c>
      <c r="B252">
        <v>3131</v>
      </c>
      <c r="D252" t="s">
        <v>14</v>
      </c>
      <c r="E252">
        <v>752</v>
      </c>
    </row>
    <row r="253" spans="1:5" x14ac:dyDescent="0.35">
      <c r="A253" t="s">
        <v>19</v>
      </c>
      <c r="B253">
        <v>143</v>
      </c>
      <c r="D253" t="s">
        <v>14</v>
      </c>
      <c r="E253">
        <v>131</v>
      </c>
    </row>
    <row r="254" spans="1:5" x14ac:dyDescent="0.35">
      <c r="A254" t="s">
        <v>19</v>
      </c>
      <c r="B254">
        <v>296</v>
      </c>
      <c r="D254" t="s">
        <v>14</v>
      </c>
      <c r="E254">
        <v>87</v>
      </c>
    </row>
    <row r="255" spans="1:5" x14ac:dyDescent="0.35">
      <c r="A255" t="s">
        <v>19</v>
      </c>
      <c r="B255">
        <v>170</v>
      </c>
      <c r="D255" t="s">
        <v>14</v>
      </c>
      <c r="E255">
        <v>1063</v>
      </c>
    </row>
    <row r="256" spans="1:5" x14ac:dyDescent="0.35">
      <c r="A256" t="s">
        <v>19</v>
      </c>
      <c r="B256">
        <v>86</v>
      </c>
      <c r="D256" t="s">
        <v>14</v>
      </c>
      <c r="E256">
        <v>76</v>
      </c>
    </row>
    <row r="257" spans="1:5" x14ac:dyDescent="0.35">
      <c r="A257" t="s">
        <v>19</v>
      </c>
      <c r="B257">
        <v>6286</v>
      </c>
      <c r="D257" t="s">
        <v>14</v>
      </c>
      <c r="E257">
        <v>4428</v>
      </c>
    </row>
    <row r="258" spans="1:5" x14ac:dyDescent="0.35">
      <c r="A258" t="s">
        <v>19</v>
      </c>
      <c r="B258">
        <v>3727</v>
      </c>
      <c r="D258" t="s">
        <v>14</v>
      </c>
      <c r="E258">
        <v>58</v>
      </c>
    </row>
    <row r="259" spans="1:5" x14ac:dyDescent="0.35">
      <c r="A259" t="s">
        <v>19</v>
      </c>
      <c r="B259">
        <v>1605</v>
      </c>
      <c r="D259" t="s">
        <v>14</v>
      </c>
      <c r="E259">
        <v>111</v>
      </c>
    </row>
    <row r="260" spans="1:5" x14ac:dyDescent="0.35">
      <c r="A260" t="s">
        <v>19</v>
      </c>
      <c r="B260">
        <v>2120</v>
      </c>
      <c r="D260" t="s">
        <v>14</v>
      </c>
      <c r="E260">
        <v>2955</v>
      </c>
    </row>
    <row r="261" spans="1:5" x14ac:dyDescent="0.35">
      <c r="A261" t="s">
        <v>19</v>
      </c>
      <c r="B261">
        <v>50</v>
      </c>
      <c r="D261" t="s">
        <v>14</v>
      </c>
      <c r="E261">
        <v>1657</v>
      </c>
    </row>
    <row r="262" spans="1:5" x14ac:dyDescent="0.35">
      <c r="A262" t="s">
        <v>19</v>
      </c>
      <c r="B262">
        <v>2080</v>
      </c>
      <c r="D262" t="s">
        <v>14</v>
      </c>
      <c r="E262">
        <v>926</v>
      </c>
    </row>
    <row r="263" spans="1:5" x14ac:dyDescent="0.35">
      <c r="A263" t="s">
        <v>19</v>
      </c>
      <c r="B263">
        <v>2105</v>
      </c>
      <c r="D263" t="s">
        <v>14</v>
      </c>
      <c r="E263">
        <v>77</v>
      </c>
    </row>
    <row r="264" spans="1:5" x14ac:dyDescent="0.35">
      <c r="A264" t="s">
        <v>19</v>
      </c>
      <c r="B264">
        <v>2436</v>
      </c>
      <c r="D264" t="s">
        <v>14</v>
      </c>
      <c r="E264">
        <v>1748</v>
      </c>
    </row>
    <row r="265" spans="1:5" x14ac:dyDescent="0.35">
      <c r="A265" t="s">
        <v>19</v>
      </c>
      <c r="B265">
        <v>80</v>
      </c>
      <c r="D265" t="s">
        <v>14</v>
      </c>
      <c r="E265">
        <v>79</v>
      </c>
    </row>
    <row r="266" spans="1:5" x14ac:dyDescent="0.35">
      <c r="A266" t="s">
        <v>19</v>
      </c>
      <c r="B266">
        <v>42</v>
      </c>
      <c r="D266" t="s">
        <v>14</v>
      </c>
      <c r="E266">
        <v>889</v>
      </c>
    </row>
    <row r="267" spans="1:5" x14ac:dyDescent="0.35">
      <c r="A267" t="s">
        <v>19</v>
      </c>
      <c r="B267">
        <v>139</v>
      </c>
      <c r="D267" t="s">
        <v>14</v>
      </c>
      <c r="E267">
        <v>56</v>
      </c>
    </row>
    <row r="268" spans="1:5" x14ac:dyDescent="0.35">
      <c r="A268" t="s">
        <v>19</v>
      </c>
      <c r="B268">
        <v>159</v>
      </c>
      <c r="D268" t="s">
        <v>14</v>
      </c>
      <c r="E268">
        <v>1</v>
      </c>
    </row>
    <row r="269" spans="1:5" x14ac:dyDescent="0.35">
      <c r="A269" t="s">
        <v>19</v>
      </c>
      <c r="B269">
        <v>381</v>
      </c>
      <c r="D269" t="s">
        <v>14</v>
      </c>
      <c r="E269">
        <v>83</v>
      </c>
    </row>
    <row r="270" spans="1:5" x14ac:dyDescent="0.35">
      <c r="A270" t="s">
        <v>19</v>
      </c>
      <c r="B270">
        <v>194</v>
      </c>
      <c r="D270" t="s">
        <v>14</v>
      </c>
      <c r="E270">
        <v>2025</v>
      </c>
    </row>
    <row r="271" spans="1:5" x14ac:dyDescent="0.35">
      <c r="A271" t="s">
        <v>19</v>
      </c>
      <c r="B271">
        <v>106</v>
      </c>
      <c r="D271" t="s">
        <v>14</v>
      </c>
      <c r="E271">
        <v>14</v>
      </c>
    </row>
    <row r="272" spans="1:5" x14ac:dyDescent="0.35">
      <c r="A272" t="s">
        <v>19</v>
      </c>
      <c r="B272">
        <v>142</v>
      </c>
      <c r="D272" t="s">
        <v>14</v>
      </c>
      <c r="E272">
        <v>656</v>
      </c>
    </row>
    <row r="273" spans="1:5" x14ac:dyDescent="0.35">
      <c r="A273" t="s">
        <v>19</v>
      </c>
      <c r="B273">
        <v>211</v>
      </c>
      <c r="D273" t="s">
        <v>14</v>
      </c>
      <c r="E273">
        <v>1596</v>
      </c>
    </row>
    <row r="274" spans="1:5" x14ac:dyDescent="0.35">
      <c r="A274" t="s">
        <v>19</v>
      </c>
      <c r="B274">
        <v>2756</v>
      </c>
      <c r="D274" t="s">
        <v>14</v>
      </c>
      <c r="E274">
        <v>10</v>
      </c>
    </row>
    <row r="275" spans="1:5" x14ac:dyDescent="0.35">
      <c r="A275" t="s">
        <v>19</v>
      </c>
      <c r="B275">
        <v>173</v>
      </c>
      <c r="D275" t="s">
        <v>14</v>
      </c>
      <c r="E275">
        <v>1121</v>
      </c>
    </row>
    <row r="276" spans="1:5" x14ac:dyDescent="0.35">
      <c r="A276" t="s">
        <v>19</v>
      </c>
      <c r="B276">
        <v>87</v>
      </c>
      <c r="D276" t="s">
        <v>14</v>
      </c>
      <c r="E276">
        <v>15</v>
      </c>
    </row>
    <row r="277" spans="1:5" x14ac:dyDescent="0.35">
      <c r="A277" t="s">
        <v>19</v>
      </c>
      <c r="B277">
        <v>1572</v>
      </c>
      <c r="D277" t="s">
        <v>14</v>
      </c>
      <c r="E277">
        <v>191</v>
      </c>
    </row>
    <row r="278" spans="1:5" x14ac:dyDescent="0.35">
      <c r="A278" t="s">
        <v>19</v>
      </c>
      <c r="B278">
        <v>2346</v>
      </c>
      <c r="D278" t="s">
        <v>14</v>
      </c>
      <c r="E278">
        <v>16</v>
      </c>
    </row>
    <row r="279" spans="1:5" x14ac:dyDescent="0.35">
      <c r="A279" t="s">
        <v>19</v>
      </c>
      <c r="B279">
        <v>115</v>
      </c>
      <c r="D279" t="s">
        <v>14</v>
      </c>
      <c r="E279">
        <v>17</v>
      </c>
    </row>
    <row r="280" spans="1:5" x14ac:dyDescent="0.35">
      <c r="A280" t="s">
        <v>19</v>
      </c>
      <c r="B280">
        <v>85</v>
      </c>
      <c r="D280" t="s">
        <v>14</v>
      </c>
      <c r="E280">
        <v>34</v>
      </c>
    </row>
    <row r="281" spans="1:5" x14ac:dyDescent="0.35">
      <c r="A281" t="s">
        <v>19</v>
      </c>
      <c r="B281">
        <v>144</v>
      </c>
      <c r="D281" t="s">
        <v>14</v>
      </c>
      <c r="E281">
        <v>1</v>
      </c>
    </row>
    <row r="282" spans="1:5" x14ac:dyDescent="0.35">
      <c r="A282" t="s">
        <v>19</v>
      </c>
      <c r="B282">
        <v>2443</v>
      </c>
      <c r="D282" t="s">
        <v>14</v>
      </c>
      <c r="E282">
        <v>1274</v>
      </c>
    </row>
    <row r="283" spans="1:5" x14ac:dyDescent="0.35">
      <c r="A283" t="s">
        <v>19</v>
      </c>
      <c r="B283">
        <v>64</v>
      </c>
      <c r="D283" t="s">
        <v>14</v>
      </c>
      <c r="E283">
        <v>210</v>
      </c>
    </row>
    <row r="284" spans="1:5" x14ac:dyDescent="0.35">
      <c r="A284" t="s">
        <v>19</v>
      </c>
      <c r="B284">
        <v>268</v>
      </c>
      <c r="D284" t="s">
        <v>14</v>
      </c>
      <c r="E284">
        <v>248</v>
      </c>
    </row>
    <row r="285" spans="1:5" x14ac:dyDescent="0.35">
      <c r="A285" t="s">
        <v>19</v>
      </c>
      <c r="B285">
        <v>195</v>
      </c>
      <c r="D285" t="s">
        <v>14</v>
      </c>
      <c r="E285">
        <v>513</v>
      </c>
    </row>
    <row r="286" spans="1:5" x14ac:dyDescent="0.35">
      <c r="A286" t="s">
        <v>19</v>
      </c>
      <c r="B286">
        <v>186</v>
      </c>
      <c r="D286" t="s">
        <v>14</v>
      </c>
      <c r="E286">
        <v>3410</v>
      </c>
    </row>
    <row r="287" spans="1:5" x14ac:dyDescent="0.35">
      <c r="A287" t="s">
        <v>19</v>
      </c>
      <c r="B287">
        <v>460</v>
      </c>
      <c r="D287" t="s">
        <v>14</v>
      </c>
      <c r="E287">
        <v>10</v>
      </c>
    </row>
    <row r="288" spans="1:5" x14ac:dyDescent="0.35">
      <c r="A288" t="s">
        <v>19</v>
      </c>
      <c r="B288">
        <v>2528</v>
      </c>
      <c r="D288" t="s">
        <v>14</v>
      </c>
      <c r="E288">
        <v>2201</v>
      </c>
    </row>
    <row r="289" spans="1:5" x14ac:dyDescent="0.35">
      <c r="A289" t="s">
        <v>19</v>
      </c>
      <c r="B289">
        <v>3657</v>
      </c>
      <c r="D289" t="s">
        <v>14</v>
      </c>
      <c r="E289">
        <v>676</v>
      </c>
    </row>
    <row r="290" spans="1:5" x14ac:dyDescent="0.35">
      <c r="A290" t="s">
        <v>19</v>
      </c>
      <c r="B290">
        <v>131</v>
      </c>
      <c r="D290" t="s">
        <v>14</v>
      </c>
      <c r="E290">
        <v>831</v>
      </c>
    </row>
    <row r="291" spans="1:5" x14ac:dyDescent="0.35">
      <c r="A291" t="s">
        <v>19</v>
      </c>
      <c r="B291">
        <v>239</v>
      </c>
      <c r="D291" t="s">
        <v>14</v>
      </c>
      <c r="E291">
        <v>859</v>
      </c>
    </row>
    <row r="292" spans="1:5" x14ac:dyDescent="0.35">
      <c r="A292" t="s">
        <v>19</v>
      </c>
      <c r="B292">
        <v>78</v>
      </c>
      <c r="D292" t="s">
        <v>14</v>
      </c>
      <c r="E292">
        <v>45</v>
      </c>
    </row>
    <row r="293" spans="1:5" x14ac:dyDescent="0.35">
      <c r="A293" t="s">
        <v>19</v>
      </c>
      <c r="B293">
        <v>1773</v>
      </c>
      <c r="D293" t="s">
        <v>14</v>
      </c>
      <c r="E293">
        <v>6</v>
      </c>
    </row>
    <row r="294" spans="1:5" x14ac:dyDescent="0.35">
      <c r="A294" t="s">
        <v>19</v>
      </c>
      <c r="B294">
        <v>32</v>
      </c>
      <c r="D294" t="s">
        <v>14</v>
      </c>
      <c r="E294">
        <v>7</v>
      </c>
    </row>
    <row r="295" spans="1:5" x14ac:dyDescent="0.35">
      <c r="A295" t="s">
        <v>19</v>
      </c>
      <c r="B295">
        <v>369</v>
      </c>
      <c r="D295" t="s">
        <v>14</v>
      </c>
      <c r="E295">
        <v>31</v>
      </c>
    </row>
    <row r="296" spans="1:5" x14ac:dyDescent="0.35">
      <c r="A296" t="s">
        <v>19</v>
      </c>
      <c r="B296">
        <v>89</v>
      </c>
      <c r="D296" t="s">
        <v>14</v>
      </c>
      <c r="E296">
        <v>78</v>
      </c>
    </row>
    <row r="297" spans="1:5" x14ac:dyDescent="0.35">
      <c r="A297" t="s">
        <v>19</v>
      </c>
      <c r="B297">
        <v>147</v>
      </c>
      <c r="D297" t="s">
        <v>14</v>
      </c>
      <c r="E297">
        <v>1225</v>
      </c>
    </row>
    <row r="298" spans="1:5" x14ac:dyDescent="0.35">
      <c r="A298" t="s">
        <v>19</v>
      </c>
      <c r="B298">
        <v>126</v>
      </c>
      <c r="D298" t="s">
        <v>14</v>
      </c>
      <c r="E298">
        <v>1</v>
      </c>
    </row>
    <row r="299" spans="1:5" x14ac:dyDescent="0.35">
      <c r="A299" t="s">
        <v>19</v>
      </c>
      <c r="B299">
        <v>2218</v>
      </c>
      <c r="D299" t="s">
        <v>14</v>
      </c>
      <c r="E299">
        <v>67</v>
      </c>
    </row>
    <row r="300" spans="1:5" x14ac:dyDescent="0.35">
      <c r="A300" t="s">
        <v>19</v>
      </c>
      <c r="B300">
        <v>202</v>
      </c>
      <c r="D300" t="s">
        <v>14</v>
      </c>
      <c r="E300">
        <v>19</v>
      </c>
    </row>
    <row r="301" spans="1:5" x14ac:dyDescent="0.35">
      <c r="A301" t="s">
        <v>19</v>
      </c>
      <c r="B301">
        <v>140</v>
      </c>
      <c r="D301" t="s">
        <v>14</v>
      </c>
      <c r="E301">
        <v>2108</v>
      </c>
    </row>
    <row r="302" spans="1:5" x14ac:dyDescent="0.35">
      <c r="A302" t="s">
        <v>19</v>
      </c>
      <c r="B302">
        <v>1052</v>
      </c>
      <c r="D302" t="s">
        <v>14</v>
      </c>
      <c r="E302">
        <v>679</v>
      </c>
    </row>
    <row r="303" spans="1:5" x14ac:dyDescent="0.35">
      <c r="A303" t="s">
        <v>19</v>
      </c>
      <c r="B303">
        <v>247</v>
      </c>
      <c r="D303" t="s">
        <v>14</v>
      </c>
      <c r="E303">
        <v>36</v>
      </c>
    </row>
    <row r="304" spans="1:5" x14ac:dyDescent="0.35">
      <c r="A304" t="s">
        <v>19</v>
      </c>
      <c r="B304">
        <v>84</v>
      </c>
      <c r="D304" t="s">
        <v>14</v>
      </c>
      <c r="E304">
        <v>47</v>
      </c>
    </row>
    <row r="305" spans="1:5" x14ac:dyDescent="0.35">
      <c r="A305" t="s">
        <v>19</v>
      </c>
      <c r="B305">
        <v>88</v>
      </c>
      <c r="D305" t="s">
        <v>14</v>
      </c>
      <c r="E305">
        <v>70</v>
      </c>
    </row>
    <row r="306" spans="1:5" x14ac:dyDescent="0.35">
      <c r="A306" t="s">
        <v>19</v>
      </c>
      <c r="B306">
        <v>156</v>
      </c>
      <c r="D306" t="s">
        <v>14</v>
      </c>
      <c r="E306">
        <v>154</v>
      </c>
    </row>
    <row r="307" spans="1:5" x14ac:dyDescent="0.35">
      <c r="A307" t="s">
        <v>19</v>
      </c>
      <c r="B307">
        <v>2985</v>
      </c>
      <c r="D307" t="s">
        <v>14</v>
      </c>
      <c r="E307">
        <v>22</v>
      </c>
    </row>
    <row r="308" spans="1:5" x14ac:dyDescent="0.35">
      <c r="A308" t="s">
        <v>19</v>
      </c>
      <c r="B308">
        <v>762</v>
      </c>
      <c r="D308" t="s">
        <v>14</v>
      </c>
      <c r="E308">
        <v>1758</v>
      </c>
    </row>
    <row r="309" spans="1:5" x14ac:dyDescent="0.35">
      <c r="A309" t="s">
        <v>19</v>
      </c>
      <c r="B309">
        <v>554</v>
      </c>
      <c r="D309" t="s">
        <v>14</v>
      </c>
      <c r="E309">
        <v>94</v>
      </c>
    </row>
    <row r="310" spans="1:5" x14ac:dyDescent="0.35">
      <c r="A310" t="s">
        <v>19</v>
      </c>
      <c r="B310">
        <v>135</v>
      </c>
      <c r="D310" t="s">
        <v>14</v>
      </c>
      <c r="E310">
        <v>33</v>
      </c>
    </row>
    <row r="311" spans="1:5" x14ac:dyDescent="0.35">
      <c r="A311" t="s">
        <v>19</v>
      </c>
      <c r="B311">
        <v>122</v>
      </c>
      <c r="D311" t="s">
        <v>14</v>
      </c>
      <c r="E311">
        <v>1</v>
      </c>
    </row>
    <row r="312" spans="1:5" x14ac:dyDescent="0.35">
      <c r="A312" t="s">
        <v>19</v>
      </c>
      <c r="B312">
        <v>221</v>
      </c>
      <c r="D312" t="s">
        <v>14</v>
      </c>
      <c r="E312">
        <v>31</v>
      </c>
    </row>
    <row r="313" spans="1:5" x14ac:dyDescent="0.35">
      <c r="A313" t="s">
        <v>19</v>
      </c>
      <c r="B313">
        <v>126</v>
      </c>
      <c r="D313" t="s">
        <v>14</v>
      </c>
      <c r="E313">
        <v>35</v>
      </c>
    </row>
    <row r="314" spans="1:5" x14ac:dyDescent="0.35">
      <c r="A314" t="s">
        <v>19</v>
      </c>
      <c r="B314">
        <v>1022</v>
      </c>
      <c r="D314" t="s">
        <v>14</v>
      </c>
      <c r="E314">
        <v>63</v>
      </c>
    </row>
    <row r="315" spans="1:5" x14ac:dyDescent="0.35">
      <c r="A315" t="s">
        <v>19</v>
      </c>
      <c r="B315">
        <v>3177</v>
      </c>
      <c r="D315" t="s">
        <v>14</v>
      </c>
      <c r="E315">
        <v>526</v>
      </c>
    </row>
    <row r="316" spans="1:5" x14ac:dyDescent="0.35">
      <c r="A316" t="s">
        <v>19</v>
      </c>
      <c r="B316">
        <v>198</v>
      </c>
      <c r="D316" t="s">
        <v>14</v>
      </c>
      <c r="E316">
        <v>121</v>
      </c>
    </row>
    <row r="317" spans="1:5" x14ac:dyDescent="0.35">
      <c r="A317" t="s">
        <v>19</v>
      </c>
      <c r="B317">
        <v>85</v>
      </c>
      <c r="D317" t="s">
        <v>14</v>
      </c>
      <c r="E317">
        <v>67</v>
      </c>
    </row>
    <row r="318" spans="1:5" x14ac:dyDescent="0.35">
      <c r="A318" t="s">
        <v>19</v>
      </c>
      <c r="B318">
        <v>3596</v>
      </c>
      <c r="D318" t="s">
        <v>14</v>
      </c>
      <c r="E318">
        <v>57</v>
      </c>
    </row>
    <row r="319" spans="1:5" x14ac:dyDescent="0.35">
      <c r="A319" t="s">
        <v>19</v>
      </c>
      <c r="B319">
        <v>244</v>
      </c>
      <c r="D319" t="s">
        <v>14</v>
      </c>
      <c r="E319">
        <v>1229</v>
      </c>
    </row>
    <row r="320" spans="1:5" x14ac:dyDescent="0.35">
      <c r="A320" t="s">
        <v>19</v>
      </c>
      <c r="B320">
        <v>5180</v>
      </c>
      <c r="D320" t="s">
        <v>14</v>
      </c>
      <c r="E320">
        <v>12</v>
      </c>
    </row>
    <row r="321" spans="1:5" x14ac:dyDescent="0.35">
      <c r="A321" t="s">
        <v>19</v>
      </c>
      <c r="B321">
        <v>589</v>
      </c>
      <c r="D321" t="s">
        <v>14</v>
      </c>
      <c r="E321">
        <v>452</v>
      </c>
    </row>
    <row r="322" spans="1:5" x14ac:dyDescent="0.35">
      <c r="A322" t="s">
        <v>19</v>
      </c>
      <c r="B322">
        <v>2725</v>
      </c>
      <c r="D322" t="s">
        <v>14</v>
      </c>
      <c r="E322">
        <v>1886</v>
      </c>
    </row>
    <row r="323" spans="1:5" x14ac:dyDescent="0.35">
      <c r="A323" t="s">
        <v>19</v>
      </c>
      <c r="B323">
        <v>300</v>
      </c>
      <c r="D323" t="s">
        <v>14</v>
      </c>
      <c r="E323">
        <v>1825</v>
      </c>
    </row>
    <row r="324" spans="1:5" x14ac:dyDescent="0.35">
      <c r="A324" t="s">
        <v>19</v>
      </c>
      <c r="B324">
        <v>144</v>
      </c>
      <c r="D324" t="s">
        <v>14</v>
      </c>
      <c r="E324">
        <v>31</v>
      </c>
    </row>
    <row r="325" spans="1:5" x14ac:dyDescent="0.35">
      <c r="A325" t="s">
        <v>19</v>
      </c>
      <c r="B325">
        <v>87</v>
      </c>
      <c r="D325" t="s">
        <v>14</v>
      </c>
      <c r="E325">
        <v>107</v>
      </c>
    </row>
    <row r="326" spans="1:5" x14ac:dyDescent="0.35">
      <c r="A326" t="s">
        <v>19</v>
      </c>
      <c r="B326">
        <v>3116</v>
      </c>
      <c r="D326" t="s">
        <v>14</v>
      </c>
      <c r="E326">
        <v>27</v>
      </c>
    </row>
    <row r="327" spans="1:5" x14ac:dyDescent="0.35">
      <c r="A327" t="s">
        <v>19</v>
      </c>
      <c r="B327">
        <v>909</v>
      </c>
      <c r="D327" t="s">
        <v>14</v>
      </c>
      <c r="E327">
        <v>1221</v>
      </c>
    </row>
    <row r="328" spans="1:5" x14ac:dyDescent="0.35">
      <c r="A328" t="s">
        <v>19</v>
      </c>
      <c r="B328">
        <v>1613</v>
      </c>
      <c r="D328" t="s">
        <v>14</v>
      </c>
      <c r="E328">
        <v>1</v>
      </c>
    </row>
    <row r="329" spans="1:5" x14ac:dyDescent="0.35">
      <c r="A329" t="s">
        <v>19</v>
      </c>
      <c r="B329">
        <v>136</v>
      </c>
      <c r="D329" t="s">
        <v>14</v>
      </c>
      <c r="E329">
        <v>16</v>
      </c>
    </row>
    <row r="330" spans="1:5" x14ac:dyDescent="0.35">
      <c r="A330" t="s">
        <v>19</v>
      </c>
      <c r="B330">
        <v>130</v>
      </c>
      <c r="D330" t="s">
        <v>14</v>
      </c>
      <c r="E330">
        <v>41</v>
      </c>
    </row>
    <row r="331" spans="1:5" x14ac:dyDescent="0.35">
      <c r="A331" t="s">
        <v>19</v>
      </c>
      <c r="B331">
        <v>102</v>
      </c>
      <c r="D331" t="s">
        <v>14</v>
      </c>
      <c r="E331">
        <v>523</v>
      </c>
    </row>
    <row r="332" spans="1:5" x14ac:dyDescent="0.35">
      <c r="A332" t="s">
        <v>19</v>
      </c>
      <c r="B332">
        <v>4006</v>
      </c>
      <c r="D332" t="s">
        <v>14</v>
      </c>
      <c r="E332">
        <v>141</v>
      </c>
    </row>
    <row r="333" spans="1:5" x14ac:dyDescent="0.35">
      <c r="A333" t="s">
        <v>19</v>
      </c>
      <c r="B333">
        <v>1629</v>
      </c>
      <c r="D333" t="s">
        <v>14</v>
      </c>
      <c r="E333">
        <v>52</v>
      </c>
    </row>
    <row r="334" spans="1:5" x14ac:dyDescent="0.35">
      <c r="A334" t="s">
        <v>19</v>
      </c>
      <c r="B334">
        <v>2188</v>
      </c>
      <c r="D334" t="s">
        <v>14</v>
      </c>
      <c r="E334">
        <v>225</v>
      </c>
    </row>
    <row r="335" spans="1:5" x14ac:dyDescent="0.35">
      <c r="A335" t="s">
        <v>19</v>
      </c>
      <c r="B335">
        <v>2409</v>
      </c>
      <c r="D335" t="s">
        <v>14</v>
      </c>
      <c r="E335">
        <v>38</v>
      </c>
    </row>
    <row r="336" spans="1:5" x14ac:dyDescent="0.35">
      <c r="A336" t="s">
        <v>19</v>
      </c>
      <c r="B336">
        <v>194</v>
      </c>
      <c r="D336" t="s">
        <v>14</v>
      </c>
      <c r="E336">
        <v>15</v>
      </c>
    </row>
    <row r="337" spans="1:5" x14ac:dyDescent="0.35">
      <c r="A337" t="s">
        <v>19</v>
      </c>
      <c r="B337">
        <v>1140</v>
      </c>
      <c r="D337" t="s">
        <v>14</v>
      </c>
      <c r="E337">
        <v>37</v>
      </c>
    </row>
    <row r="338" spans="1:5" x14ac:dyDescent="0.35">
      <c r="A338" t="s">
        <v>19</v>
      </c>
      <c r="B338">
        <v>102</v>
      </c>
      <c r="D338" t="s">
        <v>14</v>
      </c>
      <c r="E338">
        <v>112</v>
      </c>
    </row>
    <row r="339" spans="1:5" x14ac:dyDescent="0.35">
      <c r="A339" t="s">
        <v>19</v>
      </c>
      <c r="B339">
        <v>2857</v>
      </c>
      <c r="D339" t="s">
        <v>14</v>
      </c>
      <c r="E339">
        <v>21</v>
      </c>
    </row>
    <row r="340" spans="1:5" x14ac:dyDescent="0.35">
      <c r="A340" t="s">
        <v>19</v>
      </c>
      <c r="B340">
        <v>107</v>
      </c>
      <c r="D340" t="s">
        <v>14</v>
      </c>
      <c r="E340">
        <v>67</v>
      </c>
    </row>
    <row r="341" spans="1:5" x14ac:dyDescent="0.35">
      <c r="A341" t="s">
        <v>19</v>
      </c>
      <c r="B341">
        <v>160</v>
      </c>
      <c r="D341" t="s">
        <v>14</v>
      </c>
      <c r="E341">
        <v>78</v>
      </c>
    </row>
    <row r="342" spans="1:5" x14ac:dyDescent="0.35">
      <c r="A342" t="s">
        <v>19</v>
      </c>
      <c r="B342">
        <v>2230</v>
      </c>
      <c r="D342" t="s">
        <v>14</v>
      </c>
      <c r="E342">
        <v>67</v>
      </c>
    </row>
    <row r="343" spans="1:5" x14ac:dyDescent="0.35">
      <c r="A343" t="s">
        <v>19</v>
      </c>
      <c r="B343">
        <v>316</v>
      </c>
      <c r="D343" t="s">
        <v>14</v>
      </c>
      <c r="E343">
        <v>263</v>
      </c>
    </row>
    <row r="344" spans="1:5" x14ac:dyDescent="0.35">
      <c r="A344" t="s">
        <v>19</v>
      </c>
      <c r="B344">
        <v>117</v>
      </c>
      <c r="D344" t="s">
        <v>14</v>
      </c>
      <c r="E344">
        <v>1691</v>
      </c>
    </row>
    <row r="345" spans="1:5" x14ac:dyDescent="0.35">
      <c r="A345" t="s">
        <v>19</v>
      </c>
      <c r="B345">
        <v>6406</v>
      </c>
      <c r="D345" t="s">
        <v>14</v>
      </c>
      <c r="E345">
        <v>181</v>
      </c>
    </row>
    <row r="346" spans="1:5" x14ac:dyDescent="0.35">
      <c r="A346" t="s">
        <v>19</v>
      </c>
      <c r="B346">
        <v>192</v>
      </c>
      <c r="D346" t="s">
        <v>14</v>
      </c>
      <c r="E346">
        <v>13</v>
      </c>
    </row>
    <row r="347" spans="1:5" x14ac:dyDescent="0.35">
      <c r="A347" t="s">
        <v>19</v>
      </c>
      <c r="B347">
        <v>26</v>
      </c>
      <c r="D347" t="s">
        <v>14</v>
      </c>
      <c r="E347">
        <v>1</v>
      </c>
    </row>
    <row r="348" spans="1:5" x14ac:dyDescent="0.35">
      <c r="A348" t="s">
        <v>19</v>
      </c>
      <c r="B348">
        <v>723</v>
      </c>
      <c r="D348" t="s">
        <v>14</v>
      </c>
      <c r="E348">
        <v>21</v>
      </c>
    </row>
    <row r="349" spans="1:5" x14ac:dyDescent="0.35">
      <c r="A349" t="s">
        <v>19</v>
      </c>
      <c r="B349">
        <v>170</v>
      </c>
      <c r="D349" t="s">
        <v>14</v>
      </c>
      <c r="E349">
        <v>830</v>
      </c>
    </row>
    <row r="350" spans="1:5" x14ac:dyDescent="0.35">
      <c r="A350" t="s">
        <v>19</v>
      </c>
      <c r="B350">
        <v>238</v>
      </c>
      <c r="D350" t="s">
        <v>14</v>
      </c>
      <c r="E350">
        <v>130</v>
      </c>
    </row>
    <row r="351" spans="1:5" x14ac:dyDescent="0.35">
      <c r="A351" t="s">
        <v>19</v>
      </c>
      <c r="B351">
        <v>55</v>
      </c>
      <c r="D351" t="s">
        <v>14</v>
      </c>
      <c r="E351">
        <v>55</v>
      </c>
    </row>
    <row r="352" spans="1:5" x14ac:dyDescent="0.35">
      <c r="A352" t="s">
        <v>19</v>
      </c>
      <c r="B352">
        <v>128</v>
      </c>
      <c r="D352" t="s">
        <v>14</v>
      </c>
      <c r="E352">
        <v>114</v>
      </c>
    </row>
    <row r="353" spans="1:5" x14ac:dyDescent="0.35">
      <c r="A353" t="s">
        <v>19</v>
      </c>
      <c r="B353">
        <v>2144</v>
      </c>
      <c r="D353" t="s">
        <v>14</v>
      </c>
      <c r="E353">
        <v>594</v>
      </c>
    </row>
    <row r="354" spans="1:5" x14ac:dyDescent="0.35">
      <c r="A354" t="s">
        <v>19</v>
      </c>
      <c r="B354">
        <v>2693</v>
      </c>
      <c r="D354" t="s">
        <v>14</v>
      </c>
      <c r="E354">
        <v>24</v>
      </c>
    </row>
    <row r="355" spans="1:5" x14ac:dyDescent="0.35">
      <c r="A355" t="s">
        <v>19</v>
      </c>
      <c r="B355">
        <v>432</v>
      </c>
      <c r="D355" t="s">
        <v>14</v>
      </c>
      <c r="E355">
        <v>252</v>
      </c>
    </row>
    <row r="356" spans="1:5" x14ac:dyDescent="0.35">
      <c r="A356" t="s">
        <v>19</v>
      </c>
      <c r="B356">
        <v>189</v>
      </c>
      <c r="D356" t="s">
        <v>14</v>
      </c>
      <c r="E356">
        <v>67</v>
      </c>
    </row>
    <row r="357" spans="1:5" x14ac:dyDescent="0.35">
      <c r="A357" t="s">
        <v>19</v>
      </c>
      <c r="B357">
        <v>154</v>
      </c>
      <c r="D357" t="s">
        <v>14</v>
      </c>
      <c r="E357">
        <v>742</v>
      </c>
    </row>
    <row r="358" spans="1:5" x14ac:dyDescent="0.35">
      <c r="A358" t="s">
        <v>19</v>
      </c>
      <c r="B358">
        <v>96</v>
      </c>
      <c r="D358" t="s">
        <v>14</v>
      </c>
      <c r="E358">
        <v>75</v>
      </c>
    </row>
    <row r="359" spans="1:5" x14ac:dyDescent="0.35">
      <c r="A359" t="s">
        <v>19</v>
      </c>
      <c r="B359">
        <v>3063</v>
      </c>
      <c r="D359" t="s">
        <v>14</v>
      </c>
      <c r="E359">
        <v>4405</v>
      </c>
    </row>
    <row r="360" spans="1:5" x14ac:dyDescent="0.35">
      <c r="A360" t="s">
        <v>19</v>
      </c>
      <c r="B360">
        <v>2266</v>
      </c>
      <c r="D360" t="s">
        <v>14</v>
      </c>
      <c r="E360">
        <v>92</v>
      </c>
    </row>
    <row r="361" spans="1:5" x14ac:dyDescent="0.35">
      <c r="A361" t="s">
        <v>19</v>
      </c>
      <c r="B361">
        <v>194</v>
      </c>
      <c r="D361" t="s">
        <v>14</v>
      </c>
      <c r="E361">
        <v>64</v>
      </c>
    </row>
    <row r="362" spans="1:5" x14ac:dyDescent="0.35">
      <c r="A362" t="s">
        <v>19</v>
      </c>
      <c r="B362">
        <v>129</v>
      </c>
      <c r="D362" t="s">
        <v>14</v>
      </c>
      <c r="E362">
        <v>64</v>
      </c>
    </row>
    <row r="363" spans="1:5" x14ac:dyDescent="0.35">
      <c r="A363" t="s">
        <v>19</v>
      </c>
      <c r="B363">
        <v>375</v>
      </c>
      <c r="D363" t="s">
        <v>14</v>
      </c>
      <c r="E363">
        <v>842</v>
      </c>
    </row>
    <row r="364" spans="1:5" x14ac:dyDescent="0.35">
      <c r="A364" t="s">
        <v>19</v>
      </c>
      <c r="B364">
        <v>409</v>
      </c>
      <c r="D364" t="s">
        <v>14</v>
      </c>
      <c r="E364">
        <v>112</v>
      </c>
    </row>
    <row r="365" spans="1:5" x14ac:dyDescent="0.35">
      <c r="A365" t="s">
        <v>19</v>
      </c>
      <c r="B365">
        <v>234</v>
      </c>
      <c r="D365" t="s">
        <v>14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conditionalFormatting sqref="A1:A1048141">
    <cfRule type="cellIs" dxfId="19" priority="16" operator="equal">
      <formula>"canceled"</formula>
    </cfRule>
    <cfRule type="cellIs" dxfId="18" priority="17" operator="equal">
      <formula>"failed"</formula>
    </cfRule>
    <cfRule type="cellIs" dxfId="17" priority="18" operator="equal">
      <formula>"successful"</formula>
    </cfRule>
    <cfRule type="cellIs" dxfId="16" priority="19" operator="equal">
      <formula>"live"</formula>
    </cfRule>
    <cfRule type="cellIs" dxfId="15" priority="20" operator="equal">
      <formula>"successful"</formula>
    </cfRule>
  </conditionalFormatting>
  <conditionalFormatting sqref="D1:D1047940">
    <cfRule type="cellIs" dxfId="14" priority="11" operator="equal">
      <formula>"canceled"</formula>
    </cfRule>
    <cfRule type="cellIs" dxfId="13" priority="12" operator="equal">
      <formula>"failed"</formula>
    </cfRule>
    <cfRule type="cellIs" dxfId="12" priority="13" operator="equal">
      <formula>"successful"</formula>
    </cfRule>
    <cfRule type="cellIs" dxfId="11" priority="14" operator="equal">
      <formula>"live"</formula>
    </cfRule>
    <cfRule type="cellIs" dxfId="10" priority="15" operator="equal">
      <formula>"successful"</formula>
    </cfRule>
  </conditionalFormatting>
  <conditionalFormatting sqref="G2">
    <cfRule type="cellIs" dxfId="9" priority="6" operator="equal">
      <formula>"canceled"</formula>
    </cfRule>
    <cfRule type="cellIs" dxfId="8" priority="7" operator="equal">
      <formula>"failed"</formula>
    </cfRule>
    <cfRule type="cellIs" dxfId="7" priority="8" operator="equal">
      <formula>"successful"</formula>
    </cfRule>
    <cfRule type="cellIs" dxfId="6" priority="9" operator="equal">
      <formula>"live"</formula>
    </cfRule>
    <cfRule type="cellIs" dxfId="5" priority="10" operator="equal">
      <formula>"successful"</formula>
    </cfRule>
  </conditionalFormatting>
  <conditionalFormatting sqref="G3">
    <cfRule type="cellIs" dxfId="4" priority="1" operator="equal">
      <formula>"canceled"</formula>
    </cfRule>
    <cfRule type="cellIs" dxfId="3" priority="2" operator="equal">
      <formula>"failed"</formula>
    </cfRule>
    <cfRule type="cellIs" dxfId="2" priority="3" operator="equal">
      <formula>"successful"</formula>
    </cfRule>
    <cfRule type="cellIs" dxfId="1" priority="4" operator="equal">
      <formula>"live"</formula>
    </cfRule>
    <cfRule type="cellIs" dxfId="0" priority="5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Category Stats</vt:lpstr>
      <vt:lpstr>Subcategory Stats</vt:lpstr>
      <vt:lpstr>Outcomes Based on Launch Date</vt:lpstr>
      <vt:lpstr>Crowdfunding</vt:lpstr>
      <vt:lpstr>Bonus</vt:lpstr>
      <vt:lpstr>Statistical Data</vt:lpstr>
      <vt:lpstr>category</vt:lpstr>
      <vt:lpstr>DateCreatedConversion</vt:lpstr>
      <vt:lpstr>DateEndedConversion</vt:lpstr>
      <vt:lpstr>goal</vt:lpstr>
      <vt:lpstr>outcome</vt:lpstr>
      <vt:lpstr>PercentFunded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Beal</cp:lastModifiedBy>
  <dcterms:created xsi:type="dcterms:W3CDTF">2021-09-29T18:52:28Z</dcterms:created>
  <dcterms:modified xsi:type="dcterms:W3CDTF">2023-03-23T01:39:36Z</dcterms:modified>
</cp:coreProperties>
</file>