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8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29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0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31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2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3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4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5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36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37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38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39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0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41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42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43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44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45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46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47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Ex48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49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Ex50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51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Ex52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charts/chartEx53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charts/chartEx54.xml" ContentType="application/vnd.ms-office.chartex+xml"/>
  <Override PartName="/xl/charts/style59.xml" ContentType="application/vnd.ms-office.chartstyle+xml"/>
  <Override PartName="/xl/charts/colors59.xml" ContentType="application/vnd.ms-office.chartcolorstyle+xml"/>
  <Override PartName="/xl/charts/chartEx55.xml" ContentType="application/vnd.ms-office.chartex+xml"/>
  <Override PartName="/xl/charts/style60.xml" ContentType="application/vnd.ms-office.chartstyle+xml"/>
  <Override PartName="/xl/charts/colors60.xml" ContentType="application/vnd.ms-office.chartcolorstyle+xml"/>
  <Override PartName="/xl/charts/chartEx56.xml" ContentType="application/vnd.ms-office.chartex+xml"/>
  <Override PartName="/xl/charts/style61.xml" ContentType="application/vnd.ms-office.chartstyle+xml"/>
  <Override PartName="/xl/charts/colors61.xml" ContentType="application/vnd.ms-office.chartcolorstyle+xml"/>
  <Override PartName="/xl/charts/chartEx57.xml" ContentType="application/vnd.ms-office.chartex+xml"/>
  <Override PartName="/xl/charts/style62.xml" ContentType="application/vnd.ms-office.chartstyle+xml"/>
  <Override PartName="/xl/charts/colors6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Ex58.xml" ContentType="application/vnd.ms-office.chartex+xml"/>
  <Override PartName="/xl/charts/style64.xml" ContentType="application/vnd.ms-office.chartstyle+xml"/>
  <Override PartName="/xl/charts/colors64.xml" ContentType="application/vnd.ms-office.chartcolorstyle+xml"/>
  <Override PartName="/xl/charts/chartEx59.xml" ContentType="application/vnd.ms-office.chartex+xml"/>
  <Override PartName="/xl/charts/style65.xml" ContentType="application/vnd.ms-office.chartstyle+xml"/>
  <Override PartName="/xl/charts/colors65.xml" ContentType="application/vnd.ms-office.chartcolorstyle+xml"/>
  <Override PartName="/xl/charts/chartEx60.xml" ContentType="application/vnd.ms-office.chartex+xml"/>
  <Override PartName="/xl/charts/style66.xml" ContentType="application/vnd.ms-office.chartstyle+xml"/>
  <Override PartName="/xl/charts/colors66.xml" ContentType="application/vnd.ms-office.chartcolorstyle+xml"/>
  <Override PartName="/xl/charts/chartEx61.xml" ContentType="application/vnd.ms-office.chartex+xml"/>
  <Override PartName="/xl/charts/style67.xml" ContentType="application/vnd.ms-office.chartstyle+xml"/>
  <Override PartName="/xl/charts/colors67.xml" ContentType="application/vnd.ms-office.chartcolorstyle+xml"/>
  <Override PartName="/xl/charts/chartEx62.xml" ContentType="application/vnd.ms-office.chartex+xml"/>
  <Override PartName="/xl/charts/style68.xml" ContentType="application/vnd.ms-office.chartstyle+xml"/>
  <Override PartName="/xl/charts/colors68.xml" ContentType="application/vnd.ms-office.chartcolorstyle+xml"/>
  <Override PartName="/xl/charts/chartEx63.xml" ContentType="application/vnd.ms-office.chartex+xml"/>
  <Override PartName="/xl/charts/style69.xml" ContentType="application/vnd.ms-office.chartstyle+xml"/>
  <Override PartName="/xl/charts/colors69.xml" ContentType="application/vnd.ms-office.chartcolorstyle+xml"/>
  <Override PartName="/xl/charts/chartEx64.xml" ContentType="application/vnd.ms-office.chartex+xml"/>
  <Override PartName="/xl/charts/style70.xml" ContentType="application/vnd.ms-office.chartstyle+xml"/>
  <Override PartName="/xl/charts/colors70.xml" ContentType="application/vnd.ms-office.chartcolorstyle+xml"/>
  <Override PartName="/xl/charts/chartEx65.xml" ContentType="application/vnd.ms-office.chartex+xml"/>
  <Override PartName="/xl/charts/style71.xml" ContentType="application/vnd.ms-office.chartstyle+xml"/>
  <Override PartName="/xl/charts/colors71.xml" ContentType="application/vnd.ms-office.chartcolorstyle+xml"/>
  <Override PartName="/xl/charts/chartEx66.xml" ContentType="application/vnd.ms-office.chartex+xml"/>
  <Override PartName="/xl/charts/style72.xml" ContentType="application/vnd.ms-office.chartstyle+xml"/>
  <Override PartName="/xl/charts/colors72.xml" ContentType="application/vnd.ms-office.chartcolorstyle+xml"/>
  <Override PartName="/xl/charts/chartEx67.xml" ContentType="application/vnd.ms-office.chartex+xml"/>
  <Override PartName="/xl/charts/style73.xml" ContentType="application/vnd.ms-office.chartstyle+xml"/>
  <Override PartName="/xl/charts/colors73.xml" ContentType="application/vnd.ms-office.chartcolorstyle+xml"/>
  <Override PartName="/xl/charts/chartEx68.xml" ContentType="application/vnd.ms-office.chartex+xml"/>
  <Override PartName="/xl/charts/style74.xml" ContentType="application/vnd.ms-office.chartstyle+xml"/>
  <Override PartName="/xl/charts/colors74.xml" ContentType="application/vnd.ms-office.chartcolorstyle+xml"/>
  <Override PartName="/xl/charts/chartEx69.xml" ContentType="application/vnd.ms-office.chartex+xml"/>
  <Override PartName="/xl/charts/style75.xml" ContentType="application/vnd.ms-office.chartstyle+xml"/>
  <Override PartName="/xl/charts/colors75.xml" ContentType="application/vnd.ms-office.chartcolorstyle+xml"/>
  <Override PartName="/xl/charts/chartEx70.xml" ContentType="application/vnd.ms-office.chartex+xml"/>
  <Override PartName="/xl/charts/style76.xml" ContentType="application/vnd.ms-office.chartstyle+xml"/>
  <Override PartName="/xl/charts/colors76.xml" ContentType="application/vnd.ms-office.chartcolorstyle+xml"/>
  <Override PartName="/xl/charts/chartEx71.xml" ContentType="application/vnd.ms-office.chartex+xml"/>
  <Override PartName="/xl/charts/style77.xml" ContentType="application/vnd.ms-office.chartstyle+xml"/>
  <Override PartName="/xl/charts/colors77.xml" ContentType="application/vnd.ms-office.chartcolorstyle+xml"/>
  <Override PartName="/xl/charts/chartEx72.xml" ContentType="application/vnd.ms-office.chartex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snowkd\Google Drive\~Courses~\~MATH 3~\DATA\T3 2023-2024\"/>
    </mc:Choice>
  </mc:AlternateContent>
  <xr:revisionPtr revIDLastSave="0" documentId="13_ncr:1_{F5920D03-8D32-4D57-8A59-A93D3E7C7F02}" xr6:coauthVersionLast="36" xr6:coauthVersionMax="36" xr10:uidLastSave="{00000000-0000-0000-0000-000000000000}"/>
  <bookViews>
    <workbookView xWindow="0" yWindow="0" windowWidth="57600" windowHeight="20025" activeTab="5" xr2:uid="{3E3A3FAC-4B81-433F-A349-A851507EB3E4}"/>
  </bookViews>
  <sheets>
    <sheet name="test_1_3b_t3" sheetId="1" r:id="rId1"/>
    <sheet name="test_2_3b_t2" sheetId="2" r:id="rId2"/>
    <sheet name="test_3_3b_t2" sheetId="3" r:id="rId3"/>
    <sheet name="test_4_3b_t2" sheetId="4" r:id="rId4"/>
    <sheet name="test_5_3b_t2" sheetId="5" r:id="rId5"/>
    <sheet name="test_6_3b_t2" sheetId="6" r:id="rId6"/>
  </sheets>
  <definedNames>
    <definedName name="_xlchart.v1.0" hidden="1">test_1_3b_t3!$R$4:$R$8</definedName>
    <definedName name="_xlchart.v1.1" hidden="1">test_1_3b_t3!$U$4:$U$8</definedName>
    <definedName name="_xlchart.v1.10" hidden="1">test_1_3b_t3!$H$2:$H$46</definedName>
    <definedName name="_xlchart.v1.100" hidden="1">test_2_3b_t2!$Z$4:$Z$8</definedName>
    <definedName name="_xlchart.v1.101" hidden="1">test_2_3b_t2!$U$4:$U$8</definedName>
    <definedName name="_xlchart.v1.102" hidden="1">test_2_3b_t2!$V$4:$V$8</definedName>
    <definedName name="_xlchart.v1.103" hidden="1">test_2_3b_t2!$U$4:$U$8</definedName>
    <definedName name="_xlchart.v1.104" hidden="1">test_2_3b_t2!$X$4:$X$8</definedName>
    <definedName name="_xlchart.v1.105" hidden="1">test_2_3b_t2!$U$4:$U$8</definedName>
    <definedName name="_xlchart.v1.106" hidden="1">test_2_3b_t2!$W$4:$W$8</definedName>
    <definedName name="_xlchart.v1.107" hidden="1">test_2_3b_t2!$AA$4:$AA$8</definedName>
    <definedName name="_xlchart.v1.108" hidden="1">test_2_3b_t2!$U$4:$U$8</definedName>
    <definedName name="_xlchart.v1.109" hidden="1">test_2_3b_t2!$AB$4:$AB$8</definedName>
    <definedName name="_xlchart.v1.11" hidden="1">test_1_3b_t3!$R$4:$R$8</definedName>
    <definedName name="_xlchart.v1.110" hidden="1">test_2_3b_t2!$U$4:$U$8</definedName>
    <definedName name="_xlchart.v1.111" hidden="1">test_2_3b_t2!$U$4:$U$8</definedName>
    <definedName name="_xlchart.v1.112" hidden="1">test_2_3b_t2!$Y$4:$Y$8</definedName>
    <definedName name="_xlchart.v1.113" hidden="1">test_2_3b_t2!$Q$3:$R$7</definedName>
    <definedName name="_xlchart.v1.114" hidden="1">test_2_3b_t2!$S$3:$S$7</definedName>
    <definedName name="_xlchart.v1.115" hidden="1">test_4_3b_t2!$Q$1</definedName>
    <definedName name="_xlchart.v1.116" hidden="1">test_4_3b_t2!$Q$2:$Q$44</definedName>
    <definedName name="_xlchart.v1.117" hidden="1">test_6_3b_t2!$O$1</definedName>
    <definedName name="_xlchart.v1.118" hidden="1">test_6_3b_t2!$O$2:$O$44</definedName>
    <definedName name="_xlchart.v1.119" hidden="1">test_4_3b_t2!$X$3:$Y$7</definedName>
    <definedName name="_xlchart.v1.12" hidden="1">test_1_3b_t3!$W$4:$W$8</definedName>
    <definedName name="_xlchart.v1.120" hidden="1">test_4_3b_t2!$Z$3:$Z$7</definedName>
    <definedName name="_xlchart.v1.121" hidden="1">test_6_3b_t2!$V$3:$W$7</definedName>
    <definedName name="_xlchart.v1.122" hidden="1">test_6_3b_t2!$X$3:$X$7</definedName>
    <definedName name="_xlchart.v1.123" hidden="1">test_4_3b_t2!$AB$4:$AB$8</definedName>
    <definedName name="_xlchart.v1.124" hidden="1">test_4_3b_t2!$AI$4:$AI$8</definedName>
    <definedName name="_xlchart.v1.125" hidden="1">test_6_3b_t2!$AG$4:$AG$8</definedName>
    <definedName name="_xlchart.v1.126" hidden="1">test_6_3b_t2!$Z$4:$Z$7</definedName>
    <definedName name="_xlchart.v1.127" hidden="1">test_6_3b_t2!$Z$4:$Z$8</definedName>
    <definedName name="_xlchart.v1.128" hidden="1">test_6_3b_t2!$Z$8</definedName>
    <definedName name="_xlchart.v1.129" hidden="1">test_4_3b_t2!$AB$4:$AB$8</definedName>
    <definedName name="_xlchart.v1.13" hidden="1">test_1_3b_t3!$N$3:$O$7</definedName>
    <definedName name="_xlchart.v1.130" hidden="1">test_4_3b_t2!$AD$4:$AD$8</definedName>
    <definedName name="_xlchart.v1.131" hidden="1">test_6_3b_t2!$AB$4:$AB$8</definedName>
    <definedName name="_xlchart.v1.132" hidden="1">test_6_3b_t2!$Z$4:$Z$7</definedName>
    <definedName name="_xlchart.v1.133" hidden="1">test_6_3b_t2!$Z$4:$Z$8</definedName>
    <definedName name="_xlchart.v1.134" hidden="1">test_6_3b_t2!$Z$8</definedName>
    <definedName name="_xlchart.v1.135" hidden="1">test_4_3b_t2!$AB$4:$AB$8</definedName>
    <definedName name="_xlchart.v1.136" hidden="1">test_4_3b_t2!$AC$4:$AC$8</definedName>
    <definedName name="_xlchart.v1.137" hidden="1">test_6_3b_t2!$AA$4:$AA$8</definedName>
    <definedName name="_xlchart.v1.138" hidden="1">test_6_3b_t2!$Z$4:$Z$8</definedName>
    <definedName name="_xlchart.v1.139" hidden="1">test_4_3b_t2!$AB$4:$AB$8</definedName>
    <definedName name="_xlchart.v1.14" hidden="1">test_1_3b_t3!$P$3:$P$7</definedName>
    <definedName name="_xlchart.v1.140" hidden="1">test_4_3b_t2!$AE$4:$AE$8</definedName>
    <definedName name="_xlchart.v1.141" hidden="1">test_6_3b_t2!$AC$4:$AC$8</definedName>
    <definedName name="_xlchart.v1.142" hidden="1">test_6_3b_t2!$Z$4:$Z$7</definedName>
    <definedName name="_xlchart.v1.143" hidden="1">test_6_3b_t2!$Z$4:$Z$8</definedName>
    <definedName name="_xlchart.v1.144" hidden="1">test_6_3b_t2!$Z$8</definedName>
    <definedName name="_xlchart.v1.145" hidden="1">test_4_3b_t2!$AB$4:$AB$8</definedName>
    <definedName name="_xlchart.v1.146" hidden="1">test_4_3b_t2!$AH$4:$AH$8</definedName>
    <definedName name="_xlchart.v1.147" hidden="1">test_6_3b_t2!$AF$4:$AF$8</definedName>
    <definedName name="_xlchart.v1.148" hidden="1">test_6_3b_t2!$Z$4:$Z$7</definedName>
    <definedName name="_xlchart.v1.149" hidden="1">test_6_3b_t2!$Z$4:$Z$8</definedName>
    <definedName name="_xlchart.v1.15" hidden="1">test_1_3b_t3!$R$4:$R$8</definedName>
    <definedName name="_xlchart.v1.150" hidden="1">test_6_3b_t2!$Z$8</definedName>
    <definedName name="_xlchart.v1.151" hidden="1">test_4_3b_t2!$AB$4:$AB$8</definedName>
    <definedName name="_xlchart.v1.152" hidden="1">test_4_3b_t2!$AF$4:$AF$8</definedName>
    <definedName name="_xlchart.v1.153" hidden="1">test_4_3b_t2!$AB$4:$AB$8</definedName>
    <definedName name="_xlchart.v1.154" hidden="1">test_4_3b_t2!$AQ$4:$AQ$8</definedName>
    <definedName name="_xlchart.v1.155" hidden="1">test_4_3b_t2!$AB$4:$AB$8</definedName>
    <definedName name="_xlchart.v1.156" hidden="1">test_4_3b_t2!$AJ$4:$AJ$8</definedName>
    <definedName name="_xlchart.v1.157" hidden="1">test_6_3b_t2!$AH$4:$AH$8</definedName>
    <definedName name="_xlchart.v1.158" hidden="1">test_6_3b_t2!$Z$4:$Z$7</definedName>
    <definedName name="_xlchart.v1.159" hidden="1">test_6_3b_t2!$Z$4:$Z$8</definedName>
    <definedName name="_xlchart.v1.16" hidden="1">test_1_3b_t3!$X$4:$X$8</definedName>
    <definedName name="_xlchart.v1.160" hidden="1">test_6_3b_t2!$Z$8</definedName>
    <definedName name="_xlchart.v1.161" hidden="1">test_4_3b_t2!$AB$4:$AB$8</definedName>
    <definedName name="_xlchart.v1.162" hidden="1">test_4_3b_t2!$AG$4:$AG$8</definedName>
    <definedName name="_xlchart.v1.163" hidden="1">test_4_3b_t2!$AB$4:$AB$8</definedName>
    <definedName name="_xlchart.v1.164" hidden="1">test_4_3b_t2!$AK$4:$AK$8</definedName>
    <definedName name="_xlchart.v1.165" hidden="1">test_6_3b_t2!$AI$4:$AI$8</definedName>
    <definedName name="_xlchart.v1.166" hidden="1">test_6_3b_t2!$Z$4:$Z$7</definedName>
    <definedName name="_xlchart.v1.167" hidden="1">test_6_3b_t2!$Z$4:$Z$8</definedName>
    <definedName name="_xlchart.v1.168" hidden="1">test_6_3b_t2!$Z$8</definedName>
    <definedName name="_xlchart.v1.169" hidden="1">test_4_3b_t2!$AB$4:$AB$8</definedName>
    <definedName name="_xlchart.v1.17" hidden="1">test_2_3b_t2!$U$4:$U$8</definedName>
    <definedName name="_xlchart.v1.170" hidden="1">test_4_3b_t2!$AO$4:$AO$8</definedName>
    <definedName name="_xlchart.v1.171" hidden="1">test_6_3b_t2!$AM$4:$AM$8</definedName>
    <definedName name="_xlchart.v1.172" hidden="1">test_6_3b_t2!$Z$4:$Z$7</definedName>
    <definedName name="_xlchart.v1.173" hidden="1">test_6_3b_t2!$Z$4:$Z$8</definedName>
    <definedName name="_xlchart.v1.174" hidden="1">test_6_3b_t2!$Z$8</definedName>
    <definedName name="_xlchart.v1.175" hidden="1">test_4_3b_t2!$AB$4:$AB$8</definedName>
    <definedName name="_xlchart.v1.176" hidden="1">test_4_3b_t2!$AL$4:$AL$8</definedName>
    <definedName name="_xlchart.v1.177" hidden="1">test_6_3b_t2!$AJ$4:$AJ$8</definedName>
    <definedName name="_xlchart.v1.178" hidden="1">test_6_3b_t2!$Z$4:$Z$7</definedName>
    <definedName name="_xlchart.v1.179" hidden="1">test_6_3b_t2!$Z$4:$Z$8</definedName>
    <definedName name="_xlchart.v1.18" hidden="1">test_2_3b_t2!$X$4:$X$8</definedName>
    <definedName name="_xlchart.v1.180" hidden="1">test_6_3b_t2!$Z$8</definedName>
    <definedName name="_xlchart.v1.181" hidden="1">test_4_3b_t2!$AB$4:$AB$8</definedName>
    <definedName name="_xlchart.v1.182" hidden="1">test_4_3b_t2!$AP$4:$AP$8</definedName>
    <definedName name="_xlchart.v1.183" hidden="1">test_4_3b_t2!$AB$4:$AB$8</definedName>
    <definedName name="_xlchart.v1.184" hidden="1">test_4_3b_t2!$AN$4:$AN$8</definedName>
    <definedName name="_xlchart.v1.185" hidden="1">test_6_3b_t2!$AL$4:$AL$8</definedName>
    <definedName name="_xlchart.v1.186" hidden="1">test_6_3b_t2!$Z$4:$Z$7</definedName>
    <definedName name="_xlchart.v1.187" hidden="1">test_6_3b_t2!$Z$4:$Z$8</definedName>
    <definedName name="_xlchart.v1.188" hidden="1">test_6_3b_t2!$Z$8</definedName>
    <definedName name="_xlchart.v1.189" hidden="1">test_4_3b_t2!$AB$4:$AB$8</definedName>
    <definedName name="_xlchart.v1.19" hidden="1">test_2_3b_t2!$Q$3:$R$7</definedName>
    <definedName name="_xlchart.v1.190" hidden="1">test_4_3b_t2!$AM$4:$AM$8</definedName>
    <definedName name="_xlchart.v1.191" hidden="1">test_6_3b_t2!$AK$4:$AK$8</definedName>
    <definedName name="_xlchart.v1.192" hidden="1">test_6_3b_t2!$Z$4:$Z$7</definedName>
    <definedName name="_xlchart.v1.193" hidden="1">test_6_3b_t2!$Z$4:$Z$8</definedName>
    <definedName name="_xlchart.v1.194" hidden="1">test_6_3b_t2!$Z$8</definedName>
    <definedName name="_xlchart.v1.195" hidden="1">test_4_3b_t2!$AB$4:$AB$8</definedName>
    <definedName name="_xlchart.v1.196" hidden="1">test_4_3b_t2!$AO$4:$AO$8</definedName>
    <definedName name="_xlchart.v1.2" hidden="1">test_1_3b_t3!$R$4:$R$8</definedName>
    <definedName name="_xlchart.v1.20" hidden="1">test_2_3b_t2!$S$3:$S$7</definedName>
    <definedName name="_xlchart.v1.21" hidden="1">test_2_3b_t2!$U$4:$U$8</definedName>
    <definedName name="_xlchart.v1.22" hidden="1">test_2_3b_t2!$V$4:$V$8</definedName>
    <definedName name="_xlchart.v1.23" hidden="1">test_2_3b_t2!$U$4:$U$8</definedName>
    <definedName name="_xlchart.v1.24" hidden="1">test_2_3b_t2!$W$4:$W$8</definedName>
    <definedName name="_xlchart.v1.25" hidden="1">test_2_3b_t2!$J$1</definedName>
    <definedName name="_xlchart.v1.26" hidden="1">test_2_3b_t2!$J$2:$J$44</definedName>
    <definedName name="_xlchart.v1.27" hidden="1">test_2_3b_t2!$AA$4:$AA$8</definedName>
    <definedName name="_xlchart.v1.28" hidden="1">test_2_3b_t2!$U$4:$U$8</definedName>
    <definedName name="_xlchart.v1.29" hidden="1">test_2_3b_t2!$AC$4:$AC$8</definedName>
    <definedName name="_xlchart.v1.3" hidden="1">test_1_3b_t3!$T$4:$T$8</definedName>
    <definedName name="_xlchart.v1.30" hidden="1">test_2_3b_t2!$U$4:$U$8</definedName>
    <definedName name="_xlchart.v1.31" hidden="1">test_2_3b_t2!$U$4:$U$8</definedName>
    <definedName name="_xlchart.v1.32" hidden="1">test_2_3b_t2!$Y$4:$Y$8</definedName>
    <definedName name="_xlchart.v1.33" hidden="1">test_2_3b_t2!$U$4:$U$8</definedName>
    <definedName name="_xlchart.v1.34" hidden="1">test_2_3b_t2!$Z$4:$Z$8</definedName>
    <definedName name="_xlchart.v1.35" hidden="1">test_2_3b_t2!$AB$4:$AB$8</definedName>
    <definedName name="_xlchart.v1.36" hidden="1">test_2_3b_t2!$U$4:$U$8</definedName>
    <definedName name="_xlchart.v1.37" hidden="1">test_3_3b_t2!$W$4:$W$8</definedName>
    <definedName name="_xlchart.v1.38" hidden="1">test_3_3b_t2!$X$4:$X$8</definedName>
    <definedName name="_xlchart.v1.39" hidden="1">test_3_3b_t2!$W$4:$W$8</definedName>
    <definedName name="_xlchart.v1.4" hidden="1">test_1_3b_t3!$R$4:$R$8</definedName>
    <definedName name="_xlchart.v1.40" hidden="1">test_3_3b_t2!$Z$4:$Z$8</definedName>
    <definedName name="_xlchart.v1.41" hidden="1">test_3_3b_t2!$AB$4:$AB$8</definedName>
    <definedName name="_xlchart.v1.42" hidden="1">test_3_3b_t2!$W$4:$W$8</definedName>
    <definedName name="_xlchart.v1.43" hidden="1">test_3_3b_t2!$S$3:$T$7</definedName>
    <definedName name="_xlchart.v1.44" hidden="1">test_3_3b_t2!$U$3:$U$7</definedName>
    <definedName name="_xlchart.v1.45" hidden="1">test_3_3b_t2!$W$4:$W$8</definedName>
    <definedName name="_xlchart.v1.46" hidden="1">test_3_3b_t2!$Y$4:$Y$8</definedName>
    <definedName name="_xlchart.v1.47" hidden="1">test_3_3b_t2!$L$1</definedName>
    <definedName name="_xlchart.v1.48" hidden="1">test_3_3b_t2!$L$2:$L$44</definedName>
    <definedName name="_xlchart.v1.49" hidden="1">test_3_3b_t2!$AA$4:$AA$8</definedName>
    <definedName name="_xlchart.v1.5" hidden="1">test_1_3b_t3!$S$3</definedName>
    <definedName name="_xlchart.v1.50" hidden="1">test_3_3b_t2!$W$4:$W$8</definedName>
    <definedName name="_xlchart.v1.51" hidden="1">test_3_3b_t2!$AB$4:$AB$8</definedName>
    <definedName name="_xlchart.v1.52" hidden="1">test_3_3b_t2!$W$4:$W$8</definedName>
    <definedName name="_xlchart.v1.53" hidden="1">test_3_3b_t2!$AD$4:$AD$8</definedName>
    <definedName name="_xlchart.v1.54" hidden="1">test_3_3b_t2!$W$4:$W$8</definedName>
    <definedName name="_xlchart.v1.55" hidden="1">test_3_3b_t2!$AE$4:$AE$8</definedName>
    <definedName name="_xlchart.v1.56" hidden="1">test_3_3b_t2!$W$4:$W$8</definedName>
    <definedName name="_xlchart.v1.57" hidden="1">test_3_3b_t2!$AF$4:$AF$8</definedName>
    <definedName name="_xlchart.v1.58" hidden="1">test_3_3b_t2!$W$4:$W$8</definedName>
    <definedName name="_xlchart.v1.59" hidden="1">test_3_3b_t2!$AG$4:$AG$8</definedName>
    <definedName name="_xlchart.v1.6" hidden="1">test_1_3b_t3!$S$4:$S$8</definedName>
    <definedName name="_xlchart.v1.60" hidden="1">test_3_3b_t2!$W$4:$W$8</definedName>
    <definedName name="_xlchart.v1.61" hidden="1">test_4_3b_t2!$AB$4:$AB$8</definedName>
    <definedName name="_xlchart.v1.62" hidden="1">test_4_3b_t2!$AQ$4:$AQ$8</definedName>
    <definedName name="_xlchart.v1.63" hidden="1">test_4_3b_t2!$AB$4:$AB$8</definedName>
    <definedName name="_xlchart.v1.64" hidden="1">test_4_3b_t2!$AG$4:$AG$8</definedName>
    <definedName name="_xlchart.v1.65" hidden="1">test_4_3b_t2!$AB$4:$AB$8</definedName>
    <definedName name="_xlchart.v1.66" hidden="1">test_4_3b_t2!$AF$4:$AF$8</definedName>
    <definedName name="_xlchart.v1.67" hidden="1">test_4_3b_t2!$AB$4:$AB$8</definedName>
    <definedName name="_xlchart.v1.68" hidden="1">test_4_3b_t2!$AH$4:$AH$8</definedName>
    <definedName name="_xlchart.v1.69" hidden="1">test_4_3b_t2!$AB$4:$AB$8</definedName>
    <definedName name="_xlchart.v1.7" hidden="1">test_1_3b_t3!$R$4:$R$8</definedName>
    <definedName name="_xlchart.v1.70" hidden="1">test_4_3b_t2!$AE$4:$AE$8</definedName>
    <definedName name="_xlchart.v1.71" hidden="1">test_4_3b_t2!$Q$1</definedName>
    <definedName name="_xlchart.v1.72" hidden="1">test_4_3b_t2!$Q$2:$Q$44</definedName>
    <definedName name="_xlchart.v1.73" hidden="1">test_4_3b_t2!$AB$4:$AB$8</definedName>
    <definedName name="_xlchart.v1.74" hidden="1">test_4_3b_t2!$AD$4:$AD$8</definedName>
    <definedName name="_xlchart.v1.75" hidden="1">test_4_3b_t2!$X$3:$Y$7</definedName>
    <definedName name="_xlchart.v1.76" hidden="1">test_4_3b_t2!$Z$3:$Z$7</definedName>
    <definedName name="_xlchart.v1.77" hidden="1">test_4_3b_t2!$AB$4:$AB$8</definedName>
    <definedName name="_xlchart.v1.78" hidden="1">test_4_3b_t2!$AC$4:$AC$8</definedName>
    <definedName name="_xlchart.v1.79" hidden="1">test_4_3b_t2!$AB$4:$AB$8</definedName>
    <definedName name="_xlchart.v1.8" hidden="1">test_1_3b_t3!$V$4:$V$8</definedName>
    <definedName name="_xlchart.v1.80" hidden="1">test_4_3b_t2!$AN$4:$AN$8</definedName>
    <definedName name="_xlchart.v1.81" hidden="1">test_4_3b_t2!$AB$4:$AB$8</definedName>
    <definedName name="_xlchart.v1.82" hidden="1">test_4_3b_t2!$AJ$4:$AJ$8</definedName>
    <definedName name="_xlchart.v1.83" hidden="1">test_4_3b_t2!$AB$4:$AB$8</definedName>
    <definedName name="_xlchart.v1.84" hidden="1">test_4_3b_t2!$AK$4:$AK$8</definedName>
    <definedName name="_xlchart.v1.85" hidden="1">test_4_3b_t2!$AB$4:$AB$8</definedName>
    <definedName name="_xlchart.v1.86" hidden="1">test_4_3b_t2!$AO$4:$AO$8</definedName>
    <definedName name="_xlchart.v1.87" hidden="1">test_4_3b_t2!$AB$4:$AB$8</definedName>
    <definedName name="_xlchart.v1.88" hidden="1">test_4_3b_t2!$AP$4:$AP$8</definedName>
    <definedName name="_xlchart.v1.89" hidden="1">test_4_3b_t2!$AB$4:$AB$8</definedName>
    <definedName name="_xlchart.v1.9" hidden="1">test_1_3b_t3!$H$1</definedName>
    <definedName name="_xlchart.v1.90" hidden="1">test_4_3b_t2!$AL$4:$AL$8</definedName>
    <definedName name="_xlchart.v1.91" hidden="1">test_4_3b_t2!$AB$4:$AB$8</definedName>
    <definedName name="_xlchart.v1.92" hidden="1">test_4_3b_t2!$AI$4:$AI$8</definedName>
    <definedName name="_xlchart.v1.93" hidden="1">test_4_3b_t2!$AB$4:$AB$8</definedName>
    <definedName name="_xlchart.v1.94" hidden="1">test_4_3b_t2!$AM$4:$AM$8</definedName>
    <definedName name="_xlchart.v1.95" hidden="1">test_5_3b_t2!$J$1</definedName>
    <definedName name="_xlchart.v1.96" hidden="1">test_5_3b_t2!$J$2:$J$44</definedName>
    <definedName name="_xlchart.v1.97" hidden="1">test_2_3b_t2!$AC$4:$AC$8</definedName>
    <definedName name="_xlchart.v1.98" hidden="1">test_2_3b_t2!$U$4:$U$8</definedName>
    <definedName name="_xlchart.v1.99" hidden="1">test_2_3b_t2!$U$4:$U$8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6" l="1"/>
  <c r="M55" i="6"/>
  <c r="L55" i="6"/>
  <c r="K55" i="6"/>
  <c r="J55" i="6"/>
  <c r="I55" i="6"/>
  <c r="H55" i="6"/>
  <c r="G55" i="6"/>
  <c r="F55" i="6"/>
  <c r="E55" i="6"/>
  <c r="D55" i="6"/>
  <c r="C55" i="6"/>
  <c r="B55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X7" i="6"/>
  <c r="O7" i="6"/>
  <c r="X6" i="6"/>
  <c r="O6" i="6"/>
  <c r="X5" i="6"/>
  <c r="O5" i="6"/>
  <c r="X4" i="6"/>
  <c r="O4" i="6"/>
  <c r="X3" i="6"/>
  <c r="O3" i="6"/>
  <c r="O2" i="6"/>
  <c r="AF6" i="6" l="1"/>
  <c r="AL4" i="6"/>
  <c r="AL7" i="6"/>
  <c r="AL5" i="6"/>
  <c r="AL8" i="6"/>
  <c r="AL6" i="6"/>
  <c r="AF5" i="6"/>
  <c r="AF7" i="6"/>
  <c r="T5" i="6"/>
  <c r="AF4" i="6"/>
  <c r="AF8" i="6"/>
  <c r="AK8" i="6"/>
  <c r="AB6" i="6"/>
  <c r="AH6" i="6"/>
  <c r="T4" i="6"/>
  <c r="AD6" i="6"/>
  <c r="AJ7" i="6"/>
  <c r="AB8" i="6"/>
  <c r="AH8" i="6"/>
  <c r="AE4" i="6"/>
  <c r="AC7" i="6"/>
  <c r="AI7" i="6"/>
  <c r="AJ6" i="6"/>
  <c r="O54" i="6"/>
  <c r="AE8" i="6"/>
  <c r="AH4" i="6"/>
  <c r="AJ4" i="6"/>
  <c r="AB5" i="6"/>
  <c r="AK4" i="6"/>
  <c r="AB7" i="6"/>
  <c r="AD8" i="6"/>
  <c r="AJ8" i="6"/>
  <c r="O52" i="6"/>
  <c r="AH7" i="6"/>
  <c r="AJ5" i="6"/>
  <c r="AH5" i="6"/>
  <c r="T8" i="6"/>
  <c r="AB4" i="6"/>
  <c r="AG7" i="6"/>
  <c r="AM7" i="6"/>
  <c r="T7" i="6"/>
  <c r="AD4" i="6"/>
  <c r="AD5" i="6"/>
  <c r="AD7" i="6"/>
  <c r="AE7" i="6"/>
  <c r="AK7" i="6"/>
  <c r="AC5" i="6"/>
  <c r="AI5" i="6"/>
  <c r="T9" i="6"/>
  <c r="O51" i="6"/>
  <c r="AG6" i="6"/>
  <c r="AM6" i="6"/>
  <c r="O53" i="6"/>
  <c r="O55" i="6"/>
  <c r="AC8" i="6"/>
  <c r="AI8" i="6"/>
  <c r="AM8" i="6"/>
  <c r="AA8" i="6"/>
  <c r="AG8" i="6"/>
  <c r="AA4" i="6"/>
  <c r="AG4" i="6"/>
  <c r="AM4" i="6"/>
  <c r="AA5" i="6"/>
  <c r="AG5" i="6"/>
  <c r="AM5" i="6"/>
  <c r="AA6" i="6"/>
  <c r="AA7" i="6"/>
  <c r="AC4" i="6"/>
  <c r="AI4" i="6"/>
  <c r="AC6" i="6"/>
  <c r="AI6" i="6"/>
  <c r="AE5" i="6"/>
  <c r="AK5" i="6"/>
  <c r="T6" i="6"/>
  <c r="AE6" i="6"/>
  <c r="AK6" i="6"/>
  <c r="J19" i="2"/>
  <c r="S7" i="5" l="1"/>
  <c r="S6" i="5"/>
  <c r="S5" i="5"/>
  <c r="S4" i="5"/>
  <c r="S3" i="5"/>
  <c r="S6" i="2"/>
  <c r="S5" i="2"/>
  <c r="S4" i="2"/>
  <c r="S3" i="2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AB8" i="5" l="1"/>
  <c r="AA5" i="5"/>
  <c r="AC8" i="5"/>
  <c r="X7" i="5"/>
  <c r="AC4" i="5"/>
  <c r="AA7" i="5"/>
  <c r="AA8" i="5"/>
  <c r="Z4" i="5"/>
  <c r="Y6" i="5"/>
  <c r="O5" i="5"/>
  <c r="X4" i="5"/>
  <c r="W4" i="5"/>
  <c r="Y5" i="5"/>
  <c r="J53" i="5"/>
  <c r="W8" i="5"/>
  <c r="O9" i="5"/>
  <c r="J51" i="5"/>
  <c r="J54" i="5"/>
  <c r="AB7" i="5"/>
  <c r="Z8" i="5"/>
  <c r="O6" i="5"/>
  <c r="V8" i="5"/>
  <c r="W7" i="5"/>
  <c r="AC7" i="5"/>
  <c r="X5" i="5"/>
  <c r="Y4" i="5"/>
  <c r="AA6" i="5"/>
  <c r="X8" i="5"/>
  <c r="V4" i="5"/>
  <c r="AB4" i="5"/>
  <c r="J55" i="5"/>
  <c r="X6" i="5"/>
  <c r="Z6" i="5"/>
  <c r="O8" i="5"/>
  <c r="AA4" i="5"/>
  <c r="Y7" i="5"/>
  <c r="W5" i="5"/>
  <c r="AC5" i="5"/>
  <c r="O7" i="5"/>
  <c r="Z7" i="5"/>
  <c r="V7" i="5"/>
  <c r="J52" i="5"/>
  <c r="Z5" i="5"/>
  <c r="O4" i="5"/>
  <c r="V6" i="5"/>
  <c r="AC6" i="5"/>
  <c r="AB6" i="5"/>
  <c r="Y8" i="5"/>
  <c r="V5" i="5"/>
  <c r="AB5" i="5"/>
  <c r="W6" i="5"/>
  <c r="Q40" i="4"/>
  <c r="Z7" i="4"/>
  <c r="Z6" i="4"/>
  <c r="Z5" i="4"/>
  <c r="Z4" i="4"/>
  <c r="Z3" i="4"/>
  <c r="U7" i="3"/>
  <c r="U6" i="3"/>
  <c r="U5" i="3"/>
  <c r="U4" i="3"/>
  <c r="U3" i="3"/>
  <c r="Q39" i="4"/>
  <c r="H46" i="1"/>
  <c r="K55" i="4" l="1"/>
  <c r="L55" i="4"/>
  <c r="M55" i="4"/>
  <c r="N55" i="4"/>
  <c r="O55" i="4"/>
  <c r="K54" i="4"/>
  <c r="L54" i="4"/>
  <c r="M54" i="4"/>
  <c r="N54" i="4"/>
  <c r="O54" i="4"/>
  <c r="K53" i="4"/>
  <c r="L53" i="4"/>
  <c r="M53" i="4"/>
  <c r="N53" i="4"/>
  <c r="O53" i="4"/>
  <c r="K52" i="4"/>
  <c r="L52" i="4"/>
  <c r="M52" i="4"/>
  <c r="N52" i="4"/>
  <c r="O52" i="4"/>
  <c r="K51" i="4"/>
  <c r="L51" i="4"/>
  <c r="M51" i="4"/>
  <c r="N51" i="4"/>
  <c r="O51" i="4"/>
  <c r="P55" i="4"/>
  <c r="J55" i="4"/>
  <c r="I55" i="4"/>
  <c r="H55" i="4"/>
  <c r="G55" i="4"/>
  <c r="F55" i="4"/>
  <c r="E55" i="4"/>
  <c r="D55" i="4"/>
  <c r="C55" i="4"/>
  <c r="B55" i="4"/>
  <c r="P54" i="4"/>
  <c r="J54" i="4"/>
  <c r="I54" i="4"/>
  <c r="H54" i="4"/>
  <c r="G54" i="4"/>
  <c r="F54" i="4"/>
  <c r="E54" i="4"/>
  <c r="D54" i="4"/>
  <c r="C54" i="4"/>
  <c r="B54" i="4"/>
  <c r="P53" i="4"/>
  <c r="J53" i="4"/>
  <c r="I53" i="4"/>
  <c r="H53" i="4"/>
  <c r="G53" i="4"/>
  <c r="F53" i="4"/>
  <c r="E53" i="4"/>
  <c r="D53" i="4"/>
  <c r="C53" i="4"/>
  <c r="B53" i="4"/>
  <c r="P52" i="4"/>
  <c r="J52" i="4"/>
  <c r="I52" i="4"/>
  <c r="H52" i="4"/>
  <c r="G52" i="4"/>
  <c r="F52" i="4"/>
  <c r="E52" i="4"/>
  <c r="D52" i="4"/>
  <c r="C52" i="4"/>
  <c r="B52" i="4"/>
  <c r="P51" i="4"/>
  <c r="J51" i="4"/>
  <c r="I51" i="4"/>
  <c r="H51" i="4"/>
  <c r="G51" i="4"/>
  <c r="F51" i="4"/>
  <c r="E51" i="4"/>
  <c r="D51" i="4"/>
  <c r="C51" i="4"/>
  <c r="B51" i="4"/>
  <c r="Q44" i="4"/>
  <c r="Q43" i="4"/>
  <c r="Q42" i="4"/>
  <c r="Q41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5" i="4" l="1"/>
  <c r="AN8" i="4"/>
  <c r="AM7" i="4"/>
  <c r="AL8" i="4"/>
  <c r="AO7" i="4"/>
  <c r="AP4" i="4"/>
  <c r="AP7" i="4"/>
  <c r="AP8" i="4"/>
  <c r="AP6" i="4"/>
  <c r="AP5" i="4"/>
  <c r="AO6" i="4"/>
  <c r="AO5" i="4"/>
  <c r="AN5" i="4"/>
  <c r="AN4" i="4"/>
  <c r="AN7" i="4"/>
  <c r="AN6" i="4"/>
  <c r="AO4" i="4"/>
  <c r="AO8" i="4"/>
  <c r="AM6" i="4"/>
  <c r="AL7" i="4"/>
  <c r="AM5" i="4"/>
  <c r="AL6" i="4"/>
  <c r="AL4" i="4"/>
  <c r="AM4" i="4"/>
  <c r="AM8" i="4"/>
  <c r="AQ6" i="4"/>
  <c r="AK7" i="4"/>
  <c r="AI6" i="4"/>
  <c r="V5" i="4"/>
  <c r="AE6" i="4"/>
  <c r="AK5" i="4"/>
  <c r="AH8" i="4"/>
  <c r="AF6" i="4"/>
  <c r="AE5" i="4"/>
  <c r="AG6" i="4"/>
  <c r="AE7" i="4"/>
  <c r="Q53" i="4"/>
  <c r="AH4" i="4"/>
  <c r="Q51" i="4"/>
  <c r="AQ8" i="4"/>
  <c r="AD7" i="4"/>
  <c r="AJ6" i="4"/>
  <c r="AE8" i="4"/>
  <c r="AG4" i="4"/>
  <c r="AC8" i="4"/>
  <c r="AI8" i="4"/>
  <c r="AH7" i="4"/>
  <c r="AD8" i="4"/>
  <c r="AJ8" i="4"/>
  <c r="AK6" i="4"/>
  <c r="AK8" i="4"/>
  <c r="AG5" i="4"/>
  <c r="AC4" i="4"/>
  <c r="AI5" i="4"/>
  <c r="V6" i="4"/>
  <c r="AH5" i="4"/>
  <c r="AI4" i="4"/>
  <c r="AD4" i="4"/>
  <c r="AC5" i="4"/>
  <c r="AH6" i="4"/>
  <c r="AG7" i="4"/>
  <c r="AG8" i="4"/>
  <c r="AE4" i="4"/>
  <c r="AK4" i="4"/>
  <c r="AD5" i="4"/>
  <c r="AJ5" i="4"/>
  <c r="AC6" i="4"/>
  <c r="V8" i="4"/>
  <c r="V9" i="4"/>
  <c r="Q55" i="4"/>
  <c r="AF4" i="4"/>
  <c r="AQ4" i="4"/>
  <c r="AD6" i="4"/>
  <c r="AC7" i="4"/>
  <c r="AI7" i="4"/>
  <c r="Q54" i="4"/>
  <c r="Q52" i="4"/>
  <c r="AJ4" i="4"/>
  <c r="V7" i="4"/>
  <c r="V4" i="4"/>
  <c r="AF5" i="4"/>
  <c r="AQ5" i="4"/>
  <c r="AJ7" i="4"/>
  <c r="AF7" i="4"/>
  <c r="AQ7" i="4"/>
  <c r="AF8" i="4"/>
  <c r="L19" i="3"/>
  <c r="K55" i="3" l="1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AE6" i="3" s="1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55" i="1"/>
  <c r="F55" i="1"/>
  <c r="E55" i="1"/>
  <c r="D55" i="1"/>
  <c r="C55" i="1"/>
  <c r="B55" i="1"/>
  <c r="H55" i="1" s="1"/>
  <c r="G54" i="1"/>
  <c r="F54" i="1"/>
  <c r="E54" i="1"/>
  <c r="D54" i="1"/>
  <c r="C54" i="1"/>
  <c r="B54" i="1"/>
  <c r="S7" i="1" s="1"/>
  <c r="G53" i="1"/>
  <c r="F53" i="1"/>
  <c r="E53" i="1"/>
  <c r="D53" i="1"/>
  <c r="C53" i="1"/>
  <c r="B53" i="1"/>
  <c r="G52" i="1"/>
  <c r="F52" i="1"/>
  <c r="E52" i="1"/>
  <c r="D52" i="1"/>
  <c r="C52" i="1"/>
  <c r="T8" i="1" s="1"/>
  <c r="B52" i="1"/>
  <c r="G51" i="1"/>
  <c r="F51" i="1"/>
  <c r="W7" i="1" s="1"/>
  <c r="E51" i="1"/>
  <c r="V6" i="1" s="1"/>
  <c r="D51" i="1"/>
  <c r="U4" i="1" s="1"/>
  <c r="C51" i="1"/>
  <c r="B51" i="1"/>
  <c r="H51" i="1" s="1"/>
  <c r="L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X8" i="1"/>
  <c r="L8" i="1"/>
  <c r="H8" i="1"/>
  <c r="P7" i="1"/>
  <c r="H7" i="1"/>
  <c r="W6" i="1"/>
  <c r="P6" i="1"/>
  <c r="H6" i="1"/>
  <c r="P5" i="1"/>
  <c r="H5" i="1"/>
  <c r="W4" i="1"/>
  <c r="P4" i="1"/>
  <c r="L4" i="1"/>
  <c r="H4" i="1"/>
  <c r="P3" i="1"/>
  <c r="H3" i="1"/>
  <c r="H2" i="1"/>
  <c r="L9" i="1" s="1"/>
  <c r="Y8" i="2" l="1"/>
  <c r="W7" i="2"/>
  <c r="X4" i="2"/>
  <c r="AB6" i="2"/>
  <c r="AB7" i="2"/>
  <c r="V5" i="2"/>
  <c r="AC7" i="2"/>
  <c r="AC6" i="2"/>
  <c r="AA6" i="2"/>
  <c r="Z4" i="2"/>
  <c r="Z8" i="2"/>
  <c r="X8" i="2"/>
  <c r="W6" i="2"/>
  <c r="V8" i="2"/>
  <c r="V7" i="2"/>
  <c r="AE4" i="3"/>
  <c r="U6" i="1"/>
  <c r="W8" i="1"/>
  <c r="X5" i="1"/>
  <c r="T7" i="1"/>
  <c r="T5" i="1"/>
  <c r="H52" i="1"/>
  <c r="T4" i="1"/>
  <c r="T6" i="1"/>
  <c r="S5" i="1"/>
  <c r="AC4" i="2"/>
  <c r="AC8" i="2"/>
  <c r="AB8" i="2"/>
  <c r="AB5" i="2"/>
  <c r="AA7" i="2"/>
  <c r="O6" i="2"/>
  <c r="AA8" i="2"/>
  <c r="Z7" i="2"/>
  <c r="Z6" i="2"/>
  <c r="Z5" i="2"/>
  <c r="Y4" i="2"/>
  <c r="Y7" i="2"/>
  <c r="Y5" i="2"/>
  <c r="W8" i="2"/>
  <c r="J53" i="2"/>
  <c r="W4" i="2"/>
  <c r="J54" i="2"/>
  <c r="V6" i="2"/>
  <c r="AD5" i="3"/>
  <c r="AA8" i="3"/>
  <c r="AE5" i="3"/>
  <c r="AD6" i="3"/>
  <c r="AB5" i="3"/>
  <c r="AG8" i="3"/>
  <c r="AC7" i="3"/>
  <c r="AC8" i="3"/>
  <c r="AB6" i="3"/>
  <c r="Z7" i="3"/>
  <c r="Z6" i="3"/>
  <c r="Z4" i="3"/>
  <c r="Z8" i="3"/>
  <c r="Y4" i="3"/>
  <c r="X6" i="3"/>
  <c r="Q8" i="3"/>
  <c r="Q7" i="3"/>
  <c r="AG6" i="3"/>
  <c r="Q9" i="3"/>
  <c r="AG4" i="3"/>
  <c r="Q4" i="3"/>
  <c r="AF6" i="3"/>
  <c r="AF8" i="3"/>
  <c r="AF7" i="3"/>
  <c r="AF4" i="3"/>
  <c r="AC5" i="3"/>
  <c r="AC6" i="3"/>
  <c r="AB7" i="3"/>
  <c r="AB8" i="3"/>
  <c r="AA5" i="3"/>
  <c r="L52" i="3"/>
  <c r="AA7" i="3"/>
  <c r="Y6" i="3"/>
  <c r="Y5" i="3"/>
  <c r="X5" i="3"/>
  <c r="X4" i="1"/>
  <c r="X6" i="1"/>
  <c r="AA5" i="2"/>
  <c r="AA4" i="3"/>
  <c r="AF5" i="3"/>
  <c r="X7" i="3"/>
  <c r="X8" i="3"/>
  <c r="V5" i="1"/>
  <c r="AA4" i="2"/>
  <c r="X7" i="2"/>
  <c r="AB4" i="3"/>
  <c r="AG5" i="3"/>
  <c r="Y7" i="3"/>
  <c r="Y8" i="3"/>
  <c r="L53" i="3"/>
  <c r="L5" i="1"/>
  <c r="W5" i="1"/>
  <c r="L7" i="1"/>
  <c r="U8" i="1"/>
  <c r="V4" i="2"/>
  <c r="AB4" i="2"/>
  <c r="W5" i="2"/>
  <c r="AC5" i="2"/>
  <c r="X6" i="2"/>
  <c r="O8" i="2"/>
  <c r="J51" i="2"/>
  <c r="J55" i="2"/>
  <c r="AC4" i="3"/>
  <c r="Q5" i="3"/>
  <c r="AA6" i="3"/>
  <c r="H53" i="1"/>
  <c r="O5" i="2"/>
  <c r="J52" i="2"/>
  <c r="L55" i="3"/>
  <c r="U5" i="1"/>
  <c r="U7" i="1"/>
  <c r="H54" i="1"/>
  <c r="O4" i="2"/>
  <c r="O9" i="2"/>
  <c r="Z5" i="3"/>
  <c r="AD8" i="3"/>
  <c r="L54" i="3"/>
  <c r="S4" i="1"/>
  <c r="X7" i="1"/>
  <c r="V8" i="1"/>
  <c r="X5" i="2"/>
  <c r="Y6" i="2"/>
  <c r="O7" i="2"/>
  <c r="X4" i="3"/>
  <c r="AD4" i="3"/>
  <c r="Q6" i="3"/>
  <c r="AG7" i="3"/>
  <c r="L51" i="3"/>
  <c r="S8" i="1"/>
  <c r="AD7" i="3"/>
  <c r="S6" i="1"/>
  <c r="V7" i="1"/>
  <c r="AE7" i="3"/>
  <c r="AE8" i="3"/>
  <c r="V4" i="1"/>
  <c r="S7" i="2" l="1"/>
</calcChain>
</file>

<file path=xl/sharedStrings.xml><?xml version="1.0" encoding="utf-8"?>
<sst xmlns="http://schemas.openxmlformats.org/spreadsheetml/2006/main" count="596" uniqueCount="53">
  <si>
    <t>Q1</t>
  </si>
  <si>
    <t>Class_Hour</t>
  </si>
  <si>
    <t>Q2</t>
  </si>
  <si>
    <t>Q3</t>
  </si>
  <si>
    <t>Q4</t>
  </si>
  <si>
    <t>Q5</t>
  </si>
  <si>
    <t>Q6</t>
  </si>
  <si>
    <t>first</t>
  </si>
  <si>
    <t>Total_Score</t>
  </si>
  <si>
    <t>fourth</t>
  </si>
  <si>
    <t>Q7</t>
  </si>
  <si>
    <t>Q8</t>
  </si>
  <si>
    <t>Q3A</t>
  </si>
  <si>
    <t>Q3B</t>
  </si>
  <si>
    <t>Q4A</t>
  </si>
  <si>
    <t>Q4B</t>
  </si>
  <si>
    <t>Q9</t>
  </si>
  <si>
    <t>Q10</t>
  </si>
  <si>
    <t>Q11</t>
  </si>
  <si>
    <t>Q12</t>
  </si>
  <si>
    <t>Q13</t>
  </si>
  <si>
    <t>Q14</t>
  </si>
  <si>
    <t>Q15</t>
  </si>
  <si>
    <t>Count 4</t>
  </si>
  <si>
    <t>Count 3</t>
  </si>
  <si>
    <t>Count 2</t>
  </si>
  <si>
    <t>Count 1</t>
  </si>
  <si>
    <t>Count 0</t>
  </si>
  <si>
    <t>Mean</t>
  </si>
  <si>
    <t>Sum</t>
  </si>
  <si>
    <t>Points</t>
  </si>
  <si>
    <t>n</t>
  </si>
  <si>
    <t>Median</t>
  </si>
  <si>
    <t>S.D.</t>
  </si>
  <si>
    <t>Max</t>
  </si>
  <si>
    <t>Min</t>
  </si>
  <si>
    <t>Score 4</t>
  </si>
  <si>
    <t>Score 3</t>
  </si>
  <si>
    <t>Score 2</t>
  </si>
  <si>
    <t>Score 1</t>
  </si>
  <si>
    <t>Score 0</t>
  </si>
  <si>
    <t>Proficiency 4</t>
  </si>
  <si>
    <t>Proficiency 3</t>
  </si>
  <si>
    <t>Proficiency 2</t>
  </si>
  <si>
    <t>Proficiency 1</t>
  </si>
  <si>
    <t>Proficiency 0</t>
  </si>
  <si>
    <t xml:space="preserve">Score 3 </t>
  </si>
  <si>
    <r>
      <t xml:space="preserve">TEST 4 | </t>
    </r>
    <r>
      <rPr>
        <sz val="22"/>
        <color theme="0"/>
        <rFont val="Calibri"/>
        <family val="2"/>
        <scheme val="minor"/>
      </rPr>
      <t>Building Functions (T3: 2023-2024)</t>
    </r>
  </si>
  <si>
    <r>
      <t xml:space="preserve">TEST 3 | </t>
    </r>
    <r>
      <rPr>
        <sz val="22"/>
        <color theme="0"/>
        <rFont val="Calibri"/>
        <family val="2"/>
        <scheme val="minor"/>
      </rPr>
      <t>Radical Functions (T3: 2023-2024)</t>
    </r>
  </si>
  <si>
    <r>
      <t xml:space="preserve">TEST 2 | </t>
    </r>
    <r>
      <rPr>
        <sz val="22"/>
        <color theme="0"/>
        <rFont val="Calibri"/>
        <family val="2"/>
        <scheme val="minor"/>
      </rPr>
      <t>Graphs of Rational Functions (T3: 2023-2024)</t>
    </r>
  </si>
  <si>
    <r>
      <t xml:space="preserve">TEST 1 | </t>
    </r>
    <r>
      <rPr>
        <sz val="22"/>
        <color theme="0"/>
        <rFont val="Calibri"/>
        <family val="2"/>
        <scheme val="minor"/>
      </rPr>
      <t>Rational Expressions &amp; Equations (T3: 2023-2024)</t>
    </r>
  </si>
  <si>
    <r>
      <t xml:space="preserve">TEST 5 | </t>
    </r>
    <r>
      <rPr>
        <sz val="22"/>
        <color theme="0"/>
        <rFont val="Calibri"/>
        <family val="2"/>
        <scheme val="minor"/>
      </rPr>
      <t>Logarithmic Expressions (T3: 2023-2024)</t>
    </r>
  </si>
  <si>
    <r>
      <t xml:space="preserve">TEST 6 | </t>
    </r>
    <r>
      <rPr>
        <sz val="22"/>
        <color theme="0"/>
        <rFont val="Calibri"/>
        <family val="2"/>
        <scheme val="minor"/>
      </rPr>
      <t>Exponential &amp; Logarithmic Functions (T3: 2023-2024)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</si>
</sst>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9" xfId="0" applyFill="1" applyBorder="1"/>
    <xf numFmtId="0" fontId="1" fillId="2" borderId="9" xfId="1" applyBorder="1"/>
    <xf numFmtId="0" fontId="1" fillId="3" borderId="9" xfId="2" applyBorder="1"/>
    <xf numFmtId="0" fontId="1" fillId="4" borderId="9" xfId="3" applyBorder="1"/>
    <xf numFmtId="0" fontId="1" fillId="5" borderId="9" xfId="4" applyBorder="1"/>
    <xf numFmtId="0" fontId="1" fillId="6" borderId="9" xfId="5" applyBorder="1"/>
    <xf numFmtId="0" fontId="3" fillId="8" borderId="9" xfId="7" applyFont="1" applyBorder="1" applyAlignment="1">
      <alignment horizontal="right"/>
    </xf>
    <xf numFmtId="0" fontId="2" fillId="9" borderId="9" xfId="7" applyFont="1" applyFill="1" applyBorder="1"/>
    <xf numFmtId="0" fontId="1" fillId="8" borderId="0" xfId="7"/>
    <xf numFmtId="9" fontId="2" fillId="2" borderId="9" xfId="1" applyNumberFormat="1" applyFont="1" applyBorder="1"/>
    <xf numFmtId="0" fontId="3" fillId="8" borderId="9" xfId="7" applyFont="1" applyBorder="1"/>
    <xf numFmtId="9" fontId="2" fillId="3" borderId="9" xfId="2" applyNumberFormat="1" applyFont="1" applyBorder="1"/>
    <xf numFmtId="9" fontId="2" fillId="4" borderId="9" xfId="3" applyNumberFormat="1" applyFont="1" applyBorder="1"/>
    <xf numFmtId="9" fontId="2" fillId="5" borderId="9" xfId="4" applyNumberFormat="1" applyFont="1" applyBorder="1"/>
    <xf numFmtId="9" fontId="2" fillId="6" borderId="9" xfId="5" applyNumberFormat="1" applyFont="1" applyBorder="1"/>
    <xf numFmtId="0" fontId="3" fillId="8" borderId="10" xfId="7" applyFont="1" applyBorder="1" applyAlignment="1">
      <alignment horizontal="right"/>
    </xf>
    <xf numFmtId="0" fontId="3" fillId="8" borderId="11" xfId="7" applyFont="1" applyBorder="1" applyAlignment="1">
      <alignment horizontal="right"/>
    </xf>
    <xf numFmtId="0" fontId="5" fillId="7" borderId="0" xfId="6" applyFont="1" applyAlignment="1">
      <alignment horizontal="center"/>
    </xf>
  </cellXfs>
  <cellStyles count="8">
    <cellStyle name="20% - Accent6" xfId="7" builtinId="50"/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5" xfId="5" builtinId="48"/>
    <cellStyle name="Accent6" xfId="6" builtinId="49"/>
    <cellStyle name="Normal" xfId="0" builtinId="0"/>
  </cellStyles>
  <dxfs count="36"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9E0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9E0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9E0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9E0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9E0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8BE1FF"/>
        </patternFill>
      </fill>
    </dxf>
  </dxfs>
  <tableStyles count="0" defaultTableStyle="TableStyleMedium2" defaultPivotStyle="PivotStyleLight16"/>
  <colors>
    <mruColors>
      <color rgb="FF89E0FF"/>
      <color rgb="FF8BE1FF"/>
      <color rgb="FFFC8484"/>
      <color rgb="FFFE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47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4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4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5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5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5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5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Ex55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Ex56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Ex5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Ex5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Ex5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Ex6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6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Ex6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6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Ex6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Ex6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Ex6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Ex6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Ex6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Ex7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Ex7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TEST 1 | Rational Expressions &amp; Equations</a:t>
            </a:r>
          </a:p>
          <a:p>
            <a:pPr>
              <a:defRPr/>
            </a:pPr>
            <a:r>
              <a:rPr lang="en-US"/>
              <a:t>T3: 2023-2034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test_1_3b_t3!$A$51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test_1_3b_t3!$B$50:$G$50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test_1_3b_t3!$B$51:$G$51</c:f>
              <c:numCache>
                <c:formatCode>General</c:formatCode>
                <c:ptCount val="6"/>
                <c:pt idx="0">
                  <c:v>35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C04-80CE-977BD928FA87}"/>
            </c:ext>
          </c:extLst>
        </c:ser>
        <c:ser>
          <c:idx val="1"/>
          <c:order val="1"/>
          <c:tx>
            <c:strRef>
              <c:f>test_1_3b_t3!$A$52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test_1_3b_t3!$B$50:$G$50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test_1_3b_t3!$B$52:$G$52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F7-4DFF-9623-262617B6E9DC}"/>
            </c:ext>
          </c:extLst>
        </c:ser>
        <c:ser>
          <c:idx val="2"/>
          <c:order val="2"/>
          <c:tx>
            <c:strRef>
              <c:f>test_1_3b_t3!$A$53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test_1_3b_t3!$B$50:$G$50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test_1_3b_t3!$B$53:$G$53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F7-4DFF-9623-262617B6E9DC}"/>
            </c:ext>
          </c:extLst>
        </c:ser>
        <c:ser>
          <c:idx val="3"/>
          <c:order val="3"/>
          <c:tx>
            <c:strRef>
              <c:f>test_1_3b_t3!$A$54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test_1_3b_t3!$B$50:$G$50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test_1_3b_t3!$B$54:$G$54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F7-4DFF-9623-262617B6E9DC}"/>
            </c:ext>
          </c:extLst>
        </c:ser>
        <c:ser>
          <c:idx val="4"/>
          <c:order val="4"/>
          <c:tx>
            <c:strRef>
              <c:f>test_1_3b_t3!$A$55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test_1_3b_t3!$B$50:$G$50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test_1_3b_t3!$B$55:$G$55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F7-4DFF-9623-262617B6E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66998832"/>
        <c:axId val="767002440"/>
      </c:barChart>
      <c:catAx>
        <c:axId val="7669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PROFICIENCY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02440"/>
        <c:crosses val="autoZero"/>
        <c:auto val="1"/>
        <c:lblAlgn val="ctr"/>
        <c:lblOffset val="100"/>
        <c:noMultiLvlLbl val="0"/>
      </c:catAx>
      <c:valAx>
        <c:axId val="7670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98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latin typeface="+mn-lt"/>
              </a:rPr>
              <a:t>TEST 2 | Proficiency Scores by Test Question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test_2_3b_t2!$A$51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test_2_3b_t2!$B$50:$I$50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test_2_3b_t2!$B$51:$I$51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36</c:v>
                </c:pt>
                <c:pt idx="3">
                  <c:v>38</c:v>
                </c:pt>
                <c:pt idx="4">
                  <c:v>19</c:v>
                </c:pt>
                <c:pt idx="5">
                  <c:v>12</c:v>
                </c:pt>
                <c:pt idx="6">
                  <c:v>13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AD5-9DE9-4046E0A1ED6D}"/>
            </c:ext>
          </c:extLst>
        </c:ser>
        <c:ser>
          <c:idx val="1"/>
          <c:order val="1"/>
          <c:tx>
            <c:strRef>
              <c:f>test_2_3b_t2!$A$52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test_2_3b_t2!$B$50:$I$50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test_2_3b_t2!$B$52:$I$52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1-4AD5-9DE9-4046E0A1ED6D}"/>
            </c:ext>
          </c:extLst>
        </c:ser>
        <c:ser>
          <c:idx val="2"/>
          <c:order val="2"/>
          <c:tx>
            <c:strRef>
              <c:f>test_2_3b_t2!$A$53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test_2_3b_t2!$B$50:$I$50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test_2_3b_t2!$B$53:$I$53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AD5-9DE9-4046E0A1ED6D}"/>
            </c:ext>
          </c:extLst>
        </c:ser>
        <c:ser>
          <c:idx val="3"/>
          <c:order val="3"/>
          <c:tx>
            <c:strRef>
              <c:f>test_2_3b_t2!$A$54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test_2_3b_t2!$B$50:$I$50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test_2_3b_t2!$B$54:$I$54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AD5-9DE9-4046E0A1ED6D}"/>
            </c:ext>
          </c:extLst>
        </c:ser>
        <c:ser>
          <c:idx val="4"/>
          <c:order val="4"/>
          <c:tx>
            <c:strRef>
              <c:f>test_2_3b_t2!$A$55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test_2_3b_t2!$B$50:$I$50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test_2_3b_t2!$B$55:$I$55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AD5-9DE9-4046E0A1E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8752464"/>
        <c:axId val="818753120"/>
        <c:extLst/>
      </c:barChart>
      <c:catAx>
        <c:axId val="818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Question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3120"/>
        <c:crosses val="autoZero"/>
        <c:auto val="0"/>
        <c:lblAlgn val="ctr"/>
        <c:lblOffset val="100"/>
        <c:noMultiLvlLbl val="0"/>
      </c:catAx>
      <c:valAx>
        <c:axId val="818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latin typeface="+mn-lt"/>
              </a:rPr>
              <a:t>TEST 3 | Proficiency Scores by Test Question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test_3_3b_t2!$A$51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test_3_3b_t2!$B$50:$K$50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Q3A</c:v>
                </c:pt>
                <c:pt idx="3">
                  <c:v>Q3B</c:v>
                </c:pt>
                <c:pt idx="4">
                  <c:v>Q4A</c:v>
                </c:pt>
                <c:pt idx="5">
                  <c:v>Q4B</c:v>
                </c:pt>
                <c:pt idx="6">
                  <c:v>Q5</c:v>
                </c:pt>
                <c:pt idx="7">
                  <c:v>Q6</c:v>
                </c:pt>
                <c:pt idx="8">
                  <c:v>Q7</c:v>
                </c:pt>
                <c:pt idx="9">
                  <c:v>Q8</c:v>
                </c:pt>
              </c:strCache>
            </c:strRef>
          </c:cat>
          <c:val>
            <c:numRef>
              <c:f>test_3_3b_t2!$B$51:$K$51</c:f>
              <c:numCache>
                <c:formatCode>General</c:formatCode>
                <c:ptCount val="10"/>
                <c:pt idx="0">
                  <c:v>20</c:v>
                </c:pt>
                <c:pt idx="1">
                  <c:v>34</c:v>
                </c:pt>
                <c:pt idx="2">
                  <c:v>32</c:v>
                </c:pt>
                <c:pt idx="3">
                  <c:v>33</c:v>
                </c:pt>
                <c:pt idx="4">
                  <c:v>28</c:v>
                </c:pt>
                <c:pt idx="5">
                  <c:v>25</c:v>
                </c:pt>
                <c:pt idx="6">
                  <c:v>30</c:v>
                </c:pt>
                <c:pt idx="7">
                  <c:v>24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6-4134-8E33-1E9B17D53FA7}"/>
            </c:ext>
          </c:extLst>
        </c:ser>
        <c:ser>
          <c:idx val="1"/>
          <c:order val="1"/>
          <c:tx>
            <c:strRef>
              <c:f>test_3_3b_t2!$A$52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test_3_3b_t2!$B$50:$K$50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Q3A</c:v>
                </c:pt>
                <c:pt idx="3">
                  <c:v>Q3B</c:v>
                </c:pt>
                <c:pt idx="4">
                  <c:v>Q4A</c:v>
                </c:pt>
                <c:pt idx="5">
                  <c:v>Q4B</c:v>
                </c:pt>
                <c:pt idx="6">
                  <c:v>Q5</c:v>
                </c:pt>
                <c:pt idx="7">
                  <c:v>Q6</c:v>
                </c:pt>
                <c:pt idx="8">
                  <c:v>Q7</c:v>
                </c:pt>
                <c:pt idx="9">
                  <c:v>Q8</c:v>
                </c:pt>
              </c:strCache>
            </c:strRef>
          </c:cat>
          <c:val>
            <c:numRef>
              <c:f>test_3_3b_t2!$B$52:$K$52</c:f>
              <c:numCache>
                <c:formatCode>General</c:formatCode>
                <c:ptCount val="10"/>
                <c:pt idx="0">
                  <c:v>16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6-4134-8E33-1E9B17D53FA7}"/>
            </c:ext>
          </c:extLst>
        </c:ser>
        <c:ser>
          <c:idx val="2"/>
          <c:order val="2"/>
          <c:tx>
            <c:strRef>
              <c:f>test_3_3b_t2!$A$53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test_3_3b_t2!$B$50:$K$50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Q3A</c:v>
                </c:pt>
                <c:pt idx="3">
                  <c:v>Q3B</c:v>
                </c:pt>
                <c:pt idx="4">
                  <c:v>Q4A</c:v>
                </c:pt>
                <c:pt idx="5">
                  <c:v>Q4B</c:v>
                </c:pt>
                <c:pt idx="6">
                  <c:v>Q5</c:v>
                </c:pt>
                <c:pt idx="7">
                  <c:v>Q6</c:v>
                </c:pt>
                <c:pt idx="8">
                  <c:v>Q7</c:v>
                </c:pt>
                <c:pt idx="9">
                  <c:v>Q8</c:v>
                </c:pt>
              </c:strCache>
            </c:strRef>
          </c:cat>
          <c:val>
            <c:numRef>
              <c:f>test_3_3b_t2!$B$53:$K$53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6-4134-8E33-1E9B17D53FA7}"/>
            </c:ext>
          </c:extLst>
        </c:ser>
        <c:ser>
          <c:idx val="3"/>
          <c:order val="3"/>
          <c:tx>
            <c:strRef>
              <c:f>test_3_3b_t2!$A$54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test_3_3b_t2!$B$50:$K$50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Q3A</c:v>
                </c:pt>
                <c:pt idx="3">
                  <c:v>Q3B</c:v>
                </c:pt>
                <c:pt idx="4">
                  <c:v>Q4A</c:v>
                </c:pt>
                <c:pt idx="5">
                  <c:v>Q4B</c:v>
                </c:pt>
                <c:pt idx="6">
                  <c:v>Q5</c:v>
                </c:pt>
                <c:pt idx="7">
                  <c:v>Q6</c:v>
                </c:pt>
                <c:pt idx="8">
                  <c:v>Q7</c:v>
                </c:pt>
                <c:pt idx="9">
                  <c:v>Q8</c:v>
                </c:pt>
              </c:strCache>
            </c:strRef>
          </c:cat>
          <c:val>
            <c:numRef>
              <c:f>test_3_3b_t2!$B$54:$K$54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6-4134-8E33-1E9B17D53FA7}"/>
            </c:ext>
          </c:extLst>
        </c:ser>
        <c:ser>
          <c:idx val="4"/>
          <c:order val="4"/>
          <c:tx>
            <c:strRef>
              <c:f>test_3_3b_t2!$A$55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test_3_3b_t2!$B$50:$K$50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Q3A</c:v>
                </c:pt>
                <c:pt idx="3">
                  <c:v>Q3B</c:v>
                </c:pt>
                <c:pt idx="4">
                  <c:v>Q4A</c:v>
                </c:pt>
                <c:pt idx="5">
                  <c:v>Q4B</c:v>
                </c:pt>
                <c:pt idx="6">
                  <c:v>Q5</c:v>
                </c:pt>
                <c:pt idx="7">
                  <c:v>Q6</c:v>
                </c:pt>
                <c:pt idx="8">
                  <c:v>Q7</c:v>
                </c:pt>
                <c:pt idx="9">
                  <c:v>Q8</c:v>
                </c:pt>
              </c:strCache>
            </c:strRef>
          </c:cat>
          <c:val>
            <c:numRef>
              <c:f>test_3_3b_t2!$B$55:$K$55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6-4134-8E33-1E9B17D53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8752464"/>
        <c:axId val="818753120"/>
        <c:extLst/>
      </c:barChart>
      <c:catAx>
        <c:axId val="818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Question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3120"/>
        <c:crosses val="autoZero"/>
        <c:auto val="0"/>
        <c:lblAlgn val="ctr"/>
        <c:lblOffset val="100"/>
        <c:noMultiLvlLbl val="0"/>
      </c:catAx>
      <c:valAx>
        <c:axId val="818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latin typeface="+mn-lt"/>
              </a:rPr>
              <a:t>TEST 4 | Proficiency Scores by Test Question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test_4_3b_t2!$A$51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test_4_3b_t2!$B$50:$P$50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test_4_3b_t2!$B$51:$P$51</c:f>
              <c:numCache>
                <c:formatCode>General</c:formatCode>
                <c:ptCount val="15"/>
                <c:pt idx="0">
                  <c:v>31</c:v>
                </c:pt>
                <c:pt idx="1">
                  <c:v>31</c:v>
                </c:pt>
                <c:pt idx="2">
                  <c:v>27</c:v>
                </c:pt>
                <c:pt idx="3">
                  <c:v>33</c:v>
                </c:pt>
                <c:pt idx="4">
                  <c:v>33</c:v>
                </c:pt>
                <c:pt idx="5">
                  <c:v>36</c:v>
                </c:pt>
                <c:pt idx="6">
                  <c:v>26</c:v>
                </c:pt>
                <c:pt idx="7">
                  <c:v>13</c:v>
                </c:pt>
                <c:pt idx="8">
                  <c:v>30</c:v>
                </c:pt>
                <c:pt idx="9">
                  <c:v>29</c:v>
                </c:pt>
                <c:pt idx="10">
                  <c:v>37</c:v>
                </c:pt>
                <c:pt idx="11">
                  <c:v>30</c:v>
                </c:pt>
                <c:pt idx="12">
                  <c:v>31</c:v>
                </c:pt>
                <c:pt idx="13">
                  <c:v>21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F-42DA-9760-DBD6410C2F2B}"/>
            </c:ext>
          </c:extLst>
        </c:ser>
        <c:ser>
          <c:idx val="1"/>
          <c:order val="1"/>
          <c:tx>
            <c:strRef>
              <c:f>test_4_3b_t2!$A$52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test_4_3b_t2!$B$50:$P$50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test_4_3b_t2!$B$52:$P$52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16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F-42DA-9760-DBD6410C2F2B}"/>
            </c:ext>
          </c:extLst>
        </c:ser>
        <c:ser>
          <c:idx val="2"/>
          <c:order val="2"/>
          <c:tx>
            <c:strRef>
              <c:f>test_4_3b_t2!$A$53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test_4_3b_t2!$B$50:$P$50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test_4_3b_t2!$B$53:$P$53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F-42DA-9760-DBD6410C2F2B}"/>
            </c:ext>
          </c:extLst>
        </c:ser>
        <c:ser>
          <c:idx val="3"/>
          <c:order val="3"/>
          <c:tx>
            <c:strRef>
              <c:f>test_4_3b_t2!$A$54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test_4_3b_t2!$B$50:$P$50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test_4_3b_t2!$B$54:$P$54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F-42DA-9760-DBD6410C2F2B}"/>
            </c:ext>
          </c:extLst>
        </c:ser>
        <c:ser>
          <c:idx val="4"/>
          <c:order val="4"/>
          <c:tx>
            <c:strRef>
              <c:f>test_4_3b_t2!$A$55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test_4_3b_t2!$B$50:$P$50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test_4_3b_t2!$B$55:$P$55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F-42DA-9760-DBD6410C2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8752464"/>
        <c:axId val="818753120"/>
        <c:extLst/>
      </c:barChart>
      <c:catAx>
        <c:axId val="818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Question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3120"/>
        <c:crosses val="autoZero"/>
        <c:auto val="0"/>
        <c:lblAlgn val="ctr"/>
        <c:lblOffset val="100"/>
        <c:noMultiLvlLbl val="0"/>
      </c:catAx>
      <c:valAx>
        <c:axId val="818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latin typeface="+mn-lt"/>
              </a:rPr>
              <a:t>TEST 5 | Proficiency Scores by Test Question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test_5_3b_t2!$A$51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test_5_3b_t2!$B$50:$I$50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test_5_3b_t2!$B$51:$I$51</c:f>
              <c:numCache>
                <c:formatCode>General</c:formatCode>
                <c:ptCount val="8"/>
                <c:pt idx="0">
                  <c:v>41</c:v>
                </c:pt>
                <c:pt idx="1">
                  <c:v>34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42B6-8878-569D3C7D69AB}"/>
            </c:ext>
          </c:extLst>
        </c:ser>
        <c:ser>
          <c:idx val="1"/>
          <c:order val="1"/>
          <c:tx>
            <c:strRef>
              <c:f>test_5_3b_t2!$A$52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test_5_3b_t2!$B$50:$I$50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test_5_3b_t2!$B$52:$I$52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2B6-8878-569D3C7D69AB}"/>
            </c:ext>
          </c:extLst>
        </c:ser>
        <c:ser>
          <c:idx val="2"/>
          <c:order val="2"/>
          <c:tx>
            <c:strRef>
              <c:f>test_5_3b_t2!$A$53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test_5_3b_t2!$B$50:$I$50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test_5_3b_t2!$B$53:$I$53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5-42B6-8878-569D3C7D69AB}"/>
            </c:ext>
          </c:extLst>
        </c:ser>
        <c:ser>
          <c:idx val="3"/>
          <c:order val="3"/>
          <c:tx>
            <c:strRef>
              <c:f>test_5_3b_t2!$A$54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test_5_3b_t2!$B$50:$I$50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test_5_3b_t2!$B$54:$I$54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5-42B6-8878-569D3C7D69AB}"/>
            </c:ext>
          </c:extLst>
        </c:ser>
        <c:ser>
          <c:idx val="4"/>
          <c:order val="4"/>
          <c:tx>
            <c:strRef>
              <c:f>test_5_3b_t2!$A$55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test_5_3b_t2!$B$50:$I$50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test_5_3b_t2!$B$55:$I$55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5-42B6-8878-569D3C7D69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8752464"/>
        <c:axId val="818753120"/>
        <c:extLst/>
      </c:barChart>
      <c:catAx>
        <c:axId val="818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Question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3120"/>
        <c:crosses val="autoZero"/>
        <c:auto val="0"/>
        <c:lblAlgn val="ctr"/>
        <c:lblOffset val="100"/>
        <c:noMultiLvlLbl val="0"/>
      </c:catAx>
      <c:valAx>
        <c:axId val="818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latin typeface="+mn-lt"/>
              </a:rPr>
              <a:t>TEST 6 | Proficiency Scores by Test Question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test_6_3b_t2!$A$51</c:f>
              <c:strCache>
                <c:ptCount val="1"/>
                <c:pt idx="0">
                  <c:v>Count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test_6_3b_t2!$B$50:$N$50</c:f>
              <c:strCache>
                <c:ptCount val="1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</c:strCache>
            </c:strRef>
          </c:cat>
          <c:val>
            <c:numRef>
              <c:f>test_6_3b_t2!$B$51:$N$51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20</c:v>
                </c:pt>
                <c:pt idx="4">
                  <c:v>13</c:v>
                </c:pt>
                <c:pt idx="5">
                  <c:v>28</c:v>
                </c:pt>
                <c:pt idx="6">
                  <c:v>18</c:v>
                </c:pt>
                <c:pt idx="7">
                  <c:v>31</c:v>
                </c:pt>
                <c:pt idx="8">
                  <c:v>27</c:v>
                </c:pt>
                <c:pt idx="9">
                  <c:v>21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44AA-B939-DC479D82841D}"/>
            </c:ext>
          </c:extLst>
        </c:ser>
        <c:ser>
          <c:idx val="1"/>
          <c:order val="1"/>
          <c:tx>
            <c:strRef>
              <c:f>test_6_3b_t2!$A$52</c:f>
              <c:strCache>
                <c:ptCount val="1"/>
                <c:pt idx="0">
                  <c:v>Count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test_6_3b_t2!$B$50:$N$50</c:f>
              <c:strCache>
                <c:ptCount val="1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</c:strCache>
            </c:strRef>
          </c:cat>
          <c:val>
            <c:numRef>
              <c:f>test_6_3b_t2!$B$52:$N$52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E-44AA-B939-DC479D82841D}"/>
            </c:ext>
          </c:extLst>
        </c:ser>
        <c:ser>
          <c:idx val="2"/>
          <c:order val="2"/>
          <c:tx>
            <c:strRef>
              <c:f>test_6_3b_t2!$A$53</c:f>
              <c:strCache>
                <c:ptCount val="1"/>
                <c:pt idx="0">
                  <c:v>Count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test_6_3b_t2!$B$50:$N$50</c:f>
              <c:strCache>
                <c:ptCount val="1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</c:strCache>
            </c:strRef>
          </c:cat>
          <c:val>
            <c:numRef>
              <c:f>test_6_3b_t2!$B$53:$N$53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E-44AA-B939-DC479D82841D}"/>
            </c:ext>
          </c:extLst>
        </c:ser>
        <c:ser>
          <c:idx val="3"/>
          <c:order val="3"/>
          <c:tx>
            <c:strRef>
              <c:f>test_6_3b_t2!$A$54</c:f>
              <c:strCache>
                <c:ptCount val="1"/>
                <c:pt idx="0">
                  <c:v>Count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test_6_3b_t2!$B$50:$N$50</c:f>
              <c:strCache>
                <c:ptCount val="1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</c:strCache>
            </c:strRef>
          </c:cat>
          <c:val>
            <c:numRef>
              <c:f>test_6_3b_t2!$B$54:$N$54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E-44AA-B939-DC479D82841D}"/>
            </c:ext>
          </c:extLst>
        </c:ser>
        <c:ser>
          <c:idx val="4"/>
          <c:order val="4"/>
          <c:tx>
            <c:strRef>
              <c:f>test_6_3b_t2!$A$55</c:f>
              <c:strCache>
                <c:ptCount val="1"/>
                <c:pt idx="0">
                  <c:v>Count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test_6_3b_t2!$B$50:$N$50</c:f>
              <c:strCache>
                <c:ptCount val="1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</c:strCache>
            </c:strRef>
          </c:cat>
          <c:val>
            <c:numRef>
              <c:f>test_6_3b_t2!$B$55:$N$55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E-44AA-B939-DC479D828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8752464"/>
        <c:axId val="818753120"/>
        <c:extLst/>
      </c:barChart>
      <c:catAx>
        <c:axId val="818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Question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3120"/>
        <c:crosses val="autoZero"/>
        <c:auto val="0"/>
        <c:lblAlgn val="ctr"/>
        <c:lblOffset val="100"/>
        <c:noMultiLvlLbl val="0"/>
      </c:catAx>
      <c:valAx>
        <c:axId val="818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Question 1 | Multiply Rational Expressions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Question 1 | Multiply Rational Expressions</a:t>
          </a:r>
        </a:p>
      </cx:txPr>
    </cx:title>
    <cx:plotArea>
      <cx:plotAreaRegion>
        <cx:series layoutId="treemap" uniqueId="{1E308DA9-D82B-47AF-B987-B0BE2CD33BF5}">
          <cx:tx>
            <cx:txData>
              <cx:f>_xlchart.v1.5</cx:f>
              <cx:v>Q1</cx:v>
            </cx:txData>
          </cx:tx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_xlchart.v1.20</cx:f>
      </cx:numDim>
    </cx:data>
  </cx:chartData>
  <cx:chart>
    <cx:title pos="t" align="ctr" overlay="0">
      <cx:tx>
        <cx:txData>
          <cx:v>Test 2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2 Proficiency Distribution</a:t>
          </a:r>
        </a:p>
      </cx:txPr>
    </cx:title>
    <cx:plotArea>
      <cx:plotAreaRegion>
        <cx:series layoutId="treemap" uniqueId="{1177524F-A6E3-4720-BDB4-3CCE215EA1D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Transformations</a:t>
            </a:r>
          </a:p>
        </cx:rich>
      </cx:tx>
    </cx:title>
    <cx:plotArea>
      <cx:plotAreaRegion>
        <cx:series layoutId="treemap" uniqueId="{F3A62EA7-0960-4EAF-B779-9FCAA9C44FE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size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Domain &amp; Range</a:t>
            </a:r>
          </a:p>
        </cx:rich>
      </cx:tx>
    </cx:title>
    <cx:plotArea>
      <cx:plotAreaRegion>
        <cx:series layoutId="treemap" uniqueId="{A6538014-F818-4EB4-A59F-DB6FBCA1C33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with Transformations</a:t>
            </a:r>
          </a:p>
        </cx:rich>
      </cx:tx>
    </cx:title>
    <cx:plotArea>
      <cx:plotAreaRegion>
        <cx:series layoutId="treemap" uniqueId="{9D2F2E42-7049-4EBA-B651-3CF593033CE7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size">
        <cx:f>_xlchart.v1.32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Transformed Graph</a:t>
            </a:r>
          </a:p>
        </cx:rich>
      </cx:tx>
    </cx:title>
    <cx:plotArea>
      <cx:plotAreaRegion>
        <cx:series layoutId="treemap" uniqueId="{BF471523-993F-4512-95B9-188126F72EA5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size">
        <cx:f>_xlchart.v1.34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Key Features of Rational Graph</a:t>
            </a:r>
          </a:p>
        </cx:rich>
      </cx:tx>
    </cx:title>
    <cx:plotArea>
      <cx:plotAreaRegion>
        <cx:series layoutId="treemap" uniqueId="{A67CB75A-F8D9-472B-A35D-0D822956C8A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_xlchart.v1.27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Key Features of Rational Graph</a:t>
            </a:r>
          </a:p>
        </cx:rich>
      </cx:tx>
    </cx:title>
    <cx:plotArea>
      <cx:plotAreaRegion>
        <cx:series layoutId="treemap" uniqueId="{3E76A6A6-B794-45A7-B5EF-571F3E9890E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7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Graph</a:t>
            </a:r>
          </a:p>
        </cx:rich>
      </cx:tx>
    </cx:title>
    <cx:plotArea>
      <cx:plotAreaRegion>
        <cx:series layoutId="treemap" uniqueId="{112BED5E-35DF-45AB-B4F1-DEA2C9FA199F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_xlchart.v1.29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8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from Description</a:t>
            </a:r>
          </a:p>
        </cx:rich>
      </cx:tx>
    </cx:title>
    <cx:plotArea>
      <cx:plotAreaRegion>
        <cx:series layoutId="treemap" uniqueId="{D0934773-90A7-47A0-A78B-132425E4BBF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</cx:chartData>
  <cx:chart>
    <cx:title pos="t" align="ctr" overlay="0">
      <cx:tx>
        <cx:txData>
          <cx:v>Test 3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3 Scores Distribution</a:t>
          </a:r>
        </a:p>
      </cx:txPr>
    </cx:title>
    <cx:plotArea>
      <cx:plotAreaRegion>
        <cx:series layoutId="clusteredColumn" uniqueId="{0E9A8E13-8F7A-435D-B77B-9808664296EB}">
          <cx:tx>
            <cx:txData>
              <cx:f>_xlchart.v1.47</cx:f>
              <cx:v>Total_Score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| Divide Rational Expressions</a:t>
            </a:r>
            <a:endParaRPr lang="en-US" b="1">
              <a:latin typeface="+mn-lt"/>
            </a:endParaRPr>
          </a:p>
        </cx:rich>
      </cx:tx>
    </cx:title>
    <cx:plotArea>
      <cx:plotAreaRegion>
        <cx:series layoutId="treemap" uniqueId="{1F78CC03-3FBF-4BC3-ACFD-08153D74BAE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/>
  </cx:chart>
  <cx:spPr>
    <a:ln>
      <a:solidFill>
        <a:sysClr val="windowText" lastClr="000000"/>
      </a:solidFill>
    </a:ln>
  </cx:spPr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size">
        <cx:f>_xlchart.v1.44</cx:f>
      </cx:numDim>
    </cx:data>
  </cx:chartData>
  <cx:chart>
    <cx:title pos="t" align="ctr" overlay="0">
      <cx:tx>
        <cx:txData>
          <cx:v>Test 3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3 Proficiency Distribution</a:t>
          </a:r>
        </a:p>
      </cx:txPr>
    </cx:title>
    <cx:plotArea>
      <cx:plotAreaRegion>
        <cx:series layoutId="treemap" uniqueId="{A84AEA26-E5E1-4814-A66F-A7759124BB5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size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Domain &amp; Range of Square Root Function</a:t>
            </a:r>
          </a:p>
        </cx:rich>
      </cx:tx>
    </cx:title>
    <cx:plotArea>
      <cx:plotAreaRegion>
        <cx:series layoutId="treemap" uniqueId="{D64F397D-5282-4639-AD14-B621DE5FC2F8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size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Using Transformations</a:t>
            </a:r>
          </a:p>
        </cx:rich>
      </cx:tx>
    </cx:title>
    <cx:plotArea>
      <cx:plotAreaRegion>
        <cx:series layoutId="treemap" uniqueId="{1DEAB661-2888-45EB-9BC3-2716F838879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size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3A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Transformations</a:t>
            </a:r>
          </a:p>
        </cx:rich>
      </cx:tx>
    </cx:title>
    <cx:plotArea>
      <cx:plotAreaRegion>
        <cx:series layoutId="treemap" uniqueId="{9FACD98A-A06C-4DAC-A951-AC7B7CA973D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size">
        <cx:f>_xlchart.v1.49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3B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Draw Graph using Transformations</a:t>
            </a:r>
          </a:p>
        </cx:rich>
      </cx:tx>
    </cx:title>
    <cx:plotArea>
      <cx:plotAreaRegion>
        <cx:series layoutId="treemap" uniqueId="{71FE358D-75D8-4DCF-B679-3C03EBEA18C6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4A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Transformations</a:t>
            </a:r>
          </a:p>
        </cx:rich>
      </cx:tx>
    </cx:title>
    <cx:plotArea>
      <cx:plotAreaRegion>
        <cx:series layoutId="treemap" uniqueId="{CBC8358F-BBF4-4394-86CF-545BD9A1C55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size">
        <cx:f>_xlchart.v1.51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4B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Draw using Transformations</a:t>
            </a:r>
          </a:p>
        </cx:rich>
      </cx:tx>
    </cx:title>
    <cx:plotArea>
      <cx:plotAreaRegion>
        <cx:series layoutId="treemap" uniqueId="{8C311179-71C0-4DB8-AB8A-267E5A5A5BC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size">
        <cx:f>_xlchart.v1.53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Radical Equation - one radical</a:t>
            </a:r>
          </a:p>
        </cx:rich>
      </cx:tx>
    </cx:title>
    <cx:plotArea>
      <cx:plotAreaRegion>
        <cx:series layoutId="treemap" uniqueId="{D27E3214-8C2F-43AC-BAE7-B6A7D780BB3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size">
        <cx:f>_xlchart.v1.55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Radical Equation - factoring</a:t>
            </a:r>
          </a:p>
        </cx:rich>
      </cx:tx>
    </cx:title>
    <cx:plotArea>
      <cx:plotAreaRegion>
        <cx:series layoutId="treemap" uniqueId="{DF77A458-CE9A-4AFC-AE07-4C66BCEB1EC7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size">
        <cx:f>_xlchart.v1.57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7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Radical Equation - two radicals</a:t>
            </a:r>
          </a:p>
        </cx:rich>
      </cx:tx>
    </cx:title>
    <cx:plotArea>
      <cx:plotAreaRegion>
        <cx:series layoutId="treemap" uniqueId="{7A8E0A49-29B1-4B8E-B6EB-9F88E191D1D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 | Adding Rational Expressions</a:t>
            </a:r>
            <a:endParaRPr lang="en-US" b="1">
              <a:latin typeface="+mn-lt"/>
            </a:endParaRPr>
          </a:p>
        </cx:rich>
      </cx:tx>
    </cx:title>
    <cx:plotArea>
      <cx:plotAreaRegion>
        <cx:series layoutId="treemap" uniqueId="{2FEC3D17-22AD-42B9-BDFD-08A8BBDE22AF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/>
  </cx:chart>
  <cx:spPr>
    <a:ln>
      <a:solidFill>
        <a:sysClr val="windowText" lastClr="000000"/>
      </a:solidFill>
    </a:ln>
  </cx:spPr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size">
        <cx:f>_xlchart.v1.59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8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Radical Equation - rational exponent</a:t>
            </a:r>
          </a:p>
        </cx:rich>
      </cx:tx>
    </cx:title>
    <cx:plotArea>
      <cx:plotAreaRegion>
        <cx:series layoutId="treemap" uniqueId="{DD865746-AD35-4987-A054-A3B9C98845B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</cx:chartData>
  <cx:chart>
    <cx:title pos="t" align="ctr" overlay="0">
      <cx:tx>
        <cx:txData>
          <cx:v>Test 4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4 Scores Distribution</a:t>
          </a:r>
        </a:p>
      </cx:txPr>
    </cx:title>
    <cx:plotArea>
      <cx:plotAreaRegion>
        <cx:series layoutId="clusteredColumn" uniqueId="{828974F5-8310-4149-9397-67536768B508}">
          <cx:tx>
            <cx:txData>
              <cx:f>_xlchart.v1.71</cx:f>
              <cx:v>Total_Score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size">
        <cx:f>_xlchart.v1.76</cx:f>
      </cx:numDim>
    </cx:data>
  </cx:chartData>
  <cx:chart>
    <cx:title pos="t" align="ctr" overlay="0">
      <cx:tx>
        <cx:txData>
          <cx:v>Test 4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4 Proficiency Distribution</a:t>
          </a:r>
        </a:p>
      </cx:txPr>
    </cx:title>
    <cx:plotArea>
      <cx:plotAreaRegion>
        <cx:series layoutId="treemap" uniqueId="{2FF163EC-0208-4D45-AB6C-12BE3FB813B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_xlchart.v1.77</cx:f>
      </cx:strDim>
      <cx:numDim type="size">
        <cx:f>_xlchart.v1.78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Operations on functions (divide)</a:t>
            </a:r>
          </a:p>
        </cx:rich>
      </cx:tx>
    </cx:title>
    <cx:plotArea>
      <cx:plotAreaRegion>
        <cx:series layoutId="treemap" uniqueId="{541FDC74-19EA-4E18-B549-35CCEC7894B1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_xlchart.v1.73</cx:f>
      </cx:strDim>
      <cx:numDim type="size">
        <cx:f>_xlchart.v1.74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Operations on functions (multiply)</a:t>
            </a:r>
          </a:p>
        </cx:rich>
      </cx:tx>
    </cx:title>
    <cx:plotArea>
      <cx:plotAreaRegion>
        <cx:series layoutId="treemap" uniqueId="{CB85D147-88FC-48A6-9FC4-E596EA8E591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size">
        <cx:f>_xlchart.v1.70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Evaluate operations on functions (add)</a:t>
            </a:r>
          </a:p>
        </cx:rich>
      </cx:tx>
    </cx:title>
    <cx:plotArea>
      <cx:plotAreaRegion>
        <cx:series layoutId="treemap" uniqueId="{95C9D3E3-AFFB-49AC-9BC3-C497B76B4D71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_xlchart.v1.61</cx:f>
      </cx:strDim>
      <cx:numDim type="size">
        <cx:f>_xlchart.v1.62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inverse function</a:t>
            </a:r>
          </a:p>
        </cx:rich>
      </cx:tx>
    </cx:title>
    <cx:plotArea>
      <cx:plotAreaRegion>
        <cx:series layoutId="treemap" uniqueId="{9EC9296D-D83B-42EB-8B25-514F8F1FB2E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_xlchart.v1.65</cx:f>
      </cx:strDim>
      <cx:numDim type="size">
        <cx:f>_xlchart.v1.66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Operations on functions application (profit)</a:t>
            </a:r>
          </a:p>
        </cx:rich>
      </cx:tx>
    </cx:title>
    <cx:plotArea>
      <cx:plotAreaRegion>
        <cx:series layoutId="treemap" uniqueId="{EDEE5124-A788-41C1-B6FB-4638B67BE91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size">
        <cx:f>_xlchart.v1.64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Analyze profit function (breakeven point)</a:t>
            </a:r>
          </a:p>
        </cx:rich>
      </cx:tx>
    </cx:title>
    <cx:plotArea>
      <cx:plotAreaRegion>
        <cx:series layoutId="treemap" uniqueId="{D5168D0B-AD17-4FC1-AD7C-1C08FB0E375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_xlchart.v1.67</cx:f>
      </cx:strDim>
      <cx:numDim type="size">
        <cx:f>_xlchart.v1.68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Analyze profit function (optimize/maximum)</a:t>
            </a:r>
          </a:p>
        </cx:rich>
      </cx:tx>
    </cx:title>
    <cx:plotArea>
      <cx:plotAreaRegion>
        <cx:series layoutId="treemap" uniqueId="{67533909-9486-4D41-833A-9D159C5EC09B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 | Adding Rational Expressions</a:t>
            </a:r>
            <a:endParaRPr lang="en-US" b="1">
              <a:latin typeface="+mn-lt"/>
            </a:endParaRPr>
          </a:p>
        </cx:rich>
      </cx:tx>
    </cx:title>
    <cx:plotArea>
      <cx:plotAreaRegion>
        <cx:series layoutId="treemap" uniqueId="{BD240EE8-57E2-47F9-B50F-696BF21FE730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/>
  </cx:chart>
  <cx:spPr>
    <a:ln>
      <a:solidFill>
        <a:sysClr val="windowText" lastClr="000000"/>
      </a:solidFill>
    </a:ln>
  </cx:spPr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_xlchart.v1.91</cx:f>
      </cx:strDim>
      <cx:numDim type="size">
        <cx:f>_xlchart.v1.92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7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Compose functions</a:t>
            </a:r>
          </a:p>
        </cx:rich>
      </cx:tx>
    </cx:title>
    <cx:plotArea>
      <cx:plotAreaRegion>
        <cx:series layoutId="treemap" uniqueId="{58E304A2-4574-4287-A0CC-19DD2BB7346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size">
        <cx:f>_xlchart.v1.82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8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Compose functions</a:t>
            </a:r>
          </a:p>
        </cx:rich>
      </cx:tx>
    </cx:title>
    <cx:plotArea>
      <cx:plotAreaRegion>
        <cx:series layoutId="treemap" uniqueId="{73F0CA9C-42D7-44D4-A61B-63DDEB4D3C51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size">
        <cx:f>_xlchart.v1.84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9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Evaluate composite functions</a:t>
            </a:r>
          </a:p>
        </cx:rich>
      </cx:tx>
    </cx:title>
    <cx:plotArea>
      <cx:plotAreaRegion>
        <cx:series layoutId="treemap" uniqueId="{6AFC2C80-F540-40FD-86E5-B7D8B71BE408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_xlchart.v1.79</cx:f>
      </cx:strDim>
      <cx:numDim type="size">
        <cx:f>_xlchart.v1.80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Verify inverses with composition</a:t>
            </a:r>
          </a:p>
        </cx:rich>
      </cx:tx>
    </cx:title>
    <cx:plotArea>
      <cx:plotAreaRegion>
        <cx:series layoutId="treemap" uniqueId="{6054B6F8-7991-41AF-964F-87766C2CD11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_xlchart.v1.85</cx:f>
      </cx:strDim>
      <cx:numDim type="size">
        <cx:f>_xlchart.v1.86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Inverse function equation</a:t>
            </a:r>
          </a:p>
        </cx:rich>
      </cx:tx>
    </cx:title>
    <cx:plotArea>
      <cx:plotAreaRegion>
        <cx:series layoutId="treemap" uniqueId="{AF534576-10EF-47C5-A505-A7852AE584A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_xlchart.v1.87</cx:f>
      </cx:strDim>
      <cx:numDim type="size">
        <cx:f>_xlchart.v1.88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14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Inverse function equation</a:t>
            </a:r>
          </a:p>
        </cx:rich>
      </cx:tx>
    </cx:title>
    <cx:plotArea>
      <cx:plotAreaRegion>
        <cx:series layoutId="treemap" uniqueId="{994DDCF4-40F7-49D0-A5FD-BC1157D0C4C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_xlchart.v1.89</cx:f>
      </cx:strDim>
      <cx:numDim type="size">
        <cx:f>_xlchart.v1.90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10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Decompose functions</a:t>
            </a:r>
          </a:p>
        </cx:rich>
      </cx:tx>
    </cx:title>
    <cx:plotArea>
      <cx:plotAreaRegion>
        <cx:series layoutId="treemap" uniqueId="{C2B149AB-3913-49A4-A60A-36C57F0420BB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size">
        <cx:f>_xlchart.v1.94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Application composite function - evaluate</a:t>
            </a:r>
          </a:p>
        </cx:rich>
      </cx:tx>
    </cx:title>
    <cx:plotArea>
      <cx:plotAreaRegion>
        <cx:series layoutId="treemap" uniqueId="{9BE8CE0A-F68D-4CDF-860E-0248C56A669F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_xlchart.v1.96</cx:f>
      </cx:numDim>
    </cx:data>
  </cx:chartData>
  <cx:chart>
    <cx:title pos="t" align="ctr" overlay="0">
      <cx:tx>
        <cx:txData>
          <cx:v>Test 5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5 Scores Distribution</a:t>
          </a:r>
        </a:p>
      </cx:txPr>
    </cx:title>
    <cx:plotArea>
      <cx:plotAreaRegion>
        <cx:series layoutId="clusteredColumn" uniqueId="{F5E06362-A398-43D3-81CC-CA4C8A62A5CB}">
          <cx:tx>
            <cx:txData>
              <cx:f>_xlchart.v1.95</cx:f>
              <cx:v>Total_Score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_xlchart.v1.113</cx:f>
      </cx:strDim>
      <cx:numDim type="size">
        <cx:f>_xlchart.v1.114</cx:f>
      </cx:numDim>
    </cx:data>
  </cx:chartData>
  <cx:chart>
    <cx:title pos="t" align="ctr" overlay="0">
      <cx:tx>
        <cx:txData>
          <cx:v>Test 5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5 Proficiency Distribution</a:t>
          </a:r>
        </a:p>
      </cx:txPr>
    </cx:title>
    <cx:plotArea>
      <cx:plotAreaRegion>
        <cx:series layoutId="treemap" uniqueId="{1177524F-A6E3-4720-BDB4-3CCE215EA1D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| Solving Rational Equations</a:t>
            </a:r>
            <a:endParaRPr lang="en-US" b="1">
              <a:latin typeface="+mn-lt"/>
            </a:endParaRPr>
          </a:p>
        </cx:rich>
      </cx:tx>
    </cx:title>
    <cx:plotArea>
      <cx:plotAreaRegion>
        <cx:series layoutId="treemap" uniqueId="{A6DB5FE2-354D-44B9-8E47-7DB45EA187E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/>
  </cx:chart>
  <cx:spPr>
    <a:ln>
      <a:solidFill>
        <a:sysClr val="windowText" lastClr="000000"/>
      </a:solidFill>
    </a:ln>
  </cx:spPr>
</cx:chartSpace>
</file>

<file path=xl/charts/chartEx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_xlchart.v1.101</cx:f>
      </cx:strDim>
      <cx:numDim type="size">
        <cx:f>_xlchart.v1.102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Transformations</a:t>
            </a:r>
          </a:p>
        </cx:rich>
      </cx:tx>
    </cx:title>
    <cx:plotArea>
      <cx:plotAreaRegion>
        <cx:series layoutId="treemap" uniqueId="{F3A62EA7-0960-4EAF-B779-9FCAA9C44FE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_xlchart.v1.105</cx:f>
      </cx:strDim>
      <cx:numDim type="size">
        <cx:f>_xlchart.v1.106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Domain &amp; Range</a:t>
            </a:r>
          </a:p>
        </cx:rich>
      </cx:tx>
    </cx:title>
    <cx:plotArea>
      <cx:plotAreaRegion>
        <cx:series layoutId="treemap" uniqueId="{A6538014-F818-4EB4-A59F-DB6FBCA1C33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_xlchart.v1.103</cx:f>
      </cx:strDim>
      <cx:numDim type="size">
        <cx:f>_xlchart.v1.104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with Transformations</a:t>
            </a:r>
          </a:p>
        </cx:rich>
      </cx:tx>
    </cx:title>
    <cx:plotArea>
      <cx:plotAreaRegion>
        <cx:series layoutId="treemap" uniqueId="{9D2F2E42-7049-4EBA-B651-3CF593033CE7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_xlchart.v1.111</cx:f>
      </cx:strDim>
      <cx:numDim type="size">
        <cx:f>_xlchart.v1.112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Transformed Graph</a:t>
            </a:r>
          </a:p>
        </cx:rich>
      </cx:tx>
    </cx:title>
    <cx:plotArea>
      <cx:plotAreaRegion>
        <cx:series layoutId="treemap" uniqueId="{BF471523-993F-4512-95B9-188126F72EA5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_xlchart.v1.99</cx:f>
      </cx:strDim>
      <cx:numDim type="size">
        <cx:f>_xlchart.v1.100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Key Features of Rational Graph</a:t>
            </a:r>
          </a:p>
        </cx:rich>
      </cx:tx>
    </cx:title>
    <cx:plotArea>
      <cx:plotAreaRegion>
        <cx:series layoutId="treemap" uniqueId="{A67CB75A-F8D9-472B-A35D-0D822956C8A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size">
        <cx:f>_xlchart.v1.107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Key Features of Rational Graph</a:t>
            </a:r>
          </a:p>
        </cx:rich>
      </cx:tx>
    </cx:title>
    <cx:plotArea>
      <cx:plotAreaRegion>
        <cx:series layoutId="treemap" uniqueId="{3E76A6A6-B794-45A7-B5EF-571F3E9890E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_xlchart.v1.110</cx:f>
      </cx:strDim>
      <cx:numDim type="size">
        <cx:f>_xlchart.v1.109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7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Graph</a:t>
            </a:r>
          </a:p>
        </cx:rich>
      </cx:tx>
    </cx:title>
    <cx:plotArea>
      <cx:plotAreaRegion>
        <cx:series layoutId="treemap" uniqueId="{112BED5E-35DF-45AB-B4F1-DEA2C9FA199F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_xlchart.v1.98</cx:f>
      </cx:strDim>
      <cx:numDim type="size">
        <cx:f>_xlchart.v1.97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8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from Description</a:t>
            </a:r>
          </a:p>
        </cx:rich>
      </cx:tx>
    </cx:title>
    <cx:plotArea>
      <cx:plotAreaRegion>
        <cx:series layoutId="treemap" uniqueId="{D0934773-90A7-47A0-A78B-132425E4BBF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5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_xlchart.v1.118</cx:f>
      </cx:numDim>
    </cx:data>
  </cx:chartData>
  <cx:chart>
    <cx:title pos="t" align="ctr" overlay="0">
      <cx:tx>
        <cx:txData>
          <cx:v>Test 6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6 Scores Distribution</a:t>
          </a:r>
        </a:p>
      </cx:txPr>
    </cx:title>
    <cx:plotArea>
      <cx:plotAreaRegion>
        <cx:series layoutId="clusteredColumn" uniqueId="{0A112DA0-4217-44AB-86EF-A25C9B75737C}">
          <cx:tx>
            <cx:txData>
              <cx:f>_xlchart.v1.117</cx:f>
              <cx:v>Total_Score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5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_xlchart.v1.121</cx:f>
      </cx:strDim>
      <cx:numDim type="size">
        <cx:f>_xlchart.v1.122</cx:f>
      </cx:numDim>
    </cx:data>
  </cx:chartData>
  <cx:chart>
    <cx:title pos="t" align="ctr" overlay="0">
      <cx:tx>
        <cx:txData>
          <cx:v>Test 6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6 Proficiency Distribution</a:t>
          </a:r>
        </a:p>
      </cx:txPr>
    </cx:title>
    <cx:plotArea>
      <cx:plotAreaRegion>
        <cx:series layoutId="treemap" uniqueId="{ABD0E48B-D544-4E95-92BC-E5188D0F57EF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| Solving Rational Equations</a:t>
            </a:r>
            <a:endParaRPr lang="en-US" b="1">
              <a:latin typeface="+mn-lt"/>
            </a:endParaRPr>
          </a:p>
        </cx:rich>
      </cx:tx>
    </cx:title>
    <cx:plotArea>
      <cx:plotAreaRegion>
        <cx:series layoutId="treemap" uniqueId="{D2625266-BF76-43DF-BE63-44141577476B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/>
  </cx:chart>
  <cx:spPr>
    <a:ln>
      <a:solidFill>
        <a:sysClr val="windowText" lastClr="000000"/>
      </a:solidFill>
    </a:ln>
  </cx:spPr>
</cx:chartSpace>
</file>

<file path=xl/charts/chartEx6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_xlchart.v1.138</cx:f>
      </cx:strDim>
      <cx:numDim type="size">
        <cx:f>_xlchart.v1.137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4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function (exp) - transformations</a:t>
            </a:r>
          </a:p>
        </cx:rich>
      </cx:tx>
    </cx:title>
    <cx:plotArea>
      <cx:plotAreaRegion>
        <cx:series layoutId="treemap" uniqueId="{C810725A-FDDA-4562-8A08-AC6F8D67954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_xlchart.v1.133</cx:f>
      </cx:strDim>
      <cx:numDim type="size">
        <cx:f>_xlchart.v1.131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4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Write equation of function (logs) - transformations</a:t>
            </a:r>
          </a:p>
        </cx:rich>
      </cx:tx>
    </cx:title>
    <cx:plotArea>
      <cx:plotAreaRegion>
        <cx:series layoutId="treemap" uniqueId="{4B8BE60E-BB9C-4B91-8704-B0ECD77120AB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_xlchart.v1.143</cx:f>
      </cx:strDim>
      <cx:numDim type="size">
        <cx:f>_xlchart.v1.141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Domain &amp; range of exp and log graphs</a:t>
            </a:r>
          </a:p>
        </cx:rich>
      </cx:tx>
    </cx:title>
    <cx:plotArea>
      <cx:plotAreaRegion>
        <cx:series layoutId="treemap" uniqueId="{2097318D-935B-463D-81E4-15908C8CDFAA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_xlchart.v1.151</cx:f>
      </cx:strDim>
      <cx:numDim type="size">
        <cx:f>_xlchart.v1.152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4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tranformations (exp)</a:t>
            </a:r>
          </a:p>
        </cx:rich>
      </cx:tx>
    </cx:title>
    <cx:plotArea>
      <cx:plotAreaRegion>
        <cx:series layoutId="treemap" uniqueId="{EDEE5124-A788-41C1-B6FB-4638B67BE91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_xlchart.v1.161</cx:f>
      </cx:strDim>
      <cx:numDim type="size">
        <cx:f>_xlchart.v1.162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5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using transformations (Q4)</a:t>
            </a:r>
          </a:p>
        </cx:rich>
      </cx:tx>
    </cx:title>
    <cx:plotArea>
      <cx:plotAreaRegion>
        <cx:series layoutId="treemap" uniqueId="{D5168D0B-AD17-4FC1-AD7C-1C08FB0E375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_xlchart.v1.149</cx:f>
      </cx:strDim>
      <cx:numDim type="size">
        <cx:f>_xlchart.v1.147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6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Describe transformations (logs)</a:t>
            </a:r>
          </a:p>
        </cx:rich>
      </cx:tx>
    </cx:title>
    <cx:plotArea>
      <cx:plotAreaRegion>
        <cx:series layoutId="treemap" uniqueId="{8A2F6629-7F0F-4960-80B2-33C19CC85A5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_xlchart.v1.127</cx:f>
      </cx:strDim>
      <cx:numDim type="size">
        <cx:f>_xlchart.v1.125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7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Graph using transformations (Q6)</a:t>
            </a:r>
          </a:p>
        </cx:rich>
      </cx:tx>
    </cx:title>
    <cx:plotArea>
      <cx:plotAreaRegion>
        <cx:series layoutId="treemap" uniqueId="{7C2B8CF1-CD55-475A-8563-A2789318DF1C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_xlchart.v1.159</cx:f>
      </cx:strDim>
      <cx:numDim type="size">
        <cx:f>_xlchart.v1.157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8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exponential equation using one-to-one</a:t>
            </a:r>
          </a:p>
        </cx:rich>
      </cx:tx>
    </cx:title>
    <cx:plotArea>
      <cx:plotAreaRegion>
        <cx:series layoutId="treemap" uniqueId="{611DBE06-2AC7-427C-81C8-DB091A8504E4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_xlchart.v1.167</cx:f>
      </cx:strDim>
      <cx:numDim type="size">
        <cx:f>_xlchart.v1.165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9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exponential equation using logs</a:t>
            </a:r>
          </a:p>
        </cx:rich>
      </cx:tx>
    </cx:title>
    <cx:plotArea>
      <cx:plotAreaRegion>
        <cx:series layoutId="treemap" uniqueId="{0CEF23FD-AA8F-43E9-9852-82BD2072D56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6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_xlchart.v1.187</cx:f>
      </cx:strDim>
      <cx:numDim type="size">
        <cx:f>_xlchart.v1.185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12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Application - solve exponential equation</a:t>
            </a:r>
          </a:p>
        </cx:rich>
      </cx:tx>
    </cx:title>
    <cx:plotArea>
      <cx:plotAreaRegion>
        <cx:series layoutId="treemap" uniqueId="{2F0467CB-2DC8-454E-BF67-8A0360AF82C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Test 1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1 Scores Distribution</a:t>
          </a:r>
        </a:p>
      </cx:txPr>
    </cx:title>
    <cx:plotArea>
      <cx:plotAreaRegion>
        <cx:series layoutId="clusteredColumn" uniqueId="{7C319B43-CE2A-484D-B759-5724F8C8EC52}">
          <cx:tx>
            <cx:txData>
              <cx:f>_xlchart.v1.9</cx:f>
              <cx:v>Total_Score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7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_xlchart.v1.173</cx:f>
      </cx:strDim>
      <cx:numDim type="size">
        <cx:f>_xlchart.v1.171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13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Applicaiton - solve exponential equation</a:t>
            </a:r>
          </a:p>
        </cx:rich>
      </cx:tx>
    </cx:title>
    <cx:plotArea>
      <cx:plotAreaRegion>
        <cx:series layoutId="treemap" uniqueId="{EA20EE42-62D7-4E8F-9222-C22C5FDCD7A8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7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_xlchart.v1.179</cx:f>
      </cx:strDim>
      <cx:numDim type="size">
        <cx:f>_xlchart.v1.177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10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4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log equation with one log using exponentials</a:t>
            </a:r>
          </a:p>
        </cx:rich>
      </cx:tx>
    </cx:title>
    <cx:plotArea>
      <cx:plotAreaRegion>
        <cx:series layoutId="treemap" uniqueId="{6445FC5E-B700-4538-9DBC-A8417FEBE127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7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_xlchart.v1.193</cx:f>
      </cx:strDim>
      <cx:numDim type="size">
        <cx:f>_xlchart.v1.191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Question 11 </a:t>
            </a:r>
          </a:p>
          <a:p>
            <a:pPr algn="ctr" rtl="0"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1600" b="1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Solve log equation with two logs </a:t>
            </a:r>
          </a:p>
        </cx:rich>
      </cx:tx>
    </cx:title>
    <cx:plotArea>
      <cx:plotAreaRegion>
        <cx:series layoutId="treemap" uniqueId="{5BCD83CD-A887-410D-BA75-668642BBE0E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_xlchart.v1.14</cx:f>
      </cx:numDim>
    </cx:data>
  </cx:chartData>
  <cx:chart>
    <cx:title pos="t" align="ctr" overlay="0">
      <cx:tx>
        <cx:txData>
          <cx:v>Test 1 Proficiency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1 Proficiency Distribution</a:t>
          </a:r>
        </a:p>
      </cx:txPr>
    </cx:title>
    <cx:plotArea>
      <cx:plotAreaRegion>
        <cx:series layoutId="treemap" uniqueId="{4E1BFE1C-EC34-4561-BA8B-EA03B34D03D3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Test 2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2 Scores Distribution</a:t>
          </a:r>
        </a:p>
      </cx:txPr>
    </cx:title>
    <cx:plotArea>
      <cx:plotAreaRegion>
        <cx:series layoutId="clusteredColumn" uniqueId="{FC871181-7BE1-4303-866A-BF48EE473030}">
          <cx:tx>
            <cx:txData>
              <cx:f>_xlchart.v1.25</cx:f>
              <cx:v>Total_Score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0999999978"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5.xml"/><Relationship Id="rId3" Type="http://schemas.microsoft.com/office/2014/relationships/chartEx" Target="../charts/chartEx10.xml"/><Relationship Id="rId7" Type="http://schemas.microsoft.com/office/2014/relationships/chartEx" Target="../charts/chartEx14.xml"/><Relationship Id="rId2" Type="http://schemas.microsoft.com/office/2014/relationships/chartEx" Target="../charts/chartEx9.xml"/><Relationship Id="rId1" Type="http://schemas.openxmlformats.org/officeDocument/2006/relationships/chart" Target="../charts/chart2.xml"/><Relationship Id="rId6" Type="http://schemas.microsoft.com/office/2014/relationships/chartEx" Target="../charts/chartEx13.xml"/><Relationship Id="rId11" Type="http://schemas.microsoft.com/office/2014/relationships/chartEx" Target="../charts/chartEx18.xml"/><Relationship Id="rId5" Type="http://schemas.microsoft.com/office/2014/relationships/chartEx" Target="../charts/chartEx12.xml"/><Relationship Id="rId10" Type="http://schemas.microsoft.com/office/2014/relationships/chartEx" Target="../charts/chartEx17.xml"/><Relationship Id="rId4" Type="http://schemas.microsoft.com/office/2014/relationships/chartEx" Target="../charts/chartEx11.xml"/><Relationship Id="rId9" Type="http://schemas.microsoft.com/office/2014/relationships/chartEx" Target="../charts/chartEx16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5.xml"/><Relationship Id="rId13" Type="http://schemas.microsoft.com/office/2014/relationships/chartEx" Target="../charts/chartEx30.xml"/><Relationship Id="rId3" Type="http://schemas.microsoft.com/office/2014/relationships/chartEx" Target="../charts/chartEx20.xml"/><Relationship Id="rId7" Type="http://schemas.microsoft.com/office/2014/relationships/chartEx" Target="../charts/chartEx24.xml"/><Relationship Id="rId12" Type="http://schemas.microsoft.com/office/2014/relationships/chartEx" Target="../charts/chartEx29.xml"/><Relationship Id="rId2" Type="http://schemas.microsoft.com/office/2014/relationships/chartEx" Target="../charts/chartEx19.xml"/><Relationship Id="rId1" Type="http://schemas.openxmlformats.org/officeDocument/2006/relationships/chart" Target="../charts/chart3.xml"/><Relationship Id="rId6" Type="http://schemas.microsoft.com/office/2014/relationships/chartEx" Target="../charts/chartEx23.xml"/><Relationship Id="rId11" Type="http://schemas.microsoft.com/office/2014/relationships/chartEx" Target="../charts/chartEx28.xml"/><Relationship Id="rId5" Type="http://schemas.microsoft.com/office/2014/relationships/chartEx" Target="../charts/chartEx22.xml"/><Relationship Id="rId10" Type="http://schemas.microsoft.com/office/2014/relationships/chartEx" Target="../charts/chartEx27.xml"/><Relationship Id="rId4" Type="http://schemas.microsoft.com/office/2014/relationships/chartEx" Target="../charts/chartEx21.xml"/><Relationship Id="rId9" Type="http://schemas.microsoft.com/office/2014/relationships/chartEx" Target="../charts/chartEx26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7.xml"/><Relationship Id="rId13" Type="http://schemas.microsoft.com/office/2014/relationships/chartEx" Target="../charts/chartEx42.xml"/><Relationship Id="rId18" Type="http://schemas.microsoft.com/office/2014/relationships/chartEx" Target="../charts/chartEx47.xml"/><Relationship Id="rId3" Type="http://schemas.microsoft.com/office/2014/relationships/chartEx" Target="../charts/chartEx32.xml"/><Relationship Id="rId7" Type="http://schemas.microsoft.com/office/2014/relationships/chartEx" Target="../charts/chartEx36.xml"/><Relationship Id="rId12" Type="http://schemas.microsoft.com/office/2014/relationships/chartEx" Target="../charts/chartEx41.xml"/><Relationship Id="rId17" Type="http://schemas.microsoft.com/office/2014/relationships/chartEx" Target="../charts/chartEx46.xml"/><Relationship Id="rId2" Type="http://schemas.microsoft.com/office/2014/relationships/chartEx" Target="../charts/chartEx31.xml"/><Relationship Id="rId16" Type="http://schemas.microsoft.com/office/2014/relationships/chartEx" Target="../charts/chartEx45.xml"/><Relationship Id="rId1" Type="http://schemas.openxmlformats.org/officeDocument/2006/relationships/chart" Target="../charts/chart4.xml"/><Relationship Id="rId6" Type="http://schemas.microsoft.com/office/2014/relationships/chartEx" Target="../charts/chartEx35.xml"/><Relationship Id="rId11" Type="http://schemas.microsoft.com/office/2014/relationships/chartEx" Target="../charts/chartEx40.xml"/><Relationship Id="rId5" Type="http://schemas.microsoft.com/office/2014/relationships/chartEx" Target="../charts/chartEx34.xml"/><Relationship Id="rId15" Type="http://schemas.microsoft.com/office/2014/relationships/chartEx" Target="../charts/chartEx44.xml"/><Relationship Id="rId10" Type="http://schemas.microsoft.com/office/2014/relationships/chartEx" Target="../charts/chartEx39.xml"/><Relationship Id="rId4" Type="http://schemas.microsoft.com/office/2014/relationships/chartEx" Target="../charts/chartEx33.xml"/><Relationship Id="rId9" Type="http://schemas.microsoft.com/office/2014/relationships/chartEx" Target="../charts/chartEx38.xml"/><Relationship Id="rId14" Type="http://schemas.microsoft.com/office/2014/relationships/chartEx" Target="../charts/chartEx43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54.xml"/><Relationship Id="rId3" Type="http://schemas.microsoft.com/office/2014/relationships/chartEx" Target="../charts/chartEx49.xml"/><Relationship Id="rId7" Type="http://schemas.microsoft.com/office/2014/relationships/chartEx" Target="../charts/chartEx53.xml"/><Relationship Id="rId2" Type="http://schemas.microsoft.com/office/2014/relationships/chartEx" Target="../charts/chartEx48.xml"/><Relationship Id="rId1" Type="http://schemas.openxmlformats.org/officeDocument/2006/relationships/chart" Target="../charts/chart5.xml"/><Relationship Id="rId6" Type="http://schemas.microsoft.com/office/2014/relationships/chartEx" Target="../charts/chartEx52.xml"/><Relationship Id="rId11" Type="http://schemas.microsoft.com/office/2014/relationships/chartEx" Target="../charts/chartEx57.xml"/><Relationship Id="rId5" Type="http://schemas.microsoft.com/office/2014/relationships/chartEx" Target="../charts/chartEx51.xml"/><Relationship Id="rId10" Type="http://schemas.microsoft.com/office/2014/relationships/chartEx" Target="../charts/chartEx56.xml"/><Relationship Id="rId4" Type="http://schemas.microsoft.com/office/2014/relationships/chartEx" Target="../charts/chartEx50.xml"/><Relationship Id="rId9" Type="http://schemas.microsoft.com/office/2014/relationships/chartEx" Target="../charts/chartEx55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64.xml"/><Relationship Id="rId13" Type="http://schemas.microsoft.com/office/2014/relationships/chartEx" Target="../charts/chartEx69.xml"/><Relationship Id="rId3" Type="http://schemas.microsoft.com/office/2014/relationships/chartEx" Target="../charts/chartEx59.xml"/><Relationship Id="rId7" Type="http://schemas.microsoft.com/office/2014/relationships/chartEx" Target="../charts/chartEx63.xml"/><Relationship Id="rId12" Type="http://schemas.microsoft.com/office/2014/relationships/chartEx" Target="../charts/chartEx68.xml"/><Relationship Id="rId2" Type="http://schemas.microsoft.com/office/2014/relationships/chartEx" Target="../charts/chartEx58.xml"/><Relationship Id="rId16" Type="http://schemas.microsoft.com/office/2014/relationships/chartEx" Target="../charts/chartEx72.xml"/><Relationship Id="rId1" Type="http://schemas.openxmlformats.org/officeDocument/2006/relationships/chart" Target="../charts/chart6.xml"/><Relationship Id="rId6" Type="http://schemas.microsoft.com/office/2014/relationships/chartEx" Target="../charts/chartEx62.xml"/><Relationship Id="rId11" Type="http://schemas.microsoft.com/office/2014/relationships/chartEx" Target="../charts/chartEx67.xml"/><Relationship Id="rId5" Type="http://schemas.microsoft.com/office/2014/relationships/chartEx" Target="../charts/chartEx61.xml"/><Relationship Id="rId15" Type="http://schemas.microsoft.com/office/2014/relationships/chartEx" Target="../charts/chartEx71.xml"/><Relationship Id="rId10" Type="http://schemas.microsoft.com/office/2014/relationships/chartEx" Target="../charts/chartEx66.xml"/><Relationship Id="rId4" Type="http://schemas.microsoft.com/office/2014/relationships/chartEx" Target="../charts/chartEx60.xml"/><Relationship Id="rId9" Type="http://schemas.microsoft.com/office/2014/relationships/chartEx" Target="../charts/chartEx65.xml"/><Relationship Id="rId14" Type="http://schemas.microsoft.com/office/2014/relationships/chartEx" Target="../charts/chartEx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48</xdr:row>
      <xdr:rowOff>33337</xdr:rowOff>
    </xdr:from>
    <xdr:to>
      <xdr:col>19</xdr:col>
      <xdr:colOff>446420</xdr:colOff>
      <xdr:row>62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4A8918A-0F2A-4B6C-A417-410E2EF9B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9177337"/>
              <a:ext cx="47326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618444</xdr:colOff>
      <xdr:row>48</xdr:row>
      <xdr:rowOff>80962</xdr:rowOff>
    </xdr:from>
    <xdr:to>
      <xdr:col>27</xdr:col>
      <xdr:colOff>333375</xdr:colOff>
      <xdr:row>62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FD58B8B-886A-4E72-8F40-86E071A78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2794" y="9224962"/>
              <a:ext cx="45726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596452</xdr:colOff>
      <xdr:row>63</xdr:row>
      <xdr:rowOff>128587</xdr:rowOff>
    </xdr:from>
    <xdr:to>
      <xdr:col>19</xdr:col>
      <xdr:colOff>413658</xdr:colOff>
      <xdr:row>78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F9B397-6A4C-4000-8660-B6DA56565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002" y="12130087"/>
              <a:ext cx="4694006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4079</xdr:colOff>
      <xdr:row>63</xdr:row>
      <xdr:rowOff>176212</xdr:rowOff>
    </xdr:from>
    <xdr:to>
      <xdr:col>27</xdr:col>
      <xdr:colOff>363136</xdr:colOff>
      <xdr:row>78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5AEB6C1-AF2A-4259-BCFD-58CD2FE0D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6604" y="12177712"/>
              <a:ext cx="4578632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577402</xdr:colOff>
      <xdr:row>79</xdr:row>
      <xdr:rowOff>80962</xdr:rowOff>
    </xdr:from>
    <xdr:to>
      <xdr:col>19</xdr:col>
      <xdr:colOff>394608</xdr:colOff>
      <xdr:row>94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01E0F68-B166-4BE6-93CF-F31C6BE0C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4952" y="15130462"/>
              <a:ext cx="4694006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585104</xdr:colOff>
      <xdr:row>79</xdr:row>
      <xdr:rowOff>80962</xdr:rowOff>
    </xdr:from>
    <xdr:to>
      <xdr:col>27</xdr:col>
      <xdr:colOff>413108</xdr:colOff>
      <xdr:row>94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6C2C828-86A5-47E5-81B9-78B9E397C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9454" y="15130462"/>
              <a:ext cx="4685754" cy="2776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57150</xdr:colOff>
      <xdr:row>12</xdr:row>
      <xdr:rowOff>90487</xdr:rowOff>
    </xdr:from>
    <xdr:to>
      <xdr:col>33</xdr:col>
      <xdr:colOff>476250</xdr:colOff>
      <xdr:row>45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3B152F-899C-4753-9141-4F1B4CD41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447675</xdr:colOff>
      <xdr:row>12</xdr:row>
      <xdr:rowOff>33336</xdr:rowOff>
    </xdr:from>
    <xdr:to>
      <xdr:col>17</xdr:col>
      <xdr:colOff>247650</xdr:colOff>
      <xdr:row>28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BC23B5-70F9-469A-A765-FD032DEBE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2319336"/>
              <a:ext cx="46767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476250</xdr:colOff>
      <xdr:row>29</xdr:row>
      <xdr:rowOff>4762</xdr:rowOff>
    </xdr:from>
    <xdr:to>
      <xdr:col>17</xdr:col>
      <xdr:colOff>304800</xdr:colOff>
      <xdr:row>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EB2B481-01C8-411D-8107-5B1A2EC10B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5529262"/>
              <a:ext cx="47053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11</xdr:row>
      <xdr:rowOff>57150</xdr:rowOff>
    </xdr:from>
    <xdr:to>
      <xdr:col>37</xdr:col>
      <xdr:colOff>323850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49C29-173C-44C6-A97F-E056A191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11</xdr:row>
      <xdr:rowOff>66675</xdr:rowOff>
    </xdr:from>
    <xdr:to>
      <xdr:col>21</xdr:col>
      <xdr:colOff>142875</xdr:colOff>
      <xdr:row>27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8880A2-A9AF-40F0-9F96-225A875BE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2162175"/>
              <a:ext cx="49815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28</xdr:row>
      <xdr:rowOff>114300</xdr:rowOff>
    </xdr:from>
    <xdr:to>
      <xdr:col>21</xdr:col>
      <xdr:colOff>190500</xdr:colOff>
      <xdr:row>45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AE1811-C60D-454A-B35D-D8915873D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5448300"/>
              <a:ext cx="50101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361950</xdr:colOff>
      <xdr:row>48</xdr:row>
      <xdr:rowOff>28575</xdr:rowOff>
    </xdr:from>
    <xdr:to>
      <xdr:col>26</xdr:col>
      <xdr:colOff>19050</xdr:colOff>
      <xdr:row>63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084E4E8-B746-4E82-83FA-95A3E8DCB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9172575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466725</xdr:colOff>
      <xdr:row>48</xdr:row>
      <xdr:rowOff>57150</xdr:rowOff>
    </xdr:from>
    <xdr:to>
      <xdr:col>34</xdr:col>
      <xdr:colOff>123825</xdr:colOff>
      <xdr:row>63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38B165D-EEFF-4CD2-9563-7F6EECD2C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8275" y="92011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342900</xdr:colOff>
      <xdr:row>64</xdr:row>
      <xdr:rowOff>95250</xdr:rowOff>
    </xdr:from>
    <xdr:to>
      <xdr:col>26</xdr:col>
      <xdr:colOff>0</xdr:colOff>
      <xdr:row>80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411D7EB-A70B-4C4F-BDAF-58266D2D3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122872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476250</xdr:colOff>
      <xdr:row>64</xdr:row>
      <xdr:rowOff>114300</xdr:rowOff>
    </xdr:from>
    <xdr:to>
      <xdr:col>34</xdr:col>
      <xdr:colOff>133350</xdr:colOff>
      <xdr:row>80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F215AB2-936C-40D9-8671-672DA421F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230630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371475</xdr:colOff>
      <xdr:row>81</xdr:row>
      <xdr:rowOff>0</xdr:rowOff>
    </xdr:from>
    <xdr:to>
      <xdr:col>26</xdr:col>
      <xdr:colOff>28575</xdr:colOff>
      <xdr:row>96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1E91C0D-E5C5-400B-9AC2-6462403BC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1543050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523875</xdr:colOff>
      <xdr:row>81</xdr:row>
      <xdr:rowOff>57150</xdr:rowOff>
    </xdr:from>
    <xdr:to>
      <xdr:col>34</xdr:col>
      <xdr:colOff>180975</xdr:colOff>
      <xdr:row>96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4315461-AD4D-4CB9-ABF6-E9BE8C5BF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5425" y="154876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400050</xdr:colOff>
      <xdr:row>97</xdr:row>
      <xdr:rowOff>133350</xdr:rowOff>
    </xdr:from>
    <xdr:to>
      <xdr:col>26</xdr:col>
      <xdr:colOff>57150</xdr:colOff>
      <xdr:row>113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E0FC5FA-1EEC-4C4C-BBBE-F74F74EFD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186118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552450</xdr:colOff>
      <xdr:row>97</xdr:row>
      <xdr:rowOff>161925</xdr:rowOff>
    </xdr:from>
    <xdr:to>
      <xdr:col>34</xdr:col>
      <xdr:colOff>209550</xdr:colOff>
      <xdr:row>113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10FC817-EC79-4C79-A2DA-10B9FABAE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0" y="18640425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11</xdr:row>
      <xdr:rowOff>57150</xdr:rowOff>
    </xdr:from>
    <xdr:to>
      <xdr:col>41</xdr:col>
      <xdr:colOff>323850</xdr:colOff>
      <xdr:row>45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C3C41-9B09-413F-AB59-542E29B8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11</xdr:row>
      <xdr:rowOff>66675</xdr:rowOff>
    </xdr:from>
    <xdr:to>
      <xdr:col>23</xdr:col>
      <xdr:colOff>142875</xdr:colOff>
      <xdr:row>27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DBBF50A-1E72-4E38-8810-4378DD501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4050" y="2162175"/>
              <a:ext cx="49815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57150</xdr:colOff>
      <xdr:row>28</xdr:row>
      <xdr:rowOff>114300</xdr:rowOff>
    </xdr:from>
    <xdr:to>
      <xdr:col>23</xdr:col>
      <xdr:colOff>190500</xdr:colOff>
      <xdr:row>45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DEDC298-A257-469E-8CDA-6761F66A7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5448300"/>
              <a:ext cx="50101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457201</xdr:colOff>
      <xdr:row>47</xdr:row>
      <xdr:rowOff>123825</xdr:rowOff>
    </xdr:from>
    <xdr:to>
      <xdr:col>24</xdr:col>
      <xdr:colOff>514351</xdr:colOff>
      <xdr:row>63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AE0084E-8434-489F-896C-0D0809AA7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1" y="9077325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238125</xdr:colOff>
      <xdr:row>47</xdr:row>
      <xdr:rowOff>152400</xdr:rowOff>
    </xdr:from>
    <xdr:to>
      <xdr:col>34</xdr:col>
      <xdr:colOff>219075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FFE897B6-32BE-4778-A8DA-03415273D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9675" y="91059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438151</xdr:colOff>
      <xdr:row>64</xdr:row>
      <xdr:rowOff>0</xdr:rowOff>
    </xdr:from>
    <xdr:to>
      <xdr:col>24</xdr:col>
      <xdr:colOff>495301</xdr:colOff>
      <xdr:row>79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E771888-6C98-4CD9-9823-60F46CE516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1" y="1219200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247650</xdr:colOff>
      <xdr:row>64</xdr:row>
      <xdr:rowOff>19050</xdr:rowOff>
    </xdr:from>
    <xdr:to>
      <xdr:col>34</xdr:col>
      <xdr:colOff>228600</xdr:colOff>
      <xdr:row>79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D780840-6B77-4DF3-8E89-A5AF62B2D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9200" y="1221105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466726</xdr:colOff>
      <xdr:row>80</xdr:row>
      <xdr:rowOff>95250</xdr:rowOff>
    </xdr:from>
    <xdr:to>
      <xdr:col>24</xdr:col>
      <xdr:colOff>523876</xdr:colOff>
      <xdr:row>96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F40A7FA-C679-425E-ABFE-C8764947A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6" y="1533525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295275</xdr:colOff>
      <xdr:row>80</xdr:row>
      <xdr:rowOff>152400</xdr:rowOff>
    </xdr:from>
    <xdr:to>
      <xdr:col>34</xdr:col>
      <xdr:colOff>276225</xdr:colOff>
      <xdr:row>96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BEF5C8BE-94CA-4C82-8BCF-D269705A6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06825" y="153924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495301</xdr:colOff>
      <xdr:row>97</xdr:row>
      <xdr:rowOff>38100</xdr:rowOff>
    </xdr:from>
    <xdr:to>
      <xdr:col>24</xdr:col>
      <xdr:colOff>552451</xdr:colOff>
      <xdr:row>112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9C94F0AB-106A-45AD-8DEA-15685B1E0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1" y="1851660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323850</xdr:colOff>
      <xdr:row>97</xdr:row>
      <xdr:rowOff>66675</xdr:rowOff>
    </xdr:from>
    <xdr:to>
      <xdr:col>34</xdr:col>
      <xdr:colOff>304800</xdr:colOff>
      <xdr:row>112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A8AE56DE-33D5-4D96-8E9C-F93C3C24A1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5400" y="1854517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504826</xdr:colOff>
      <xdr:row>113</xdr:row>
      <xdr:rowOff>161925</xdr:rowOff>
    </xdr:from>
    <xdr:to>
      <xdr:col>24</xdr:col>
      <xdr:colOff>561976</xdr:colOff>
      <xdr:row>129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B2CC8201-7A99-40A8-8488-D132A14C4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376" y="21688425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333375</xdr:colOff>
      <xdr:row>114</xdr:row>
      <xdr:rowOff>0</xdr:rowOff>
    </xdr:from>
    <xdr:to>
      <xdr:col>34</xdr:col>
      <xdr:colOff>314325</xdr:colOff>
      <xdr:row>129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2230EDA9-1C97-4479-86B2-F8846F7EC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4925" y="217170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342899</xdr:colOff>
      <xdr:row>11</xdr:row>
      <xdr:rowOff>57150</xdr:rowOff>
    </xdr:from>
    <xdr:to>
      <xdr:col>55</xdr:col>
      <xdr:colOff>390524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6AD6C-378F-47B0-8282-86BCCB21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11</xdr:row>
      <xdr:rowOff>66675</xdr:rowOff>
    </xdr:from>
    <xdr:to>
      <xdr:col>28</xdr:col>
      <xdr:colOff>142875</xdr:colOff>
      <xdr:row>27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A4CE91-B483-49FB-B879-7130E151F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0" y="2162175"/>
              <a:ext cx="49815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57150</xdr:colOff>
      <xdr:row>28</xdr:row>
      <xdr:rowOff>114300</xdr:rowOff>
    </xdr:from>
    <xdr:to>
      <xdr:col>28</xdr:col>
      <xdr:colOff>190500</xdr:colOff>
      <xdr:row>45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37DF86-C2AF-4881-A7B4-842A8C5F1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5448300"/>
              <a:ext cx="50101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47626</xdr:colOff>
      <xdr:row>47</xdr:row>
      <xdr:rowOff>114300</xdr:rowOff>
    </xdr:from>
    <xdr:to>
      <xdr:col>28</xdr:col>
      <xdr:colOff>104776</xdr:colOff>
      <xdr:row>63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8C1CCD6-DB37-40DB-A073-E03B17890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576" y="906780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352425</xdr:colOff>
      <xdr:row>47</xdr:row>
      <xdr:rowOff>123825</xdr:rowOff>
    </xdr:from>
    <xdr:to>
      <xdr:col>36</xdr:col>
      <xdr:colOff>333375</xdr:colOff>
      <xdr:row>63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E919698-453E-492C-8670-F5EE35642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907732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542926</xdr:colOff>
      <xdr:row>47</xdr:row>
      <xdr:rowOff>123825</xdr:rowOff>
    </xdr:from>
    <xdr:to>
      <xdr:col>45</xdr:col>
      <xdr:colOff>371475</xdr:colOff>
      <xdr:row>63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D8E01FD-10DA-42AB-A8AF-D26E7EE13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0476" y="9077325"/>
              <a:ext cx="53149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276225</xdr:colOff>
      <xdr:row>114</xdr:row>
      <xdr:rowOff>152400</xdr:rowOff>
    </xdr:from>
    <xdr:to>
      <xdr:col>53</xdr:col>
      <xdr:colOff>257175</xdr:colOff>
      <xdr:row>130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9BED0D8-0A79-4712-A9C7-DC97B55C0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70175" y="218694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38101</xdr:colOff>
      <xdr:row>64</xdr:row>
      <xdr:rowOff>28575</xdr:rowOff>
    </xdr:from>
    <xdr:to>
      <xdr:col>28</xdr:col>
      <xdr:colOff>95251</xdr:colOff>
      <xdr:row>79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D2CAE52-11E5-4569-92B6-2A11BC648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1" y="12220575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352425</xdr:colOff>
      <xdr:row>64</xdr:row>
      <xdr:rowOff>85725</xdr:rowOff>
    </xdr:from>
    <xdr:to>
      <xdr:col>36</xdr:col>
      <xdr:colOff>333375</xdr:colOff>
      <xdr:row>80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32FA0B5-F61C-4EB5-B90D-B32B37051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1227772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552451</xdr:colOff>
      <xdr:row>64</xdr:row>
      <xdr:rowOff>142875</xdr:rowOff>
    </xdr:from>
    <xdr:to>
      <xdr:col>45</xdr:col>
      <xdr:colOff>381000</xdr:colOff>
      <xdr:row>80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8DC5575-5E0C-43D7-86B4-4505A04DF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01" y="12334875"/>
              <a:ext cx="53149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190500</xdr:colOff>
      <xdr:row>80</xdr:row>
      <xdr:rowOff>152400</xdr:rowOff>
    </xdr:from>
    <xdr:to>
      <xdr:col>28</xdr:col>
      <xdr:colOff>171450</xdr:colOff>
      <xdr:row>96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082CAC7-61D1-4130-9544-2FB8897E6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153924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371476</xdr:colOff>
      <xdr:row>80</xdr:row>
      <xdr:rowOff>142875</xdr:rowOff>
    </xdr:from>
    <xdr:to>
      <xdr:col>36</xdr:col>
      <xdr:colOff>314325</xdr:colOff>
      <xdr:row>96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0527ADF-6541-4D4A-AB80-05E868DBA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6" y="15382875"/>
              <a:ext cx="48196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180975</xdr:colOff>
      <xdr:row>97</xdr:row>
      <xdr:rowOff>38100</xdr:rowOff>
    </xdr:from>
    <xdr:to>
      <xdr:col>28</xdr:col>
      <xdr:colOff>161925</xdr:colOff>
      <xdr:row>112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F6EF5C8-8A9F-4298-9B46-5CDD2BAE29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4925" y="185166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123826</xdr:colOff>
      <xdr:row>113</xdr:row>
      <xdr:rowOff>171450</xdr:rowOff>
    </xdr:from>
    <xdr:to>
      <xdr:col>28</xdr:col>
      <xdr:colOff>180976</xdr:colOff>
      <xdr:row>129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F532802-EACD-4178-8D95-DCEF3705E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76" y="2169795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438150</xdr:colOff>
      <xdr:row>114</xdr:row>
      <xdr:rowOff>38100</xdr:rowOff>
    </xdr:from>
    <xdr:to>
      <xdr:col>36</xdr:col>
      <xdr:colOff>419100</xdr:colOff>
      <xdr:row>129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CAA6485-46B0-48A1-A708-008E2C51E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217551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28576</xdr:colOff>
      <xdr:row>114</xdr:row>
      <xdr:rowOff>95250</xdr:rowOff>
    </xdr:from>
    <xdr:to>
      <xdr:col>45</xdr:col>
      <xdr:colOff>9525</xdr:colOff>
      <xdr:row>130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EE11F00-E03D-4FCF-B818-BCD87D689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5726" y="21812250"/>
              <a:ext cx="48577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409576</xdr:colOff>
      <xdr:row>97</xdr:row>
      <xdr:rowOff>95250</xdr:rowOff>
    </xdr:from>
    <xdr:to>
      <xdr:col>36</xdr:col>
      <xdr:colOff>409575</xdr:colOff>
      <xdr:row>113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13F0CC5A-2E1B-42BD-8D93-FB19FF5E5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6" y="18573750"/>
              <a:ext cx="487679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600075</xdr:colOff>
      <xdr:row>97</xdr:row>
      <xdr:rowOff>66675</xdr:rowOff>
    </xdr:from>
    <xdr:to>
      <xdr:col>44</xdr:col>
      <xdr:colOff>581025</xdr:colOff>
      <xdr:row>112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BA8026C0-BFC0-4EE9-9322-9D4F3CD3B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07625" y="1854517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11</xdr:row>
      <xdr:rowOff>57150</xdr:rowOff>
    </xdr:from>
    <xdr:to>
      <xdr:col>37</xdr:col>
      <xdr:colOff>323850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E13C3-0941-42D6-AC4D-233C522C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11</xdr:row>
      <xdr:rowOff>66675</xdr:rowOff>
    </xdr:from>
    <xdr:to>
      <xdr:col>21</xdr:col>
      <xdr:colOff>142875</xdr:colOff>
      <xdr:row>27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DE0FE8-F4D1-4638-8F71-7683C2AD6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2162175"/>
              <a:ext cx="49815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28</xdr:row>
      <xdr:rowOff>114300</xdr:rowOff>
    </xdr:from>
    <xdr:to>
      <xdr:col>21</xdr:col>
      <xdr:colOff>190500</xdr:colOff>
      <xdr:row>45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EA80DE-9852-4190-8D24-C417AF75B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5448300"/>
              <a:ext cx="50101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361950</xdr:colOff>
      <xdr:row>48</xdr:row>
      <xdr:rowOff>28575</xdr:rowOff>
    </xdr:from>
    <xdr:to>
      <xdr:col>26</xdr:col>
      <xdr:colOff>19050</xdr:colOff>
      <xdr:row>63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9389D18-AFDD-4576-9CEE-65A804467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9172575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466725</xdr:colOff>
      <xdr:row>48</xdr:row>
      <xdr:rowOff>57150</xdr:rowOff>
    </xdr:from>
    <xdr:to>
      <xdr:col>34</xdr:col>
      <xdr:colOff>123825</xdr:colOff>
      <xdr:row>63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CBBA494-7B75-4E7D-8EBB-3D981069D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8275" y="92011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342900</xdr:colOff>
      <xdr:row>64</xdr:row>
      <xdr:rowOff>95250</xdr:rowOff>
    </xdr:from>
    <xdr:to>
      <xdr:col>26</xdr:col>
      <xdr:colOff>0</xdr:colOff>
      <xdr:row>80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7D04AE-096A-4261-B785-28F16E888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122872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476250</xdr:colOff>
      <xdr:row>64</xdr:row>
      <xdr:rowOff>114300</xdr:rowOff>
    </xdr:from>
    <xdr:to>
      <xdr:col>34</xdr:col>
      <xdr:colOff>133350</xdr:colOff>
      <xdr:row>80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D09E7B-BA5D-47AB-A496-700ACF49B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230630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371475</xdr:colOff>
      <xdr:row>81</xdr:row>
      <xdr:rowOff>0</xdr:rowOff>
    </xdr:from>
    <xdr:to>
      <xdr:col>26</xdr:col>
      <xdr:colOff>28575</xdr:colOff>
      <xdr:row>96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ECEAEAD-1248-4F05-992A-62B317B15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1543050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523875</xdr:colOff>
      <xdr:row>81</xdr:row>
      <xdr:rowOff>57150</xdr:rowOff>
    </xdr:from>
    <xdr:to>
      <xdr:col>34</xdr:col>
      <xdr:colOff>180975</xdr:colOff>
      <xdr:row>96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FFFB0C6-E7B2-40E7-99FC-9E0975673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5425" y="154876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400050</xdr:colOff>
      <xdr:row>97</xdr:row>
      <xdr:rowOff>133350</xdr:rowOff>
    </xdr:from>
    <xdr:to>
      <xdr:col>26</xdr:col>
      <xdr:colOff>57150</xdr:colOff>
      <xdr:row>113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3D60550-7BA5-4085-A798-061D49522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18611850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552450</xdr:colOff>
      <xdr:row>97</xdr:row>
      <xdr:rowOff>161925</xdr:rowOff>
    </xdr:from>
    <xdr:to>
      <xdr:col>34</xdr:col>
      <xdr:colOff>209550</xdr:colOff>
      <xdr:row>113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13B3B05-E54E-4F95-A948-F31E6080C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0" y="18640425"/>
              <a:ext cx="45339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342899</xdr:colOff>
      <xdr:row>11</xdr:row>
      <xdr:rowOff>57150</xdr:rowOff>
    </xdr:from>
    <xdr:to>
      <xdr:col>51</xdr:col>
      <xdr:colOff>390524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635E9-9E9C-4811-BEFE-66AB41EE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11</xdr:row>
      <xdr:rowOff>66675</xdr:rowOff>
    </xdr:from>
    <xdr:to>
      <xdr:col>26</xdr:col>
      <xdr:colOff>142875</xdr:colOff>
      <xdr:row>27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33931A-3FDC-4B54-9DC0-8E8B39045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0" y="2162175"/>
              <a:ext cx="4981575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57150</xdr:colOff>
      <xdr:row>28</xdr:row>
      <xdr:rowOff>114300</xdr:rowOff>
    </xdr:from>
    <xdr:to>
      <xdr:col>26</xdr:col>
      <xdr:colOff>190500</xdr:colOff>
      <xdr:row>45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56836D9-4548-4A8E-8FF3-EB2E7A04A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5448300"/>
              <a:ext cx="5010150" cy="3214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47626</xdr:colOff>
      <xdr:row>47</xdr:row>
      <xdr:rowOff>114300</xdr:rowOff>
    </xdr:from>
    <xdr:to>
      <xdr:col>26</xdr:col>
      <xdr:colOff>104776</xdr:colOff>
      <xdr:row>63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9A62DB3-8080-4882-88FD-3B0F002A1C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576" y="9067800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352425</xdr:colOff>
      <xdr:row>47</xdr:row>
      <xdr:rowOff>123825</xdr:rowOff>
    </xdr:from>
    <xdr:to>
      <xdr:col>34</xdr:col>
      <xdr:colOff>333375</xdr:colOff>
      <xdr:row>63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346E323-C773-413D-A783-5EFD9D0CA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907732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542926</xdr:colOff>
      <xdr:row>47</xdr:row>
      <xdr:rowOff>123825</xdr:rowOff>
    </xdr:from>
    <xdr:to>
      <xdr:col>42</xdr:col>
      <xdr:colOff>571500</xdr:colOff>
      <xdr:row>63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8D81B79-070A-4E13-8359-CDF63654AD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31276" y="9077325"/>
              <a:ext cx="4905374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38101</xdr:colOff>
      <xdr:row>64</xdr:row>
      <xdr:rowOff>28575</xdr:rowOff>
    </xdr:from>
    <xdr:to>
      <xdr:col>26</xdr:col>
      <xdr:colOff>95251</xdr:colOff>
      <xdr:row>79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F273106-0122-4EE8-BDE8-909DA831C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1" y="12220575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352425</xdr:colOff>
      <xdr:row>64</xdr:row>
      <xdr:rowOff>85725</xdr:rowOff>
    </xdr:from>
    <xdr:to>
      <xdr:col>34</xdr:col>
      <xdr:colOff>333375</xdr:colOff>
      <xdr:row>80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B9254D8-222D-4381-A00B-C11F08B20B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1227772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552451</xdr:colOff>
      <xdr:row>64</xdr:row>
      <xdr:rowOff>142875</xdr:rowOff>
    </xdr:from>
    <xdr:to>
      <xdr:col>42</xdr:col>
      <xdr:colOff>495300</xdr:colOff>
      <xdr:row>80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687F9EE-1D2A-4F93-9B4D-6A143F012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1" y="12334875"/>
              <a:ext cx="48196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43</xdr:col>
      <xdr:colOff>180975</xdr:colOff>
      <xdr:row>64</xdr:row>
      <xdr:rowOff>133350</xdr:rowOff>
    </xdr:from>
    <xdr:to>
      <xdr:col>51</xdr:col>
      <xdr:colOff>161925</xdr:colOff>
      <xdr:row>80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F7D6760-C126-4A80-BDE6-E6B3F7E3C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55725" y="1232535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142876</xdr:colOff>
      <xdr:row>80</xdr:row>
      <xdr:rowOff>114300</xdr:rowOff>
    </xdr:from>
    <xdr:to>
      <xdr:col>26</xdr:col>
      <xdr:colOff>85725</xdr:colOff>
      <xdr:row>96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1C9C248-FE3C-420B-A607-C0E20B7E6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6" y="15354300"/>
              <a:ext cx="481964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352425</xdr:colOff>
      <xdr:row>80</xdr:row>
      <xdr:rowOff>142875</xdr:rowOff>
    </xdr:from>
    <xdr:to>
      <xdr:col>34</xdr:col>
      <xdr:colOff>333375</xdr:colOff>
      <xdr:row>96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E12F837-D145-4CB2-9CE1-A147314BE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63975" y="15382875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66676</xdr:colOff>
      <xdr:row>97</xdr:row>
      <xdr:rowOff>123825</xdr:rowOff>
    </xdr:from>
    <xdr:to>
      <xdr:col>26</xdr:col>
      <xdr:colOff>123826</xdr:colOff>
      <xdr:row>113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9447205-3C09-4926-A5F2-5CF943821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26" y="18602325"/>
              <a:ext cx="49339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466725</xdr:colOff>
      <xdr:row>97</xdr:row>
      <xdr:rowOff>152400</xdr:rowOff>
    </xdr:from>
    <xdr:to>
      <xdr:col>34</xdr:col>
      <xdr:colOff>447675</xdr:colOff>
      <xdr:row>113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73B0FF0-52E0-4C7E-8503-35949A3AD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8275" y="18630900"/>
              <a:ext cx="485775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9526</xdr:colOff>
      <xdr:row>80</xdr:row>
      <xdr:rowOff>180975</xdr:rowOff>
    </xdr:from>
    <xdr:to>
      <xdr:col>43</xdr:col>
      <xdr:colOff>9525</xdr:colOff>
      <xdr:row>96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AE8CA41-2352-4206-9700-F346F9968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07476" y="15420975"/>
              <a:ext cx="4876799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43</xdr:col>
      <xdr:colOff>114299</xdr:colOff>
      <xdr:row>80</xdr:row>
      <xdr:rowOff>180975</xdr:rowOff>
    </xdr:from>
    <xdr:to>
      <xdr:col>51</xdr:col>
      <xdr:colOff>66674</xdr:colOff>
      <xdr:row>96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90A29AC-0BB3-4553-A9DE-BE6A53C49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89049" y="15420975"/>
              <a:ext cx="4829175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ciency Scor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C5E0B3"/>
      </a:accent2>
      <a:accent3>
        <a:srgbClr val="FEE599"/>
      </a:accent3>
      <a:accent4>
        <a:srgbClr val="FF7D7D"/>
      </a:accent4>
      <a:accent5>
        <a:srgbClr val="FF0000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9A52-802D-4302-A5EB-91B82161DEAE}">
  <dimension ref="A1:X55"/>
  <sheetViews>
    <sheetView zoomScaleNormal="100" workbookViewId="0">
      <selection activeCell="P3" sqref="P3"/>
    </sheetView>
  </sheetViews>
  <sheetFormatPr defaultRowHeight="15" x14ac:dyDescent="0.25"/>
  <cols>
    <col min="1" max="1" width="12.42578125" bestFit="1" customWidth="1"/>
    <col min="8" max="8" width="11.28515625" bestFit="1" customWidth="1"/>
    <col min="20" max="20" width="9.5703125" customWidth="1"/>
    <col min="24" max="24" width="8.42578125" customWidth="1"/>
  </cols>
  <sheetData>
    <row r="1" spans="1:24" x14ac:dyDescent="0.25">
      <c r="A1" s="5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  <c r="K1" s="29" t="s">
        <v>50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x14ac:dyDescent="0.25">
      <c r="A2" s="6" t="s">
        <v>7</v>
      </c>
      <c r="B2" s="1">
        <v>4</v>
      </c>
      <c r="C2">
        <v>2</v>
      </c>
      <c r="D2">
        <v>3</v>
      </c>
      <c r="E2">
        <v>2</v>
      </c>
      <c r="F2">
        <v>2</v>
      </c>
      <c r="G2">
        <v>3</v>
      </c>
      <c r="H2" s="4">
        <f>SUM(B2:G2)</f>
        <v>16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x14ac:dyDescent="0.25">
      <c r="A3" s="6" t="s">
        <v>7</v>
      </c>
      <c r="B3" s="1">
        <v>1</v>
      </c>
      <c r="C3">
        <v>0</v>
      </c>
      <c r="D3">
        <v>0</v>
      </c>
      <c r="E3">
        <v>0</v>
      </c>
      <c r="F3">
        <v>2</v>
      </c>
      <c r="G3">
        <v>1</v>
      </c>
      <c r="H3" s="4">
        <f t="shared" ref="H3:H19" si="0">SUM(B3:G3)</f>
        <v>4</v>
      </c>
      <c r="K3" s="18" t="s">
        <v>30</v>
      </c>
      <c r="L3" s="19">
        <v>24</v>
      </c>
      <c r="M3" s="20"/>
      <c r="N3" s="27" t="s">
        <v>41</v>
      </c>
      <c r="O3" s="28"/>
      <c r="P3" s="21">
        <f>COUNTIFS(B2:G46, "=4", B2:G46, "&lt;&gt;")/COUNT(B2:G46)</f>
        <v>0.50370370370370365</v>
      </c>
      <c r="Q3" s="20"/>
      <c r="R3" s="18"/>
      <c r="S3" s="22" t="s">
        <v>0</v>
      </c>
      <c r="T3" s="22" t="s">
        <v>2</v>
      </c>
      <c r="U3" s="22" t="s">
        <v>3</v>
      </c>
      <c r="V3" s="22" t="s">
        <v>4</v>
      </c>
      <c r="W3" s="22" t="s">
        <v>5</v>
      </c>
      <c r="X3" s="22" t="s">
        <v>6</v>
      </c>
    </row>
    <row r="4" spans="1:24" x14ac:dyDescent="0.25">
      <c r="A4" s="6" t="s">
        <v>7</v>
      </c>
      <c r="B4" s="1">
        <v>4</v>
      </c>
      <c r="C4">
        <v>4</v>
      </c>
      <c r="D4">
        <v>3</v>
      </c>
      <c r="E4">
        <v>2</v>
      </c>
      <c r="F4">
        <v>4</v>
      </c>
      <c r="G4">
        <v>4</v>
      </c>
      <c r="H4" s="4">
        <f t="shared" si="0"/>
        <v>21</v>
      </c>
      <c r="K4" s="18" t="s">
        <v>31</v>
      </c>
      <c r="L4" s="19">
        <f>COUNT(H2:H46)</f>
        <v>45</v>
      </c>
      <c r="M4" s="20"/>
      <c r="N4" s="27" t="s">
        <v>42</v>
      </c>
      <c r="O4" s="28"/>
      <c r="P4" s="23">
        <f>COUNTIFS(B2:G46, "=3", B2:G46, "&lt;&gt;")/COUNT(B2:G46)</f>
        <v>0.2</v>
      </c>
      <c r="Q4" s="20"/>
      <c r="R4" s="18" t="s">
        <v>36</v>
      </c>
      <c r="S4" s="21">
        <f t="shared" ref="S4:X4" si="1">B51/SUM(B51:B55)</f>
        <v>0.77777777777777779</v>
      </c>
      <c r="T4" s="21">
        <f t="shared" si="1"/>
        <v>0.35555555555555557</v>
      </c>
      <c r="U4" s="21">
        <f t="shared" si="1"/>
        <v>0.44444444444444442</v>
      </c>
      <c r="V4" s="21">
        <f t="shared" si="1"/>
        <v>0.51111111111111107</v>
      </c>
      <c r="W4" s="21">
        <f t="shared" si="1"/>
        <v>0.46666666666666667</v>
      </c>
      <c r="X4" s="21">
        <f t="shared" si="1"/>
        <v>0.46666666666666667</v>
      </c>
    </row>
    <row r="5" spans="1:24" x14ac:dyDescent="0.25">
      <c r="A5" s="6" t="s">
        <v>7</v>
      </c>
      <c r="B5" s="10">
        <v>4</v>
      </c>
      <c r="C5">
        <v>3</v>
      </c>
      <c r="D5">
        <v>4</v>
      </c>
      <c r="E5">
        <v>4</v>
      </c>
      <c r="F5">
        <v>4</v>
      </c>
      <c r="G5">
        <v>4</v>
      </c>
      <c r="H5" s="4">
        <f t="shared" si="0"/>
        <v>23</v>
      </c>
      <c r="K5" s="18" t="s">
        <v>32</v>
      </c>
      <c r="L5" s="19">
        <f>MEDIAN(H2:H46)</f>
        <v>20</v>
      </c>
      <c r="M5" s="20"/>
      <c r="N5" s="27" t="s">
        <v>43</v>
      </c>
      <c r="O5" s="28"/>
      <c r="P5" s="24">
        <f>COUNTIFS(B2:G46, "=2", B2:G46, "&lt;&gt;")/COUNT(B2:G46)</f>
        <v>0.17037037037037037</v>
      </c>
      <c r="Q5" s="20"/>
      <c r="R5" s="18" t="s">
        <v>37</v>
      </c>
      <c r="S5" s="23">
        <f t="shared" ref="S5:X5" si="2">B52/SUM(B51:B55)</f>
        <v>0.1111111111111111</v>
      </c>
      <c r="T5" s="23">
        <f t="shared" si="2"/>
        <v>0.33333333333333331</v>
      </c>
      <c r="U5" s="23">
        <f t="shared" si="2"/>
        <v>0.33333333333333331</v>
      </c>
      <c r="V5" s="23">
        <f t="shared" si="2"/>
        <v>0.1111111111111111</v>
      </c>
      <c r="W5" s="23">
        <f t="shared" si="2"/>
        <v>0.13333333333333333</v>
      </c>
      <c r="X5" s="23">
        <f t="shared" si="2"/>
        <v>0.17777777777777778</v>
      </c>
    </row>
    <row r="6" spans="1:24" x14ac:dyDescent="0.25">
      <c r="A6" s="6" t="s">
        <v>7</v>
      </c>
      <c r="B6" s="10">
        <v>4</v>
      </c>
      <c r="C6">
        <v>4</v>
      </c>
      <c r="D6">
        <v>4</v>
      </c>
      <c r="E6">
        <v>2</v>
      </c>
      <c r="F6">
        <v>4</v>
      </c>
      <c r="G6">
        <v>3</v>
      </c>
      <c r="H6" s="4">
        <f t="shared" si="0"/>
        <v>21</v>
      </c>
      <c r="K6" s="18" t="s">
        <v>28</v>
      </c>
      <c r="L6" s="19">
        <f>ROUND(AVERAGE(H2:H46),1)</f>
        <v>18.100000000000001</v>
      </c>
      <c r="M6" s="20"/>
      <c r="N6" s="27" t="s">
        <v>44</v>
      </c>
      <c r="O6" s="28"/>
      <c r="P6" s="25">
        <f>COUNTIFS(B2:G46, "=1", B2:G46, "&lt;&gt;")/COUNT(B2:G46)</f>
        <v>5.9259259259259262E-2</v>
      </c>
      <c r="Q6" s="20"/>
      <c r="R6" s="18" t="s">
        <v>38</v>
      </c>
      <c r="S6" s="24">
        <f t="shared" ref="S6:X6" si="3">B53/SUM(B51:B55)</f>
        <v>2.2222222222222223E-2</v>
      </c>
      <c r="T6" s="24">
        <f t="shared" si="3"/>
        <v>0.2</v>
      </c>
      <c r="U6" s="24">
        <f t="shared" si="3"/>
        <v>0.13333333333333333</v>
      </c>
      <c r="V6" s="24">
        <f t="shared" si="3"/>
        <v>0.28888888888888886</v>
      </c>
      <c r="W6" s="24">
        <f t="shared" si="3"/>
        <v>0.24444444444444444</v>
      </c>
      <c r="X6" s="24">
        <f t="shared" si="3"/>
        <v>0.13333333333333333</v>
      </c>
    </row>
    <row r="7" spans="1:24" x14ac:dyDescent="0.25">
      <c r="A7" s="6" t="s">
        <v>7</v>
      </c>
      <c r="B7" s="10">
        <v>4</v>
      </c>
      <c r="C7">
        <v>3</v>
      </c>
      <c r="D7">
        <v>3</v>
      </c>
      <c r="E7">
        <v>4</v>
      </c>
      <c r="F7">
        <v>4</v>
      </c>
      <c r="G7">
        <v>4</v>
      </c>
      <c r="H7" s="4">
        <f t="shared" si="0"/>
        <v>22</v>
      </c>
      <c r="K7" s="18" t="s">
        <v>33</v>
      </c>
      <c r="L7" s="19">
        <f>ROUND(_xlfn.STDEV.S(H2:H46),1)</f>
        <v>5.9</v>
      </c>
      <c r="M7" s="20"/>
      <c r="N7" s="27" t="s">
        <v>45</v>
      </c>
      <c r="O7" s="28"/>
      <c r="P7" s="26">
        <f>COUNTIFS(B2:G46, "=0", B2:G46, "&lt;&gt;")/COUNT(B2:G46)</f>
        <v>6.6666666666666666E-2</v>
      </c>
      <c r="Q7" s="20"/>
      <c r="R7" s="18" t="s">
        <v>39</v>
      </c>
      <c r="S7" s="25">
        <f t="shared" ref="S7:X7" si="4">B54/SUM(B51:B55)</f>
        <v>6.6666666666666666E-2</v>
      </c>
      <c r="T7" s="25">
        <f t="shared" si="4"/>
        <v>6.6666666666666666E-2</v>
      </c>
      <c r="U7" s="25">
        <f t="shared" si="4"/>
        <v>4.4444444444444446E-2</v>
      </c>
      <c r="V7" s="25">
        <f t="shared" si="4"/>
        <v>0</v>
      </c>
      <c r="W7" s="25">
        <f t="shared" si="4"/>
        <v>8.8888888888888892E-2</v>
      </c>
      <c r="X7" s="25">
        <f t="shared" si="4"/>
        <v>8.8888888888888892E-2</v>
      </c>
    </row>
    <row r="8" spans="1:24" x14ac:dyDescent="0.25">
      <c r="A8" s="6" t="s">
        <v>7</v>
      </c>
      <c r="B8" s="10">
        <v>3</v>
      </c>
      <c r="C8">
        <v>4</v>
      </c>
      <c r="D8">
        <v>2</v>
      </c>
      <c r="E8">
        <v>2</v>
      </c>
      <c r="F8">
        <v>3</v>
      </c>
      <c r="G8">
        <v>4</v>
      </c>
      <c r="H8" s="4">
        <f t="shared" si="0"/>
        <v>18</v>
      </c>
      <c r="K8" s="18" t="s">
        <v>34</v>
      </c>
      <c r="L8" s="19">
        <f>MAX(H2:H46)</f>
        <v>24</v>
      </c>
      <c r="M8" s="20"/>
      <c r="N8" s="20"/>
      <c r="O8" s="20"/>
      <c r="P8" s="20"/>
      <c r="Q8" s="20"/>
      <c r="R8" s="18" t="s">
        <v>40</v>
      </c>
      <c r="S8" s="26">
        <f t="shared" ref="S8:X8" si="5">B55/SUM(B51:B55)</f>
        <v>2.2222222222222223E-2</v>
      </c>
      <c r="T8" s="26">
        <f t="shared" si="5"/>
        <v>4.4444444444444446E-2</v>
      </c>
      <c r="U8" s="26">
        <f t="shared" si="5"/>
        <v>4.4444444444444446E-2</v>
      </c>
      <c r="V8" s="26">
        <f t="shared" si="5"/>
        <v>8.8888888888888892E-2</v>
      </c>
      <c r="W8" s="26">
        <f t="shared" si="5"/>
        <v>6.6666666666666666E-2</v>
      </c>
      <c r="X8" s="26">
        <f t="shared" si="5"/>
        <v>0.13333333333333333</v>
      </c>
    </row>
    <row r="9" spans="1:24" x14ac:dyDescent="0.25">
      <c r="A9" s="6" t="s">
        <v>7</v>
      </c>
      <c r="B9" s="10">
        <v>0</v>
      </c>
      <c r="C9">
        <v>0</v>
      </c>
      <c r="D9">
        <v>0</v>
      </c>
      <c r="E9">
        <v>0</v>
      </c>
      <c r="F9">
        <v>0</v>
      </c>
      <c r="G9">
        <v>0</v>
      </c>
      <c r="H9" s="4">
        <f t="shared" si="0"/>
        <v>0</v>
      </c>
      <c r="K9" s="18" t="s">
        <v>35</v>
      </c>
      <c r="L9" s="19">
        <f>MIN(H2:H46)</f>
        <v>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6" t="s">
        <v>7</v>
      </c>
      <c r="B10" s="10">
        <v>4</v>
      </c>
      <c r="C10">
        <v>3</v>
      </c>
      <c r="D10">
        <v>4</v>
      </c>
      <c r="E10">
        <v>3</v>
      </c>
      <c r="F10">
        <v>3</v>
      </c>
      <c r="G10">
        <v>3</v>
      </c>
      <c r="H10" s="4">
        <f t="shared" si="0"/>
        <v>20</v>
      </c>
    </row>
    <row r="11" spans="1:24" x14ac:dyDescent="0.25">
      <c r="A11" s="6" t="s">
        <v>7</v>
      </c>
      <c r="B11" s="10">
        <v>4</v>
      </c>
      <c r="C11">
        <v>4</v>
      </c>
      <c r="D11">
        <v>4</v>
      </c>
      <c r="E11">
        <v>2</v>
      </c>
      <c r="F11">
        <v>2</v>
      </c>
      <c r="G11">
        <v>4</v>
      </c>
      <c r="H11" s="4">
        <f t="shared" si="0"/>
        <v>20</v>
      </c>
    </row>
    <row r="12" spans="1:24" x14ac:dyDescent="0.25">
      <c r="A12" s="6" t="s">
        <v>7</v>
      </c>
      <c r="B12" s="10">
        <v>2</v>
      </c>
      <c r="C12">
        <v>2</v>
      </c>
      <c r="D12">
        <v>2</v>
      </c>
      <c r="E12">
        <v>2</v>
      </c>
      <c r="F12">
        <v>1</v>
      </c>
      <c r="G12">
        <v>1</v>
      </c>
      <c r="H12" s="4">
        <f t="shared" si="0"/>
        <v>10</v>
      </c>
    </row>
    <row r="13" spans="1:24" x14ac:dyDescent="0.25">
      <c r="A13" s="6" t="s">
        <v>7</v>
      </c>
      <c r="B13" s="10">
        <v>3</v>
      </c>
      <c r="C13">
        <v>3</v>
      </c>
      <c r="D13">
        <v>3</v>
      </c>
      <c r="E13">
        <v>3</v>
      </c>
      <c r="F13">
        <v>0</v>
      </c>
      <c r="G13">
        <v>0</v>
      </c>
      <c r="H13" s="4">
        <f t="shared" si="0"/>
        <v>12</v>
      </c>
    </row>
    <row r="14" spans="1:24" x14ac:dyDescent="0.25">
      <c r="A14" s="6" t="s">
        <v>7</v>
      </c>
      <c r="B14" s="10">
        <v>4</v>
      </c>
      <c r="C14">
        <v>3</v>
      </c>
      <c r="D14">
        <v>4</v>
      </c>
      <c r="E14">
        <v>4</v>
      </c>
      <c r="F14">
        <v>4</v>
      </c>
      <c r="G14">
        <v>4</v>
      </c>
      <c r="H14" s="4">
        <f t="shared" si="0"/>
        <v>23</v>
      </c>
    </row>
    <row r="15" spans="1:24" x14ac:dyDescent="0.25">
      <c r="A15" s="6" t="s">
        <v>7</v>
      </c>
      <c r="B15" s="10">
        <v>4</v>
      </c>
      <c r="C15">
        <v>3</v>
      </c>
      <c r="D15">
        <v>4</v>
      </c>
      <c r="E15">
        <v>4</v>
      </c>
      <c r="F15">
        <v>2</v>
      </c>
      <c r="G15">
        <v>2</v>
      </c>
      <c r="H15" s="4">
        <f t="shared" si="0"/>
        <v>19</v>
      </c>
    </row>
    <row r="16" spans="1:24" x14ac:dyDescent="0.25">
      <c r="A16" s="6" t="s">
        <v>7</v>
      </c>
      <c r="B16" s="10">
        <v>4</v>
      </c>
      <c r="C16">
        <v>4</v>
      </c>
      <c r="D16">
        <v>4</v>
      </c>
      <c r="E16" s="10">
        <v>4</v>
      </c>
      <c r="F16" s="10">
        <v>2</v>
      </c>
      <c r="G16" s="10">
        <v>4</v>
      </c>
      <c r="H16" s="4">
        <f t="shared" si="0"/>
        <v>22</v>
      </c>
    </row>
    <row r="17" spans="1:8" x14ac:dyDescent="0.25">
      <c r="A17" s="6" t="s">
        <v>7</v>
      </c>
      <c r="B17" s="10">
        <v>4</v>
      </c>
      <c r="C17">
        <v>3</v>
      </c>
      <c r="D17">
        <v>4</v>
      </c>
      <c r="E17" s="10">
        <v>4</v>
      </c>
      <c r="F17" s="10">
        <v>4</v>
      </c>
      <c r="G17" s="10">
        <v>2</v>
      </c>
      <c r="H17" s="4">
        <f t="shared" si="0"/>
        <v>21</v>
      </c>
    </row>
    <row r="18" spans="1:8" x14ac:dyDescent="0.25">
      <c r="A18" s="6" t="s">
        <v>7</v>
      </c>
      <c r="B18" s="10">
        <v>4</v>
      </c>
      <c r="C18">
        <v>3</v>
      </c>
      <c r="D18">
        <v>3</v>
      </c>
      <c r="E18" s="10">
        <v>4</v>
      </c>
      <c r="F18" s="10">
        <v>4</v>
      </c>
      <c r="G18" s="10">
        <v>1</v>
      </c>
      <c r="H18" s="4">
        <f t="shared" si="0"/>
        <v>19</v>
      </c>
    </row>
    <row r="19" spans="1:8" x14ac:dyDescent="0.25">
      <c r="A19" s="6" t="s">
        <v>7</v>
      </c>
      <c r="B19" s="10">
        <v>4</v>
      </c>
      <c r="C19">
        <v>4</v>
      </c>
      <c r="D19">
        <v>4</v>
      </c>
      <c r="E19" s="10">
        <v>2</v>
      </c>
      <c r="F19" s="10">
        <v>3</v>
      </c>
      <c r="G19" s="10">
        <v>3</v>
      </c>
      <c r="H19" s="4">
        <f t="shared" si="0"/>
        <v>20</v>
      </c>
    </row>
    <row r="20" spans="1:8" x14ac:dyDescent="0.25">
      <c r="A20" s="7" t="s">
        <v>9</v>
      </c>
      <c r="B20" s="8">
        <v>4</v>
      </c>
      <c r="C20" s="8">
        <v>4</v>
      </c>
      <c r="D20" s="8">
        <v>4</v>
      </c>
      <c r="E20" s="8">
        <v>4</v>
      </c>
      <c r="F20" s="8">
        <v>4</v>
      </c>
      <c r="G20" s="8">
        <v>4</v>
      </c>
      <c r="H20" s="9">
        <f>SUM(B20:G20)</f>
        <v>24</v>
      </c>
    </row>
    <row r="21" spans="1:8" x14ac:dyDescent="0.25">
      <c r="A21" s="6" t="s">
        <v>9</v>
      </c>
      <c r="B21" s="1">
        <v>4</v>
      </c>
      <c r="C21">
        <v>3</v>
      </c>
      <c r="D21">
        <v>3</v>
      </c>
      <c r="E21">
        <v>4</v>
      </c>
      <c r="F21">
        <v>4</v>
      </c>
      <c r="G21">
        <v>3</v>
      </c>
      <c r="H21" s="4">
        <f t="shared" ref="H21:H45" si="6">SUM(B21:G21)</f>
        <v>21</v>
      </c>
    </row>
    <row r="22" spans="1:8" x14ac:dyDescent="0.25">
      <c r="A22" s="6" t="s">
        <v>9</v>
      </c>
      <c r="B22" s="1">
        <v>3</v>
      </c>
      <c r="C22">
        <v>4</v>
      </c>
      <c r="D22">
        <v>2</v>
      </c>
      <c r="E22">
        <v>4</v>
      </c>
      <c r="F22">
        <v>2</v>
      </c>
      <c r="G22">
        <v>2</v>
      </c>
      <c r="H22" s="4">
        <f t="shared" si="6"/>
        <v>17</v>
      </c>
    </row>
    <row r="23" spans="1:8" x14ac:dyDescent="0.25">
      <c r="A23" s="6" t="s">
        <v>9</v>
      </c>
      <c r="B23" s="10">
        <v>4</v>
      </c>
      <c r="C23">
        <v>2</v>
      </c>
      <c r="D23">
        <v>3</v>
      </c>
      <c r="E23">
        <v>2</v>
      </c>
      <c r="F23">
        <v>1</v>
      </c>
      <c r="G23">
        <v>0</v>
      </c>
      <c r="H23" s="4">
        <f t="shared" si="6"/>
        <v>12</v>
      </c>
    </row>
    <row r="24" spans="1:8" x14ac:dyDescent="0.25">
      <c r="A24" s="6" t="s">
        <v>9</v>
      </c>
      <c r="B24" s="10">
        <v>4</v>
      </c>
      <c r="C24">
        <v>4</v>
      </c>
      <c r="D24">
        <v>4</v>
      </c>
      <c r="E24">
        <v>4</v>
      </c>
      <c r="F24">
        <v>4</v>
      </c>
      <c r="G24">
        <v>4</v>
      </c>
      <c r="H24" s="4">
        <f t="shared" si="6"/>
        <v>24</v>
      </c>
    </row>
    <row r="25" spans="1:8" x14ac:dyDescent="0.25">
      <c r="A25" s="6" t="s">
        <v>9</v>
      </c>
      <c r="B25" s="10">
        <v>4</v>
      </c>
      <c r="C25">
        <v>4</v>
      </c>
      <c r="D25">
        <v>4</v>
      </c>
      <c r="E25">
        <v>4</v>
      </c>
      <c r="F25">
        <v>4</v>
      </c>
      <c r="G25">
        <v>4</v>
      </c>
      <c r="H25" s="4">
        <f t="shared" si="6"/>
        <v>24</v>
      </c>
    </row>
    <row r="26" spans="1:8" x14ac:dyDescent="0.25">
      <c r="A26" s="6" t="s">
        <v>9</v>
      </c>
      <c r="B26" s="10">
        <v>4</v>
      </c>
      <c r="C26">
        <v>4</v>
      </c>
      <c r="D26">
        <v>4</v>
      </c>
      <c r="E26">
        <v>4</v>
      </c>
      <c r="F26">
        <v>3</v>
      </c>
      <c r="G26">
        <v>4</v>
      </c>
      <c r="H26" s="4">
        <f t="shared" si="6"/>
        <v>23</v>
      </c>
    </row>
    <row r="27" spans="1:8" x14ac:dyDescent="0.25">
      <c r="A27" s="6" t="s">
        <v>9</v>
      </c>
      <c r="B27" s="10">
        <v>4</v>
      </c>
      <c r="C27">
        <v>1</v>
      </c>
      <c r="D27">
        <v>3</v>
      </c>
      <c r="E27">
        <v>3</v>
      </c>
      <c r="F27">
        <v>0</v>
      </c>
      <c r="G27">
        <v>0</v>
      </c>
      <c r="H27" s="4">
        <f t="shared" si="6"/>
        <v>11</v>
      </c>
    </row>
    <row r="28" spans="1:8" x14ac:dyDescent="0.25">
      <c r="A28" s="6" t="s">
        <v>9</v>
      </c>
      <c r="B28" s="10">
        <v>3</v>
      </c>
      <c r="C28">
        <v>2</v>
      </c>
      <c r="D28">
        <v>2</v>
      </c>
      <c r="E28">
        <v>0</v>
      </c>
      <c r="F28">
        <v>4</v>
      </c>
      <c r="G28">
        <v>3</v>
      </c>
      <c r="H28" s="4">
        <f t="shared" si="6"/>
        <v>14</v>
      </c>
    </row>
    <row r="29" spans="1:8" x14ac:dyDescent="0.25">
      <c r="A29" s="6" t="s">
        <v>9</v>
      </c>
      <c r="B29" s="10">
        <v>4</v>
      </c>
      <c r="C29">
        <v>2</v>
      </c>
      <c r="D29">
        <v>3</v>
      </c>
      <c r="E29">
        <v>3</v>
      </c>
      <c r="F29">
        <v>3</v>
      </c>
      <c r="G29">
        <v>4</v>
      </c>
      <c r="H29" s="4">
        <f t="shared" si="6"/>
        <v>19</v>
      </c>
    </row>
    <row r="30" spans="1:8" x14ac:dyDescent="0.25">
      <c r="A30" s="6" t="s">
        <v>9</v>
      </c>
      <c r="B30" s="10">
        <v>3</v>
      </c>
      <c r="C30">
        <v>3</v>
      </c>
      <c r="D30">
        <v>3</v>
      </c>
      <c r="E30">
        <v>2</v>
      </c>
      <c r="F30">
        <v>2</v>
      </c>
      <c r="G30">
        <v>2</v>
      </c>
      <c r="H30" s="4">
        <f t="shared" si="6"/>
        <v>15</v>
      </c>
    </row>
    <row r="31" spans="1:8" x14ac:dyDescent="0.25">
      <c r="A31" s="6" t="s">
        <v>9</v>
      </c>
      <c r="B31" s="10">
        <v>4</v>
      </c>
      <c r="C31">
        <v>2</v>
      </c>
      <c r="D31">
        <v>1</v>
      </c>
      <c r="E31">
        <v>4</v>
      </c>
      <c r="F31">
        <v>2</v>
      </c>
      <c r="G31">
        <v>0</v>
      </c>
      <c r="H31" s="4">
        <f t="shared" si="6"/>
        <v>13</v>
      </c>
    </row>
    <row r="32" spans="1:8" x14ac:dyDescent="0.25">
      <c r="A32" s="6" t="s">
        <v>9</v>
      </c>
      <c r="B32" s="10">
        <v>4</v>
      </c>
      <c r="C32">
        <v>4</v>
      </c>
      <c r="D32">
        <v>4</v>
      </c>
      <c r="E32">
        <v>4</v>
      </c>
      <c r="F32">
        <v>3</v>
      </c>
      <c r="G32">
        <v>4</v>
      </c>
      <c r="H32" s="4">
        <f t="shared" si="6"/>
        <v>23</v>
      </c>
    </row>
    <row r="33" spans="1:8" x14ac:dyDescent="0.25">
      <c r="A33" s="6" t="s">
        <v>9</v>
      </c>
      <c r="B33" s="10">
        <v>1</v>
      </c>
      <c r="C33">
        <v>1</v>
      </c>
      <c r="D33">
        <v>2</v>
      </c>
      <c r="E33">
        <v>3</v>
      </c>
      <c r="F33">
        <v>1</v>
      </c>
      <c r="G33">
        <v>1</v>
      </c>
      <c r="H33" s="4">
        <f t="shared" si="6"/>
        <v>9</v>
      </c>
    </row>
    <row r="34" spans="1:8" x14ac:dyDescent="0.25">
      <c r="A34" s="6" t="s">
        <v>9</v>
      </c>
      <c r="B34" s="10">
        <v>4</v>
      </c>
      <c r="C34">
        <v>4</v>
      </c>
      <c r="D34">
        <v>4</v>
      </c>
      <c r="E34">
        <v>4</v>
      </c>
      <c r="F34">
        <v>4</v>
      </c>
      <c r="G34">
        <v>4</v>
      </c>
      <c r="H34" s="4">
        <f t="shared" si="6"/>
        <v>24</v>
      </c>
    </row>
    <row r="35" spans="1:8" x14ac:dyDescent="0.25">
      <c r="A35" s="6" t="s">
        <v>9</v>
      </c>
      <c r="B35" s="10">
        <v>4</v>
      </c>
      <c r="C35">
        <v>2</v>
      </c>
      <c r="D35">
        <v>3</v>
      </c>
      <c r="E35">
        <v>2</v>
      </c>
      <c r="F35">
        <v>2</v>
      </c>
      <c r="G35">
        <v>2</v>
      </c>
      <c r="H35" s="4">
        <f t="shared" si="6"/>
        <v>15</v>
      </c>
    </row>
    <row r="36" spans="1:8" x14ac:dyDescent="0.25">
      <c r="A36" s="6" t="s">
        <v>9</v>
      </c>
      <c r="B36" s="10">
        <v>4</v>
      </c>
      <c r="C36">
        <v>3</v>
      </c>
      <c r="D36">
        <v>4</v>
      </c>
      <c r="E36">
        <v>2</v>
      </c>
      <c r="F36">
        <v>4</v>
      </c>
      <c r="G36">
        <v>3</v>
      </c>
      <c r="H36" s="4">
        <f t="shared" si="6"/>
        <v>20</v>
      </c>
    </row>
    <row r="37" spans="1:8" x14ac:dyDescent="0.25">
      <c r="A37" s="6" t="s">
        <v>9</v>
      </c>
      <c r="B37" s="10">
        <v>4</v>
      </c>
      <c r="C37">
        <v>4</v>
      </c>
      <c r="D37">
        <v>4</v>
      </c>
      <c r="E37">
        <v>4</v>
      </c>
      <c r="F37">
        <v>4</v>
      </c>
      <c r="G37">
        <v>4</v>
      </c>
      <c r="H37" s="4">
        <f t="shared" si="6"/>
        <v>24</v>
      </c>
    </row>
    <row r="38" spans="1:8" x14ac:dyDescent="0.25">
      <c r="A38" s="6" t="s">
        <v>9</v>
      </c>
      <c r="B38" s="10">
        <v>4</v>
      </c>
      <c r="C38">
        <v>4</v>
      </c>
      <c r="D38">
        <v>4</v>
      </c>
      <c r="E38">
        <v>4</v>
      </c>
      <c r="F38">
        <v>4</v>
      </c>
      <c r="G38">
        <v>4</v>
      </c>
      <c r="H38" s="4">
        <f t="shared" si="6"/>
        <v>24</v>
      </c>
    </row>
    <row r="39" spans="1:8" x14ac:dyDescent="0.25">
      <c r="A39" s="6" t="s">
        <v>9</v>
      </c>
      <c r="B39" s="10">
        <v>4</v>
      </c>
      <c r="C39">
        <v>2</v>
      </c>
      <c r="D39">
        <v>2</v>
      </c>
      <c r="E39">
        <v>2</v>
      </c>
      <c r="F39">
        <v>4</v>
      </c>
      <c r="G39">
        <v>4</v>
      </c>
      <c r="H39" s="4">
        <f t="shared" si="6"/>
        <v>18</v>
      </c>
    </row>
    <row r="40" spans="1:8" x14ac:dyDescent="0.25">
      <c r="A40" s="6" t="s">
        <v>9</v>
      </c>
      <c r="B40" s="10">
        <v>4</v>
      </c>
      <c r="C40">
        <v>3</v>
      </c>
      <c r="D40">
        <v>3</v>
      </c>
      <c r="E40" s="10">
        <v>4</v>
      </c>
      <c r="F40" s="10">
        <v>2</v>
      </c>
      <c r="G40" s="10">
        <v>3</v>
      </c>
      <c r="H40" s="4">
        <f t="shared" si="6"/>
        <v>19</v>
      </c>
    </row>
    <row r="41" spans="1:8" x14ac:dyDescent="0.25">
      <c r="A41" s="6" t="s">
        <v>9</v>
      </c>
      <c r="B41" s="10">
        <v>4</v>
      </c>
      <c r="C41">
        <v>4</v>
      </c>
      <c r="D41">
        <v>4</v>
      </c>
      <c r="E41" s="10">
        <v>4</v>
      </c>
      <c r="F41" s="10">
        <v>4</v>
      </c>
      <c r="G41" s="10">
        <v>4</v>
      </c>
      <c r="H41" s="4">
        <f t="shared" si="6"/>
        <v>24</v>
      </c>
    </row>
    <row r="42" spans="1:8" x14ac:dyDescent="0.25">
      <c r="A42" s="6" t="s">
        <v>9</v>
      </c>
      <c r="B42" s="10">
        <v>4</v>
      </c>
      <c r="C42">
        <v>3</v>
      </c>
      <c r="D42">
        <v>3</v>
      </c>
      <c r="E42" s="10">
        <v>4</v>
      </c>
      <c r="F42" s="10">
        <v>2</v>
      </c>
      <c r="G42" s="10">
        <v>2</v>
      </c>
      <c r="H42" s="4">
        <f t="shared" si="6"/>
        <v>18</v>
      </c>
    </row>
    <row r="43" spans="1:8" x14ac:dyDescent="0.25">
      <c r="A43" s="6" t="s">
        <v>9</v>
      </c>
      <c r="B43" s="10">
        <v>4</v>
      </c>
      <c r="C43">
        <v>3</v>
      </c>
      <c r="D43">
        <v>3</v>
      </c>
      <c r="E43" s="10">
        <v>4</v>
      </c>
      <c r="F43" s="10">
        <v>4</v>
      </c>
      <c r="G43" s="10">
        <v>4</v>
      </c>
      <c r="H43" s="4">
        <f t="shared" si="6"/>
        <v>22</v>
      </c>
    </row>
    <row r="44" spans="1:8" x14ac:dyDescent="0.25">
      <c r="A44" s="6" t="s">
        <v>9</v>
      </c>
      <c r="B44" s="10">
        <v>4</v>
      </c>
      <c r="C44">
        <v>2</v>
      </c>
      <c r="D44">
        <v>3</v>
      </c>
      <c r="E44" s="10">
        <v>2</v>
      </c>
      <c r="F44" s="10">
        <v>4</v>
      </c>
      <c r="G44" s="10">
        <v>4</v>
      </c>
      <c r="H44" s="4">
        <f t="shared" si="6"/>
        <v>19</v>
      </c>
    </row>
    <row r="45" spans="1:8" x14ac:dyDescent="0.25">
      <c r="A45" s="6" t="s">
        <v>9</v>
      </c>
      <c r="B45" s="10">
        <v>1</v>
      </c>
      <c r="C45">
        <v>1</v>
      </c>
      <c r="D45">
        <v>1</v>
      </c>
      <c r="E45" s="10">
        <v>0</v>
      </c>
      <c r="F45" s="10">
        <v>1</v>
      </c>
      <c r="G45" s="10">
        <v>0</v>
      </c>
      <c r="H45" s="4">
        <f t="shared" si="6"/>
        <v>4</v>
      </c>
    </row>
    <row r="46" spans="1:8" x14ac:dyDescent="0.25">
      <c r="A46" s="5" t="s">
        <v>9</v>
      </c>
      <c r="B46" s="2">
        <v>4</v>
      </c>
      <c r="C46" s="2">
        <v>3</v>
      </c>
      <c r="D46" s="2">
        <v>4</v>
      </c>
      <c r="E46" s="2">
        <v>4</v>
      </c>
      <c r="F46" s="2">
        <v>4</v>
      </c>
      <c r="G46" s="2">
        <v>4</v>
      </c>
      <c r="H46" s="4">
        <f>SUM(B46:G46)</f>
        <v>23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50" spans="1:8" x14ac:dyDescent="0.25">
      <c r="A50" s="11"/>
      <c r="B50" s="11" t="s">
        <v>0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2" t="s">
        <v>29</v>
      </c>
    </row>
    <row r="51" spans="1:8" x14ac:dyDescent="0.25">
      <c r="A51" s="13" t="s">
        <v>23</v>
      </c>
      <c r="B51" s="13">
        <f t="shared" ref="B51:G51" si="7">COUNTIF(B2:B46, 4)</f>
        <v>35</v>
      </c>
      <c r="C51" s="13">
        <f t="shared" si="7"/>
        <v>16</v>
      </c>
      <c r="D51" s="13">
        <f t="shared" si="7"/>
        <v>20</v>
      </c>
      <c r="E51" s="13">
        <f t="shared" si="7"/>
        <v>23</v>
      </c>
      <c r="F51" s="13">
        <f t="shared" si="7"/>
        <v>21</v>
      </c>
      <c r="G51" s="13">
        <f t="shared" si="7"/>
        <v>21</v>
      </c>
      <c r="H51" s="13">
        <f>SUM(B51:G51)</f>
        <v>136</v>
      </c>
    </row>
    <row r="52" spans="1:8" x14ac:dyDescent="0.25">
      <c r="A52" s="14" t="s">
        <v>24</v>
      </c>
      <c r="B52" s="14">
        <f t="shared" ref="B52:G52" si="8">COUNTIF(B2:B46, 3)</f>
        <v>5</v>
      </c>
      <c r="C52" s="14">
        <f t="shared" si="8"/>
        <v>15</v>
      </c>
      <c r="D52" s="14">
        <f t="shared" si="8"/>
        <v>15</v>
      </c>
      <c r="E52" s="14">
        <f t="shared" si="8"/>
        <v>5</v>
      </c>
      <c r="F52" s="14">
        <f t="shared" si="8"/>
        <v>6</v>
      </c>
      <c r="G52" s="14">
        <f t="shared" si="8"/>
        <v>8</v>
      </c>
      <c r="H52" s="14">
        <f>SUM(B52:G52)</f>
        <v>54</v>
      </c>
    </row>
    <row r="53" spans="1:8" x14ac:dyDescent="0.25">
      <c r="A53" s="15" t="s">
        <v>25</v>
      </c>
      <c r="B53" s="15">
        <f t="shared" ref="B53:G53" si="9">COUNTIF(B2:B46, 2)</f>
        <v>1</v>
      </c>
      <c r="C53" s="15">
        <f t="shared" si="9"/>
        <v>9</v>
      </c>
      <c r="D53" s="15">
        <f t="shared" si="9"/>
        <v>6</v>
      </c>
      <c r="E53" s="15">
        <f t="shared" si="9"/>
        <v>13</v>
      </c>
      <c r="F53" s="15">
        <f t="shared" si="9"/>
        <v>11</v>
      </c>
      <c r="G53" s="15">
        <f t="shared" si="9"/>
        <v>6</v>
      </c>
      <c r="H53" s="15">
        <f>SUM(B53:G53)</f>
        <v>46</v>
      </c>
    </row>
    <row r="54" spans="1:8" x14ac:dyDescent="0.25">
      <c r="A54" s="16" t="s">
        <v>26</v>
      </c>
      <c r="B54" s="16">
        <f t="shared" ref="B54:G54" si="10">COUNTIF(B2:B46, 1)</f>
        <v>3</v>
      </c>
      <c r="C54" s="16">
        <f t="shared" si="10"/>
        <v>3</v>
      </c>
      <c r="D54" s="16">
        <f t="shared" si="10"/>
        <v>2</v>
      </c>
      <c r="E54" s="16">
        <f t="shared" si="10"/>
        <v>0</v>
      </c>
      <c r="F54" s="16">
        <f t="shared" si="10"/>
        <v>4</v>
      </c>
      <c r="G54" s="16">
        <f t="shared" si="10"/>
        <v>4</v>
      </c>
      <c r="H54" s="16">
        <f>SUM(B54:G54)</f>
        <v>16</v>
      </c>
    </row>
    <row r="55" spans="1:8" x14ac:dyDescent="0.25">
      <c r="A55" s="17" t="s">
        <v>27</v>
      </c>
      <c r="B55" s="17">
        <f t="shared" ref="B55:G55" si="11">COUNTIF(B2:B46, 0)</f>
        <v>1</v>
      </c>
      <c r="C55" s="17">
        <f t="shared" si="11"/>
        <v>2</v>
      </c>
      <c r="D55" s="17">
        <f t="shared" si="11"/>
        <v>2</v>
      </c>
      <c r="E55" s="17">
        <f t="shared" si="11"/>
        <v>4</v>
      </c>
      <c r="F55" s="17">
        <f t="shared" si="11"/>
        <v>3</v>
      </c>
      <c r="G55" s="17">
        <f t="shared" si="11"/>
        <v>6</v>
      </c>
      <c r="H55" s="17">
        <f>SUM(B55:G55)</f>
        <v>18</v>
      </c>
    </row>
  </sheetData>
  <mergeCells count="6">
    <mergeCell ref="N7:O7"/>
    <mergeCell ref="K1:X2"/>
    <mergeCell ref="N3:O3"/>
    <mergeCell ref="N4:O4"/>
    <mergeCell ref="N5:O5"/>
    <mergeCell ref="N6:O6"/>
  </mergeCells>
  <conditionalFormatting sqref="B2:G46">
    <cfRule type="containsBlanks" dxfId="35" priority="1">
      <formula>LEN(TRIM(B2))=0</formula>
    </cfRule>
    <cfRule type="cellIs" dxfId="34" priority="3" operator="equal">
      <formula>0</formula>
    </cfRule>
    <cfRule type="cellIs" dxfId="33" priority="4" operator="equal">
      <formula>1</formula>
    </cfRule>
    <cfRule type="cellIs" dxfId="32" priority="5" operator="equal">
      <formula>2</formula>
    </cfRule>
    <cfRule type="cellIs" dxfId="31" priority="6" operator="equal">
      <formula>3</formula>
    </cfRule>
    <cfRule type="cellIs" dxfId="30" priority="7" operator="equal">
      <formula>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CEE0-423D-42FD-B122-A7C252E6C7B3}">
  <dimension ref="A1:AC55"/>
  <sheetViews>
    <sheetView zoomScaleNormal="100" workbookViewId="0">
      <selection activeCell="B45" sqref="B45"/>
    </sheetView>
  </sheetViews>
  <sheetFormatPr defaultRowHeight="15" x14ac:dyDescent="0.25"/>
  <cols>
    <col min="1" max="1" width="12.42578125" bestFit="1" customWidth="1"/>
    <col min="10" max="10" width="11.28515625" bestFit="1" customWidth="1"/>
  </cols>
  <sheetData>
    <row r="1" spans="1:29" x14ac:dyDescent="0.25">
      <c r="A1" s="5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3" t="s">
        <v>8</v>
      </c>
      <c r="N1" s="29" t="s">
        <v>49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x14ac:dyDescent="0.25">
      <c r="A2" s="6" t="s">
        <v>7</v>
      </c>
      <c r="B2" s="1">
        <v>4</v>
      </c>
      <c r="C2">
        <v>4</v>
      </c>
      <c r="D2">
        <v>4</v>
      </c>
      <c r="E2" s="10">
        <v>3</v>
      </c>
      <c r="F2" s="10">
        <v>1</v>
      </c>
      <c r="G2" s="10">
        <v>1</v>
      </c>
      <c r="H2" s="10">
        <v>2</v>
      </c>
      <c r="I2" s="10">
        <v>3</v>
      </c>
      <c r="J2" s="4">
        <f>SUM(B2:I2)</f>
        <v>22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x14ac:dyDescent="0.25">
      <c r="A3" s="6" t="s">
        <v>7</v>
      </c>
      <c r="B3" s="1">
        <v>3</v>
      </c>
      <c r="C3">
        <v>2</v>
      </c>
      <c r="D3">
        <v>4</v>
      </c>
      <c r="E3" s="10">
        <v>4</v>
      </c>
      <c r="F3" s="10">
        <v>4</v>
      </c>
      <c r="G3" s="10">
        <v>2</v>
      </c>
      <c r="H3" s="10">
        <v>2</v>
      </c>
      <c r="I3" s="10">
        <v>4</v>
      </c>
      <c r="J3" s="4">
        <f t="shared" ref="J3:J19" si="0">SUM(B3:I3)</f>
        <v>25</v>
      </c>
      <c r="N3" s="18" t="s">
        <v>30</v>
      </c>
      <c r="O3" s="19">
        <v>32</v>
      </c>
      <c r="P3" s="20"/>
      <c r="Q3" s="27" t="s">
        <v>41</v>
      </c>
      <c r="R3" s="28"/>
      <c r="S3" s="21">
        <f>COUNTIFS(B2:I44, "=4", B2:I44, "&lt;&gt;")/COUNT(B2:I44)</f>
        <v>0.59593023255813948</v>
      </c>
      <c r="T3" s="20"/>
      <c r="U3" s="22"/>
      <c r="V3" s="22" t="s">
        <v>0</v>
      </c>
      <c r="W3" s="22" t="s">
        <v>2</v>
      </c>
      <c r="X3" s="22" t="s">
        <v>3</v>
      </c>
      <c r="Y3" s="22" t="s">
        <v>4</v>
      </c>
      <c r="Z3" s="22" t="s">
        <v>5</v>
      </c>
      <c r="AA3" s="22" t="s">
        <v>6</v>
      </c>
      <c r="AB3" s="22" t="s">
        <v>10</v>
      </c>
      <c r="AC3" s="22" t="s">
        <v>11</v>
      </c>
    </row>
    <row r="4" spans="1:29" x14ac:dyDescent="0.25">
      <c r="A4" s="6" t="s">
        <v>7</v>
      </c>
      <c r="B4" s="1">
        <v>3</v>
      </c>
      <c r="C4">
        <v>4</v>
      </c>
      <c r="D4">
        <v>4</v>
      </c>
      <c r="E4" s="10">
        <v>4</v>
      </c>
      <c r="F4" s="10">
        <v>2</v>
      </c>
      <c r="G4" s="10">
        <v>1</v>
      </c>
      <c r="H4" s="10">
        <v>1</v>
      </c>
      <c r="I4" s="10">
        <v>0</v>
      </c>
      <c r="J4" s="4">
        <f t="shared" si="0"/>
        <v>19</v>
      </c>
      <c r="N4" s="18" t="s">
        <v>31</v>
      </c>
      <c r="O4" s="19">
        <f>COUNT(J2:J44)</f>
        <v>43</v>
      </c>
      <c r="P4" s="20"/>
      <c r="Q4" s="27" t="s">
        <v>42</v>
      </c>
      <c r="R4" s="28"/>
      <c r="S4" s="23">
        <f>COUNTIFS(B2:I44, "=3", B2:I44, "&lt;&gt;")/COUNT(B2:I44)</f>
        <v>0.17732558139534885</v>
      </c>
      <c r="T4" s="20"/>
      <c r="U4" s="18" t="s">
        <v>36</v>
      </c>
      <c r="V4" s="21">
        <f>B51/SUM(B51:B55)</f>
        <v>0.69767441860465118</v>
      </c>
      <c r="W4" s="21">
        <f t="shared" ref="W4:AC4" si="1">C51/SUM(C51:C55)</f>
        <v>0.72093023255813948</v>
      </c>
      <c r="X4" s="21">
        <f t="shared" si="1"/>
        <v>0.83720930232558144</v>
      </c>
      <c r="Y4" s="21">
        <f t="shared" si="1"/>
        <v>0.88372093023255816</v>
      </c>
      <c r="Z4" s="21">
        <f t="shared" si="1"/>
        <v>0.44186046511627908</v>
      </c>
      <c r="AA4" s="21">
        <f t="shared" si="1"/>
        <v>0.27906976744186046</v>
      </c>
      <c r="AB4" s="21">
        <f t="shared" si="1"/>
        <v>0.30232558139534882</v>
      </c>
      <c r="AC4" s="21">
        <f t="shared" si="1"/>
        <v>0.60465116279069764</v>
      </c>
    </row>
    <row r="5" spans="1:29" x14ac:dyDescent="0.25">
      <c r="A5" s="6" t="s">
        <v>7</v>
      </c>
      <c r="B5" s="10">
        <v>4</v>
      </c>
      <c r="C5">
        <v>4</v>
      </c>
      <c r="D5">
        <v>4</v>
      </c>
      <c r="E5" s="10">
        <v>4</v>
      </c>
      <c r="F5" s="10">
        <v>4</v>
      </c>
      <c r="G5" s="10">
        <v>4</v>
      </c>
      <c r="H5" s="10">
        <v>2</v>
      </c>
      <c r="I5" s="10">
        <v>4</v>
      </c>
      <c r="J5" s="4">
        <f t="shared" si="0"/>
        <v>30</v>
      </c>
      <c r="N5" s="18" t="s">
        <v>32</v>
      </c>
      <c r="O5" s="19">
        <f>MEDIAN(J2:J44)</f>
        <v>27</v>
      </c>
      <c r="P5" s="20"/>
      <c r="Q5" s="27" t="s">
        <v>43</v>
      </c>
      <c r="R5" s="28"/>
      <c r="S5" s="24">
        <f>COUNTIFS(B2:I44, "=2", B2:I44, "&lt;&gt;")/COUNT(B2:I44)</f>
        <v>0.10174418604651163</v>
      </c>
      <c r="T5" s="20"/>
      <c r="U5" s="18" t="s">
        <v>46</v>
      </c>
      <c r="V5" s="23">
        <f>B52/SUM(B51:B55)</f>
        <v>0.23255813953488372</v>
      </c>
      <c r="W5" s="23">
        <f t="shared" ref="W5:AC5" si="2">C52/SUM(C51:C55)</f>
        <v>0.23255813953488372</v>
      </c>
      <c r="X5" s="23">
        <f t="shared" si="2"/>
        <v>6.9767441860465115E-2</v>
      </c>
      <c r="Y5" s="23">
        <f t="shared" si="2"/>
        <v>6.9767441860465115E-2</v>
      </c>
      <c r="Z5" s="23">
        <f t="shared" si="2"/>
        <v>0.20930232558139536</v>
      </c>
      <c r="AA5" s="23">
        <f t="shared" si="2"/>
        <v>0.18604651162790697</v>
      </c>
      <c r="AB5" s="23">
        <f t="shared" si="2"/>
        <v>0.16279069767441862</v>
      </c>
      <c r="AC5" s="23">
        <f t="shared" si="2"/>
        <v>0.2558139534883721</v>
      </c>
    </row>
    <row r="6" spans="1:29" x14ac:dyDescent="0.25">
      <c r="A6" s="6" t="s">
        <v>7</v>
      </c>
      <c r="B6" s="10">
        <v>1</v>
      </c>
      <c r="C6">
        <v>4</v>
      </c>
      <c r="D6">
        <v>1</v>
      </c>
      <c r="E6" s="10">
        <v>4</v>
      </c>
      <c r="F6" s="10">
        <v>1</v>
      </c>
      <c r="G6" s="10">
        <v>0</v>
      </c>
      <c r="H6" s="10">
        <v>1</v>
      </c>
      <c r="I6" s="10">
        <v>0</v>
      </c>
      <c r="J6" s="4">
        <f t="shared" si="0"/>
        <v>12</v>
      </c>
      <c r="N6" s="18" t="s">
        <v>28</v>
      </c>
      <c r="O6" s="19">
        <f>ROUND(AVERAGE(J2:J44),1)</f>
        <v>25.7</v>
      </c>
      <c r="P6" s="20"/>
      <c r="Q6" s="27" t="s">
        <v>44</v>
      </c>
      <c r="R6" s="28"/>
      <c r="S6" s="25">
        <f>COUNTIFS(B2:I44, "=1", B2:I44, "&lt;&gt;")/COUNT(B2:I44)</f>
        <v>8.7209302325581398E-2</v>
      </c>
      <c r="T6" s="20"/>
      <c r="U6" s="18" t="s">
        <v>38</v>
      </c>
      <c r="V6" s="24">
        <f>B53/SUM(B51:B55)</f>
        <v>0</v>
      </c>
      <c r="W6" s="24">
        <f t="shared" ref="W6:AC6" si="3">C53/SUM(C51:C55)</f>
        <v>2.3255813953488372E-2</v>
      </c>
      <c r="X6" s="24">
        <f t="shared" si="3"/>
        <v>2.3255813953488372E-2</v>
      </c>
      <c r="Y6" s="24">
        <f t="shared" si="3"/>
        <v>2.3255813953488372E-2</v>
      </c>
      <c r="Z6" s="24">
        <f t="shared" si="3"/>
        <v>0.13953488372093023</v>
      </c>
      <c r="AA6" s="24">
        <f t="shared" si="3"/>
        <v>0.23255813953488372</v>
      </c>
      <c r="AB6" s="24">
        <f t="shared" si="3"/>
        <v>0.34883720930232559</v>
      </c>
      <c r="AC6" s="24">
        <f t="shared" si="3"/>
        <v>2.3255813953488372E-2</v>
      </c>
    </row>
    <row r="7" spans="1:29" x14ac:dyDescent="0.25">
      <c r="A7" s="6" t="s">
        <v>7</v>
      </c>
      <c r="B7" s="10">
        <v>4</v>
      </c>
      <c r="C7">
        <v>4</v>
      </c>
      <c r="D7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4">
        <f t="shared" si="0"/>
        <v>32</v>
      </c>
      <c r="N7" s="18" t="s">
        <v>33</v>
      </c>
      <c r="O7" s="19">
        <f>ROUND(_xlfn.STDEV.S(J2:J44),1)</f>
        <v>5.8</v>
      </c>
      <c r="P7" s="20"/>
      <c r="Q7" s="27" t="s">
        <v>45</v>
      </c>
      <c r="R7" s="28"/>
      <c r="S7" s="26">
        <f>COUNTIFS(C2:J87, "=0", C2:J87, "&lt;&gt;")/COUNT(C2:J87)</f>
        <v>3.90625E-2</v>
      </c>
      <c r="T7" s="20"/>
      <c r="U7" s="18" t="s">
        <v>39</v>
      </c>
      <c r="V7" s="25">
        <f>B54/SUM(B51:B55)</f>
        <v>4.6511627906976744E-2</v>
      </c>
      <c r="W7" s="25">
        <f t="shared" ref="W7:AC7" si="4">C54/SUM(C51:C55)</f>
        <v>0</v>
      </c>
      <c r="X7" s="25">
        <f t="shared" si="4"/>
        <v>6.9767441860465115E-2</v>
      </c>
      <c r="Y7" s="25">
        <f t="shared" si="4"/>
        <v>0</v>
      </c>
      <c r="Z7" s="25">
        <f t="shared" si="4"/>
        <v>0.18604651162790697</v>
      </c>
      <c r="AA7" s="25">
        <f t="shared" si="4"/>
        <v>0.23255813953488372</v>
      </c>
      <c r="AB7" s="25">
        <f t="shared" si="4"/>
        <v>0.11627906976744186</v>
      </c>
      <c r="AC7" s="25">
        <f t="shared" si="4"/>
        <v>4.6511627906976744E-2</v>
      </c>
    </row>
    <row r="8" spans="1:29" x14ac:dyDescent="0.25">
      <c r="A8" s="6" t="s">
        <v>7</v>
      </c>
      <c r="B8" s="10">
        <v>4</v>
      </c>
      <c r="C8">
        <v>4</v>
      </c>
      <c r="D8">
        <v>4</v>
      </c>
      <c r="E8" s="10">
        <v>4</v>
      </c>
      <c r="F8" s="10">
        <v>4</v>
      </c>
      <c r="G8" s="10">
        <v>4</v>
      </c>
      <c r="H8" s="10">
        <v>3</v>
      </c>
      <c r="I8" s="10">
        <v>4</v>
      </c>
      <c r="J8" s="4">
        <f t="shared" si="0"/>
        <v>31</v>
      </c>
      <c r="N8" s="18" t="s">
        <v>34</v>
      </c>
      <c r="O8" s="19">
        <f>MAX(J2:J44)</f>
        <v>32</v>
      </c>
      <c r="P8" s="20"/>
      <c r="Q8" s="20"/>
      <c r="R8" s="20"/>
      <c r="S8" s="20"/>
      <c r="T8" s="20"/>
      <c r="U8" s="18" t="s">
        <v>40</v>
      </c>
      <c r="V8" s="26">
        <f>B55/SUM(B51:B55)</f>
        <v>2.3255813953488372E-2</v>
      </c>
      <c r="W8" s="26">
        <f t="shared" ref="W8:AC8" si="5">C55/SUM(C51:C55)</f>
        <v>2.3255813953488372E-2</v>
      </c>
      <c r="X8" s="26">
        <f t="shared" si="5"/>
        <v>0</v>
      </c>
      <c r="Y8" s="26">
        <f t="shared" si="5"/>
        <v>2.3255813953488372E-2</v>
      </c>
      <c r="Z8" s="26">
        <f t="shared" si="5"/>
        <v>2.3255813953488372E-2</v>
      </c>
      <c r="AA8" s="26">
        <f t="shared" si="5"/>
        <v>6.9767441860465115E-2</v>
      </c>
      <c r="AB8" s="26">
        <f t="shared" si="5"/>
        <v>6.9767441860465115E-2</v>
      </c>
      <c r="AC8" s="26">
        <f t="shared" si="5"/>
        <v>6.9767441860465115E-2</v>
      </c>
    </row>
    <row r="9" spans="1:29" x14ac:dyDescent="0.25">
      <c r="A9" s="6" t="s">
        <v>7</v>
      </c>
      <c r="B9" s="10">
        <v>3</v>
      </c>
      <c r="C9">
        <v>4</v>
      </c>
      <c r="D9">
        <v>4</v>
      </c>
      <c r="E9" s="10">
        <v>4</v>
      </c>
      <c r="F9" s="10">
        <v>4</v>
      </c>
      <c r="G9" s="10">
        <v>3</v>
      </c>
      <c r="H9" s="10">
        <v>4</v>
      </c>
      <c r="I9" s="10">
        <v>4</v>
      </c>
      <c r="J9" s="4">
        <f t="shared" si="0"/>
        <v>30</v>
      </c>
      <c r="N9" s="18" t="s">
        <v>35</v>
      </c>
      <c r="O9" s="19">
        <f>MIN(J2:J44)</f>
        <v>10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x14ac:dyDescent="0.25">
      <c r="A10" s="6" t="s">
        <v>7</v>
      </c>
      <c r="B10" s="10">
        <v>0</v>
      </c>
      <c r="C10">
        <v>4</v>
      </c>
      <c r="D10">
        <v>3</v>
      </c>
      <c r="E10" s="10">
        <v>2</v>
      </c>
      <c r="F10" s="10">
        <v>1</v>
      </c>
      <c r="G10" s="10">
        <v>1</v>
      </c>
      <c r="H10" s="10">
        <v>2</v>
      </c>
      <c r="I10" s="10">
        <v>3</v>
      </c>
      <c r="J10" s="4">
        <f t="shared" si="0"/>
        <v>16</v>
      </c>
    </row>
    <row r="11" spans="1:29" x14ac:dyDescent="0.25">
      <c r="A11" s="6" t="s">
        <v>7</v>
      </c>
      <c r="B11" s="10">
        <v>3</v>
      </c>
      <c r="C11">
        <v>4</v>
      </c>
      <c r="D11">
        <v>4</v>
      </c>
      <c r="E11" s="10">
        <v>4</v>
      </c>
      <c r="F11" s="10">
        <v>1</v>
      </c>
      <c r="G11" s="10">
        <v>1</v>
      </c>
      <c r="H11" s="10">
        <v>1</v>
      </c>
      <c r="I11" s="10">
        <v>1</v>
      </c>
      <c r="J11" s="4">
        <f t="shared" si="0"/>
        <v>19</v>
      </c>
    </row>
    <row r="12" spans="1:29" x14ac:dyDescent="0.25">
      <c r="A12" s="6" t="s">
        <v>7</v>
      </c>
      <c r="B12" s="10">
        <v>3</v>
      </c>
      <c r="C12">
        <v>3</v>
      </c>
      <c r="D12">
        <v>4</v>
      </c>
      <c r="E12" s="10">
        <v>4</v>
      </c>
      <c r="F12" s="10">
        <v>2</v>
      </c>
      <c r="G12" s="10">
        <v>1</v>
      </c>
      <c r="H12" s="10">
        <v>3</v>
      </c>
      <c r="I12" s="10">
        <v>4</v>
      </c>
      <c r="J12" s="4">
        <f t="shared" si="0"/>
        <v>24</v>
      </c>
    </row>
    <row r="13" spans="1:29" x14ac:dyDescent="0.25">
      <c r="A13" s="6" t="s">
        <v>7</v>
      </c>
      <c r="B13" s="10">
        <v>4</v>
      </c>
      <c r="C13">
        <v>3</v>
      </c>
      <c r="D13">
        <v>4</v>
      </c>
      <c r="E13" s="10">
        <v>4</v>
      </c>
      <c r="F13" s="10">
        <v>1</v>
      </c>
      <c r="G13" s="10">
        <v>1</v>
      </c>
      <c r="H13" s="10">
        <v>2</v>
      </c>
      <c r="I13" s="10">
        <v>3</v>
      </c>
      <c r="J13" s="4">
        <f t="shared" si="0"/>
        <v>22</v>
      </c>
    </row>
    <row r="14" spans="1:29" x14ac:dyDescent="0.25">
      <c r="A14" s="6" t="s">
        <v>7</v>
      </c>
      <c r="B14" s="10">
        <v>4</v>
      </c>
      <c r="C14">
        <v>4</v>
      </c>
      <c r="D14">
        <v>4</v>
      </c>
      <c r="E14" s="10">
        <v>4</v>
      </c>
      <c r="F14" s="10">
        <v>4</v>
      </c>
      <c r="G14" s="10">
        <v>3</v>
      </c>
      <c r="H14" s="10">
        <v>0</v>
      </c>
      <c r="I14" s="10">
        <v>4</v>
      </c>
      <c r="J14" s="4">
        <f t="shared" si="0"/>
        <v>27</v>
      </c>
    </row>
    <row r="15" spans="1:29" x14ac:dyDescent="0.25">
      <c r="A15" s="6" t="s">
        <v>7</v>
      </c>
      <c r="B15" s="10">
        <v>3</v>
      </c>
      <c r="C15">
        <v>3</v>
      </c>
      <c r="D15">
        <v>4</v>
      </c>
      <c r="E15" s="10">
        <v>4</v>
      </c>
      <c r="F15" s="10">
        <v>4</v>
      </c>
      <c r="G15" s="10">
        <v>2</v>
      </c>
      <c r="H15" s="10">
        <v>0</v>
      </c>
      <c r="I15" s="10">
        <v>4</v>
      </c>
      <c r="J15" s="4">
        <f t="shared" si="0"/>
        <v>24</v>
      </c>
    </row>
    <row r="16" spans="1:29" x14ac:dyDescent="0.25">
      <c r="A16" s="6" t="s">
        <v>7</v>
      </c>
      <c r="B16" s="10">
        <v>3</v>
      </c>
      <c r="C16">
        <v>4</v>
      </c>
      <c r="D16">
        <v>4</v>
      </c>
      <c r="E16" s="10">
        <v>4</v>
      </c>
      <c r="F16" s="10">
        <v>3</v>
      </c>
      <c r="G16" s="10">
        <v>2</v>
      </c>
      <c r="H16" s="10">
        <v>3</v>
      </c>
      <c r="I16" s="10">
        <v>4</v>
      </c>
      <c r="J16" s="4">
        <f t="shared" si="0"/>
        <v>27</v>
      </c>
    </row>
    <row r="17" spans="1:10" x14ac:dyDescent="0.25">
      <c r="A17" s="6" t="s">
        <v>7</v>
      </c>
      <c r="B17" s="10">
        <v>4</v>
      </c>
      <c r="C17">
        <v>3</v>
      </c>
      <c r="D17">
        <v>4</v>
      </c>
      <c r="E17" s="10">
        <v>4</v>
      </c>
      <c r="F17" s="10">
        <v>3</v>
      </c>
      <c r="G17" s="10">
        <v>3</v>
      </c>
      <c r="H17" s="10">
        <v>3</v>
      </c>
      <c r="I17" s="10">
        <v>3</v>
      </c>
      <c r="J17" s="4">
        <f t="shared" si="0"/>
        <v>27</v>
      </c>
    </row>
    <row r="18" spans="1:10" x14ac:dyDescent="0.25">
      <c r="A18" s="6" t="s">
        <v>7</v>
      </c>
      <c r="B18" s="10">
        <v>4</v>
      </c>
      <c r="C18">
        <v>4</v>
      </c>
      <c r="D18">
        <v>4</v>
      </c>
      <c r="E18" s="10">
        <v>4</v>
      </c>
      <c r="F18" s="10">
        <v>2</v>
      </c>
      <c r="G18" s="10">
        <v>0</v>
      </c>
      <c r="H18" s="10">
        <v>4</v>
      </c>
      <c r="I18" s="10">
        <v>3</v>
      </c>
      <c r="J18" s="4">
        <f t="shared" si="0"/>
        <v>25</v>
      </c>
    </row>
    <row r="19" spans="1:10" x14ac:dyDescent="0.25">
      <c r="A19" s="6" t="s">
        <v>7</v>
      </c>
      <c r="B19" s="10">
        <v>4</v>
      </c>
      <c r="C19">
        <v>3</v>
      </c>
      <c r="D19">
        <v>1</v>
      </c>
      <c r="E19" s="10">
        <v>4</v>
      </c>
      <c r="F19" s="10">
        <v>2</v>
      </c>
      <c r="G19" s="10">
        <v>1</v>
      </c>
      <c r="H19" s="10">
        <v>1</v>
      </c>
      <c r="I19" s="10">
        <v>1</v>
      </c>
      <c r="J19" s="4">
        <f t="shared" si="0"/>
        <v>17</v>
      </c>
    </row>
    <row r="20" spans="1:10" x14ac:dyDescent="0.25">
      <c r="A20" s="7" t="s">
        <v>9</v>
      </c>
      <c r="B20" s="8">
        <v>4</v>
      </c>
      <c r="C20" s="8">
        <v>4</v>
      </c>
      <c r="D20" s="8">
        <v>4</v>
      </c>
      <c r="E20" s="8">
        <v>4</v>
      </c>
      <c r="F20" s="8">
        <v>4</v>
      </c>
      <c r="G20" s="8">
        <v>3</v>
      </c>
      <c r="H20" s="8">
        <v>2</v>
      </c>
      <c r="I20" s="8">
        <v>4</v>
      </c>
      <c r="J20" s="9">
        <f>SUM(B20:I20)</f>
        <v>29</v>
      </c>
    </row>
    <row r="21" spans="1:10" x14ac:dyDescent="0.25">
      <c r="A21" s="6" t="s">
        <v>9</v>
      </c>
      <c r="B21" s="1">
        <v>3</v>
      </c>
      <c r="C21">
        <v>4</v>
      </c>
      <c r="D21">
        <v>4</v>
      </c>
      <c r="E21" s="10">
        <v>3</v>
      </c>
      <c r="F21" s="10">
        <v>4</v>
      </c>
      <c r="G21" s="10">
        <v>3</v>
      </c>
      <c r="H21" s="10">
        <v>2</v>
      </c>
      <c r="I21" s="10">
        <v>4</v>
      </c>
      <c r="J21" s="4">
        <f t="shared" ref="J21:J44" si="6">SUM(B21:I21)</f>
        <v>27</v>
      </c>
    </row>
    <row r="22" spans="1:10" x14ac:dyDescent="0.25">
      <c r="A22" s="6" t="s">
        <v>9</v>
      </c>
      <c r="B22" s="1">
        <v>4</v>
      </c>
      <c r="C22">
        <v>4</v>
      </c>
      <c r="D22">
        <v>4</v>
      </c>
      <c r="E22" s="10">
        <v>4</v>
      </c>
      <c r="F22" s="10">
        <v>4</v>
      </c>
      <c r="G22" s="10">
        <v>4</v>
      </c>
      <c r="H22" s="10">
        <v>3</v>
      </c>
      <c r="I22" s="10">
        <v>4</v>
      </c>
      <c r="J22" s="4">
        <f t="shared" si="6"/>
        <v>31</v>
      </c>
    </row>
    <row r="23" spans="1:10" x14ac:dyDescent="0.25">
      <c r="A23" s="6" t="s">
        <v>9</v>
      </c>
      <c r="B23" s="10">
        <v>4</v>
      </c>
      <c r="C23">
        <v>4</v>
      </c>
      <c r="D23">
        <v>4</v>
      </c>
      <c r="E23" s="10">
        <v>4</v>
      </c>
      <c r="F23" s="10">
        <v>4</v>
      </c>
      <c r="G23" s="10">
        <v>4</v>
      </c>
      <c r="H23" s="10">
        <v>4</v>
      </c>
      <c r="I23" s="10">
        <v>3</v>
      </c>
      <c r="J23" s="4">
        <f t="shared" si="6"/>
        <v>31</v>
      </c>
    </row>
    <row r="24" spans="1:10" x14ac:dyDescent="0.25">
      <c r="A24" s="6" t="s">
        <v>9</v>
      </c>
      <c r="B24" s="10">
        <v>4</v>
      </c>
      <c r="C24">
        <v>4</v>
      </c>
      <c r="D24">
        <v>4</v>
      </c>
      <c r="E24" s="10">
        <v>4</v>
      </c>
      <c r="F24" s="10">
        <v>1</v>
      </c>
      <c r="G24" s="10">
        <v>2</v>
      </c>
      <c r="H24" s="10">
        <v>2</v>
      </c>
      <c r="I24" s="10">
        <v>3</v>
      </c>
      <c r="J24" s="4">
        <f t="shared" si="6"/>
        <v>24</v>
      </c>
    </row>
    <row r="25" spans="1:10" x14ac:dyDescent="0.25">
      <c r="A25" s="6" t="s">
        <v>9</v>
      </c>
      <c r="B25" s="10">
        <v>4</v>
      </c>
      <c r="C25">
        <v>4</v>
      </c>
      <c r="D25">
        <v>4</v>
      </c>
      <c r="E25" s="10">
        <v>4</v>
      </c>
      <c r="F25" s="10">
        <v>4</v>
      </c>
      <c r="G25" s="10">
        <v>2</v>
      </c>
      <c r="H25" s="10">
        <v>4</v>
      </c>
      <c r="I25" s="10">
        <v>4</v>
      </c>
      <c r="J25" s="4">
        <f t="shared" si="6"/>
        <v>30</v>
      </c>
    </row>
    <row r="26" spans="1:10" x14ac:dyDescent="0.25">
      <c r="A26" s="6" t="s">
        <v>9</v>
      </c>
      <c r="B26" s="10">
        <v>4</v>
      </c>
      <c r="C26">
        <v>4</v>
      </c>
      <c r="D26">
        <v>4</v>
      </c>
      <c r="E26" s="10">
        <v>4</v>
      </c>
      <c r="F26" s="10">
        <v>4</v>
      </c>
      <c r="G26" s="10">
        <v>4</v>
      </c>
      <c r="H26" s="10">
        <v>4</v>
      </c>
      <c r="I26" s="10">
        <v>4</v>
      </c>
      <c r="J26" s="4">
        <f t="shared" si="6"/>
        <v>32</v>
      </c>
    </row>
    <row r="27" spans="1:10" x14ac:dyDescent="0.25">
      <c r="A27" s="6" t="s">
        <v>9</v>
      </c>
      <c r="B27" s="10">
        <v>4</v>
      </c>
      <c r="C27">
        <v>4</v>
      </c>
      <c r="D27">
        <v>4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4">
        <f t="shared" si="6"/>
        <v>32</v>
      </c>
    </row>
    <row r="28" spans="1:10" x14ac:dyDescent="0.25">
      <c r="A28" s="6" t="s">
        <v>9</v>
      </c>
      <c r="B28" s="10">
        <v>3</v>
      </c>
      <c r="C28">
        <v>4</v>
      </c>
      <c r="D28">
        <v>3</v>
      </c>
      <c r="E28" s="10">
        <v>3</v>
      </c>
      <c r="F28" s="10">
        <v>0</v>
      </c>
      <c r="G28" s="10">
        <v>0</v>
      </c>
      <c r="H28" s="10">
        <v>0</v>
      </c>
      <c r="I28" s="10">
        <v>0</v>
      </c>
      <c r="J28" s="4">
        <f t="shared" si="6"/>
        <v>13</v>
      </c>
    </row>
    <row r="29" spans="1:10" x14ac:dyDescent="0.25">
      <c r="A29" s="6" t="s">
        <v>9</v>
      </c>
      <c r="B29" s="10">
        <v>4</v>
      </c>
      <c r="C29">
        <v>3</v>
      </c>
      <c r="D29">
        <v>4</v>
      </c>
      <c r="E29" s="10">
        <v>4</v>
      </c>
      <c r="F29" s="10">
        <v>3</v>
      </c>
      <c r="G29" s="10">
        <v>2</v>
      </c>
      <c r="H29" s="10">
        <v>2</v>
      </c>
      <c r="I29" s="10">
        <v>4</v>
      </c>
      <c r="J29" s="4">
        <f t="shared" si="6"/>
        <v>26</v>
      </c>
    </row>
    <row r="30" spans="1:10" x14ac:dyDescent="0.25">
      <c r="A30" s="6" t="s">
        <v>9</v>
      </c>
      <c r="B30" s="10">
        <v>4</v>
      </c>
      <c r="C30">
        <v>4</v>
      </c>
      <c r="D30">
        <v>3</v>
      </c>
      <c r="E30" s="10">
        <v>4</v>
      </c>
      <c r="F30" s="10">
        <v>3</v>
      </c>
      <c r="G30" s="10">
        <v>1</v>
      </c>
      <c r="H30" s="10">
        <v>2</v>
      </c>
      <c r="I30" s="10">
        <v>2</v>
      </c>
      <c r="J30" s="4">
        <f t="shared" si="6"/>
        <v>23</v>
      </c>
    </row>
    <row r="31" spans="1:10" x14ac:dyDescent="0.25">
      <c r="A31" s="6" t="s">
        <v>9</v>
      </c>
      <c r="B31" s="10">
        <v>1</v>
      </c>
      <c r="C31">
        <v>0</v>
      </c>
      <c r="D31">
        <v>1</v>
      </c>
      <c r="E31" s="10">
        <v>0</v>
      </c>
      <c r="F31" s="10">
        <v>2</v>
      </c>
      <c r="G31" s="10">
        <v>1</v>
      </c>
      <c r="H31" s="10">
        <v>2</v>
      </c>
      <c r="I31" s="10">
        <v>3</v>
      </c>
      <c r="J31" s="4">
        <f t="shared" si="6"/>
        <v>10</v>
      </c>
    </row>
    <row r="32" spans="1:10" x14ac:dyDescent="0.25">
      <c r="A32" s="6" t="s">
        <v>9</v>
      </c>
      <c r="B32" s="10">
        <v>4</v>
      </c>
      <c r="C32">
        <v>4</v>
      </c>
      <c r="D32">
        <v>4</v>
      </c>
      <c r="E32" s="10">
        <v>4</v>
      </c>
      <c r="F32" s="10">
        <v>4</v>
      </c>
      <c r="G32" s="10">
        <v>4</v>
      </c>
      <c r="H32" s="10">
        <v>3</v>
      </c>
      <c r="I32" s="10">
        <v>4</v>
      </c>
      <c r="J32" s="4">
        <f t="shared" si="6"/>
        <v>31</v>
      </c>
    </row>
    <row r="33" spans="1:10" x14ac:dyDescent="0.25">
      <c r="A33" s="6" t="s">
        <v>9</v>
      </c>
      <c r="B33" s="10">
        <v>3</v>
      </c>
      <c r="C33">
        <v>3</v>
      </c>
      <c r="D33">
        <v>2</v>
      </c>
      <c r="E33" s="10">
        <v>4</v>
      </c>
      <c r="F33" s="10">
        <v>3</v>
      </c>
      <c r="G33" s="10">
        <v>1</v>
      </c>
      <c r="H33" s="10">
        <v>2</v>
      </c>
      <c r="I33" s="10">
        <v>3</v>
      </c>
      <c r="J33" s="4">
        <f t="shared" si="6"/>
        <v>21</v>
      </c>
    </row>
    <row r="34" spans="1:10" x14ac:dyDescent="0.25">
      <c r="A34" s="6" t="s">
        <v>9</v>
      </c>
      <c r="B34" s="10">
        <v>4</v>
      </c>
      <c r="C34">
        <v>4</v>
      </c>
      <c r="D34">
        <v>4</v>
      </c>
      <c r="E34" s="10">
        <v>4</v>
      </c>
      <c r="F34" s="10">
        <v>3</v>
      </c>
      <c r="G34" s="10">
        <v>3</v>
      </c>
      <c r="H34" s="10">
        <v>4</v>
      </c>
      <c r="I34" s="10">
        <v>4</v>
      </c>
      <c r="J34" s="4">
        <f t="shared" si="6"/>
        <v>30</v>
      </c>
    </row>
    <row r="35" spans="1:10" x14ac:dyDescent="0.25">
      <c r="A35" s="6" t="s">
        <v>9</v>
      </c>
      <c r="B35" s="10">
        <v>4</v>
      </c>
      <c r="C35">
        <v>4</v>
      </c>
      <c r="D35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4">
        <f t="shared" si="6"/>
        <v>32</v>
      </c>
    </row>
    <row r="36" spans="1:10" x14ac:dyDescent="0.25">
      <c r="A36" s="6" t="s">
        <v>9</v>
      </c>
      <c r="B36" s="10">
        <v>4</v>
      </c>
      <c r="C36">
        <v>3</v>
      </c>
      <c r="D36">
        <v>4</v>
      </c>
      <c r="E36" s="10">
        <v>4</v>
      </c>
      <c r="F36" s="10">
        <v>2</v>
      </c>
      <c r="G36" s="10">
        <v>2</v>
      </c>
      <c r="H36" s="10">
        <v>4</v>
      </c>
      <c r="I36" s="10">
        <v>4</v>
      </c>
      <c r="J36" s="4">
        <f t="shared" si="6"/>
        <v>27</v>
      </c>
    </row>
    <row r="37" spans="1:10" x14ac:dyDescent="0.25">
      <c r="A37" s="6" t="s">
        <v>9</v>
      </c>
      <c r="B37" s="10">
        <v>4</v>
      </c>
      <c r="C37">
        <v>4</v>
      </c>
      <c r="D37">
        <v>4</v>
      </c>
      <c r="E37" s="10">
        <v>4</v>
      </c>
      <c r="F37" s="10">
        <v>4</v>
      </c>
      <c r="G37" s="10">
        <v>4</v>
      </c>
      <c r="H37" s="10">
        <v>4</v>
      </c>
      <c r="I37" s="10">
        <v>3</v>
      </c>
      <c r="J37" s="4">
        <f t="shared" si="6"/>
        <v>31</v>
      </c>
    </row>
    <row r="38" spans="1:10" x14ac:dyDescent="0.25">
      <c r="A38" s="6" t="s">
        <v>9</v>
      </c>
      <c r="B38" s="10">
        <v>4</v>
      </c>
      <c r="C38">
        <v>4</v>
      </c>
      <c r="D38">
        <v>4</v>
      </c>
      <c r="E38" s="10">
        <v>4</v>
      </c>
      <c r="F38" s="10">
        <v>1</v>
      </c>
      <c r="G38" s="10">
        <v>3</v>
      </c>
      <c r="H38" s="10">
        <v>2</v>
      </c>
      <c r="I38" s="10">
        <v>4</v>
      </c>
      <c r="J38" s="4">
        <f t="shared" si="6"/>
        <v>26</v>
      </c>
    </row>
    <row r="39" spans="1:10" x14ac:dyDescent="0.25">
      <c r="A39" s="6" t="s">
        <v>9</v>
      </c>
      <c r="B39" s="10">
        <v>4</v>
      </c>
      <c r="C39">
        <v>3</v>
      </c>
      <c r="D39">
        <v>4</v>
      </c>
      <c r="E39" s="10">
        <v>4</v>
      </c>
      <c r="F39" s="10">
        <v>1</v>
      </c>
      <c r="G39" s="10">
        <v>2</v>
      </c>
      <c r="H39" s="10">
        <v>2</v>
      </c>
      <c r="I39" s="10">
        <v>3</v>
      </c>
      <c r="J39" s="4">
        <f t="shared" si="6"/>
        <v>23</v>
      </c>
    </row>
    <row r="40" spans="1:10" x14ac:dyDescent="0.25">
      <c r="A40" s="6" t="s">
        <v>9</v>
      </c>
      <c r="B40" s="10">
        <v>4</v>
      </c>
      <c r="C40">
        <v>4</v>
      </c>
      <c r="D40">
        <v>4</v>
      </c>
      <c r="E40" s="10">
        <v>4</v>
      </c>
      <c r="F40" s="10">
        <v>4</v>
      </c>
      <c r="G40" s="10">
        <v>4</v>
      </c>
      <c r="H40" s="10">
        <v>2</v>
      </c>
      <c r="I40" s="10">
        <v>4</v>
      </c>
      <c r="J40" s="4">
        <f t="shared" si="6"/>
        <v>30</v>
      </c>
    </row>
    <row r="41" spans="1:10" x14ac:dyDescent="0.25">
      <c r="A41" s="6" t="s">
        <v>9</v>
      </c>
      <c r="B41" s="10">
        <v>4</v>
      </c>
      <c r="C41">
        <v>4</v>
      </c>
      <c r="D41">
        <v>4</v>
      </c>
      <c r="E41" s="10">
        <v>4</v>
      </c>
      <c r="F41" s="10">
        <v>4</v>
      </c>
      <c r="G41" s="10">
        <v>4</v>
      </c>
      <c r="H41" s="10">
        <v>3</v>
      </c>
      <c r="I41" s="10">
        <v>4</v>
      </c>
      <c r="J41" s="4">
        <f t="shared" si="6"/>
        <v>31</v>
      </c>
    </row>
    <row r="42" spans="1:10" x14ac:dyDescent="0.25">
      <c r="A42" s="6" t="s">
        <v>9</v>
      </c>
      <c r="B42" s="10">
        <v>4</v>
      </c>
      <c r="C42">
        <v>4</v>
      </c>
      <c r="D42">
        <v>4</v>
      </c>
      <c r="E42" s="10">
        <v>4</v>
      </c>
      <c r="F42" s="10">
        <v>3</v>
      </c>
      <c r="G42" s="10">
        <v>2</v>
      </c>
      <c r="H42" s="10">
        <v>4</v>
      </c>
      <c r="I42" s="10">
        <v>4</v>
      </c>
      <c r="J42" s="4">
        <f t="shared" si="6"/>
        <v>29</v>
      </c>
    </row>
    <row r="43" spans="1:10" x14ac:dyDescent="0.25">
      <c r="A43" s="6" t="s">
        <v>9</v>
      </c>
      <c r="B43" s="10">
        <v>4</v>
      </c>
      <c r="C43">
        <v>3</v>
      </c>
      <c r="D43">
        <v>4</v>
      </c>
      <c r="E43" s="10">
        <v>4</v>
      </c>
      <c r="F43" s="10">
        <v>3</v>
      </c>
      <c r="G43" s="10">
        <v>3</v>
      </c>
      <c r="H43" s="10">
        <v>4</v>
      </c>
      <c r="I43" s="10">
        <v>4</v>
      </c>
      <c r="J43" s="4">
        <f t="shared" si="6"/>
        <v>29</v>
      </c>
    </row>
    <row r="44" spans="1:10" x14ac:dyDescent="0.25">
      <c r="A44" s="5" t="s">
        <v>9</v>
      </c>
      <c r="B44" s="2">
        <v>4</v>
      </c>
      <c r="C44" s="2">
        <v>4</v>
      </c>
      <c r="D44" s="2">
        <v>4</v>
      </c>
      <c r="E44" s="2">
        <v>4</v>
      </c>
      <c r="F44" s="2">
        <v>3</v>
      </c>
      <c r="G44" s="2">
        <v>2</v>
      </c>
      <c r="H44" s="2">
        <v>1</v>
      </c>
      <c r="I44" s="2">
        <v>4</v>
      </c>
      <c r="J44" s="3">
        <f t="shared" si="6"/>
        <v>26</v>
      </c>
    </row>
    <row r="50" spans="1:10" x14ac:dyDescent="0.25">
      <c r="A50" s="11"/>
      <c r="B50" s="11" t="s">
        <v>0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2" t="s">
        <v>10</v>
      </c>
      <c r="I50" s="12" t="s">
        <v>11</v>
      </c>
      <c r="J50" s="12" t="s">
        <v>29</v>
      </c>
    </row>
    <row r="51" spans="1:10" x14ac:dyDescent="0.25">
      <c r="A51" s="13" t="s">
        <v>23</v>
      </c>
      <c r="B51" s="13">
        <f>COUNTIF(B2:B46, 4)</f>
        <v>30</v>
      </c>
      <c r="C51" s="13">
        <f t="shared" ref="C51:I51" si="7">COUNTIF(C2:C46, 4)</f>
        <v>31</v>
      </c>
      <c r="D51" s="13">
        <f t="shared" si="7"/>
        <v>36</v>
      </c>
      <c r="E51" s="13">
        <f t="shared" si="7"/>
        <v>38</v>
      </c>
      <c r="F51" s="13">
        <f t="shared" si="7"/>
        <v>19</v>
      </c>
      <c r="G51" s="13">
        <f t="shared" si="7"/>
        <v>12</v>
      </c>
      <c r="H51" s="13">
        <f t="shared" si="7"/>
        <v>13</v>
      </c>
      <c r="I51" s="13">
        <f t="shared" si="7"/>
        <v>26</v>
      </c>
      <c r="J51" s="13">
        <f>SUM(B51:I51)</f>
        <v>205</v>
      </c>
    </row>
    <row r="52" spans="1:10" x14ac:dyDescent="0.25">
      <c r="A52" s="14" t="s">
        <v>24</v>
      </c>
      <c r="B52" s="14">
        <f>COUNTIF(B2:B46, 3)</f>
        <v>10</v>
      </c>
      <c r="C52" s="14">
        <f t="shared" ref="C52:I52" si="8">COUNTIF(C2:C46, 3)</f>
        <v>10</v>
      </c>
      <c r="D52" s="14">
        <f t="shared" si="8"/>
        <v>3</v>
      </c>
      <c r="E52" s="14">
        <f t="shared" si="8"/>
        <v>3</v>
      </c>
      <c r="F52" s="14">
        <f t="shared" si="8"/>
        <v>9</v>
      </c>
      <c r="G52" s="14">
        <f t="shared" si="8"/>
        <v>8</v>
      </c>
      <c r="H52" s="14">
        <f t="shared" si="8"/>
        <v>7</v>
      </c>
      <c r="I52" s="14">
        <f t="shared" si="8"/>
        <v>11</v>
      </c>
      <c r="J52" s="14">
        <f>SUM(B52:I52)</f>
        <v>61</v>
      </c>
    </row>
    <row r="53" spans="1:10" x14ac:dyDescent="0.25">
      <c r="A53" s="15" t="s">
        <v>25</v>
      </c>
      <c r="B53" s="15">
        <f>COUNTIF(B2:B46, 2)</f>
        <v>0</v>
      </c>
      <c r="C53" s="15">
        <f t="shared" ref="C53:I53" si="9">COUNTIF(C2:C46, 2)</f>
        <v>1</v>
      </c>
      <c r="D53" s="15">
        <f t="shared" si="9"/>
        <v>1</v>
      </c>
      <c r="E53" s="15">
        <f t="shared" si="9"/>
        <v>1</v>
      </c>
      <c r="F53" s="15">
        <f t="shared" si="9"/>
        <v>6</v>
      </c>
      <c r="G53" s="15">
        <f t="shared" si="9"/>
        <v>10</v>
      </c>
      <c r="H53" s="15">
        <f t="shared" si="9"/>
        <v>15</v>
      </c>
      <c r="I53" s="15">
        <f t="shared" si="9"/>
        <v>1</v>
      </c>
      <c r="J53" s="15">
        <f>SUM(B53:I53)</f>
        <v>35</v>
      </c>
    </row>
    <row r="54" spans="1:10" x14ac:dyDescent="0.25">
      <c r="A54" s="16" t="s">
        <v>26</v>
      </c>
      <c r="B54" s="16">
        <f>COUNTIF(B2:B46, 1)</f>
        <v>2</v>
      </c>
      <c r="C54" s="16">
        <f t="shared" ref="C54:I54" si="10">COUNTIF(C2:C46, 1)</f>
        <v>0</v>
      </c>
      <c r="D54" s="16">
        <f t="shared" si="10"/>
        <v>3</v>
      </c>
      <c r="E54" s="16">
        <f t="shared" si="10"/>
        <v>0</v>
      </c>
      <c r="F54" s="16">
        <f t="shared" si="10"/>
        <v>8</v>
      </c>
      <c r="G54" s="16">
        <f t="shared" si="10"/>
        <v>10</v>
      </c>
      <c r="H54" s="16">
        <f t="shared" si="10"/>
        <v>5</v>
      </c>
      <c r="I54" s="16">
        <f t="shared" si="10"/>
        <v>2</v>
      </c>
      <c r="J54" s="16">
        <f>SUM(B54:I54)</f>
        <v>30</v>
      </c>
    </row>
    <row r="55" spans="1:10" x14ac:dyDescent="0.25">
      <c r="A55" s="17" t="s">
        <v>27</v>
      </c>
      <c r="B55" s="17">
        <f>COUNTIF(B2:B46, 0)</f>
        <v>1</v>
      </c>
      <c r="C55" s="17">
        <f t="shared" ref="C55:I55" si="11">COUNTIF(C2:C46, 0)</f>
        <v>1</v>
      </c>
      <c r="D55" s="17">
        <f t="shared" si="11"/>
        <v>0</v>
      </c>
      <c r="E55" s="17">
        <f t="shared" si="11"/>
        <v>1</v>
      </c>
      <c r="F55" s="17">
        <f t="shared" si="11"/>
        <v>1</v>
      </c>
      <c r="G55" s="17">
        <f t="shared" si="11"/>
        <v>3</v>
      </c>
      <c r="H55" s="17">
        <f t="shared" si="11"/>
        <v>3</v>
      </c>
      <c r="I55" s="17">
        <f t="shared" si="11"/>
        <v>3</v>
      </c>
      <c r="J55" s="17">
        <f>SUM(B55:I55)</f>
        <v>13</v>
      </c>
    </row>
  </sheetData>
  <mergeCells count="6">
    <mergeCell ref="Q7:R7"/>
    <mergeCell ref="N1:AC2"/>
    <mergeCell ref="Q3:R3"/>
    <mergeCell ref="Q4:R4"/>
    <mergeCell ref="Q5:R5"/>
    <mergeCell ref="Q6:R6"/>
  </mergeCells>
  <conditionalFormatting sqref="B2:I44">
    <cfRule type="containsBlanks" dxfId="29" priority="1">
      <formula>LEN(TRIM(B2))=0</formula>
    </cfRule>
    <cfRule type="cellIs" dxfId="28" priority="2" operator="equal">
      <formula>0</formula>
    </cfRule>
    <cfRule type="cellIs" dxfId="27" priority="3" operator="equal">
      <formula>1</formula>
    </cfRule>
    <cfRule type="cellIs" dxfId="26" priority="4" operator="equal">
      <formula>2</formula>
    </cfRule>
    <cfRule type="cellIs" dxfId="25" priority="5" operator="equal">
      <formula>3</formula>
    </cfRule>
    <cfRule type="cellIs" dxfId="24" priority="6" operator="equal">
      <formula>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754B-51FA-4C42-AFF6-495D372C908F}">
  <dimension ref="A1:AG55"/>
  <sheetViews>
    <sheetView zoomScaleNormal="100" workbookViewId="0">
      <selection activeCell="B44" sqref="B44"/>
    </sheetView>
  </sheetViews>
  <sheetFormatPr defaultRowHeight="15" x14ac:dyDescent="0.25"/>
  <cols>
    <col min="1" max="1" width="12.42578125" bestFit="1" customWidth="1"/>
    <col min="12" max="12" width="11.28515625" bestFit="1" customWidth="1"/>
  </cols>
  <sheetData>
    <row r="1" spans="1:33" x14ac:dyDescent="0.25">
      <c r="A1" s="5" t="s">
        <v>1</v>
      </c>
      <c r="B1" s="2" t="s">
        <v>0</v>
      </c>
      <c r="C1" s="2" t="s">
        <v>2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5</v>
      </c>
      <c r="I1" s="2" t="s">
        <v>6</v>
      </c>
      <c r="J1" s="2" t="s">
        <v>10</v>
      </c>
      <c r="K1" s="2" t="s">
        <v>11</v>
      </c>
      <c r="L1" s="3" t="s">
        <v>8</v>
      </c>
      <c r="P1" s="29" t="s">
        <v>48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5">
      <c r="A2" s="6" t="s">
        <v>7</v>
      </c>
      <c r="B2" s="1">
        <v>3</v>
      </c>
      <c r="C2">
        <v>4</v>
      </c>
      <c r="D2">
        <v>2</v>
      </c>
      <c r="E2" s="10">
        <v>1</v>
      </c>
      <c r="F2" s="10">
        <v>3</v>
      </c>
      <c r="G2" s="10">
        <v>1</v>
      </c>
      <c r="H2" s="10">
        <v>2</v>
      </c>
      <c r="I2" s="10">
        <v>1</v>
      </c>
      <c r="J2" s="10">
        <v>0</v>
      </c>
      <c r="K2" s="10">
        <v>1</v>
      </c>
      <c r="L2" s="4">
        <f>SUM(B2:K2)</f>
        <v>18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A3" s="6" t="s">
        <v>7</v>
      </c>
      <c r="B3" s="1">
        <v>2</v>
      </c>
      <c r="C3">
        <v>3</v>
      </c>
      <c r="D3">
        <v>3</v>
      </c>
      <c r="E3" s="10">
        <v>3</v>
      </c>
      <c r="F3" s="10">
        <v>4</v>
      </c>
      <c r="G3" s="10">
        <v>4</v>
      </c>
      <c r="H3" s="10">
        <v>0</v>
      </c>
      <c r="I3" s="10">
        <v>1</v>
      </c>
      <c r="J3" s="10">
        <v>1</v>
      </c>
      <c r="K3" s="10">
        <v>1</v>
      </c>
      <c r="L3" s="4">
        <f t="shared" ref="L3:L19" si="0">SUM(B3:K3)</f>
        <v>22</v>
      </c>
      <c r="P3" s="18" t="s">
        <v>30</v>
      </c>
      <c r="Q3" s="19">
        <v>40</v>
      </c>
      <c r="R3" s="20"/>
      <c r="S3" s="27" t="s">
        <v>41</v>
      </c>
      <c r="T3" s="28"/>
      <c r="U3" s="21">
        <f>COUNTIFS(B2:K44, "=4", B2:K44, "&lt;&gt;")/COUNT(B2:K44)</f>
        <v>0.63658536585365855</v>
      </c>
      <c r="V3" s="20"/>
      <c r="W3" s="22"/>
      <c r="X3" s="22" t="s">
        <v>0</v>
      </c>
      <c r="Y3" s="22" t="s">
        <v>2</v>
      </c>
      <c r="Z3" s="22" t="s">
        <v>12</v>
      </c>
      <c r="AA3" s="22" t="s">
        <v>13</v>
      </c>
      <c r="AB3" s="22" t="s">
        <v>14</v>
      </c>
      <c r="AC3" s="22" t="s">
        <v>15</v>
      </c>
      <c r="AD3" s="22" t="s">
        <v>5</v>
      </c>
      <c r="AE3" s="22" t="s">
        <v>6</v>
      </c>
      <c r="AF3" s="22" t="s">
        <v>10</v>
      </c>
      <c r="AG3" s="22" t="s">
        <v>11</v>
      </c>
    </row>
    <row r="4" spans="1:33" x14ac:dyDescent="0.25">
      <c r="A4" s="6" t="s">
        <v>7</v>
      </c>
      <c r="B4" s="1">
        <v>3</v>
      </c>
      <c r="C4">
        <v>2</v>
      </c>
      <c r="D4">
        <v>2</v>
      </c>
      <c r="E4" s="10">
        <v>2</v>
      </c>
      <c r="F4" s="10">
        <v>2</v>
      </c>
      <c r="G4" s="10">
        <v>3</v>
      </c>
      <c r="H4" s="10">
        <v>3</v>
      </c>
      <c r="I4" s="10">
        <v>2</v>
      </c>
      <c r="J4" s="10">
        <v>1</v>
      </c>
      <c r="K4" s="10">
        <v>2</v>
      </c>
      <c r="L4" s="4">
        <f t="shared" si="0"/>
        <v>22</v>
      </c>
      <c r="P4" s="18" t="s">
        <v>31</v>
      </c>
      <c r="Q4" s="19">
        <f>COUNT(L2:L44)</f>
        <v>43</v>
      </c>
      <c r="R4" s="20"/>
      <c r="S4" s="27" t="s">
        <v>42</v>
      </c>
      <c r="T4" s="28"/>
      <c r="U4" s="23">
        <f>COUNTIFS(B2:K44, "=3", B2:K44, "&lt;&gt;")/COUNT(B2:K44)</f>
        <v>0.16341463414634147</v>
      </c>
      <c r="V4" s="20"/>
      <c r="W4" s="18" t="s">
        <v>36</v>
      </c>
      <c r="X4" s="21">
        <f t="shared" ref="X4:AG4" si="1">B51/SUM(B51:B55)</f>
        <v>0.48780487804878048</v>
      </c>
      <c r="Y4" s="21">
        <f t="shared" si="1"/>
        <v>0.82926829268292679</v>
      </c>
      <c r="Z4" s="21">
        <f t="shared" si="1"/>
        <v>0.78048780487804881</v>
      </c>
      <c r="AA4" s="21">
        <f t="shared" si="1"/>
        <v>0.80487804878048785</v>
      </c>
      <c r="AB4" s="21">
        <f t="shared" si="1"/>
        <v>0.68292682926829273</v>
      </c>
      <c r="AC4" s="21">
        <f t="shared" si="1"/>
        <v>0.6097560975609756</v>
      </c>
      <c r="AD4" s="21">
        <f t="shared" si="1"/>
        <v>0.73170731707317072</v>
      </c>
      <c r="AE4" s="21">
        <f t="shared" si="1"/>
        <v>0.58536585365853655</v>
      </c>
      <c r="AF4" s="21">
        <f t="shared" si="1"/>
        <v>0.51219512195121952</v>
      </c>
      <c r="AG4" s="21">
        <f t="shared" si="1"/>
        <v>0.34146341463414637</v>
      </c>
    </row>
    <row r="5" spans="1:33" x14ac:dyDescent="0.25">
      <c r="A5" s="6" t="s">
        <v>7</v>
      </c>
      <c r="B5" s="10">
        <v>4</v>
      </c>
      <c r="C5">
        <v>4</v>
      </c>
      <c r="D5">
        <v>4</v>
      </c>
      <c r="E5" s="10">
        <v>4</v>
      </c>
      <c r="F5" s="10">
        <v>4</v>
      </c>
      <c r="G5" s="10">
        <v>4</v>
      </c>
      <c r="H5" s="10">
        <v>4</v>
      </c>
      <c r="I5" s="10">
        <v>3</v>
      </c>
      <c r="J5" s="10">
        <v>2</v>
      </c>
      <c r="K5" s="10">
        <v>1</v>
      </c>
      <c r="L5" s="4">
        <f t="shared" si="0"/>
        <v>34</v>
      </c>
      <c r="P5" s="18" t="s">
        <v>32</v>
      </c>
      <c r="Q5" s="19">
        <f>MEDIAN(L2:L44)</f>
        <v>35</v>
      </c>
      <c r="R5" s="20"/>
      <c r="S5" s="27" t="s">
        <v>43</v>
      </c>
      <c r="T5" s="28"/>
      <c r="U5" s="24">
        <f>COUNTIFS(B2:K44, "=2", B2:K44, "&lt;&gt;")/COUNT(B2:K44)</f>
        <v>0.1048780487804878</v>
      </c>
      <c r="V5" s="20"/>
      <c r="W5" s="18" t="s">
        <v>46</v>
      </c>
      <c r="X5" s="23">
        <f t="shared" ref="X5:AG5" si="2">B52/SUM(B51:B55)</f>
        <v>0.3902439024390244</v>
      </c>
      <c r="Y5" s="23">
        <f t="shared" si="2"/>
        <v>9.7560975609756101E-2</v>
      </c>
      <c r="Z5" s="23">
        <f t="shared" si="2"/>
        <v>0.12195121951219512</v>
      </c>
      <c r="AA5" s="23">
        <f t="shared" si="2"/>
        <v>0.14634146341463414</v>
      </c>
      <c r="AB5" s="23">
        <f t="shared" si="2"/>
        <v>0.17073170731707318</v>
      </c>
      <c r="AC5" s="23">
        <f t="shared" si="2"/>
        <v>0.21951219512195122</v>
      </c>
      <c r="AD5" s="23">
        <f t="shared" si="2"/>
        <v>0.17073170731707318</v>
      </c>
      <c r="AE5" s="23">
        <f t="shared" si="2"/>
        <v>7.3170731707317069E-2</v>
      </c>
      <c r="AF5" s="23">
        <f t="shared" si="2"/>
        <v>0.12195121951219512</v>
      </c>
      <c r="AG5" s="23">
        <f t="shared" si="2"/>
        <v>0.12195121951219512</v>
      </c>
    </row>
    <row r="6" spans="1:33" x14ac:dyDescent="0.25">
      <c r="A6" s="6" t="s">
        <v>7</v>
      </c>
      <c r="B6" s="10">
        <v>4</v>
      </c>
      <c r="C6">
        <v>4</v>
      </c>
      <c r="D6">
        <v>4</v>
      </c>
      <c r="E6" s="10">
        <v>4</v>
      </c>
      <c r="F6" s="10">
        <v>4</v>
      </c>
      <c r="G6" s="10">
        <v>4</v>
      </c>
      <c r="H6" s="10">
        <v>4</v>
      </c>
      <c r="I6" s="10">
        <v>4</v>
      </c>
      <c r="J6" s="10">
        <v>4</v>
      </c>
      <c r="K6" s="10">
        <v>3</v>
      </c>
      <c r="L6" s="4">
        <f t="shared" si="0"/>
        <v>39</v>
      </c>
      <c r="P6" s="18" t="s">
        <v>28</v>
      </c>
      <c r="Q6" s="19">
        <f>ROUND(AVERAGE(L2:L44),1)</f>
        <v>31.7</v>
      </c>
      <c r="R6" s="20"/>
      <c r="S6" s="27" t="s">
        <v>44</v>
      </c>
      <c r="T6" s="28"/>
      <c r="U6" s="25">
        <f>COUNTIFS(B2:K44, "=1", B2:K44, "&lt;&gt;")/COUNT(B2:K44)</f>
        <v>7.3170731707317069E-2</v>
      </c>
      <c r="V6" s="20"/>
      <c r="W6" s="18" t="s">
        <v>38</v>
      </c>
      <c r="X6" s="24">
        <f t="shared" ref="X6:AG6" si="3">B53/SUM(B51:B55)</f>
        <v>0.12195121951219512</v>
      </c>
      <c r="Y6" s="24">
        <f t="shared" si="3"/>
        <v>7.3170731707317069E-2</v>
      </c>
      <c r="Z6" s="24">
        <f t="shared" si="3"/>
        <v>7.3170731707317069E-2</v>
      </c>
      <c r="AA6" s="24">
        <f t="shared" si="3"/>
        <v>2.4390243902439025E-2</v>
      </c>
      <c r="AB6" s="24">
        <f t="shared" si="3"/>
        <v>4.878048780487805E-2</v>
      </c>
      <c r="AC6" s="24">
        <f t="shared" si="3"/>
        <v>4.878048780487805E-2</v>
      </c>
      <c r="AD6" s="24">
        <f t="shared" si="3"/>
        <v>7.3170731707317069E-2</v>
      </c>
      <c r="AE6" s="24">
        <f t="shared" si="3"/>
        <v>0.17073170731707318</v>
      </c>
      <c r="AF6" s="24">
        <f t="shared" si="3"/>
        <v>0.12195121951219512</v>
      </c>
      <c r="AG6" s="24">
        <f t="shared" si="3"/>
        <v>0.29268292682926828</v>
      </c>
    </row>
    <row r="7" spans="1:33" x14ac:dyDescent="0.25">
      <c r="A7" s="6" t="s">
        <v>7</v>
      </c>
      <c r="B7" s="10">
        <v>4</v>
      </c>
      <c r="C7">
        <v>4</v>
      </c>
      <c r="D7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K7" s="10">
        <v>4</v>
      </c>
      <c r="L7" s="4">
        <f t="shared" si="0"/>
        <v>40</v>
      </c>
      <c r="P7" s="18" t="s">
        <v>33</v>
      </c>
      <c r="Q7" s="19">
        <f>ROUND(_xlfn.STDEV.S(L2:L44),1)</f>
        <v>9.8000000000000007</v>
      </c>
      <c r="R7" s="20"/>
      <c r="S7" s="27" t="s">
        <v>45</v>
      </c>
      <c r="T7" s="28"/>
      <c r="U7" s="26">
        <f>COUNTIFS(B2:K44, "=0", B2:K44, "&lt;&gt;")/COUNT(B2:K44)</f>
        <v>2.1951219512195121E-2</v>
      </c>
      <c r="V7" s="20"/>
      <c r="W7" s="18" t="s">
        <v>39</v>
      </c>
      <c r="X7" s="25">
        <f t="shared" ref="X7:AG7" si="4">B54/SUM(B51:B55)</f>
        <v>0</v>
      </c>
      <c r="Y7" s="25">
        <f t="shared" si="4"/>
        <v>0</v>
      </c>
      <c r="Z7" s="25">
        <f t="shared" si="4"/>
        <v>2.4390243902439025E-2</v>
      </c>
      <c r="AA7" s="25">
        <f t="shared" si="4"/>
        <v>2.4390243902439025E-2</v>
      </c>
      <c r="AB7" s="25">
        <f t="shared" si="4"/>
        <v>7.3170731707317069E-2</v>
      </c>
      <c r="AC7" s="25">
        <f t="shared" si="4"/>
        <v>9.7560975609756101E-2</v>
      </c>
      <c r="AD7" s="25">
        <f t="shared" si="4"/>
        <v>0</v>
      </c>
      <c r="AE7" s="25">
        <f t="shared" si="4"/>
        <v>0.14634146341463414</v>
      </c>
      <c r="AF7" s="25">
        <f t="shared" si="4"/>
        <v>0.21951219512195122</v>
      </c>
      <c r="AG7" s="25">
        <f t="shared" si="4"/>
        <v>0.14634146341463414</v>
      </c>
    </row>
    <row r="8" spans="1:33" x14ac:dyDescent="0.25">
      <c r="A8" s="6" t="s">
        <v>7</v>
      </c>
      <c r="B8" s="10">
        <v>4</v>
      </c>
      <c r="C8">
        <v>4</v>
      </c>
      <c r="D8">
        <v>4</v>
      </c>
      <c r="E8" s="10">
        <v>4</v>
      </c>
      <c r="F8" s="10">
        <v>4</v>
      </c>
      <c r="G8" s="10">
        <v>4</v>
      </c>
      <c r="H8" s="10">
        <v>4</v>
      </c>
      <c r="I8" s="10">
        <v>4</v>
      </c>
      <c r="J8" s="10">
        <v>4</v>
      </c>
      <c r="K8" s="10">
        <v>2</v>
      </c>
      <c r="L8" s="4">
        <f t="shared" si="0"/>
        <v>38</v>
      </c>
      <c r="P8" s="18" t="s">
        <v>34</v>
      </c>
      <c r="Q8" s="19">
        <f>MAX(L2:L44)</f>
        <v>40</v>
      </c>
      <c r="R8" s="20"/>
      <c r="S8" s="20"/>
      <c r="T8" s="20"/>
      <c r="U8" s="20"/>
      <c r="V8" s="20"/>
      <c r="W8" s="18" t="s">
        <v>40</v>
      </c>
      <c r="X8" s="26">
        <f t="shared" ref="X8:AG8" si="5">B55/SUM(B51:B55)</f>
        <v>0</v>
      </c>
      <c r="Y8" s="26">
        <f t="shared" si="5"/>
        <v>0</v>
      </c>
      <c r="Z8" s="26">
        <f t="shared" si="5"/>
        <v>0</v>
      </c>
      <c r="AA8" s="26">
        <f t="shared" si="5"/>
        <v>0</v>
      </c>
      <c r="AB8" s="26">
        <f t="shared" si="5"/>
        <v>2.4390243902439025E-2</v>
      </c>
      <c r="AC8" s="26">
        <f t="shared" si="5"/>
        <v>2.4390243902439025E-2</v>
      </c>
      <c r="AD8" s="26">
        <f t="shared" si="5"/>
        <v>2.4390243902439025E-2</v>
      </c>
      <c r="AE8" s="26">
        <f t="shared" si="5"/>
        <v>2.4390243902439025E-2</v>
      </c>
      <c r="AF8" s="26">
        <f t="shared" si="5"/>
        <v>2.4390243902439025E-2</v>
      </c>
      <c r="AG8" s="26">
        <f t="shared" si="5"/>
        <v>9.7560975609756101E-2</v>
      </c>
    </row>
    <row r="9" spans="1:33" x14ac:dyDescent="0.25">
      <c r="A9" s="6" t="s">
        <v>7</v>
      </c>
      <c r="B9" s="10">
        <v>3</v>
      </c>
      <c r="C9">
        <v>4</v>
      </c>
      <c r="D9">
        <v>4</v>
      </c>
      <c r="E9" s="10">
        <v>4</v>
      </c>
      <c r="F9" s="10">
        <v>4</v>
      </c>
      <c r="G9" s="10">
        <v>4</v>
      </c>
      <c r="H9" s="10">
        <v>4</v>
      </c>
      <c r="I9" s="10">
        <v>4</v>
      </c>
      <c r="J9" s="10">
        <v>4</v>
      </c>
      <c r="K9" s="10">
        <v>2</v>
      </c>
      <c r="L9" s="4">
        <f t="shared" si="0"/>
        <v>37</v>
      </c>
      <c r="P9" s="18" t="s">
        <v>35</v>
      </c>
      <c r="Q9" s="19">
        <f>MIN(L2:L44)</f>
        <v>0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 s="6" t="s">
        <v>7</v>
      </c>
      <c r="B10" s="10">
        <v>2</v>
      </c>
      <c r="C10">
        <v>4</v>
      </c>
      <c r="D10">
        <v>1</v>
      </c>
      <c r="E10" s="10">
        <v>3</v>
      </c>
      <c r="F10" s="10">
        <v>1</v>
      </c>
      <c r="G10" s="10">
        <v>2</v>
      </c>
      <c r="H10" s="10">
        <v>2</v>
      </c>
      <c r="I10" s="10">
        <v>1</v>
      </c>
      <c r="J10" s="10">
        <v>1</v>
      </c>
      <c r="K10" s="10">
        <v>0</v>
      </c>
      <c r="L10" s="4">
        <f t="shared" si="0"/>
        <v>17</v>
      </c>
    </row>
    <row r="11" spans="1:33" x14ac:dyDescent="0.25">
      <c r="A11" s="6" t="s">
        <v>7</v>
      </c>
      <c r="B11" s="10">
        <v>2</v>
      </c>
      <c r="C11">
        <v>3</v>
      </c>
      <c r="D11">
        <v>2</v>
      </c>
      <c r="E11" s="10">
        <v>3</v>
      </c>
      <c r="F11" s="10">
        <v>0</v>
      </c>
      <c r="G11" s="10">
        <v>0</v>
      </c>
      <c r="H11" s="10">
        <v>3</v>
      </c>
      <c r="I11" s="10">
        <v>4</v>
      </c>
      <c r="J11" s="10">
        <v>3</v>
      </c>
      <c r="K11" s="10">
        <v>1</v>
      </c>
      <c r="L11" s="4">
        <f t="shared" si="0"/>
        <v>21</v>
      </c>
    </row>
    <row r="12" spans="1:33" x14ac:dyDescent="0.25">
      <c r="A12" s="6" t="s">
        <v>7</v>
      </c>
      <c r="B12" s="10">
        <v>4</v>
      </c>
      <c r="C12">
        <v>4</v>
      </c>
      <c r="D12">
        <v>4</v>
      </c>
      <c r="E12" s="10">
        <v>4</v>
      </c>
      <c r="F12" s="10">
        <v>4</v>
      </c>
      <c r="G12" s="10">
        <v>4</v>
      </c>
      <c r="H12" s="10">
        <v>4</v>
      </c>
      <c r="I12" s="10">
        <v>4</v>
      </c>
      <c r="J12" s="10">
        <v>3</v>
      </c>
      <c r="K12" s="10">
        <v>4</v>
      </c>
      <c r="L12" s="4">
        <f t="shared" si="0"/>
        <v>39</v>
      </c>
    </row>
    <row r="13" spans="1:33" x14ac:dyDescent="0.25">
      <c r="A13" s="6" t="s">
        <v>7</v>
      </c>
      <c r="B13" s="10">
        <v>3</v>
      </c>
      <c r="C13">
        <v>2</v>
      </c>
      <c r="D13">
        <v>4</v>
      </c>
      <c r="E13" s="10">
        <v>3</v>
      </c>
      <c r="F13" s="10">
        <v>2</v>
      </c>
      <c r="G13" s="10">
        <v>1</v>
      </c>
      <c r="H13" s="10">
        <v>3</v>
      </c>
      <c r="I13" s="10">
        <v>0</v>
      </c>
      <c r="J13" s="10">
        <v>4</v>
      </c>
      <c r="K13" s="10">
        <v>0</v>
      </c>
      <c r="L13" s="4">
        <f t="shared" si="0"/>
        <v>22</v>
      </c>
    </row>
    <row r="14" spans="1:33" x14ac:dyDescent="0.25">
      <c r="A14" s="6" t="s">
        <v>7</v>
      </c>
      <c r="B14" s="10">
        <v>3</v>
      </c>
      <c r="C14">
        <v>4</v>
      </c>
      <c r="D14">
        <v>3</v>
      </c>
      <c r="E14" s="10">
        <v>4</v>
      </c>
      <c r="F14" s="10">
        <v>4</v>
      </c>
      <c r="G14" s="10">
        <v>3</v>
      </c>
      <c r="H14" s="10">
        <v>4</v>
      </c>
      <c r="I14" s="10">
        <v>4</v>
      </c>
      <c r="J14" s="10">
        <v>4</v>
      </c>
      <c r="K14" s="10">
        <v>4</v>
      </c>
      <c r="L14" s="4">
        <f t="shared" si="0"/>
        <v>37</v>
      </c>
    </row>
    <row r="15" spans="1:33" x14ac:dyDescent="0.25">
      <c r="A15" s="6" t="s">
        <v>7</v>
      </c>
      <c r="B15" s="10">
        <v>3</v>
      </c>
      <c r="C15">
        <v>4</v>
      </c>
      <c r="D15">
        <v>3</v>
      </c>
      <c r="E15" s="10">
        <v>4</v>
      </c>
      <c r="F15" s="10">
        <v>3</v>
      </c>
      <c r="G15" s="10">
        <v>4</v>
      </c>
      <c r="H15" s="10">
        <v>4</v>
      </c>
      <c r="I15" s="10">
        <v>2</v>
      </c>
      <c r="J15" s="10">
        <v>4</v>
      </c>
      <c r="K15" s="10">
        <v>2</v>
      </c>
      <c r="L15" s="4">
        <f t="shared" si="0"/>
        <v>33</v>
      </c>
    </row>
    <row r="16" spans="1:33" x14ac:dyDescent="0.25">
      <c r="A16" s="6" t="s">
        <v>7</v>
      </c>
      <c r="B16" s="10">
        <v>3</v>
      </c>
      <c r="C16">
        <v>4</v>
      </c>
      <c r="D16">
        <v>4</v>
      </c>
      <c r="E16" s="10">
        <v>4</v>
      </c>
      <c r="F16" s="10">
        <v>4</v>
      </c>
      <c r="G16" s="10">
        <v>4</v>
      </c>
      <c r="H16" s="10">
        <v>4</v>
      </c>
      <c r="I16" s="10">
        <v>4</v>
      </c>
      <c r="J16" s="10">
        <v>3</v>
      </c>
      <c r="K16" s="10">
        <v>2</v>
      </c>
      <c r="L16" s="4">
        <f t="shared" si="0"/>
        <v>36</v>
      </c>
    </row>
    <row r="17" spans="1:12" x14ac:dyDescent="0.25">
      <c r="A17" s="6" t="s">
        <v>7</v>
      </c>
      <c r="B17" s="10">
        <v>4</v>
      </c>
      <c r="C17">
        <v>4</v>
      </c>
      <c r="D17">
        <v>4</v>
      </c>
      <c r="E17" s="10">
        <v>4</v>
      </c>
      <c r="F17" s="10">
        <v>4</v>
      </c>
      <c r="G17" s="10">
        <v>4</v>
      </c>
      <c r="H17" s="10">
        <v>4</v>
      </c>
      <c r="I17" s="10">
        <v>4</v>
      </c>
      <c r="J17" s="10">
        <v>4</v>
      </c>
      <c r="K17" s="10">
        <v>2</v>
      </c>
      <c r="L17" s="4">
        <f t="shared" si="0"/>
        <v>38</v>
      </c>
    </row>
    <row r="18" spans="1:12" x14ac:dyDescent="0.25">
      <c r="A18" s="6" t="s">
        <v>7</v>
      </c>
      <c r="B18" s="10">
        <v>3</v>
      </c>
      <c r="C18">
        <v>4</v>
      </c>
      <c r="D18">
        <v>4</v>
      </c>
      <c r="E18" s="10">
        <v>4</v>
      </c>
      <c r="F18" s="10">
        <v>3</v>
      </c>
      <c r="G18" s="10">
        <v>3</v>
      </c>
      <c r="H18" s="10">
        <v>3</v>
      </c>
      <c r="I18" s="10">
        <v>2</v>
      </c>
      <c r="J18" s="10">
        <v>2</v>
      </c>
      <c r="K18" s="10">
        <v>2</v>
      </c>
      <c r="L18" s="4">
        <f t="shared" si="0"/>
        <v>30</v>
      </c>
    </row>
    <row r="19" spans="1:12" x14ac:dyDescent="0.25">
      <c r="A19" s="6" t="s">
        <v>7</v>
      </c>
      <c r="B19" s="1"/>
      <c r="L19" s="4">
        <f t="shared" si="0"/>
        <v>0</v>
      </c>
    </row>
    <row r="20" spans="1:12" x14ac:dyDescent="0.25">
      <c r="A20" s="7" t="s">
        <v>9</v>
      </c>
      <c r="B20" s="8">
        <v>4</v>
      </c>
      <c r="C20" s="8">
        <v>4</v>
      </c>
      <c r="D20" s="8">
        <v>4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8">
        <v>4</v>
      </c>
      <c r="L20" s="9">
        <f>SUM(B20:K20)</f>
        <v>40</v>
      </c>
    </row>
    <row r="21" spans="1:12" x14ac:dyDescent="0.25">
      <c r="A21" s="6" t="s">
        <v>9</v>
      </c>
      <c r="B21" s="10">
        <v>4</v>
      </c>
      <c r="C21" s="10">
        <v>4</v>
      </c>
      <c r="D21" s="10">
        <v>4</v>
      </c>
      <c r="E21" s="10">
        <v>4</v>
      </c>
      <c r="F21" s="10">
        <v>4</v>
      </c>
      <c r="G21" s="10">
        <v>4</v>
      </c>
      <c r="H21" s="10">
        <v>4</v>
      </c>
      <c r="I21" s="10">
        <v>4</v>
      </c>
      <c r="J21" s="10">
        <v>4</v>
      </c>
      <c r="K21" s="10">
        <v>4</v>
      </c>
      <c r="L21" s="4">
        <f>SUM(B21:K21)</f>
        <v>40</v>
      </c>
    </row>
    <row r="22" spans="1:12" x14ac:dyDescent="0.25">
      <c r="A22" s="6" t="s">
        <v>9</v>
      </c>
      <c r="B22" s="10">
        <v>4</v>
      </c>
      <c r="C22" s="10">
        <v>4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  <c r="I22" s="10">
        <v>4</v>
      </c>
      <c r="J22" s="10">
        <v>4</v>
      </c>
      <c r="K22" s="10">
        <v>3</v>
      </c>
      <c r="L22" s="4">
        <f t="shared" ref="L22:L44" si="6">SUM(B22:K22)</f>
        <v>39</v>
      </c>
    </row>
    <row r="23" spans="1:12" x14ac:dyDescent="0.25">
      <c r="A23" s="6" t="s">
        <v>9</v>
      </c>
      <c r="B23" s="10">
        <v>4</v>
      </c>
      <c r="C23" s="10">
        <v>4</v>
      </c>
      <c r="D23" s="10">
        <v>4</v>
      </c>
      <c r="E23" s="10">
        <v>4</v>
      </c>
      <c r="F23" s="10">
        <v>4</v>
      </c>
      <c r="G23" s="10">
        <v>4</v>
      </c>
      <c r="H23" s="10">
        <v>4</v>
      </c>
      <c r="I23" s="10">
        <v>4</v>
      </c>
      <c r="J23" s="10">
        <v>4</v>
      </c>
      <c r="K23" s="10">
        <v>4</v>
      </c>
      <c r="L23" s="4">
        <f t="shared" si="6"/>
        <v>40</v>
      </c>
    </row>
    <row r="24" spans="1:12" x14ac:dyDescent="0.25">
      <c r="A24" s="6" t="s">
        <v>9</v>
      </c>
      <c r="B24" s="10">
        <v>4</v>
      </c>
      <c r="C24" s="10">
        <v>4</v>
      </c>
      <c r="D24" s="10">
        <v>4</v>
      </c>
      <c r="E24" s="10">
        <v>4</v>
      </c>
      <c r="F24" s="10">
        <v>4</v>
      </c>
      <c r="G24" s="10">
        <v>3</v>
      </c>
      <c r="H24" s="10">
        <v>4</v>
      </c>
      <c r="I24" s="10">
        <v>4</v>
      </c>
      <c r="J24" s="10">
        <v>4</v>
      </c>
      <c r="K24" s="10">
        <v>3</v>
      </c>
      <c r="L24" s="4">
        <f t="shared" si="6"/>
        <v>38</v>
      </c>
    </row>
    <row r="25" spans="1:12" x14ac:dyDescent="0.25">
      <c r="A25" s="6" t="s">
        <v>9</v>
      </c>
      <c r="B25" s="10">
        <v>4</v>
      </c>
      <c r="C25" s="10">
        <v>4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  <c r="I25" s="10">
        <v>4</v>
      </c>
      <c r="J25" s="10">
        <v>4</v>
      </c>
      <c r="K25" s="10">
        <v>4</v>
      </c>
      <c r="L25" s="4">
        <f t="shared" si="6"/>
        <v>40</v>
      </c>
    </row>
    <row r="26" spans="1:12" x14ac:dyDescent="0.25">
      <c r="A26" s="6" t="s">
        <v>9</v>
      </c>
      <c r="B26" s="10">
        <v>3</v>
      </c>
      <c r="C26" s="10">
        <v>4</v>
      </c>
      <c r="D26" s="10">
        <v>4</v>
      </c>
      <c r="E26" s="10">
        <v>4</v>
      </c>
      <c r="F26" s="10">
        <v>4</v>
      </c>
      <c r="G26" s="10">
        <v>3</v>
      </c>
      <c r="H26" s="10">
        <v>3</v>
      </c>
      <c r="I26" s="10">
        <v>2</v>
      </c>
      <c r="J26" s="10">
        <v>3</v>
      </c>
      <c r="K26" s="10">
        <v>0</v>
      </c>
      <c r="L26" s="4">
        <f t="shared" si="6"/>
        <v>30</v>
      </c>
    </row>
    <row r="27" spans="1:12" x14ac:dyDescent="0.25">
      <c r="A27" s="6" t="s">
        <v>9</v>
      </c>
      <c r="B27" s="10">
        <v>4</v>
      </c>
      <c r="C27" s="10">
        <v>4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10">
        <v>1</v>
      </c>
      <c r="K27" s="10">
        <v>2</v>
      </c>
      <c r="L27" s="4">
        <f t="shared" si="6"/>
        <v>35</v>
      </c>
    </row>
    <row r="28" spans="1:12" x14ac:dyDescent="0.25">
      <c r="A28" s="6" t="s">
        <v>9</v>
      </c>
      <c r="B28" s="10">
        <v>3</v>
      </c>
      <c r="C28" s="10">
        <v>2</v>
      </c>
      <c r="D28" s="10">
        <v>4</v>
      </c>
      <c r="E28" s="10">
        <v>3</v>
      </c>
      <c r="F28" s="10">
        <v>3</v>
      </c>
      <c r="G28" s="10">
        <v>1</v>
      </c>
      <c r="H28" s="10">
        <v>2</v>
      </c>
      <c r="I28" s="10">
        <v>1</v>
      </c>
      <c r="J28" s="10">
        <v>1</v>
      </c>
      <c r="K28" s="10">
        <v>1</v>
      </c>
      <c r="L28" s="4">
        <f t="shared" si="6"/>
        <v>21</v>
      </c>
    </row>
    <row r="29" spans="1:12" x14ac:dyDescent="0.25">
      <c r="A29" s="6" t="s">
        <v>9</v>
      </c>
      <c r="B29" s="10">
        <v>4</v>
      </c>
      <c r="C29" s="10">
        <v>4</v>
      </c>
      <c r="D29" s="10">
        <v>4</v>
      </c>
      <c r="E29" s="10">
        <v>4</v>
      </c>
      <c r="F29" s="10">
        <v>3</v>
      </c>
      <c r="G29" s="10">
        <v>3</v>
      </c>
      <c r="H29" s="10">
        <v>4</v>
      </c>
      <c r="I29" s="10">
        <v>4</v>
      </c>
      <c r="J29" s="10">
        <v>4</v>
      </c>
      <c r="K29" s="10">
        <v>2</v>
      </c>
      <c r="L29" s="4">
        <f t="shared" si="6"/>
        <v>36</v>
      </c>
    </row>
    <row r="30" spans="1:12" x14ac:dyDescent="0.25">
      <c r="A30" s="6" t="s">
        <v>9</v>
      </c>
      <c r="B30" s="10">
        <v>3</v>
      </c>
      <c r="C30" s="10">
        <v>4</v>
      </c>
      <c r="D30" s="10">
        <v>4</v>
      </c>
      <c r="E30" s="10">
        <v>3</v>
      </c>
      <c r="F30" s="10">
        <v>4</v>
      </c>
      <c r="G30" s="10">
        <v>4</v>
      </c>
      <c r="H30" s="10">
        <v>4</v>
      </c>
      <c r="I30" s="10">
        <v>3</v>
      </c>
      <c r="J30" s="10">
        <v>4</v>
      </c>
      <c r="K30" s="10">
        <v>1</v>
      </c>
      <c r="L30" s="4">
        <f t="shared" si="6"/>
        <v>34</v>
      </c>
    </row>
    <row r="31" spans="1:12" x14ac:dyDescent="0.25">
      <c r="A31" s="6" t="s">
        <v>9</v>
      </c>
      <c r="B31" s="10">
        <v>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4">
        <f t="shared" si="6"/>
        <v>40</v>
      </c>
    </row>
    <row r="32" spans="1:12" x14ac:dyDescent="0.25">
      <c r="A32" s="6" t="s">
        <v>9</v>
      </c>
      <c r="B32" s="10">
        <v>2</v>
      </c>
      <c r="C32" s="10">
        <v>4</v>
      </c>
      <c r="D32" s="10">
        <v>4</v>
      </c>
      <c r="E32" s="10">
        <v>4</v>
      </c>
      <c r="F32" s="10">
        <v>3</v>
      </c>
      <c r="G32" s="10">
        <v>3</v>
      </c>
      <c r="H32" s="10">
        <v>4</v>
      </c>
      <c r="I32" s="10">
        <v>3</v>
      </c>
      <c r="J32" s="10">
        <v>4</v>
      </c>
      <c r="K32" s="10">
        <v>4</v>
      </c>
      <c r="L32" s="4">
        <f t="shared" si="6"/>
        <v>35</v>
      </c>
    </row>
    <row r="33" spans="1:12" x14ac:dyDescent="0.25">
      <c r="A33" s="6" t="s">
        <v>9</v>
      </c>
      <c r="B33" s="10">
        <v>4</v>
      </c>
      <c r="C33" s="10">
        <v>4</v>
      </c>
      <c r="D33" s="10">
        <v>4</v>
      </c>
      <c r="E33" s="10">
        <v>4</v>
      </c>
      <c r="F33" s="10">
        <v>4</v>
      </c>
      <c r="G33" s="10">
        <v>4</v>
      </c>
      <c r="H33" s="10">
        <v>4</v>
      </c>
      <c r="I33" s="10">
        <v>4</v>
      </c>
      <c r="J33" s="10">
        <v>4</v>
      </c>
      <c r="K33" s="10">
        <v>4</v>
      </c>
      <c r="L33" s="4">
        <f t="shared" si="6"/>
        <v>40</v>
      </c>
    </row>
    <row r="34" spans="1:12" x14ac:dyDescent="0.25">
      <c r="A34" s="6" t="s">
        <v>9</v>
      </c>
      <c r="B34" s="10">
        <v>3</v>
      </c>
      <c r="C34" s="10">
        <v>3</v>
      </c>
      <c r="D34" s="10">
        <v>4</v>
      </c>
      <c r="E34" s="10">
        <v>4</v>
      </c>
      <c r="F34" s="10">
        <v>1</v>
      </c>
      <c r="G34" s="10">
        <v>1</v>
      </c>
      <c r="H34" s="10">
        <v>4</v>
      </c>
      <c r="I34" s="10">
        <v>4</v>
      </c>
      <c r="J34" s="10">
        <v>1</v>
      </c>
      <c r="K34" s="10">
        <v>3</v>
      </c>
      <c r="L34" s="4">
        <f t="shared" si="6"/>
        <v>28</v>
      </c>
    </row>
    <row r="35" spans="1:12" x14ac:dyDescent="0.25">
      <c r="A35" s="6" t="s">
        <v>9</v>
      </c>
      <c r="B35" s="10">
        <v>3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2</v>
      </c>
      <c r="J35" s="10">
        <v>2</v>
      </c>
      <c r="K35" s="10">
        <v>4</v>
      </c>
      <c r="L35" s="4">
        <f t="shared" si="6"/>
        <v>35</v>
      </c>
    </row>
    <row r="36" spans="1:12" x14ac:dyDescent="0.25">
      <c r="A36" s="6" t="s">
        <v>9</v>
      </c>
      <c r="B36" s="10">
        <v>3</v>
      </c>
      <c r="C36" s="10">
        <v>4</v>
      </c>
      <c r="D36" s="10">
        <v>4</v>
      </c>
      <c r="E36" s="10">
        <v>4</v>
      </c>
      <c r="F36" s="10">
        <v>4</v>
      </c>
      <c r="G36" s="10">
        <v>4</v>
      </c>
      <c r="H36" s="10">
        <v>4</v>
      </c>
      <c r="I36" s="10">
        <v>1</v>
      </c>
      <c r="J36" s="10">
        <v>1</v>
      </c>
      <c r="K36" s="10">
        <v>2</v>
      </c>
      <c r="L36" s="4">
        <f t="shared" si="6"/>
        <v>31</v>
      </c>
    </row>
    <row r="37" spans="1:12" x14ac:dyDescent="0.25">
      <c r="A37" s="6" t="s">
        <v>9</v>
      </c>
      <c r="B37" s="10">
        <v>4</v>
      </c>
      <c r="C37" s="10">
        <v>4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4</v>
      </c>
      <c r="L37" s="4">
        <f t="shared" si="6"/>
        <v>40</v>
      </c>
    </row>
    <row r="38" spans="1:12" x14ac:dyDescent="0.25">
      <c r="A38" s="6" t="s">
        <v>9</v>
      </c>
      <c r="B38" s="10">
        <v>4</v>
      </c>
      <c r="C38" s="10">
        <v>4</v>
      </c>
      <c r="D38" s="10">
        <v>4</v>
      </c>
      <c r="E38" s="10">
        <v>4</v>
      </c>
      <c r="F38" s="10">
        <v>4</v>
      </c>
      <c r="G38" s="10">
        <v>3</v>
      </c>
      <c r="H38" s="10">
        <v>4</v>
      </c>
      <c r="I38" s="10">
        <v>4</v>
      </c>
      <c r="J38" s="10">
        <v>4</v>
      </c>
      <c r="K38" s="10">
        <v>3</v>
      </c>
      <c r="L38" s="4">
        <f t="shared" si="6"/>
        <v>38</v>
      </c>
    </row>
    <row r="39" spans="1:12" x14ac:dyDescent="0.25">
      <c r="A39" s="6" t="s">
        <v>9</v>
      </c>
      <c r="B39" s="10">
        <v>4</v>
      </c>
      <c r="C39" s="10">
        <v>3</v>
      </c>
      <c r="D39" s="10">
        <v>4</v>
      </c>
      <c r="E39" s="10">
        <v>4</v>
      </c>
      <c r="F39" s="10">
        <v>4</v>
      </c>
      <c r="G39" s="10">
        <v>4</v>
      </c>
      <c r="H39" s="10">
        <v>3</v>
      </c>
      <c r="I39" s="10">
        <v>2</v>
      </c>
      <c r="J39" s="10">
        <v>1</v>
      </c>
      <c r="K39" s="10">
        <v>4</v>
      </c>
      <c r="L39" s="4">
        <f t="shared" si="6"/>
        <v>33</v>
      </c>
    </row>
    <row r="40" spans="1:12" x14ac:dyDescent="0.25">
      <c r="A40" s="6" t="s">
        <v>9</v>
      </c>
      <c r="B40" s="10">
        <v>3</v>
      </c>
      <c r="C40" s="10">
        <v>4</v>
      </c>
      <c r="D40" s="10">
        <v>4</v>
      </c>
      <c r="E40" s="10">
        <v>4</v>
      </c>
      <c r="F40" s="10">
        <v>4</v>
      </c>
      <c r="G40" s="10">
        <v>2</v>
      </c>
      <c r="H40" s="10">
        <v>4</v>
      </c>
      <c r="I40" s="10">
        <v>4</v>
      </c>
      <c r="J40" s="10">
        <v>3</v>
      </c>
      <c r="K40" s="10">
        <v>4</v>
      </c>
      <c r="L40" s="4">
        <f t="shared" si="6"/>
        <v>36</v>
      </c>
    </row>
    <row r="41" spans="1:12" x14ac:dyDescent="0.25">
      <c r="A41" s="6" t="s">
        <v>9</v>
      </c>
      <c r="B41" s="10">
        <v>3</v>
      </c>
      <c r="C41" s="10">
        <v>4</v>
      </c>
      <c r="D41" s="10">
        <v>3</v>
      </c>
      <c r="E41" s="10">
        <v>4</v>
      </c>
      <c r="F41" s="10">
        <v>3</v>
      </c>
      <c r="G41" s="10">
        <v>3</v>
      </c>
      <c r="H41" s="10">
        <v>4</v>
      </c>
      <c r="I41" s="10">
        <v>4</v>
      </c>
      <c r="J41" s="10">
        <v>2</v>
      </c>
      <c r="K41" s="10">
        <v>2</v>
      </c>
      <c r="L41" s="4">
        <f t="shared" si="6"/>
        <v>32</v>
      </c>
    </row>
    <row r="42" spans="1:12" x14ac:dyDescent="0.25">
      <c r="A42" s="6" t="s">
        <v>9</v>
      </c>
      <c r="B42" s="10">
        <v>4</v>
      </c>
      <c r="C42" s="10">
        <v>4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  <c r="I42" s="10">
        <v>1</v>
      </c>
      <c r="J42" s="10">
        <v>1</v>
      </c>
      <c r="K42" s="10">
        <v>0</v>
      </c>
      <c r="L42" s="4">
        <f t="shared" si="6"/>
        <v>30</v>
      </c>
    </row>
    <row r="43" spans="1:12" x14ac:dyDescent="0.25">
      <c r="A43" s="6" t="s">
        <v>9</v>
      </c>
      <c r="B43" s="10">
        <v>2</v>
      </c>
      <c r="C43" s="10">
        <v>4</v>
      </c>
      <c r="D43" s="10">
        <v>3</v>
      </c>
      <c r="E43" s="10">
        <v>4</v>
      </c>
      <c r="F43" s="10">
        <v>1</v>
      </c>
      <c r="G43" s="10">
        <v>4</v>
      </c>
      <c r="H43" s="10">
        <v>3</v>
      </c>
      <c r="I43" s="10">
        <v>2</v>
      </c>
      <c r="J43" s="10">
        <v>2</v>
      </c>
      <c r="K43" s="10">
        <v>2</v>
      </c>
      <c r="L43" s="4">
        <f t="shared" si="6"/>
        <v>27</v>
      </c>
    </row>
    <row r="44" spans="1:12" x14ac:dyDescent="0.25">
      <c r="A44" s="5" t="s">
        <v>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">
        <f t="shared" si="6"/>
        <v>0</v>
      </c>
    </row>
    <row r="50" spans="1:12" x14ac:dyDescent="0.25">
      <c r="A50" s="11"/>
      <c r="B50" s="11" t="s">
        <v>0</v>
      </c>
      <c r="C50" s="11" t="s">
        <v>2</v>
      </c>
      <c r="D50" s="11" t="s">
        <v>12</v>
      </c>
      <c r="E50" s="11" t="s">
        <v>13</v>
      </c>
      <c r="F50" s="11" t="s">
        <v>14</v>
      </c>
      <c r="G50" s="11" t="s">
        <v>15</v>
      </c>
      <c r="H50" s="11" t="s">
        <v>5</v>
      </c>
      <c r="I50" s="11" t="s">
        <v>6</v>
      </c>
      <c r="J50" s="12" t="s">
        <v>10</v>
      </c>
      <c r="K50" s="12" t="s">
        <v>11</v>
      </c>
      <c r="L50" s="12" t="s">
        <v>29</v>
      </c>
    </row>
    <row r="51" spans="1:12" x14ac:dyDescent="0.25">
      <c r="A51" s="13" t="s">
        <v>23</v>
      </c>
      <c r="B51" s="13">
        <f>COUNTIF(B2:B46, 4)</f>
        <v>20</v>
      </c>
      <c r="C51" s="13">
        <f t="shared" ref="C51:K51" si="7">COUNTIF(C2:C46, 4)</f>
        <v>34</v>
      </c>
      <c r="D51" s="13">
        <f t="shared" si="7"/>
        <v>32</v>
      </c>
      <c r="E51" s="13">
        <f t="shared" si="7"/>
        <v>33</v>
      </c>
      <c r="F51" s="13">
        <f t="shared" si="7"/>
        <v>28</v>
      </c>
      <c r="G51" s="13">
        <f t="shared" si="7"/>
        <v>25</v>
      </c>
      <c r="H51" s="13">
        <f t="shared" si="7"/>
        <v>30</v>
      </c>
      <c r="I51" s="13">
        <f t="shared" si="7"/>
        <v>24</v>
      </c>
      <c r="J51" s="13">
        <f t="shared" si="7"/>
        <v>21</v>
      </c>
      <c r="K51" s="13">
        <f t="shared" si="7"/>
        <v>14</v>
      </c>
      <c r="L51" s="13">
        <f>SUM(B51:K51)</f>
        <v>261</v>
      </c>
    </row>
    <row r="52" spans="1:12" x14ac:dyDescent="0.25">
      <c r="A52" s="14" t="s">
        <v>24</v>
      </c>
      <c r="B52" s="14">
        <f>COUNTIF(B2:B46, 3)</f>
        <v>16</v>
      </c>
      <c r="C52" s="14">
        <f t="shared" ref="C52:K52" si="8">COUNTIF(C2:C46, 3)</f>
        <v>4</v>
      </c>
      <c r="D52" s="14">
        <f t="shared" si="8"/>
        <v>5</v>
      </c>
      <c r="E52" s="14">
        <f t="shared" si="8"/>
        <v>6</v>
      </c>
      <c r="F52" s="14">
        <f t="shared" si="8"/>
        <v>7</v>
      </c>
      <c r="G52" s="14">
        <f t="shared" si="8"/>
        <v>9</v>
      </c>
      <c r="H52" s="14">
        <f t="shared" si="8"/>
        <v>7</v>
      </c>
      <c r="I52" s="14">
        <f t="shared" si="8"/>
        <v>3</v>
      </c>
      <c r="J52" s="14">
        <f t="shared" si="8"/>
        <v>5</v>
      </c>
      <c r="K52" s="14">
        <f t="shared" si="8"/>
        <v>5</v>
      </c>
      <c r="L52" s="14">
        <f>SUM(B52:K52)</f>
        <v>67</v>
      </c>
    </row>
    <row r="53" spans="1:12" x14ac:dyDescent="0.25">
      <c r="A53" s="15" t="s">
        <v>25</v>
      </c>
      <c r="B53" s="15">
        <f>COUNTIF(B2:B46, 2)</f>
        <v>5</v>
      </c>
      <c r="C53" s="15">
        <f t="shared" ref="C53:K53" si="9">COUNTIF(C2:C46, 2)</f>
        <v>3</v>
      </c>
      <c r="D53" s="15">
        <f t="shared" si="9"/>
        <v>3</v>
      </c>
      <c r="E53" s="15">
        <f t="shared" si="9"/>
        <v>1</v>
      </c>
      <c r="F53" s="15">
        <f t="shared" si="9"/>
        <v>2</v>
      </c>
      <c r="G53" s="15">
        <f t="shared" si="9"/>
        <v>2</v>
      </c>
      <c r="H53" s="15">
        <f t="shared" si="9"/>
        <v>3</v>
      </c>
      <c r="I53" s="15">
        <f t="shared" si="9"/>
        <v>7</v>
      </c>
      <c r="J53" s="15">
        <f t="shared" si="9"/>
        <v>5</v>
      </c>
      <c r="K53" s="15">
        <f t="shared" si="9"/>
        <v>12</v>
      </c>
      <c r="L53" s="15">
        <f>SUM(B53:K53)</f>
        <v>43</v>
      </c>
    </row>
    <row r="54" spans="1:12" x14ac:dyDescent="0.25">
      <c r="A54" s="16" t="s">
        <v>26</v>
      </c>
      <c r="B54" s="16">
        <f>COUNTIF(B2:B46, 1)</f>
        <v>0</v>
      </c>
      <c r="C54" s="16">
        <f t="shared" ref="C54:K54" si="10">COUNTIF(C2:C46, 1)</f>
        <v>0</v>
      </c>
      <c r="D54" s="16">
        <f t="shared" si="10"/>
        <v>1</v>
      </c>
      <c r="E54" s="16">
        <f t="shared" si="10"/>
        <v>1</v>
      </c>
      <c r="F54" s="16">
        <f t="shared" si="10"/>
        <v>3</v>
      </c>
      <c r="G54" s="16">
        <f t="shared" si="10"/>
        <v>4</v>
      </c>
      <c r="H54" s="16">
        <f t="shared" si="10"/>
        <v>0</v>
      </c>
      <c r="I54" s="16">
        <f t="shared" si="10"/>
        <v>6</v>
      </c>
      <c r="J54" s="16">
        <f t="shared" si="10"/>
        <v>9</v>
      </c>
      <c r="K54" s="16">
        <f t="shared" si="10"/>
        <v>6</v>
      </c>
      <c r="L54" s="16">
        <f>SUM(B54:K54)</f>
        <v>30</v>
      </c>
    </row>
    <row r="55" spans="1:12" x14ac:dyDescent="0.25">
      <c r="A55" s="17" t="s">
        <v>27</v>
      </c>
      <c r="B55" s="17">
        <f>COUNTIF(B2:B46, 0)</f>
        <v>0</v>
      </c>
      <c r="C55" s="17">
        <f t="shared" ref="C55:K55" si="11">COUNTIF(C2:C46, 0)</f>
        <v>0</v>
      </c>
      <c r="D55" s="17">
        <f t="shared" si="11"/>
        <v>0</v>
      </c>
      <c r="E55" s="17">
        <f t="shared" si="11"/>
        <v>0</v>
      </c>
      <c r="F55" s="17">
        <f t="shared" si="11"/>
        <v>1</v>
      </c>
      <c r="G55" s="17">
        <f t="shared" si="11"/>
        <v>1</v>
      </c>
      <c r="H55" s="17">
        <f t="shared" si="11"/>
        <v>1</v>
      </c>
      <c r="I55" s="17">
        <f t="shared" si="11"/>
        <v>1</v>
      </c>
      <c r="J55" s="17">
        <f t="shared" si="11"/>
        <v>1</v>
      </c>
      <c r="K55" s="17">
        <f t="shared" si="11"/>
        <v>4</v>
      </c>
      <c r="L55" s="17">
        <f>SUM(B55:K55)</f>
        <v>9</v>
      </c>
    </row>
  </sheetData>
  <mergeCells count="6">
    <mergeCell ref="S7:T7"/>
    <mergeCell ref="P1:AG2"/>
    <mergeCell ref="S3:T3"/>
    <mergeCell ref="S4:T4"/>
    <mergeCell ref="S5:T5"/>
    <mergeCell ref="S6:T6"/>
  </mergeCells>
  <conditionalFormatting sqref="B2:K44">
    <cfRule type="containsBlanks" dxfId="23" priority="1">
      <formula>LEN(TRIM(B2))=0</formula>
    </cfRule>
    <cfRule type="cellIs" dxfId="22" priority="2" operator="equal">
      <formula>0</formula>
    </cfRule>
    <cfRule type="cellIs" dxfId="21" priority="3" operator="equal">
      <formula>1</formula>
    </cfRule>
    <cfRule type="cellIs" dxfId="20" priority="4" operator="equal">
      <formula>2</formula>
    </cfRule>
    <cfRule type="cellIs" dxfId="19" priority="5" operator="equal">
      <formula>3</formula>
    </cfRule>
    <cfRule type="cellIs" dxfId="18" priority="6" operator="equal">
      <formula>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8156-7FE6-455D-9381-E2451678E23D}">
  <dimension ref="A1:AQ55"/>
  <sheetViews>
    <sheetView topLeftCell="C1" workbookViewId="0">
      <selection activeCell="V3" sqref="V3"/>
    </sheetView>
  </sheetViews>
  <sheetFormatPr defaultRowHeight="15" x14ac:dyDescent="0.25"/>
  <cols>
    <col min="1" max="1" width="12.42578125" bestFit="1" customWidth="1"/>
    <col min="17" max="17" width="11.28515625" bestFit="1" customWidth="1"/>
  </cols>
  <sheetData>
    <row r="1" spans="1:43" x14ac:dyDescent="0.25">
      <c r="A1" s="5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3" t="s">
        <v>8</v>
      </c>
      <c r="U1" s="29" t="s">
        <v>47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x14ac:dyDescent="0.25">
      <c r="A2" s="6" t="s">
        <v>7</v>
      </c>
      <c r="B2" s="1">
        <v>4</v>
      </c>
      <c r="C2">
        <v>2</v>
      </c>
      <c r="D2">
        <v>2</v>
      </c>
      <c r="E2" s="10">
        <v>4</v>
      </c>
      <c r="F2" s="10">
        <v>4</v>
      </c>
      <c r="G2" s="10">
        <v>4</v>
      </c>
      <c r="H2" s="10">
        <v>3</v>
      </c>
      <c r="I2" s="10">
        <v>3</v>
      </c>
      <c r="J2" s="10">
        <v>2</v>
      </c>
      <c r="K2" s="10">
        <v>2</v>
      </c>
      <c r="L2" s="10">
        <v>2</v>
      </c>
      <c r="M2" s="10">
        <v>4</v>
      </c>
      <c r="N2" s="10">
        <v>1</v>
      </c>
      <c r="O2" s="10">
        <v>1</v>
      </c>
      <c r="P2" s="10">
        <v>0</v>
      </c>
      <c r="Q2" s="4">
        <f>SUM(B2:P2)</f>
        <v>38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</row>
    <row r="3" spans="1:43" x14ac:dyDescent="0.25">
      <c r="A3" s="6" t="s">
        <v>7</v>
      </c>
      <c r="B3" s="1">
        <v>4</v>
      </c>
      <c r="C3">
        <v>3</v>
      </c>
      <c r="D3">
        <v>4</v>
      </c>
      <c r="E3" s="10">
        <v>3</v>
      </c>
      <c r="F3" s="10">
        <v>2</v>
      </c>
      <c r="G3" s="10">
        <v>4</v>
      </c>
      <c r="H3" s="10">
        <v>4</v>
      </c>
      <c r="I3" s="10">
        <v>3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2</v>
      </c>
      <c r="P3" s="10">
        <v>4</v>
      </c>
      <c r="Q3" s="4">
        <f t="shared" ref="Q3:Q19" si="0">SUM(B3:P3)</f>
        <v>53</v>
      </c>
      <c r="U3" s="18" t="s">
        <v>30</v>
      </c>
      <c r="V3" s="19">
        <v>60</v>
      </c>
      <c r="W3" s="20"/>
      <c r="X3" s="27" t="s">
        <v>41</v>
      </c>
      <c r="Y3" s="28"/>
      <c r="Z3" s="21">
        <f>COUNTIFS(B2:P44, "=4", B2:P44, "&lt;&gt;")/COUNT(B2:P44)</f>
        <v>0.69841269841269837</v>
      </c>
      <c r="AA3" s="20"/>
      <c r="AB3" s="22"/>
      <c r="AC3" s="22" t="s">
        <v>0</v>
      </c>
      <c r="AD3" s="22" t="s">
        <v>2</v>
      </c>
      <c r="AE3" s="22" t="s">
        <v>3</v>
      </c>
      <c r="AF3" s="22" t="s">
        <v>4</v>
      </c>
      <c r="AG3" s="22" t="s">
        <v>5</v>
      </c>
      <c r="AH3" s="22" t="s">
        <v>6</v>
      </c>
      <c r="AI3" s="22" t="s">
        <v>10</v>
      </c>
      <c r="AJ3" s="22" t="s">
        <v>11</v>
      </c>
      <c r="AK3" s="22" t="s">
        <v>16</v>
      </c>
      <c r="AL3" s="22" t="s">
        <v>17</v>
      </c>
      <c r="AM3" s="22" t="s">
        <v>18</v>
      </c>
      <c r="AN3" s="22" t="s">
        <v>19</v>
      </c>
      <c r="AO3" s="22" t="s">
        <v>20</v>
      </c>
      <c r="AP3" s="22" t="s">
        <v>21</v>
      </c>
      <c r="AQ3" s="22" t="s">
        <v>22</v>
      </c>
    </row>
    <row r="4" spans="1:43" x14ac:dyDescent="0.25">
      <c r="A4" s="6" t="s">
        <v>7</v>
      </c>
      <c r="B4" s="1">
        <v>3</v>
      </c>
      <c r="C4">
        <v>3</v>
      </c>
      <c r="D4">
        <v>2</v>
      </c>
      <c r="E4" s="10">
        <v>3</v>
      </c>
      <c r="F4" s="10">
        <v>1</v>
      </c>
      <c r="G4" s="10">
        <v>0</v>
      </c>
      <c r="H4" s="10">
        <v>0</v>
      </c>
      <c r="I4" s="10">
        <v>2</v>
      </c>
      <c r="J4" s="10">
        <v>4</v>
      </c>
      <c r="K4" s="10">
        <v>4</v>
      </c>
      <c r="L4" s="10">
        <v>4</v>
      </c>
      <c r="M4" s="10">
        <v>3</v>
      </c>
      <c r="N4" s="10">
        <v>2</v>
      </c>
      <c r="O4" s="10">
        <v>2</v>
      </c>
      <c r="P4" s="10">
        <v>4</v>
      </c>
      <c r="Q4" s="4">
        <f t="shared" si="0"/>
        <v>37</v>
      </c>
      <c r="U4" s="18" t="s">
        <v>31</v>
      </c>
      <c r="V4" s="19">
        <f>COUNT(Q2:Q44)</f>
        <v>43</v>
      </c>
      <c r="W4" s="20"/>
      <c r="X4" s="27" t="s">
        <v>42</v>
      </c>
      <c r="Y4" s="28"/>
      <c r="Z4" s="23">
        <f>COUNTIFS(B2:P44, "=3", B2:P44, "&lt;&gt;")/COUNT(B2:P44)</f>
        <v>0.11904761904761904</v>
      </c>
      <c r="AA4" s="20"/>
      <c r="AB4" s="18" t="s">
        <v>36</v>
      </c>
      <c r="AC4" s="21">
        <f t="shared" ref="AC4:AK4" si="1">B51/SUM(B51:B55)</f>
        <v>0.73809523809523814</v>
      </c>
      <c r="AD4" s="21">
        <f t="shared" si="1"/>
        <v>0.73809523809523814</v>
      </c>
      <c r="AE4" s="21">
        <f t="shared" si="1"/>
        <v>0.6428571428571429</v>
      </c>
      <c r="AF4" s="21">
        <f t="shared" si="1"/>
        <v>0.7857142857142857</v>
      </c>
      <c r="AG4" s="21">
        <f t="shared" si="1"/>
        <v>0.7857142857142857</v>
      </c>
      <c r="AH4" s="21">
        <f t="shared" si="1"/>
        <v>0.8571428571428571</v>
      </c>
      <c r="AI4" s="21">
        <f t="shared" si="1"/>
        <v>0.61904761904761907</v>
      </c>
      <c r="AJ4" s="21">
        <f t="shared" si="1"/>
        <v>0.30952380952380953</v>
      </c>
      <c r="AK4" s="21">
        <f t="shared" si="1"/>
        <v>0.7142857142857143</v>
      </c>
      <c r="AL4" s="21">
        <f t="shared" ref="AL4" si="2">K51/SUM(K51:K55)</f>
        <v>0.69047619047619047</v>
      </c>
      <c r="AM4" s="21">
        <f t="shared" ref="AM4" si="3">L51/SUM(L51:L55)</f>
        <v>0.88095238095238093</v>
      </c>
      <c r="AN4" s="21">
        <f t="shared" ref="AN4" si="4">M51/SUM(M51:M55)</f>
        <v>0.7142857142857143</v>
      </c>
      <c r="AO4" s="21">
        <f t="shared" ref="AO4" si="5">N51/SUM(N51:N55)</f>
        <v>0.73809523809523814</v>
      </c>
      <c r="AP4" s="21">
        <f t="shared" ref="AP4" si="6">O51/SUM(O51:O55)</f>
        <v>0.5</v>
      </c>
      <c r="AQ4" s="21">
        <f t="shared" ref="AQ4" si="7">P51/SUM(P51:P55)</f>
        <v>0.76190476190476186</v>
      </c>
    </row>
    <row r="5" spans="1:43" x14ac:dyDescent="0.25">
      <c r="A5" s="6" t="s">
        <v>7</v>
      </c>
      <c r="B5" s="10">
        <v>4</v>
      </c>
      <c r="C5">
        <v>4</v>
      </c>
      <c r="D5">
        <v>4</v>
      </c>
      <c r="E5" s="10">
        <v>4</v>
      </c>
      <c r="F5" s="10">
        <v>4</v>
      </c>
      <c r="G5" s="10">
        <v>4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10">
        <v>4</v>
      </c>
      <c r="P5" s="10">
        <v>4</v>
      </c>
      <c r="Q5" s="4">
        <f t="shared" si="0"/>
        <v>60</v>
      </c>
      <c r="U5" s="18" t="s">
        <v>32</v>
      </c>
      <c r="V5" s="19">
        <f>MEDIAN(Q2:Q44)</f>
        <v>54</v>
      </c>
      <c r="W5" s="20"/>
      <c r="X5" s="27" t="s">
        <v>43</v>
      </c>
      <c r="Y5" s="28"/>
      <c r="Z5" s="24">
        <f>COUNTIFS(B2:P44, "=2", B2:P44, "&lt;&gt;")/COUNT(B2:P44)</f>
        <v>6.6666666666666666E-2</v>
      </c>
      <c r="AA5" s="20"/>
      <c r="AB5" s="18" t="s">
        <v>46</v>
      </c>
      <c r="AC5" s="23">
        <f t="shared" ref="AC5:AK5" si="8">B52/SUM(B51:B55)</f>
        <v>0.16666666666666666</v>
      </c>
      <c r="AD5" s="23">
        <f t="shared" si="8"/>
        <v>0.11904761904761904</v>
      </c>
      <c r="AE5" s="23">
        <f t="shared" si="8"/>
        <v>7.1428571428571425E-2</v>
      </c>
      <c r="AF5" s="23">
        <f t="shared" si="8"/>
        <v>0.19047619047619047</v>
      </c>
      <c r="AG5" s="23">
        <f t="shared" si="8"/>
        <v>0</v>
      </c>
      <c r="AH5" s="23">
        <f t="shared" si="8"/>
        <v>2.3809523809523808E-2</v>
      </c>
      <c r="AI5" s="23">
        <f t="shared" si="8"/>
        <v>0.16666666666666666</v>
      </c>
      <c r="AJ5" s="23">
        <f t="shared" si="8"/>
        <v>0.38095238095238093</v>
      </c>
      <c r="AK5" s="23">
        <f t="shared" si="8"/>
        <v>9.5238095238095233E-2</v>
      </c>
      <c r="AL5" s="23">
        <f t="shared" ref="AL5" si="9">K52/SUM(K51:K55)</f>
        <v>9.5238095238095233E-2</v>
      </c>
      <c r="AM5" s="23">
        <f t="shared" ref="AM5" si="10">L52/SUM(L51:L55)</f>
        <v>2.3809523809523808E-2</v>
      </c>
      <c r="AN5" s="23">
        <f t="shared" ref="AN5" si="11">M52/SUM(M51:M55)</f>
        <v>0.11904761904761904</v>
      </c>
      <c r="AO5" s="23">
        <f t="shared" ref="AO5" si="12">N52/SUM(N51:N55)</f>
        <v>7.1428571428571425E-2</v>
      </c>
      <c r="AP5" s="23">
        <f t="shared" ref="AP5" si="13">O52/SUM(O51:O55)</f>
        <v>0.19047619047619047</v>
      </c>
      <c r="AQ5" s="23">
        <f t="shared" ref="AQ5" si="14">P52/SUM(P51:P55)</f>
        <v>7.1428571428571425E-2</v>
      </c>
    </row>
    <row r="6" spans="1:43" x14ac:dyDescent="0.25">
      <c r="A6" s="6" t="s">
        <v>7</v>
      </c>
      <c r="B6" s="10">
        <v>4</v>
      </c>
      <c r="C6">
        <v>4</v>
      </c>
      <c r="D6">
        <v>3</v>
      </c>
      <c r="E6" s="10">
        <v>4</v>
      </c>
      <c r="F6" s="10">
        <v>4</v>
      </c>
      <c r="G6" s="10">
        <v>4</v>
      </c>
      <c r="H6" s="10">
        <v>3</v>
      </c>
      <c r="I6" s="10">
        <v>3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10">
        <v>3</v>
      </c>
      <c r="P6" s="10">
        <v>4</v>
      </c>
      <c r="Q6" s="4">
        <f t="shared" si="0"/>
        <v>56</v>
      </c>
      <c r="U6" s="18" t="s">
        <v>28</v>
      </c>
      <c r="V6" s="19">
        <f>ROUND(AVERAGE(Q2:Q44),1)</f>
        <v>49</v>
      </c>
      <c r="W6" s="20"/>
      <c r="X6" s="27" t="s">
        <v>44</v>
      </c>
      <c r="Y6" s="28"/>
      <c r="Z6" s="25">
        <f>COUNTIFS(B2:P44, "=1", B2:P44, "&lt;&gt;")/COUNT(B2:P44)</f>
        <v>6.0317460317460318E-2</v>
      </c>
      <c r="AA6" s="20"/>
      <c r="AB6" s="18" t="s">
        <v>38</v>
      </c>
      <c r="AC6" s="24">
        <f t="shared" ref="AC6:AK6" si="15">B53/SUM(B51:B55)</f>
        <v>7.1428571428571425E-2</v>
      </c>
      <c r="AD6" s="24">
        <f t="shared" si="15"/>
        <v>0.11904761904761904</v>
      </c>
      <c r="AE6" s="24">
        <f t="shared" si="15"/>
        <v>0.16666666666666666</v>
      </c>
      <c r="AF6" s="24">
        <f t="shared" si="15"/>
        <v>2.3809523809523808E-2</v>
      </c>
      <c r="AG6" s="24">
        <f t="shared" si="15"/>
        <v>9.5238095238095233E-2</v>
      </c>
      <c r="AH6" s="24">
        <f t="shared" si="15"/>
        <v>2.3809523809523808E-2</v>
      </c>
      <c r="AI6" s="24">
        <f t="shared" si="15"/>
        <v>9.5238095238095233E-2</v>
      </c>
      <c r="AJ6" s="24">
        <f t="shared" si="15"/>
        <v>7.1428571428571425E-2</v>
      </c>
      <c r="AK6" s="24">
        <f t="shared" si="15"/>
        <v>2.3809523809523808E-2</v>
      </c>
      <c r="AL6" s="24">
        <f t="shared" ref="AL6" si="16">K53/SUM(K51:K55)</f>
        <v>2.3809523809523808E-2</v>
      </c>
      <c r="AM6" s="24">
        <f t="shared" ref="AM6" si="17">L53/SUM(L51:L55)</f>
        <v>4.7619047619047616E-2</v>
      </c>
      <c r="AN6" s="24">
        <f t="shared" ref="AN6" si="18">M53/SUM(M51:M55)</f>
        <v>2.3809523809523808E-2</v>
      </c>
      <c r="AO6" s="24">
        <f t="shared" ref="AO6" si="19">N53/SUM(N51:N55)</f>
        <v>4.7619047619047616E-2</v>
      </c>
      <c r="AP6" s="24">
        <f t="shared" ref="AP6" si="20">O53/SUM(O51:O55)</f>
        <v>0.16666666666666666</v>
      </c>
      <c r="AQ6" s="24">
        <f t="shared" ref="AQ6" si="21">P53/SUM(P51:P55)</f>
        <v>0</v>
      </c>
    </row>
    <row r="7" spans="1:43" x14ac:dyDescent="0.25">
      <c r="A7" s="6" t="s">
        <v>7</v>
      </c>
      <c r="B7" s="10">
        <v>4</v>
      </c>
      <c r="C7">
        <v>4</v>
      </c>
      <c r="D7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4">
        <f t="shared" si="0"/>
        <v>60</v>
      </c>
      <c r="U7" s="18" t="s">
        <v>33</v>
      </c>
      <c r="V7" s="19">
        <f>ROUND(_xlfn.STDEV.S(Q2:Q44),1)</f>
        <v>13.6</v>
      </c>
      <c r="W7" s="20"/>
      <c r="X7" s="27" t="s">
        <v>45</v>
      </c>
      <c r="Y7" s="28"/>
      <c r="Z7" s="26">
        <f>COUNTIFS(B2:P44, "=0", B2:P44, "&lt;&gt;")/COUNT(B2:P44)</f>
        <v>5.5555555555555552E-2</v>
      </c>
      <c r="AA7" s="20"/>
      <c r="AB7" s="18" t="s">
        <v>39</v>
      </c>
      <c r="AC7" s="25">
        <f t="shared" ref="AC7:AK7" si="22">B54/SUM(B51:B55)</f>
        <v>2.3809523809523808E-2</v>
      </c>
      <c r="AD7" s="25">
        <f t="shared" si="22"/>
        <v>2.3809523809523808E-2</v>
      </c>
      <c r="AE7" s="25">
        <f t="shared" si="22"/>
        <v>0.11904761904761904</v>
      </c>
      <c r="AF7" s="25">
        <f t="shared" si="22"/>
        <v>0</v>
      </c>
      <c r="AG7" s="25">
        <f t="shared" si="22"/>
        <v>7.1428571428571425E-2</v>
      </c>
      <c r="AH7" s="25">
        <f t="shared" si="22"/>
        <v>2.3809523809523808E-2</v>
      </c>
      <c r="AI7" s="25">
        <f t="shared" si="22"/>
        <v>9.5238095238095233E-2</v>
      </c>
      <c r="AJ7" s="25">
        <f t="shared" si="22"/>
        <v>0.21428571428571427</v>
      </c>
      <c r="AK7" s="25">
        <f t="shared" si="22"/>
        <v>2.3809523809523808E-2</v>
      </c>
      <c r="AL7" s="25">
        <f t="shared" ref="AL7" si="23">K54/SUM(K51:K55)</f>
        <v>9.5238095238095233E-2</v>
      </c>
      <c r="AM7" s="25">
        <f t="shared" ref="AM7" si="24">L54/SUM(L51:L55)</f>
        <v>2.3809523809523808E-2</v>
      </c>
      <c r="AN7" s="25">
        <f t="shared" ref="AN7" si="25">M54/SUM(M51:M55)</f>
        <v>9.5238095238095233E-2</v>
      </c>
      <c r="AO7" s="25">
        <f t="shared" ref="AO7" si="26">N54/SUM(N51:N55)</f>
        <v>4.7619047619047616E-2</v>
      </c>
      <c r="AP7" s="25">
        <f t="shared" ref="AP7" si="27">O54/SUM(O51:O55)</f>
        <v>4.7619047619047616E-2</v>
      </c>
      <c r="AQ7" s="25">
        <f t="shared" ref="AQ7" si="28">P54/SUM(P51:P55)</f>
        <v>0</v>
      </c>
    </row>
    <row r="8" spans="1:43" x14ac:dyDescent="0.25">
      <c r="A8" s="6" t="s">
        <v>7</v>
      </c>
      <c r="B8" s="10">
        <v>4</v>
      </c>
      <c r="C8">
        <v>4</v>
      </c>
      <c r="D8">
        <v>4</v>
      </c>
      <c r="E8" s="10">
        <v>4</v>
      </c>
      <c r="F8" s="10">
        <v>4</v>
      </c>
      <c r="G8" s="10">
        <v>4</v>
      </c>
      <c r="H8" s="10">
        <v>4</v>
      </c>
      <c r="I8" s="10">
        <v>2</v>
      </c>
      <c r="J8" s="10">
        <v>4</v>
      </c>
      <c r="K8" s="10">
        <v>4</v>
      </c>
      <c r="L8" s="10">
        <v>4</v>
      </c>
      <c r="M8" s="10">
        <v>4</v>
      </c>
      <c r="N8" s="10">
        <v>4</v>
      </c>
      <c r="O8" s="10">
        <v>4</v>
      </c>
      <c r="P8" s="10">
        <v>4</v>
      </c>
      <c r="Q8" s="4">
        <f t="shared" si="0"/>
        <v>58</v>
      </c>
      <c r="U8" s="18" t="s">
        <v>34</v>
      </c>
      <c r="V8" s="19">
        <f>MAX(Q2:Q44)</f>
        <v>60</v>
      </c>
      <c r="W8" s="20"/>
      <c r="X8" s="20"/>
      <c r="Y8" s="20"/>
      <c r="Z8" s="20"/>
      <c r="AA8" s="20"/>
      <c r="AB8" s="18" t="s">
        <v>40</v>
      </c>
      <c r="AC8" s="26">
        <f t="shared" ref="AC8:AK8" si="29">B55/SUM(B51:B55)</f>
        <v>0</v>
      </c>
      <c r="AD8" s="26">
        <f t="shared" si="29"/>
        <v>0</v>
      </c>
      <c r="AE8" s="26">
        <f t="shared" si="29"/>
        <v>0</v>
      </c>
      <c r="AF8" s="26">
        <f t="shared" si="29"/>
        <v>0</v>
      </c>
      <c r="AG8" s="26">
        <f t="shared" si="29"/>
        <v>4.7619047619047616E-2</v>
      </c>
      <c r="AH8" s="26">
        <f t="shared" si="29"/>
        <v>7.1428571428571425E-2</v>
      </c>
      <c r="AI8" s="26">
        <f t="shared" si="29"/>
        <v>2.3809523809523808E-2</v>
      </c>
      <c r="AJ8" s="26">
        <f t="shared" si="29"/>
        <v>2.3809523809523808E-2</v>
      </c>
      <c r="AK8" s="26">
        <f t="shared" si="29"/>
        <v>0.14285714285714285</v>
      </c>
      <c r="AL8" s="26">
        <f t="shared" ref="AL8" si="30">K55/SUM(K51:K55)</f>
        <v>9.5238095238095233E-2</v>
      </c>
      <c r="AM8" s="26">
        <f t="shared" ref="AM8" si="31">L55/SUM(L51:L55)</f>
        <v>2.3809523809523808E-2</v>
      </c>
      <c r="AN8" s="26">
        <f t="shared" ref="AN8" si="32">M55/SUM(M51:M55)</f>
        <v>4.7619047619047616E-2</v>
      </c>
      <c r="AO8" s="26">
        <f t="shared" ref="AO8" si="33">N55/SUM(N51:N55)</f>
        <v>9.5238095238095233E-2</v>
      </c>
      <c r="AP8" s="26">
        <f t="shared" ref="AP8" si="34">O55/SUM(O51:O55)</f>
        <v>9.5238095238095233E-2</v>
      </c>
      <c r="AQ8" s="26">
        <f t="shared" ref="AQ8" si="35">P55/SUM(P51:P55)</f>
        <v>0.16666666666666666</v>
      </c>
    </row>
    <row r="9" spans="1:43" x14ac:dyDescent="0.25">
      <c r="A9" s="6" t="s">
        <v>7</v>
      </c>
      <c r="B9" s="10">
        <v>4</v>
      </c>
      <c r="C9">
        <v>4</v>
      </c>
      <c r="D9">
        <v>4</v>
      </c>
      <c r="E9" s="10">
        <v>3</v>
      </c>
      <c r="F9" s="10">
        <v>4</v>
      </c>
      <c r="G9" s="10">
        <v>4</v>
      </c>
      <c r="H9" s="10">
        <v>2</v>
      </c>
      <c r="I9" s="10">
        <v>1</v>
      </c>
      <c r="J9" s="10">
        <v>4</v>
      </c>
      <c r="K9" s="10">
        <v>4</v>
      </c>
      <c r="L9" s="10">
        <v>4</v>
      </c>
      <c r="M9" s="10">
        <v>0</v>
      </c>
      <c r="N9" s="10">
        <v>1</v>
      </c>
      <c r="O9" s="10">
        <v>1</v>
      </c>
      <c r="P9" s="10">
        <v>4</v>
      </c>
      <c r="Q9" s="4">
        <f t="shared" si="0"/>
        <v>44</v>
      </c>
      <c r="U9" s="18" t="s">
        <v>35</v>
      </c>
      <c r="V9" s="19">
        <f>MIN(Q2:Q44)</f>
        <v>0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x14ac:dyDescent="0.25">
      <c r="A10" s="6" t="s">
        <v>7</v>
      </c>
      <c r="B10" s="10">
        <v>1</v>
      </c>
      <c r="C10">
        <v>1</v>
      </c>
      <c r="D10">
        <v>1</v>
      </c>
      <c r="E10" s="10">
        <v>3</v>
      </c>
      <c r="F10" s="10">
        <v>1</v>
      </c>
      <c r="G10" s="10">
        <v>0</v>
      </c>
      <c r="H10" s="10">
        <v>2</v>
      </c>
      <c r="I10" s="10">
        <v>1</v>
      </c>
      <c r="J10" s="10">
        <v>0</v>
      </c>
      <c r="K10" s="10">
        <v>1</v>
      </c>
      <c r="L10" s="10">
        <v>2</v>
      </c>
      <c r="M10" s="10">
        <v>1</v>
      </c>
      <c r="N10" s="10">
        <v>0</v>
      </c>
      <c r="O10" s="10">
        <v>0</v>
      </c>
      <c r="P10" s="10">
        <v>0</v>
      </c>
      <c r="Q10" s="4">
        <f t="shared" si="0"/>
        <v>14</v>
      </c>
    </row>
    <row r="11" spans="1:43" x14ac:dyDescent="0.25">
      <c r="A11" s="6" t="s">
        <v>7</v>
      </c>
      <c r="B11" s="10">
        <v>3</v>
      </c>
      <c r="C11">
        <v>2</v>
      </c>
      <c r="D11">
        <v>4</v>
      </c>
      <c r="E11" s="10">
        <v>4</v>
      </c>
      <c r="F11" s="10">
        <v>4</v>
      </c>
      <c r="G11" s="10">
        <v>4</v>
      </c>
      <c r="H11" s="10">
        <v>4</v>
      </c>
      <c r="I11" s="10">
        <v>1</v>
      </c>
      <c r="J11" s="10">
        <v>4</v>
      </c>
      <c r="K11" s="10">
        <v>3</v>
      </c>
      <c r="L11" s="10">
        <v>4</v>
      </c>
      <c r="M11" s="10">
        <v>4</v>
      </c>
      <c r="N11" s="10">
        <v>4</v>
      </c>
      <c r="O11" s="10">
        <v>4</v>
      </c>
      <c r="P11" s="10">
        <v>4</v>
      </c>
      <c r="Q11" s="4">
        <f t="shared" si="0"/>
        <v>53</v>
      </c>
    </row>
    <row r="12" spans="1:43" x14ac:dyDescent="0.25">
      <c r="A12" s="6" t="s">
        <v>7</v>
      </c>
      <c r="B12" s="10">
        <v>3</v>
      </c>
      <c r="C12">
        <v>3</v>
      </c>
      <c r="D12">
        <v>1</v>
      </c>
      <c r="E12" s="10">
        <v>2</v>
      </c>
      <c r="F12" s="10">
        <v>0</v>
      </c>
      <c r="G12" s="10">
        <v>4</v>
      </c>
      <c r="H12" s="10">
        <v>4</v>
      </c>
      <c r="I12" s="10">
        <v>0</v>
      </c>
      <c r="J12" s="10">
        <v>0</v>
      </c>
      <c r="K12" s="10">
        <v>1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4">
        <f t="shared" si="0"/>
        <v>19</v>
      </c>
    </row>
    <row r="13" spans="1:43" x14ac:dyDescent="0.25">
      <c r="A13" s="6" t="s">
        <v>7</v>
      </c>
      <c r="B13" s="10">
        <v>4</v>
      </c>
      <c r="C13">
        <v>4</v>
      </c>
      <c r="D13">
        <v>1</v>
      </c>
      <c r="E13" s="10">
        <v>4</v>
      </c>
      <c r="F13" s="10">
        <v>4</v>
      </c>
      <c r="G13" s="10">
        <v>4</v>
      </c>
      <c r="H13" s="10">
        <v>3</v>
      </c>
      <c r="I13" s="10">
        <v>4</v>
      </c>
      <c r="J13" s="10">
        <v>0</v>
      </c>
      <c r="K13" s="10">
        <v>3</v>
      </c>
      <c r="L13" s="10">
        <v>4</v>
      </c>
      <c r="M13" s="10">
        <v>4</v>
      </c>
      <c r="N13" s="10">
        <v>0</v>
      </c>
      <c r="O13" s="10">
        <v>0</v>
      </c>
      <c r="P13" s="10">
        <v>0</v>
      </c>
      <c r="Q13" s="4">
        <f t="shared" si="0"/>
        <v>39</v>
      </c>
    </row>
    <row r="14" spans="1:43" x14ac:dyDescent="0.25">
      <c r="A14" s="6" t="s">
        <v>7</v>
      </c>
      <c r="B14" s="10">
        <v>4</v>
      </c>
      <c r="C14">
        <v>4</v>
      </c>
      <c r="D14">
        <v>2</v>
      </c>
      <c r="E14" s="10">
        <v>4</v>
      </c>
      <c r="F14" s="10">
        <v>4</v>
      </c>
      <c r="G14" s="10">
        <v>4</v>
      </c>
      <c r="H14" s="10">
        <v>2</v>
      </c>
      <c r="I14" s="10">
        <v>4</v>
      </c>
      <c r="J14" s="10">
        <v>3</v>
      </c>
      <c r="K14" s="10">
        <v>4</v>
      </c>
      <c r="L14" s="10">
        <v>4</v>
      </c>
      <c r="M14" s="10">
        <v>4</v>
      </c>
      <c r="N14" s="10">
        <v>4</v>
      </c>
      <c r="O14" s="10">
        <v>4</v>
      </c>
      <c r="P14" s="10">
        <v>0</v>
      </c>
      <c r="Q14" s="4">
        <f t="shared" si="0"/>
        <v>51</v>
      </c>
    </row>
    <row r="15" spans="1:43" x14ac:dyDescent="0.25">
      <c r="A15" s="6" t="s">
        <v>7</v>
      </c>
      <c r="B15" s="10">
        <v>4</v>
      </c>
      <c r="C15">
        <v>4</v>
      </c>
      <c r="D15">
        <v>4</v>
      </c>
      <c r="E15" s="10">
        <v>4</v>
      </c>
      <c r="F15" s="10">
        <v>4</v>
      </c>
      <c r="G15" s="10">
        <v>4</v>
      </c>
      <c r="H15" s="10">
        <v>4</v>
      </c>
      <c r="I15" s="10">
        <v>4</v>
      </c>
      <c r="J15" s="10">
        <v>4</v>
      </c>
      <c r="K15" s="10">
        <v>4</v>
      </c>
      <c r="L15" s="10">
        <v>4</v>
      </c>
      <c r="M15" s="10">
        <v>3</v>
      </c>
      <c r="N15" s="10">
        <v>4</v>
      </c>
      <c r="O15" s="10">
        <v>4</v>
      </c>
      <c r="P15" s="10">
        <v>4</v>
      </c>
      <c r="Q15" s="4">
        <f t="shared" si="0"/>
        <v>59</v>
      </c>
    </row>
    <row r="16" spans="1:43" x14ac:dyDescent="0.25">
      <c r="A16" s="6" t="s">
        <v>7</v>
      </c>
      <c r="B16" s="10">
        <v>4</v>
      </c>
      <c r="C16">
        <v>4</v>
      </c>
      <c r="D16">
        <v>4</v>
      </c>
      <c r="E16" s="10">
        <v>4</v>
      </c>
      <c r="F16" s="10">
        <v>4</v>
      </c>
      <c r="G16" s="10">
        <v>4</v>
      </c>
      <c r="H16" s="10">
        <v>4</v>
      </c>
      <c r="I16" s="10">
        <v>4</v>
      </c>
      <c r="J16" s="10">
        <v>4</v>
      </c>
      <c r="K16" s="10">
        <v>4</v>
      </c>
      <c r="L16" s="10">
        <v>4</v>
      </c>
      <c r="M16" s="10">
        <v>4</v>
      </c>
      <c r="N16" s="10">
        <v>4</v>
      </c>
      <c r="O16" s="10">
        <v>4</v>
      </c>
      <c r="P16" s="10">
        <v>4</v>
      </c>
      <c r="Q16" s="4">
        <f t="shared" si="0"/>
        <v>60</v>
      </c>
    </row>
    <row r="17" spans="1:17" x14ac:dyDescent="0.25">
      <c r="A17" s="6" t="s">
        <v>7</v>
      </c>
      <c r="B17" s="10">
        <v>4</v>
      </c>
      <c r="C17">
        <v>4</v>
      </c>
      <c r="D17">
        <v>4</v>
      </c>
      <c r="E17" s="10">
        <v>4</v>
      </c>
      <c r="F17" s="10">
        <v>4</v>
      </c>
      <c r="G17" s="10">
        <v>4</v>
      </c>
      <c r="H17" s="10">
        <v>4</v>
      </c>
      <c r="I17" s="10">
        <v>3</v>
      </c>
      <c r="J17" s="10">
        <v>4</v>
      </c>
      <c r="K17" s="10">
        <v>4</v>
      </c>
      <c r="L17" s="10">
        <v>4</v>
      </c>
      <c r="M17" s="10">
        <v>4</v>
      </c>
      <c r="N17" s="10">
        <v>4</v>
      </c>
      <c r="O17" s="10">
        <v>3</v>
      </c>
      <c r="P17" s="10">
        <v>4</v>
      </c>
      <c r="Q17" s="4">
        <f t="shared" si="0"/>
        <v>58</v>
      </c>
    </row>
    <row r="18" spans="1:17" x14ac:dyDescent="0.25">
      <c r="A18" s="6" t="s">
        <v>7</v>
      </c>
      <c r="B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4">
        <f t="shared" si="0"/>
        <v>0</v>
      </c>
    </row>
    <row r="19" spans="1:17" x14ac:dyDescent="0.25">
      <c r="A19" s="6" t="s">
        <v>7</v>
      </c>
      <c r="B19" s="10">
        <v>3</v>
      </c>
      <c r="C19">
        <v>4</v>
      </c>
      <c r="D19">
        <v>4</v>
      </c>
      <c r="E19" s="10">
        <v>4</v>
      </c>
      <c r="F19" s="10">
        <v>4</v>
      </c>
      <c r="G19" s="10">
        <v>4</v>
      </c>
      <c r="H19" s="10">
        <v>4</v>
      </c>
      <c r="I19" s="10">
        <v>4</v>
      </c>
      <c r="J19" s="10">
        <v>4</v>
      </c>
      <c r="K19" s="10">
        <v>0</v>
      </c>
      <c r="L19" s="10">
        <v>4</v>
      </c>
      <c r="M19" s="10">
        <v>4</v>
      </c>
      <c r="N19" s="10">
        <v>4</v>
      </c>
      <c r="O19" s="10">
        <v>3</v>
      </c>
      <c r="P19" s="10">
        <v>4</v>
      </c>
      <c r="Q19" s="4">
        <f t="shared" si="0"/>
        <v>54</v>
      </c>
    </row>
    <row r="20" spans="1:17" x14ac:dyDescent="0.25">
      <c r="A20" s="7" t="s">
        <v>9</v>
      </c>
      <c r="B20" s="8">
        <v>4</v>
      </c>
      <c r="C20" s="8">
        <v>4</v>
      </c>
      <c r="D20" s="8">
        <v>4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9">
        <f>SUM(B20:P20)</f>
        <v>60</v>
      </c>
    </row>
    <row r="21" spans="1:17" x14ac:dyDescent="0.25">
      <c r="A21" s="6" t="s">
        <v>9</v>
      </c>
      <c r="B21" s="10">
        <v>4</v>
      </c>
      <c r="C21" s="10">
        <v>4</v>
      </c>
      <c r="D21" s="10">
        <v>4</v>
      </c>
      <c r="E21" s="10">
        <v>4</v>
      </c>
      <c r="F21" s="10">
        <v>4</v>
      </c>
      <c r="G21" s="10">
        <v>4</v>
      </c>
      <c r="H21" s="10">
        <v>3</v>
      </c>
      <c r="I21" s="10">
        <v>4</v>
      </c>
      <c r="J21" s="10">
        <v>4</v>
      </c>
      <c r="K21" s="10">
        <v>4</v>
      </c>
      <c r="L21" s="10">
        <v>4</v>
      </c>
      <c r="M21" s="10">
        <v>4</v>
      </c>
      <c r="N21" s="10">
        <v>4</v>
      </c>
      <c r="O21" s="10">
        <v>4</v>
      </c>
      <c r="P21" s="10">
        <v>4</v>
      </c>
      <c r="Q21" s="4">
        <f>SUM(B21:P21)</f>
        <v>59</v>
      </c>
    </row>
    <row r="22" spans="1:17" x14ac:dyDescent="0.25">
      <c r="A22" s="6" t="s">
        <v>9</v>
      </c>
      <c r="B22" s="10">
        <v>4</v>
      </c>
      <c r="C22" s="10">
        <v>4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  <c r="I22" s="10">
        <v>3</v>
      </c>
      <c r="J22" s="10">
        <v>4</v>
      </c>
      <c r="K22" s="10">
        <v>4</v>
      </c>
      <c r="L22" s="10">
        <v>4</v>
      </c>
      <c r="M22" s="10">
        <v>4</v>
      </c>
      <c r="N22" s="10">
        <v>4</v>
      </c>
      <c r="O22" s="10">
        <v>4</v>
      </c>
      <c r="P22" s="10">
        <v>4</v>
      </c>
      <c r="Q22" s="4">
        <f t="shared" ref="Q22:Q44" si="36">SUM(B22:P22)</f>
        <v>59</v>
      </c>
    </row>
    <row r="23" spans="1:17" x14ac:dyDescent="0.25">
      <c r="A23" s="6" t="s">
        <v>9</v>
      </c>
      <c r="B23" s="10">
        <v>4</v>
      </c>
      <c r="C23" s="10">
        <v>4</v>
      </c>
      <c r="D23" s="10">
        <v>4</v>
      </c>
      <c r="E23" s="10">
        <v>4</v>
      </c>
      <c r="F23" s="10">
        <v>4</v>
      </c>
      <c r="G23" s="10">
        <v>4</v>
      </c>
      <c r="H23" s="10">
        <v>4</v>
      </c>
      <c r="I23" s="10">
        <v>3</v>
      </c>
      <c r="J23" s="10">
        <v>4</v>
      </c>
      <c r="K23" s="10">
        <v>4</v>
      </c>
      <c r="L23" s="10">
        <v>4</v>
      </c>
      <c r="M23" s="10">
        <v>4</v>
      </c>
      <c r="N23" s="10">
        <v>4</v>
      </c>
      <c r="O23" s="10">
        <v>4</v>
      </c>
      <c r="P23" s="10">
        <v>4</v>
      </c>
      <c r="Q23" s="4">
        <f t="shared" si="36"/>
        <v>59</v>
      </c>
    </row>
    <row r="24" spans="1:17" x14ac:dyDescent="0.25">
      <c r="A24" s="6" t="s">
        <v>9</v>
      </c>
      <c r="B24" s="10">
        <v>4</v>
      </c>
      <c r="C24" s="10">
        <v>4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  <c r="I24" s="10">
        <v>3</v>
      </c>
      <c r="J24" s="10">
        <v>4</v>
      </c>
      <c r="K24" s="10">
        <v>4</v>
      </c>
      <c r="L24" s="10">
        <v>4</v>
      </c>
      <c r="M24" s="10">
        <v>4</v>
      </c>
      <c r="N24" s="10">
        <v>4</v>
      </c>
      <c r="O24" s="10">
        <v>4</v>
      </c>
      <c r="P24" s="10">
        <v>4</v>
      </c>
      <c r="Q24" s="4">
        <f t="shared" si="36"/>
        <v>59</v>
      </c>
    </row>
    <row r="25" spans="1:17" x14ac:dyDescent="0.25">
      <c r="A25" s="6" t="s">
        <v>9</v>
      </c>
      <c r="B25" s="10">
        <v>4</v>
      </c>
      <c r="C25" s="10">
        <v>4</v>
      </c>
      <c r="D25" s="10">
        <v>4</v>
      </c>
      <c r="E25" s="10">
        <v>3</v>
      </c>
      <c r="F25" s="10">
        <v>2</v>
      </c>
      <c r="G25" s="10">
        <v>4</v>
      </c>
      <c r="H25" s="10">
        <v>4</v>
      </c>
      <c r="I25" s="10">
        <v>3</v>
      </c>
      <c r="J25" s="10">
        <v>4</v>
      </c>
      <c r="K25" s="10">
        <v>4</v>
      </c>
      <c r="L25" s="10">
        <v>4</v>
      </c>
      <c r="M25" s="10">
        <v>4</v>
      </c>
      <c r="N25" s="10">
        <v>4</v>
      </c>
      <c r="O25" s="10">
        <v>2</v>
      </c>
      <c r="P25" s="10">
        <v>4</v>
      </c>
      <c r="Q25" s="4">
        <f t="shared" si="36"/>
        <v>54</v>
      </c>
    </row>
    <row r="26" spans="1:17" x14ac:dyDescent="0.25">
      <c r="A26" s="6" t="s">
        <v>9</v>
      </c>
      <c r="B26" s="10">
        <v>4</v>
      </c>
      <c r="C26" s="10">
        <v>4</v>
      </c>
      <c r="D26" s="10">
        <v>2</v>
      </c>
      <c r="E26" s="10">
        <v>4</v>
      </c>
      <c r="F26" s="10">
        <v>4</v>
      </c>
      <c r="G26" s="10">
        <v>4</v>
      </c>
      <c r="H26" s="10">
        <v>4</v>
      </c>
      <c r="I26" s="10">
        <v>4</v>
      </c>
      <c r="J26" s="10">
        <v>4</v>
      </c>
      <c r="K26" s="10">
        <v>4</v>
      </c>
      <c r="L26" s="10">
        <v>4</v>
      </c>
      <c r="M26" s="10">
        <v>4</v>
      </c>
      <c r="N26" s="10">
        <v>4</v>
      </c>
      <c r="O26" s="10">
        <v>4</v>
      </c>
      <c r="P26" s="10">
        <v>4</v>
      </c>
      <c r="Q26" s="4">
        <f t="shared" si="36"/>
        <v>58</v>
      </c>
    </row>
    <row r="27" spans="1:17" x14ac:dyDescent="0.25">
      <c r="A27" s="6" t="s">
        <v>9</v>
      </c>
      <c r="B27" s="10">
        <v>2</v>
      </c>
      <c r="C27" s="10">
        <v>4</v>
      </c>
      <c r="D27" s="10">
        <v>4</v>
      </c>
      <c r="E27" s="10">
        <v>3</v>
      </c>
      <c r="F27" s="10">
        <v>0</v>
      </c>
      <c r="G27" s="10">
        <v>0</v>
      </c>
      <c r="H27" s="10">
        <v>1</v>
      </c>
      <c r="I27" s="10">
        <v>1</v>
      </c>
      <c r="J27" s="10">
        <v>0</v>
      </c>
      <c r="K27" s="10">
        <v>4</v>
      </c>
      <c r="L27" s="10">
        <v>4</v>
      </c>
      <c r="M27" s="10">
        <v>1</v>
      </c>
      <c r="N27" s="10">
        <v>4</v>
      </c>
      <c r="O27" s="10">
        <v>2</v>
      </c>
      <c r="P27" s="10">
        <v>4</v>
      </c>
      <c r="Q27" s="4">
        <f t="shared" si="36"/>
        <v>34</v>
      </c>
    </row>
    <row r="28" spans="1:17" x14ac:dyDescent="0.25">
      <c r="A28" s="6" t="s">
        <v>9</v>
      </c>
      <c r="B28" s="10">
        <v>4</v>
      </c>
      <c r="C28" s="10">
        <v>4</v>
      </c>
      <c r="D28" s="10">
        <v>4</v>
      </c>
      <c r="E28" s="10">
        <v>4</v>
      </c>
      <c r="F28" s="10">
        <v>4</v>
      </c>
      <c r="G28" s="10">
        <v>4</v>
      </c>
      <c r="H28" s="10">
        <v>4</v>
      </c>
      <c r="I28" s="10">
        <v>3</v>
      </c>
      <c r="J28" s="10">
        <v>4</v>
      </c>
      <c r="K28" s="10">
        <v>4</v>
      </c>
      <c r="L28" s="10">
        <v>4</v>
      </c>
      <c r="M28" s="10">
        <v>3</v>
      </c>
      <c r="N28" s="10">
        <v>4</v>
      </c>
      <c r="O28" s="10">
        <v>4</v>
      </c>
      <c r="P28" s="10">
        <v>3</v>
      </c>
      <c r="Q28" s="4">
        <f t="shared" si="36"/>
        <v>57</v>
      </c>
    </row>
    <row r="29" spans="1:17" x14ac:dyDescent="0.25">
      <c r="A29" s="6" t="s">
        <v>9</v>
      </c>
      <c r="B29" s="10">
        <v>4</v>
      </c>
      <c r="C29" s="10">
        <v>2</v>
      </c>
      <c r="D29" s="10">
        <v>3</v>
      </c>
      <c r="E29" s="10">
        <v>4</v>
      </c>
      <c r="F29" s="10">
        <v>4</v>
      </c>
      <c r="G29" s="10">
        <v>4</v>
      </c>
      <c r="H29" s="10">
        <v>4</v>
      </c>
      <c r="I29" s="10">
        <v>1</v>
      </c>
      <c r="J29" s="10">
        <v>1</v>
      </c>
      <c r="K29" s="10">
        <v>1</v>
      </c>
      <c r="L29" s="10">
        <v>4</v>
      </c>
      <c r="M29" s="10">
        <v>4</v>
      </c>
      <c r="N29" s="10">
        <v>4</v>
      </c>
      <c r="O29" s="10">
        <v>3</v>
      </c>
      <c r="P29" s="10">
        <v>4</v>
      </c>
      <c r="Q29" s="4">
        <f t="shared" si="36"/>
        <v>47</v>
      </c>
    </row>
    <row r="30" spans="1:17" x14ac:dyDescent="0.25">
      <c r="A30" s="6" t="s">
        <v>9</v>
      </c>
      <c r="B30" s="10">
        <v>3</v>
      </c>
      <c r="C30" s="10">
        <v>2</v>
      </c>
      <c r="D30" s="10">
        <v>4</v>
      </c>
      <c r="E30" s="10">
        <v>4</v>
      </c>
      <c r="F30" s="10">
        <v>4</v>
      </c>
      <c r="G30" s="10">
        <v>4</v>
      </c>
      <c r="H30" s="10">
        <v>4</v>
      </c>
      <c r="I30" s="10">
        <v>3</v>
      </c>
      <c r="J30" s="10">
        <v>4</v>
      </c>
      <c r="K30" s="10">
        <v>3</v>
      </c>
      <c r="L30" s="10">
        <v>4</v>
      </c>
      <c r="M30" s="10">
        <v>4</v>
      </c>
      <c r="N30" s="10">
        <v>4</v>
      </c>
      <c r="O30" s="10">
        <v>4</v>
      </c>
      <c r="P30" s="10">
        <v>4</v>
      </c>
      <c r="Q30" s="4">
        <f t="shared" si="36"/>
        <v>55</v>
      </c>
    </row>
    <row r="31" spans="1:17" x14ac:dyDescent="0.25">
      <c r="A31" s="6" t="s">
        <v>9</v>
      </c>
      <c r="B31" s="10">
        <v>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3</v>
      </c>
      <c r="I31" s="10">
        <v>3</v>
      </c>
      <c r="J31" s="10">
        <v>4</v>
      </c>
      <c r="K31" s="10">
        <v>4</v>
      </c>
      <c r="L31" s="10">
        <v>4</v>
      </c>
      <c r="M31" s="10">
        <v>4</v>
      </c>
      <c r="N31" s="10">
        <v>4</v>
      </c>
      <c r="O31" s="10">
        <v>4</v>
      </c>
      <c r="P31" s="10">
        <v>4</v>
      </c>
      <c r="Q31" s="4">
        <f t="shared" si="36"/>
        <v>58</v>
      </c>
    </row>
    <row r="32" spans="1:17" x14ac:dyDescent="0.25">
      <c r="A32" s="6" t="s">
        <v>9</v>
      </c>
      <c r="B32" s="10">
        <v>2</v>
      </c>
      <c r="C32" s="10">
        <v>2</v>
      </c>
      <c r="D32" s="10">
        <v>4</v>
      </c>
      <c r="E32" s="10">
        <v>4</v>
      </c>
      <c r="F32" s="10">
        <v>4</v>
      </c>
      <c r="G32" s="10">
        <v>3</v>
      </c>
      <c r="H32" s="10">
        <v>1</v>
      </c>
      <c r="I32" s="10">
        <v>1</v>
      </c>
      <c r="J32" s="10">
        <v>3</v>
      </c>
      <c r="K32" s="10">
        <v>0</v>
      </c>
      <c r="L32" s="10">
        <v>4</v>
      </c>
      <c r="M32" s="10">
        <v>0</v>
      </c>
      <c r="N32" s="10">
        <v>0</v>
      </c>
      <c r="O32" s="10">
        <v>0</v>
      </c>
      <c r="P32" s="10">
        <v>0</v>
      </c>
      <c r="Q32" s="4">
        <f t="shared" si="36"/>
        <v>28</v>
      </c>
    </row>
    <row r="33" spans="1:17" x14ac:dyDescent="0.25">
      <c r="A33" s="6" t="s">
        <v>9</v>
      </c>
      <c r="B33" s="10">
        <v>4</v>
      </c>
      <c r="C33" s="10">
        <v>4</v>
      </c>
      <c r="D33" s="10">
        <v>3</v>
      </c>
      <c r="E33" s="10">
        <v>4</v>
      </c>
      <c r="F33" s="10">
        <v>4</v>
      </c>
      <c r="G33" s="10">
        <v>4</v>
      </c>
      <c r="H33" s="10">
        <v>4</v>
      </c>
      <c r="I33" s="10">
        <v>3</v>
      </c>
      <c r="J33" s="10">
        <v>4</v>
      </c>
      <c r="K33" s="10">
        <v>4</v>
      </c>
      <c r="L33" s="10">
        <v>1</v>
      </c>
      <c r="M33" s="10">
        <v>1</v>
      </c>
      <c r="N33" s="10">
        <v>3</v>
      </c>
      <c r="O33" s="10">
        <v>2</v>
      </c>
      <c r="P33" s="10">
        <v>3</v>
      </c>
      <c r="Q33" s="4">
        <f t="shared" si="36"/>
        <v>48</v>
      </c>
    </row>
    <row r="34" spans="1:17" x14ac:dyDescent="0.25">
      <c r="A34" s="6" t="s">
        <v>9</v>
      </c>
      <c r="B34" s="10">
        <v>4</v>
      </c>
      <c r="C34" s="10">
        <v>3</v>
      </c>
      <c r="D34" s="10">
        <v>4</v>
      </c>
      <c r="E34" s="10">
        <v>4</v>
      </c>
      <c r="F34" s="10">
        <v>4</v>
      </c>
      <c r="G34" s="10">
        <v>4</v>
      </c>
      <c r="H34" s="10">
        <v>4</v>
      </c>
      <c r="I34" s="10">
        <v>2</v>
      </c>
      <c r="J34" s="10">
        <v>4</v>
      </c>
      <c r="K34" s="10">
        <v>4</v>
      </c>
      <c r="L34" s="10">
        <v>4</v>
      </c>
      <c r="M34" s="10">
        <v>4</v>
      </c>
      <c r="N34" s="10">
        <v>4</v>
      </c>
      <c r="O34" s="10">
        <v>4</v>
      </c>
      <c r="P34" s="10">
        <v>4</v>
      </c>
      <c r="Q34" s="4">
        <f t="shared" si="36"/>
        <v>57</v>
      </c>
    </row>
    <row r="35" spans="1:17" x14ac:dyDescent="0.25">
      <c r="A35" s="6" t="s">
        <v>9</v>
      </c>
      <c r="B35" s="10">
        <v>3</v>
      </c>
      <c r="C35" s="10">
        <v>4</v>
      </c>
      <c r="D35" s="10">
        <v>2</v>
      </c>
      <c r="E35" s="10">
        <v>4</v>
      </c>
      <c r="F35" s="10">
        <v>4</v>
      </c>
      <c r="G35" s="10">
        <v>4</v>
      </c>
      <c r="H35" s="10">
        <v>1</v>
      </c>
      <c r="I35" s="10">
        <v>1</v>
      </c>
      <c r="J35" s="10">
        <v>4</v>
      </c>
      <c r="K35" s="10">
        <v>3</v>
      </c>
      <c r="L35" s="10">
        <v>4</v>
      </c>
      <c r="M35" s="10">
        <v>4</v>
      </c>
      <c r="N35" s="10">
        <v>3</v>
      </c>
      <c r="O35" s="10">
        <v>3</v>
      </c>
      <c r="P35" s="10">
        <v>4</v>
      </c>
      <c r="Q35" s="4">
        <f t="shared" si="36"/>
        <v>48</v>
      </c>
    </row>
    <row r="36" spans="1:17" x14ac:dyDescent="0.25">
      <c r="A36" s="6" t="s">
        <v>9</v>
      </c>
      <c r="B36" s="10">
        <v>4</v>
      </c>
      <c r="C36" s="10">
        <v>4</v>
      </c>
      <c r="D36" s="10">
        <v>4</v>
      </c>
      <c r="E36" s="10">
        <v>4</v>
      </c>
      <c r="F36" s="10">
        <v>4</v>
      </c>
      <c r="G36" s="10">
        <v>4</v>
      </c>
      <c r="H36" s="10">
        <v>4</v>
      </c>
      <c r="I36" s="10">
        <v>4</v>
      </c>
      <c r="J36" s="10">
        <v>4</v>
      </c>
      <c r="K36" s="10">
        <v>4</v>
      </c>
      <c r="L36" s="10">
        <v>4</v>
      </c>
      <c r="M36" s="10">
        <v>4</v>
      </c>
      <c r="N36" s="10">
        <v>4</v>
      </c>
      <c r="O36" s="10">
        <v>3</v>
      </c>
      <c r="P36" s="10">
        <v>4</v>
      </c>
      <c r="Q36" s="4">
        <f t="shared" si="36"/>
        <v>59</v>
      </c>
    </row>
    <row r="37" spans="1:17" x14ac:dyDescent="0.25">
      <c r="A37" s="6" t="s">
        <v>9</v>
      </c>
      <c r="B37" s="10">
        <v>4</v>
      </c>
      <c r="C37" s="10">
        <v>4</v>
      </c>
      <c r="D37" s="10">
        <v>2</v>
      </c>
      <c r="E37" s="10">
        <v>4</v>
      </c>
      <c r="F37" s="10">
        <v>4</v>
      </c>
      <c r="G37" s="10">
        <v>4</v>
      </c>
      <c r="H37" s="10">
        <v>2</v>
      </c>
      <c r="I37" s="10">
        <v>1</v>
      </c>
      <c r="J37" s="10">
        <v>3</v>
      </c>
      <c r="K37" s="10">
        <v>4</v>
      </c>
      <c r="L37" s="10">
        <v>4</v>
      </c>
      <c r="M37" s="10">
        <v>4</v>
      </c>
      <c r="N37" s="10">
        <v>4</v>
      </c>
      <c r="O37" s="10">
        <v>3</v>
      </c>
      <c r="P37" s="10">
        <v>4</v>
      </c>
      <c r="Q37" s="4">
        <f t="shared" si="36"/>
        <v>51</v>
      </c>
    </row>
    <row r="38" spans="1:17" x14ac:dyDescent="0.25">
      <c r="A38" s="6" t="s">
        <v>9</v>
      </c>
      <c r="B38" s="10">
        <v>4</v>
      </c>
      <c r="C38" s="10">
        <v>4</v>
      </c>
      <c r="D38" s="10">
        <v>1</v>
      </c>
      <c r="E38" s="10">
        <v>4</v>
      </c>
      <c r="F38" s="10">
        <v>4</v>
      </c>
      <c r="G38" s="10">
        <v>4</v>
      </c>
      <c r="H38" s="10">
        <v>4</v>
      </c>
      <c r="I38" s="10">
        <v>1</v>
      </c>
      <c r="J38" s="10">
        <v>0</v>
      </c>
      <c r="K38" s="10">
        <v>0</v>
      </c>
      <c r="L38" s="10">
        <v>4</v>
      </c>
      <c r="M38" s="10">
        <v>4</v>
      </c>
      <c r="N38" s="10">
        <v>4</v>
      </c>
      <c r="O38" s="10">
        <v>2</v>
      </c>
      <c r="P38" s="10">
        <v>4</v>
      </c>
      <c r="Q38" s="4">
        <f t="shared" si="36"/>
        <v>44</v>
      </c>
    </row>
    <row r="39" spans="1:17" x14ac:dyDescent="0.25">
      <c r="A39" s="6" t="s">
        <v>9</v>
      </c>
      <c r="B39" s="10">
        <v>4</v>
      </c>
      <c r="C39" s="10">
        <v>4</v>
      </c>
      <c r="D39" s="10">
        <v>4</v>
      </c>
      <c r="E39" s="10">
        <v>4</v>
      </c>
      <c r="F39" s="10">
        <v>4</v>
      </c>
      <c r="G39" s="10">
        <v>4</v>
      </c>
      <c r="H39" s="10">
        <v>4</v>
      </c>
      <c r="I39" s="10">
        <v>3</v>
      </c>
      <c r="J39" s="10">
        <v>4</v>
      </c>
      <c r="K39" s="10">
        <v>4</v>
      </c>
      <c r="L39" s="10">
        <v>4</v>
      </c>
      <c r="M39" s="10">
        <v>4</v>
      </c>
      <c r="N39" s="10">
        <v>4</v>
      </c>
      <c r="O39" s="10">
        <v>4</v>
      </c>
      <c r="P39" s="10">
        <v>4</v>
      </c>
      <c r="Q39" s="4">
        <f>SUM(B39:P39)</f>
        <v>59</v>
      </c>
    </row>
    <row r="40" spans="1:17" x14ac:dyDescent="0.25">
      <c r="A40" s="6" t="s">
        <v>9</v>
      </c>
      <c r="B40" s="10">
        <v>4</v>
      </c>
      <c r="C40" s="10">
        <v>4</v>
      </c>
      <c r="D40" s="10">
        <v>4</v>
      </c>
      <c r="E40" s="10">
        <v>4</v>
      </c>
      <c r="F40" s="10">
        <v>1</v>
      </c>
      <c r="G40" s="10">
        <v>1</v>
      </c>
      <c r="H40" s="10">
        <v>1</v>
      </c>
      <c r="I40" s="10">
        <v>3</v>
      </c>
      <c r="J40" s="10">
        <v>0</v>
      </c>
      <c r="K40" s="10">
        <v>1</v>
      </c>
      <c r="L40" s="10">
        <v>3</v>
      </c>
      <c r="M40" s="10">
        <v>3</v>
      </c>
      <c r="N40" s="10">
        <v>2</v>
      </c>
      <c r="O40" s="10">
        <v>2</v>
      </c>
      <c r="P40" s="10">
        <v>3</v>
      </c>
      <c r="Q40" s="4">
        <f t="shared" si="36"/>
        <v>36</v>
      </c>
    </row>
    <row r="41" spans="1:17" x14ac:dyDescent="0.25">
      <c r="A41" s="6" t="s">
        <v>9</v>
      </c>
      <c r="B41" s="10">
        <v>4</v>
      </c>
      <c r="C41" s="10">
        <v>4</v>
      </c>
      <c r="D41" s="10">
        <v>4</v>
      </c>
      <c r="E41" s="10">
        <v>4</v>
      </c>
      <c r="F41" s="10">
        <v>4</v>
      </c>
      <c r="G41" s="10">
        <v>4</v>
      </c>
      <c r="H41" s="10">
        <v>4</v>
      </c>
      <c r="I41" s="10">
        <v>4</v>
      </c>
      <c r="J41" s="10">
        <v>4</v>
      </c>
      <c r="K41" s="10">
        <v>4</v>
      </c>
      <c r="L41" s="10">
        <v>4</v>
      </c>
      <c r="M41" s="10">
        <v>4</v>
      </c>
      <c r="N41" s="10">
        <v>4</v>
      </c>
      <c r="O41" s="10">
        <v>4</v>
      </c>
      <c r="P41" s="10">
        <v>4</v>
      </c>
      <c r="Q41" s="4">
        <f t="shared" si="36"/>
        <v>60</v>
      </c>
    </row>
    <row r="42" spans="1:17" x14ac:dyDescent="0.25">
      <c r="A42" s="6" t="s">
        <v>9</v>
      </c>
      <c r="B42" s="10">
        <v>3</v>
      </c>
      <c r="C42" s="10">
        <v>3</v>
      </c>
      <c r="D42" s="10">
        <v>4</v>
      </c>
      <c r="E42" s="10">
        <v>3</v>
      </c>
      <c r="F42" s="10">
        <v>2</v>
      </c>
      <c r="G42" s="10">
        <v>2</v>
      </c>
      <c r="H42" s="10">
        <v>3</v>
      </c>
      <c r="I42" s="10">
        <v>4</v>
      </c>
      <c r="J42" s="10">
        <v>3</v>
      </c>
      <c r="K42" s="10">
        <v>4</v>
      </c>
      <c r="L42" s="10">
        <v>4</v>
      </c>
      <c r="M42" s="10">
        <v>3</v>
      </c>
      <c r="N42" s="10">
        <v>4</v>
      </c>
      <c r="O42" s="10">
        <v>4</v>
      </c>
      <c r="P42" s="10">
        <v>4</v>
      </c>
      <c r="Q42" s="4">
        <f t="shared" si="36"/>
        <v>50</v>
      </c>
    </row>
    <row r="43" spans="1:17" x14ac:dyDescent="0.25">
      <c r="A43" s="6" t="s">
        <v>9</v>
      </c>
      <c r="B43" s="10">
        <v>2</v>
      </c>
      <c r="C43" s="10">
        <v>4</v>
      </c>
      <c r="D43" s="10">
        <v>2</v>
      </c>
      <c r="E43" s="10">
        <v>4</v>
      </c>
      <c r="F43" s="10">
        <v>4</v>
      </c>
      <c r="G43" s="10">
        <v>4</v>
      </c>
      <c r="H43" s="10">
        <v>3</v>
      </c>
      <c r="I43" s="10">
        <v>3</v>
      </c>
      <c r="J43" s="10">
        <v>4</v>
      </c>
      <c r="K43" s="10">
        <v>4</v>
      </c>
      <c r="L43" s="10">
        <v>4</v>
      </c>
      <c r="M43" s="10">
        <v>4</v>
      </c>
      <c r="N43" s="10">
        <v>4</v>
      </c>
      <c r="O43" s="10">
        <v>4</v>
      </c>
      <c r="P43" s="10">
        <v>4</v>
      </c>
      <c r="Q43" s="4">
        <f t="shared" si="36"/>
        <v>54</v>
      </c>
    </row>
    <row r="44" spans="1:17" x14ac:dyDescent="0.25">
      <c r="A44" s="5" t="s">
        <v>9</v>
      </c>
      <c r="B44" s="2">
        <v>4</v>
      </c>
      <c r="C44" s="2">
        <v>4</v>
      </c>
      <c r="D44" s="2">
        <v>1</v>
      </c>
      <c r="E44" s="2">
        <v>3</v>
      </c>
      <c r="F44" s="2">
        <v>2</v>
      </c>
      <c r="G44" s="2">
        <v>4</v>
      </c>
      <c r="H44" s="2">
        <v>4</v>
      </c>
      <c r="I44" s="2">
        <v>3</v>
      </c>
      <c r="J44" s="2">
        <v>4</v>
      </c>
      <c r="K44" s="2">
        <v>0</v>
      </c>
      <c r="L44" s="2">
        <v>4</v>
      </c>
      <c r="M44" s="2">
        <v>2</v>
      </c>
      <c r="N44" s="2">
        <v>3</v>
      </c>
      <c r="O44" s="2">
        <v>3</v>
      </c>
      <c r="P44" s="2">
        <v>0</v>
      </c>
      <c r="Q44" s="3">
        <f t="shared" si="36"/>
        <v>41</v>
      </c>
    </row>
    <row r="50" spans="1:17" x14ac:dyDescent="0.25">
      <c r="A50" s="11"/>
      <c r="B50" s="11" t="s">
        <v>0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1" t="s">
        <v>10</v>
      </c>
      <c r="I50" s="11" t="s">
        <v>11</v>
      </c>
      <c r="J50" s="12" t="s">
        <v>16</v>
      </c>
      <c r="K50" s="12" t="s">
        <v>17</v>
      </c>
      <c r="L50" s="12" t="s">
        <v>18</v>
      </c>
      <c r="M50" s="12" t="s">
        <v>19</v>
      </c>
      <c r="N50" s="12" t="s">
        <v>20</v>
      </c>
      <c r="O50" s="12" t="s">
        <v>21</v>
      </c>
      <c r="P50" s="12" t="s">
        <v>22</v>
      </c>
      <c r="Q50" s="12" t="s">
        <v>29</v>
      </c>
    </row>
    <row r="51" spans="1:17" x14ac:dyDescent="0.25">
      <c r="A51" s="13" t="s">
        <v>23</v>
      </c>
      <c r="B51" s="13">
        <f>COUNTIF(B2:B46, 4)</f>
        <v>31</v>
      </c>
      <c r="C51" s="13">
        <f t="shared" ref="C51:P51" si="37">COUNTIF(C2:C46, 4)</f>
        <v>31</v>
      </c>
      <c r="D51" s="13">
        <f t="shared" si="37"/>
        <v>27</v>
      </c>
      <c r="E51" s="13">
        <f t="shared" si="37"/>
        <v>33</v>
      </c>
      <c r="F51" s="13">
        <f t="shared" si="37"/>
        <v>33</v>
      </c>
      <c r="G51" s="13">
        <f t="shared" si="37"/>
        <v>36</v>
      </c>
      <c r="H51" s="13">
        <f t="shared" si="37"/>
        <v>26</v>
      </c>
      <c r="I51" s="13">
        <f t="shared" si="37"/>
        <v>13</v>
      </c>
      <c r="J51" s="13">
        <f t="shared" si="37"/>
        <v>30</v>
      </c>
      <c r="K51" s="13">
        <f t="shared" si="37"/>
        <v>29</v>
      </c>
      <c r="L51" s="13">
        <f t="shared" si="37"/>
        <v>37</v>
      </c>
      <c r="M51" s="13">
        <f t="shared" si="37"/>
        <v>30</v>
      </c>
      <c r="N51" s="13">
        <f t="shared" si="37"/>
        <v>31</v>
      </c>
      <c r="O51" s="13">
        <f t="shared" si="37"/>
        <v>21</v>
      </c>
      <c r="P51" s="13">
        <f t="shared" si="37"/>
        <v>32</v>
      </c>
      <c r="Q51" s="13">
        <f>SUM(B51:P51)</f>
        <v>440</v>
      </c>
    </row>
    <row r="52" spans="1:17" x14ac:dyDescent="0.25">
      <c r="A52" s="14" t="s">
        <v>24</v>
      </c>
      <c r="B52" s="14">
        <f>COUNTIF(B2:B46, 3)</f>
        <v>7</v>
      </c>
      <c r="C52" s="14">
        <f t="shared" ref="C52:P52" si="38">COUNTIF(C2:C46, 3)</f>
        <v>5</v>
      </c>
      <c r="D52" s="14">
        <f t="shared" si="38"/>
        <v>3</v>
      </c>
      <c r="E52" s="14">
        <f t="shared" si="38"/>
        <v>8</v>
      </c>
      <c r="F52" s="14">
        <f t="shared" si="38"/>
        <v>0</v>
      </c>
      <c r="G52" s="14">
        <f t="shared" si="38"/>
        <v>1</v>
      </c>
      <c r="H52" s="14">
        <f t="shared" si="38"/>
        <v>7</v>
      </c>
      <c r="I52" s="14">
        <f t="shared" si="38"/>
        <v>16</v>
      </c>
      <c r="J52" s="14">
        <f t="shared" si="38"/>
        <v>4</v>
      </c>
      <c r="K52" s="14">
        <f t="shared" si="38"/>
        <v>4</v>
      </c>
      <c r="L52" s="14">
        <f t="shared" si="38"/>
        <v>1</v>
      </c>
      <c r="M52" s="14">
        <f t="shared" si="38"/>
        <v>5</v>
      </c>
      <c r="N52" s="14">
        <f t="shared" si="38"/>
        <v>3</v>
      </c>
      <c r="O52" s="14">
        <f t="shared" si="38"/>
        <v>8</v>
      </c>
      <c r="P52" s="14">
        <f t="shared" si="38"/>
        <v>3</v>
      </c>
      <c r="Q52" s="14">
        <f>SUM(B52:P52)</f>
        <v>75</v>
      </c>
    </row>
    <row r="53" spans="1:17" x14ac:dyDescent="0.25">
      <c r="A53" s="15" t="s">
        <v>25</v>
      </c>
      <c r="B53" s="15">
        <f>COUNTIF(B2:B46, 2)</f>
        <v>3</v>
      </c>
      <c r="C53" s="15">
        <f t="shared" ref="C53:P53" si="39">COUNTIF(C2:C46, 2)</f>
        <v>5</v>
      </c>
      <c r="D53" s="15">
        <f t="shared" si="39"/>
        <v>7</v>
      </c>
      <c r="E53" s="15">
        <f t="shared" si="39"/>
        <v>1</v>
      </c>
      <c r="F53" s="15">
        <f t="shared" si="39"/>
        <v>4</v>
      </c>
      <c r="G53" s="15">
        <f t="shared" si="39"/>
        <v>1</v>
      </c>
      <c r="H53" s="15">
        <f t="shared" si="39"/>
        <v>4</v>
      </c>
      <c r="I53" s="15">
        <f t="shared" si="39"/>
        <v>3</v>
      </c>
      <c r="J53" s="15">
        <f t="shared" si="39"/>
        <v>1</v>
      </c>
      <c r="K53" s="15">
        <f t="shared" si="39"/>
        <v>1</v>
      </c>
      <c r="L53" s="15">
        <f t="shared" si="39"/>
        <v>2</v>
      </c>
      <c r="M53" s="15">
        <f t="shared" si="39"/>
        <v>1</v>
      </c>
      <c r="N53" s="15">
        <f t="shared" si="39"/>
        <v>2</v>
      </c>
      <c r="O53" s="15">
        <f t="shared" si="39"/>
        <v>7</v>
      </c>
      <c r="P53" s="15">
        <f t="shared" si="39"/>
        <v>0</v>
      </c>
      <c r="Q53" s="15">
        <f>SUM(B53:P53)</f>
        <v>42</v>
      </c>
    </row>
    <row r="54" spans="1:17" x14ac:dyDescent="0.25">
      <c r="A54" s="16" t="s">
        <v>26</v>
      </c>
      <c r="B54" s="16">
        <f>COUNTIF(B2:B46, 1)</f>
        <v>1</v>
      </c>
      <c r="C54" s="16">
        <f t="shared" ref="C54:P54" si="40">COUNTIF(C2:C46, 1)</f>
        <v>1</v>
      </c>
      <c r="D54" s="16">
        <f t="shared" si="40"/>
        <v>5</v>
      </c>
      <c r="E54" s="16">
        <f t="shared" si="40"/>
        <v>0</v>
      </c>
      <c r="F54" s="16">
        <f t="shared" si="40"/>
        <v>3</v>
      </c>
      <c r="G54" s="16">
        <f t="shared" si="40"/>
        <v>1</v>
      </c>
      <c r="H54" s="16">
        <f t="shared" si="40"/>
        <v>4</v>
      </c>
      <c r="I54" s="16">
        <f t="shared" si="40"/>
        <v>9</v>
      </c>
      <c r="J54" s="16">
        <f t="shared" si="40"/>
        <v>1</v>
      </c>
      <c r="K54" s="16">
        <f t="shared" si="40"/>
        <v>4</v>
      </c>
      <c r="L54" s="16">
        <f t="shared" si="40"/>
        <v>1</v>
      </c>
      <c r="M54" s="16">
        <f t="shared" si="40"/>
        <v>4</v>
      </c>
      <c r="N54" s="16">
        <f t="shared" si="40"/>
        <v>2</v>
      </c>
      <c r="O54" s="16">
        <f t="shared" si="40"/>
        <v>2</v>
      </c>
      <c r="P54" s="16">
        <f t="shared" si="40"/>
        <v>0</v>
      </c>
      <c r="Q54" s="16">
        <f>SUM(B54:P54)</f>
        <v>38</v>
      </c>
    </row>
    <row r="55" spans="1:17" x14ac:dyDescent="0.25">
      <c r="A55" s="17" t="s">
        <v>27</v>
      </c>
      <c r="B55" s="17">
        <f>COUNTIF(B2:B46, 0)</f>
        <v>0</v>
      </c>
      <c r="C55" s="17">
        <f t="shared" ref="C55:P55" si="41">COUNTIF(C2:C46, 0)</f>
        <v>0</v>
      </c>
      <c r="D55" s="17">
        <f t="shared" si="41"/>
        <v>0</v>
      </c>
      <c r="E55" s="17">
        <f t="shared" si="41"/>
        <v>0</v>
      </c>
      <c r="F55" s="17">
        <f t="shared" si="41"/>
        <v>2</v>
      </c>
      <c r="G55" s="17">
        <f t="shared" si="41"/>
        <v>3</v>
      </c>
      <c r="H55" s="17">
        <f t="shared" si="41"/>
        <v>1</v>
      </c>
      <c r="I55" s="17">
        <f t="shared" si="41"/>
        <v>1</v>
      </c>
      <c r="J55" s="17">
        <f t="shared" si="41"/>
        <v>6</v>
      </c>
      <c r="K55" s="17">
        <f t="shared" si="41"/>
        <v>4</v>
      </c>
      <c r="L55" s="17">
        <f t="shared" si="41"/>
        <v>1</v>
      </c>
      <c r="M55" s="17">
        <f t="shared" si="41"/>
        <v>2</v>
      </c>
      <c r="N55" s="17">
        <f t="shared" si="41"/>
        <v>4</v>
      </c>
      <c r="O55" s="17">
        <f t="shared" si="41"/>
        <v>4</v>
      </c>
      <c r="P55" s="17">
        <f t="shared" si="41"/>
        <v>7</v>
      </c>
      <c r="Q55" s="17">
        <f>SUM(B55:P55)</f>
        <v>35</v>
      </c>
    </row>
  </sheetData>
  <mergeCells count="6">
    <mergeCell ref="X7:Y7"/>
    <mergeCell ref="U1:AQ2"/>
    <mergeCell ref="X3:Y3"/>
    <mergeCell ref="X4:Y4"/>
    <mergeCell ref="X5:Y5"/>
    <mergeCell ref="X6:Y6"/>
  </mergeCells>
  <conditionalFormatting sqref="B2:P44">
    <cfRule type="containsBlanks" dxfId="17" priority="1">
      <formula>LEN(TRIM(B2))=0</formula>
    </cfRule>
    <cfRule type="cellIs" dxfId="16" priority="2" operator="equal">
      <formula>0</formula>
    </cfRule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  <cfRule type="cellIs" dxfId="12" priority="6" operator="equal">
      <formula>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009A-9460-4E5D-AFF0-7A0AC4DD61D9}">
  <dimension ref="A1:AC55"/>
  <sheetViews>
    <sheetView zoomScaleNormal="100" workbookViewId="0">
      <selection activeCell="O3" sqref="O3"/>
    </sheetView>
  </sheetViews>
  <sheetFormatPr defaultRowHeight="15" x14ac:dyDescent="0.25"/>
  <cols>
    <col min="1" max="1" width="12.42578125" bestFit="1" customWidth="1"/>
    <col min="10" max="10" width="11.28515625" bestFit="1" customWidth="1"/>
  </cols>
  <sheetData>
    <row r="1" spans="1:29" x14ac:dyDescent="0.25">
      <c r="A1" s="5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3" t="s">
        <v>8</v>
      </c>
      <c r="N1" s="29" t="s">
        <v>51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x14ac:dyDescent="0.25">
      <c r="A2" s="6" t="s">
        <v>7</v>
      </c>
      <c r="B2" s="1">
        <v>4</v>
      </c>
      <c r="C2">
        <v>4</v>
      </c>
      <c r="D2">
        <v>4</v>
      </c>
      <c r="E2" s="10">
        <v>3</v>
      </c>
      <c r="F2" s="10">
        <v>2</v>
      </c>
      <c r="G2" s="10">
        <v>2</v>
      </c>
      <c r="H2" s="10">
        <v>2</v>
      </c>
      <c r="I2" s="10">
        <v>4</v>
      </c>
      <c r="J2" s="4">
        <f>SUM(B2:I2)</f>
        <v>25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x14ac:dyDescent="0.25">
      <c r="A3" s="6" t="s">
        <v>7</v>
      </c>
      <c r="B3" s="1">
        <v>4</v>
      </c>
      <c r="C3">
        <v>2</v>
      </c>
      <c r="D3">
        <v>2</v>
      </c>
      <c r="E3" s="10">
        <v>3</v>
      </c>
      <c r="F3" s="10">
        <v>3</v>
      </c>
      <c r="G3" s="10">
        <v>2</v>
      </c>
      <c r="H3" s="10">
        <v>2</v>
      </c>
      <c r="I3" s="10">
        <v>4</v>
      </c>
      <c r="J3" s="4">
        <f t="shared" ref="J3:J19" si="0">SUM(B3:I3)</f>
        <v>22</v>
      </c>
      <c r="N3" s="18" t="s">
        <v>30</v>
      </c>
      <c r="O3" s="19">
        <v>32</v>
      </c>
      <c r="P3" s="20"/>
      <c r="Q3" s="27" t="s">
        <v>41</v>
      </c>
      <c r="R3" s="28"/>
      <c r="S3" s="21">
        <f>COUNTIFS(B2:I44, "=4", B2:I44, "&lt;&gt;")/COUNT(B2:I44)</f>
        <v>0.76190476190476186</v>
      </c>
      <c r="T3" s="20"/>
      <c r="U3" s="22"/>
      <c r="V3" s="22" t="s">
        <v>0</v>
      </c>
      <c r="W3" s="22" t="s">
        <v>2</v>
      </c>
      <c r="X3" s="22" t="s">
        <v>3</v>
      </c>
      <c r="Y3" s="22" t="s">
        <v>4</v>
      </c>
      <c r="Z3" s="22" t="s">
        <v>5</v>
      </c>
      <c r="AA3" s="22" t="s">
        <v>6</v>
      </c>
      <c r="AB3" s="22" t="s">
        <v>10</v>
      </c>
      <c r="AC3" s="22" t="s">
        <v>11</v>
      </c>
    </row>
    <row r="4" spans="1:29" x14ac:dyDescent="0.25">
      <c r="A4" s="6" t="s">
        <v>7</v>
      </c>
      <c r="B4" s="1">
        <v>4</v>
      </c>
      <c r="C4">
        <v>2</v>
      </c>
      <c r="D4">
        <v>0</v>
      </c>
      <c r="E4" s="10">
        <v>4</v>
      </c>
      <c r="F4" s="10">
        <v>4</v>
      </c>
      <c r="G4" s="10">
        <v>4</v>
      </c>
      <c r="H4" s="10">
        <v>2</v>
      </c>
      <c r="I4" s="10">
        <v>2</v>
      </c>
      <c r="J4" s="4">
        <f t="shared" si="0"/>
        <v>22</v>
      </c>
      <c r="N4" s="18" t="s">
        <v>31</v>
      </c>
      <c r="O4" s="19">
        <f>COUNT(J2:J44)</f>
        <v>43</v>
      </c>
      <c r="P4" s="20"/>
      <c r="Q4" s="27" t="s">
        <v>42</v>
      </c>
      <c r="R4" s="28"/>
      <c r="S4" s="23">
        <f>COUNTIFS(B2:I44, "=3", B2:I44, "&lt;&gt;")/COUNT(B2:I44)</f>
        <v>9.5238095238095233E-2</v>
      </c>
      <c r="T4" s="20"/>
      <c r="U4" s="18" t="s">
        <v>36</v>
      </c>
      <c r="V4" s="21">
        <f>B51/SUM(B51:B55)</f>
        <v>0.97619047619047616</v>
      </c>
      <c r="W4" s="21">
        <f t="shared" ref="W4:AC4" si="1">C51/SUM(C51:C55)</f>
        <v>0.80952380952380953</v>
      </c>
      <c r="X4" s="21">
        <f t="shared" si="1"/>
        <v>0.47619047619047616</v>
      </c>
      <c r="Y4" s="21">
        <f t="shared" si="1"/>
        <v>0.7142857142857143</v>
      </c>
      <c r="Z4" s="21">
        <f t="shared" si="1"/>
        <v>0.83333333333333337</v>
      </c>
      <c r="AA4" s="21">
        <f t="shared" si="1"/>
        <v>0.66666666666666663</v>
      </c>
      <c r="AB4" s="21">
        <f t="shared" si="1"/>
        <v>0.80952380952380953</v>
      </c>
      <c r="AC4" s="21">
        <f t="shared" si="1"/>
        <v>0.80952380952380953</v>
      </c>
    </row>
    <row r="5" spans="1:29" x14ac:dyDescent="0.25">
      <c r="A5" s="6" t="s">
        <v>7</v>
      </c>
      <c r="B5" s="10">
        <v>4</v>
      </c>
      <c r="C5">
        <v>4</v>
      </c>
      <c r="D5">
        <v>2</v>
      </c>
      <c r="E5" s="10">
        <v>4</v>
      </c>
      <c r="F5" s="10">
        <v>4</v>
      </c>
      <c r="G5" s="10">
        <v>4</v>
      </c>
      <c r="H5" s="10">
        <v>4</v>
      </c>
      <c r="I5" s="10">
        <v>4</v>
      </c>
      <c r="J5" s="4">
        <f t="shared" si="0"/>
        <v>30</v>
      </c>
      <c r="N5" s="18" t="s">
        <v>32</v>
      </c>
      <c r="O5" s="19">
        <f>MEDIAN(J2:J44)</f>
        <v>30</v>
      </c>
      <c r="P5" s="20"/>
      <c r="Q5" s="27" t="s">
        <v>43</v>
      </c>
      <c r="R5" s="28"/>
      <c r="S5" s="24">
        <f>COUNTIFS(B2:I44, "=2", B2:I44, "&lt;&gt;")/COUNT(B2:I44)</f>
        <v>9.8214285714285712E-2</v>
      </c>
      <c r="T5" s="20"/>
      <c r="U5" s="18" t="s">
        <v>46</v>
      </c>
      <c r="V5" s="23">
        <f>B52/SUM(B51:B55)</f>
        <v>0</v>
      </c>
      <c r="W5" s="23">
        <f t="shared" ref="W5:AC5" si="2">C52/SUM(C51:C55)</f>
        <v>0</v>
      </c>
      <c r="X5" s="23">
        <f t="shared" si="2"/>
        <v>0.14285714285714285</v>
      </c>
      <c r="Y5" s="23">
        <f t="shared" si="2"/>
        <v>0.14285714285714285</v>
      </c>
      <c r="Z5" s="23">
        <f t="shared" si="2"/>
        <v>9.5238095238095233E-2</v>
      </c>
      <c r="AA5" s="23">
        <f t="shared" si="2"/>
        <v>0.21428571428571427</v>
      </c>
      <c r="AB5" s="23">
        <f t="shared" si="2"/>
        <v>7.1428571428571425E-2</v>
      </c>
      <c r="AC5" s="23">
        <f t="shared" si="2"/>
        <v>9.5238095238095233E-2</v>
      </c>
    </row>
    <row r="6" spans="1:29" x14ac:dyDescent="0.25">
      <c r="A6" s="6" t="s">
        <v>7</v>
      </c>
      <c r="B6" s="10">
        <v>4</v>
      </c>
      <c r="C6">
        <v>2</v>
      </c>
      <c r="D6">
        <v>2</v>
      </c>
      <c r="E6" s="10">
        <v>3</v>
      </c>
      <c r="F6" s="10">
        <v>4</v>
      </c>
      <c r="G6" s="10">
        <v>4</v>
      </c>
      <c r="H6" s="10">
        <v>2</v>
      </c>
      <c r="I6" s="10">
        <v>1</v>
      </c>
      <c r="J6" s="4">
        <f t="shared" si="0"/>
        <v>22</v>
      </c>
      <c r="N6" s="18" t="s">
        <v>28</v>
      </c>
      <c r="O6" s="19">
        <f>ROUND(AVERAGE(J2:J44),1)</f>
        <v>27.8</v>
      </c>
      <c r="P6" s="20"/>
      <c r="Q6" s="27" t="s">
        <v>44</v>
      </c>
      <c r="R6" s="28"/>
      <c r="S6" s="25">
        <f>COUNTIFS(B2:I44, "=1", B2:I44, "&lt;&gt;")/COUNT(B2:I44)</f>
        <v>2.976190476190476E-2</v>
      </c>
      <c r="T6" s="20"/>
      <c r="U6" s="18" t="s">
        <v>38</v>
      </c>
      <c r="V6" s="24">
        <f>B53/SUM(B51:B55)</f>
        <v>2.3809523809523808E-2</v>
      </c>
      <c r="W6" s="24">
        <f t="shared" ref="W6:AC6" si="3">C53/SUM(C51:C55)</f>
        <v>0.16666666666666666</v>
      </c>
      <c r="X6" s="24">
        <f t="shared" si="3"/>
        <v>0.26190476190476192</v>
      </c>
      <c r="Y6" s="24">
        <f t="shared" si="3"/>
        <v>7.1428571428571425E-2</v>
      </c>
      <c r="Z6" s="24">
        <f t="shared" si="3"/>
        <v>4.7619047619047616E-2</v>
      </c>
      <c r="AA6" s="24">
        <f t="shared" si="3"/>
        <v>7.1428571428571425E-2</v>
      </c>
      <c r="AB6" s="24">
        <f t="shared" si="3"/>
        <v>9.5238095238095233E-2</v>
      </c>
      <c r="AC6" s="24">
        <f t="shared" si="3"/>
        <v>4.7619047619047616E-2</v>
      </c>
    </row>
    <row r="7" spans="1:29" x14ac:dyDescent="0.25">
      <c r="A7" s="6" t="s">
        <v>7</v>
      </c>
      <c r="B7" s="10">
        <v>4</v>
      </c>
      <c r="C7">
        <v>4</v>
      </c>
      <c r="D7">
        <v>4</v>
      </c>
      <c r="E7" s="10">
        <v>3</v>
      </c>
      <c r="F7" s="10">
        <v>4</v>
      </c>
      <c r="G7" s="10">
        <v>3</v>
      </c>
      <c r="H7" s="10">
        <v>4</v>
      </c>
      <c r="I7" s="10">
        <v>4</v>
      </c>
      <c r="J7" s="4">
        <f t="shared" si="0"/>
        <v>30</v>
      </c>
      <c r="N7" s="18" t="s">
        <v>33</v>
      </c>
      <c r="O7" s="19">
        <f>ROUND(_xlfn.STDEV.S(J2:J44),1)</f>
        <v>6.2</v>
      </c>
      <c r="P7" s="20"/>
      <c r="Q7" s="27" t="s">
        <v>45</v>
      </c>
      <c r="R7" s="28"/>
      <c r="S7" s="26">
        <f>COUNTIFS(B2:I44, "=0", B2:I44, "&lt;&gt;")/COUNT(B2:I44)</f>
        <v>1.488095238095238E-2</v>
      </c>
      <c r="T7" s="20"/>
      <c r="U7" s="18" t="s">
        <v>39</v>
      </c>
      <c r="V7" s="25">
        <f>B54/SUM(B51:B55)</f>
        <v>0</v>
      </c>
      <c r="W7" s="25">
        <f t="shared" ref="W7:AC7" si="4">C54/SUM(C51:C55)</f>
        <v>2.3809523809523808E-2</v>
      </c>
      <c r="X7" s="25">
        <f t="shared" si="4"/>
        <v>9.5238095238095233E-2</v>
      </c>
      <c r="Y7" s="25">
        <f t="shared" si="4"/>
        <v>7.1428571428571425E-2</v>
      </c>
      <c r="Z7" s="25">
        <f t="shared" si="4"/>
        <v>0</v>
      </c>
      <c r="AA7" s="25">
        <f t="shared" si="4"/>
        <v>2.3809523809523808E-2</v>
      </c>
      <c r="AB7" s="25">
        <f t="shared" si="4"/>
        <v>0</v>
      </c>
      <c r="AC7" s="25">
        <f t="shared" si="4"/>
        <v>2.3809523809523808E-2</v>
      </c>
    </row>
    <row r="8" spans="1:29" x14ac:dyDescent="0.25">
      <c r="A8" s="6" t="s">
        <v>7</v>
      </c>
      <c r="B8" s="10">
        <v>4</v>
      </c>
      <c r="C8">
        <v>4</v>
      </c>
      <c r="D8">
        <v>2</v>
      </c>
      <c r="E8" s="10">
        <v>4</v>
      </c>
      <c r="F8" s="10">
        <v>4</v>
      </c>
      <c r="G8" s="10">
        <v>4</v>
      </c>
      <c r="H8" s="10">
        <v>4</v>
      </c>
      <c r="I8" s="10">
        <v>4</v>
      </c>
      <c r="J8" s="4">
        <f t="shared" si="0"/>
        <v>30</v>
      </c>
      <c r="N8" s="18" t="s">
        <v>34</v>
      </c>
      <c r="O8" s="19">
        <f>MAX(J2:J44)</f>
        <v>32</v>
      </c>
      <c r="P8" s="20"/>
      <c r="Q8" s="20"/>
      <c r="R8" s="20"/>
      <c r="S8" s="20"/>
      <c r="T8" s="20"/>
      <c r="U8" s="18" t="s">
        <v>40</v>
      </c>
      <c r="V8" s="26">
        <f>B55/SUM(B51:B55)</f>
        <v>0</v>
      </c>
      <c r="W8" s="26">
        <f t="shared" ref="W8:AC8" si="5">C55/SUM(C51:C55)</f>
        <v>0</v>
      </c>
      <c r="X8" s="26">
        <f t="shared" si="5"/>
        <v>2.3809523809523808E-2</v>
      </c>
      <c r="Y8" s="26">
        <f t="shared" si="5"/>
        <v>0</v>
      </c>
      <c r="Z8" s="26">
        <f t="shared" si="5"/>
        <v>2.3809523809523808E-2</v>
      </c>
      <c r="AA8" s="26">
        <f t="shared" si="5"/>
        <v>2.3809523809523808E-2</v>
      </c>
      <c r="AB8" s="26">
        <f t="shared" si="5"/>
        <v>2.3809523809523808E-2</v>
      </c>
      <c r="AC8" s="26">
        <f t="shared" si="5"/>
        <v>2.3809523809523808E-2</v>
      </c>
    </row>
    <row r="9" spans="1:29" x14ac:dyDescent="0.25">
      <c r="A9" s="6" t="s">
        <v>7</v>
      </c>
      <c r="B9" s="10">
        <v>4</v>
      </c>
      <c r="C9">
        <v>4</v>
      </c>
      <c r="D9">
        <v>4</v>
      </c>
      <c r="E9" s="10">
        <v>4</v>
      </c>
      <c r="F9" s="10">
        <v>3</v>
      </c>
      <c r="G9" s="10">
        <v>4</v>
      </c>
      <c r="H9" s="10">
        <v>4</v>
      </c>
      <c r="I9" s="10">
        <v>4</v>
      </c>
      <c r="J9" s="4">
        <f t="shared" si="0"/>
        <v>31</v>
      </c>
      <c r="N9" s="18" t="s">
        <v>35</v>
      </c>
      <c r="O9" s="19">
        <f>MIN(J2:J44)</f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x14ac:dyDescent="0.25">
      <c r="A10" s="6" t="s">
        <v>7</v>
      </c>
      <c r="B10" s="10">
        <v>4</v>
      </c>
      <c r="C10">
        <v>2</v>
      </c>
      <c r="D10">
        <v>1</v>
      </c>
      <c r="E10" s="10">
        <v>4</v>
      </c>
      <c r="F10" s="10">
        <v>4</v>
      </c>
      <c r="G10" s="10">
        <v>3</v>
      </c>
      <c r="H10" s="10">
        <v>4</v>
      </c>
      <c r="I10" s="10">
        <v>2</v>
      </c>
      <c r="J10" s="4">
        <f t="shared" si="0"/>
        <v>24</v>
      </c>
    </row>
    <row r="11" spans="1:29" x14ac:dyDescent="0.25">
      <c r="A11" s="6" t="s">
        <v>7</v>
      </c>
      <c r="B11" s="10">
        <v>4</v>
      </c>
      <c r="C11">
        <v>4</v>
      </c>
      <c r="D11">
        <v>3</v>
      </c>
      <c r="E11" s="10">
        <v>3</v>
      </c>
      <c r="F11" s="10">
        <v>4</v>
      </c>
      <c r="G11" s="10">
        <v>3</v>
      </c>
      <c r="H11" s="10">
        <v>4</v>
      </c>
      <c r="I11" s="10">
        <v>4</v>
      </c>
      <c r="J11" s="4">
        <f t="shared" si="0"/>
        <v>29</v>
      </c>
    </row>
    <row r="12" spans="1:29" x14ac:dyDescent="0.25">
      <c r="A12" s="6" t="s">
        <v>7</v>
      </c>
      <c r="B12" s="10">
        <v>4</v>
      </c>
      <c r="C12">
        <v>4</v>
      </c>
      <c r="D12">
        <v>2</v>
      </c>
      <c r="E12" s="10">
        <v>4</v>
      </c>
      <c r="F12" s="10">
        <v>3</v>
      </c>
      <c r="G12" s="10">
        <v>1</v>
      </c>
      <c r="H12" s="10">
        <v>3</v>
      </c>
      <c r="I12" s="10">
        <v>3</v>
      </c>
      <c r="J12" s="4">
        <f t="shared" si="0"/>
        <v>24</v>
      </c>
    </row>
    <row r="13" spans="1:29" x14ac:dyDescent="0.25">
      <c r="A13" s="6" t="s">
        <v>7</v>
      </c>
      <c r="B13" s="10">
        <v>4</v>
      </c>
      <c r="C13">
        <v>4</v>
      </c>
      <c r="D13">
        <v>4</v>
      </c>
      <c r="E13" s="10">
        <v>4</v>
      </c>
      <c r="F13" s="10">
        <v>4</v>
      </c>
      <c r="G13" s="10">
        <v>4</v>
      </c>
      <c r="H13" s="10">
        <v>4</v>
      </c>
      <c r="I13" s="10">
        <v>4</v>
      </c>
      <c r="J13" s="4">
        <f t="shared" si="0"/>
        <v>32</v>
      </c>
    </row>
    <row r="14" spans="1:29" x14ac:dyDescent="0.25">
      <c r="A14" s="6" t="s">
        <v>7</v>
      </c>
      <c r="B14" s="10">
        <v>4</v>
      </c>
      <c r="C14">
        <v>4</v>
      </c>
      <c r="D14">
        <v>4</v>
      </c>
      <c r="E14" s="10">
        <v>4</v>
      </c>
      <c r="F14" s="10">
        <v>4</v>
      </c>
      <c r="G14" s="10">
        <v>4</v>
      </c>
      <c r="H14" s="10">
        <v>4</v>
      </c>
      <c r="I14" s="10">
        <v>4</v>
      </c>
      <c r="J14" s="4">
        <f t="shared" si="0"/>
        <v>32</v>
      </c>
    </row>
    <row r="15" spans="1:29" x14ac:dyDescent="0.25">
      <c r="A15" s="6" t="s">
        <v>7</v>
      </c>
      <c r="B15" s="10">
        <v>4</v>
      </c>
      <c r="C15">
        <v>4</v>
      </c>
      <c r="D15">
        <v>4</v>
      </c>
      <c r="E15" s="10">
        <v>4</v>
      </c>
      <c r="F15" s="10">
        <v>4</v>
      </c>
      <c r="G15" s="10">
        <v>4</v>
      </c>
      <c r="H15" s="10">
        <v>4</v>
      </c>
      <c r="I15" s="10">
        <v>4</v>
      </c>
      <c r="J15" s="4">
        <f t="shared" si="0"/>
        <v>32</v>
      </c>
    </row>
    <row r="16" spans="1:29" x14ac:dyDescent="0.25">
      <c r="A16" s="6" t="s">
        <v>7</v>
      </c>
      <c r="B16" s="10">
        <v>4</v>
      </c>
      <c r="C16">
        <v>2</v>
      </c>
      <c r="D16">
        <v>2</v>
      </c>
      <c r="E16" s="10">
        <v>2</v>
      </c>
      <c r="F16" s="10">
        <v>4</v>
      </c>
      <c r="G16" s="10">
        <v>4</v>
      </c>
      <c r="H16" s="10">
        <v>4</v>
      </c>
      <c r="I16" s="10">
        <v>3</v>
      </c>
      <c r="J16" s="4">
        <f t="shared" si="0"/>
        <v>25</v>
      </c>
    </row>
    <row r="17" spans="1:10" x14ac:dyDescent="0.25">
      <c r="A17" s="6" t="s">
        <v>7</v>
      </c>
      <c r="B17" s="10">
        <v>4</v>
      </c>
      <c r="C17">
        <v>4</v>
      </c>
      <c r="D17">
        <v>4</v>
      </c>
      <c r="E17" s="10">
        <v>4</v>
      </c>
      <c r="F17" s="10">
        <v>3</v>
      </c>
      <c r="G17" s="10">
        <v>3</v>
      </c>
      <c r="H17" s="10">
        <v>4</v>
      </c>
      <c r="I17" s="10">
        <v>4</v>
      </c>
      <c r="J17" s="4">
        <f t="shared" si="0"/>
        <v>30</v>
      </c>
    </row>
    <row r="18" spans="1:10" x14ac:dyDescent="0.25">
      <c r="A18" s="6" t="s">
        <v>7</v>
      </c>
      <c r="B18" s="10">
        <v>4</v>
      </c>
      <c r="C18">
        <v>4</v>
      </c>
      <c r="D18">
        <v>3</v>
      </c>
      <c r="E18" s="10">
        <v>4</v>
      </c>
      <c r="F18" s="10">
        <v>4</v>
      </c>
      <c r="G18" s="10">
        <v>4</v>
      </c>
      <c r="H18" s="10">
        <v>4</v>
      </c>
      <c r="I18" s="10">
        <v>4</v>
      </c>
      <c r="J18" s="4">
        <f t="shared" si="0"/>
        <v>31</v>
      </c>
    </row>
    <row r="19" spans="1:10" x14ac:dyDescent="0.25">
      <c r="A19" s="6" t="s">
        <v>7</v>
      </c>
      <c r="B19" s="10">
        <v>4</v>
      </c>
      <c r="C19">
        <v>4</v>
      </c>
      <c r="D19">
        <v>4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4">
        <f t="shared" si="0"/>
        <v>13</v>
      </c>
    </row>
    <row r="20" spans="1:10" x14ac:dyDescent="0.25">
      <c r="A20" s="7" t="s">
        <v>9</v>
      </c>
      <c r="B20" s="8">
        <v>4</v>
      </c>
      <c r="C20" s="8">
        <v>4</v>
      </c>
      <c r="D20" s="8">
        <v>3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9">
        <f>SUM(B20:I20)</f>
        <v>31</v>
      </c>
    </row>
    <row r="21" spans="1:10" x14ac:dyDescent="0.25">
      <c r="A21" s="6" t="s">
        <v>9</v>
      </c>
      <c r="B21" s="1">
        <v>4</v>
      </c>
      <c r="C21">
        <v>4</v>
      </c>
      <c r="D21">
        <v>4</v>
      </c>
      <c r="E21" s="10">
        <v>4</v>
      </c>
      <c r="F21" s="10">
        <v>4</v>
      </c>
      <c r="G21" s="10">
        <v>4</v>
      </c>
      <c r="H21" s="10">
        <v>4</v>
      </c>
      <c r="I21" s="10">
        <v>4</v>
      </c>
      <c r="J21" s="4">
        <f t="shared" ref="J21:J44" si="6">SUM(B21:I21)</f>
        <v>32</v>
      </c>
    </row>
    <row r="22" spans="1:10" x14ac:dyDescent="0.25">
      <c r="A22" s="6" t="s">
        <v>9</v>
      </c>
      <c r="B22" s="1">
        <v>4</v>
      </c>
      <c r="C22">
        <v>4</v>
      </c>
      <c r="D22">
        <v>4</v>
      </c>
      <c r="E22" s="10">
        <v>4</v>
      </c>
      <c r="F22" s="10">
        <v>4</v>
      </c>
      <c r="G22" s="10">
        <v>4</v>
      </c>
      <c r="H22" s="10">
        <v>4</v>
      </c>
      <c r="I22" s="10">
        <v>4</v>
      </c>
      <c r="J22" s="4">
        <f t="shared" si="6"/>
        <v>32</v>
      </c>
    </row>
    <row r="23" spans="1:10" x14ac:dyDescent="0.25">
      <c r="A23" s="6" t="s">
        <v>9</v>
      </c>
      <c r="B23" s="10">
        <v>4</v>
      </c>
      <c r="C23">
        <v>4</v>
      </c>
      <c r="D23">
        <v>4</v>
      </c>
      <c r="E23" s="10">
        <v>4</v>
      </c>
      <c r="F23" s="10">
        <v>4</v>
      </c>
      <c r="G23" s="10">
        <v>4</v>
      </c>
      <c r="H23" s="10">
        <v>4</v>
      </c>
      <c r="I23" s="10">
        <v>4</v>
      </c>
      <c r="J23" s="4">
        <f t="shared" si="6"/>
        <v>32</v>
      </c>
    </row>
    <row r="24" spans="1:10" x14ac:dyDescent="0.25">
      <c r="A24" s="6" t="s">
        <v>9</v>
      </c>
      <c r="B24" s="10">
        <v>4</v>
      </c>
      <c r="C24">
        <v>4</v>
      </c>
      <c r="D24">
        <v>2</v>
      </c>
      <c r="E24" s="10">
        <v>3</v>
      </c>
      <c r="F24" s="10">
        <v>4</v>
      </c>
      <c r="G24" s="10">
        <v>4</v>
      </c>
      <c r="H24" s="10">
        <v>4</v>
      </c>
      <c r="I24" s="10">
        <v>4</v>
      </c>
      <c r="J24" s="4">
        <f t="shared" si="6"/>
        <v>29</v>
      </c>
    </row>
    <row r="25" spans="1:10" x14ac:dyDescent="0.25">
      <c r="A25" s="6" t="s">
        <v>9</v>
      </c>
      <c r="B25" s="10">
        <v>4</v>
      </c>
      <c r="C25">
        <v>4</v>
      </c>
      <c r="D25">
        <v>4</v>
      </c>
      <c r="E25" s="10">
        <v>4</v>
      </c>
      <c r="F25" s="10">
        <v>4</v>
      </c>
      <c r="G25" s="10">
        <v>4</v>
      </c>
      <c r="H25" s="10">
        <v>4</v>
      </c>
      <c r="I25" s="10">
        <v>4</v>
      </c>
      <c r="J25" s="4">
        <f t="shared" si="6"/>
        <v>32</v>
      </c>
    </row>
    <row r="26" spans="1:10" x14ac:dyDescent="0.25">
      <c r="A26" s="6" t="s">
        <v>9</v>
      </c>
      <c r="B26" s="10">
        <v>4</v>
      </c>
      <c r="C26">
        <v>4</v>
      </c>
      <c r="D26">
        <v>4</v>
      </c>
      <c r="E26" s="10">
        <v>4</v>
      </c>
      <c r="F26" s="10">
        <v>4</v>
      </c>
      <c r="G26" s="10">
        <v>4</v>
      </c>
      <c r="H26" s="10">
        <v>4</v>
      </c>
      <c r="I26" s="10">
        <v>4</v>
      </c>
      <c r="J26" s="4">
        <f t="shared" si="6"/>
        <v>32</v>
      </c>
    </row>
    <row r="27" spans="1:10" x14ac:dyDescent="0.25">
      <c r="A27" s="6" t="s">
        <v>9</v>
      </c>
      <c r="B27" s="10">
        <v>4</v>
      </c>
      <c r="C27">
        <v>4</v>
      </c>
      <c r="D27">
        <v>4</v>
      </c>
      <c r="E27" s="10">
        <v>4</v>
      </c>
      <c r="F27" s="10">
        <v>4</v>
      </c>
      <c r="G27" s="10">
        <v>3</v>
      </c>
      <c r="H27" s="10">
        <v>4</v>
      </c>
      <c r="I27" s="10">
        <v>4</v>
      </c>
      <c r="J27" s="4">
        <f t="shared" si="6"/>
        <v>31</v>
      </c>
    </row>
    <row r="28" spans="1:10" x14ac:dyDescent="0.25">
      <c r="A28" s="6" t="s">
        <v>9</v>
      </c>
      <c r="B28" s="10">
        <v>4</v>
      </c>
      <c r="C28">
        <v>4</v>
      </c>
      <c r="D28">
        <v>4</v>
      </c>
      <c r="E28" s="10">
        <v>4</v>
      </c>
      <c r="F28" s="10">
        <v>4</v>
      </c>
      <c r="G28" s="10">
        <v>4</v>
      </c>
      <c r="H28" s="10">
        <v>4</v>
      </c>
      <c r="I28" s="10">
        <v>4</v>
      </c>
      <c r="J28" s="4">
        <f t="shared" si="6"/>
        <v>32</v>
      </c>
    </row>
    <row r="29" spans="1:10" x14ac:dyDescent="0.25">
      <c r="A29" s="6" t="s">
        <v>9</v>
      </c>
      <c r="B29" s="10">
        <v>4</v>
      </c>
      <c r="C29">
        <v>4</v>
      </c>
      <c r="D29">
        <v>3</v>
      </c>
      <c r="E29" s="10">
        <v>4</v>
      </c>
      <c r="F29" s="10">
        <v>4</v>
      </c>
      <c r="G29" s="10">
        <v>4</v>
      </c>
      <c r="H29" s="10">
        <v>4</v>
      </c>
      <c r="I29" s="10">
        <v>4</v>
      </c>
      <c r="J29" s="4">
        <f t="shared" si="6"/>
        <v>31</v>
      </c>
    </row>
    <row r="30" spans="1:10" x14ac:dyDescent="0.25">
      <c r="A30" s="6" t="s">
        <v>9</v>
      </c>
      <c r="B30" s="10">
        <v>4</v>
      </c>
      <c r="C30">
        <v>4</v>
      </c>
      <c r="D30">
        <v>4</v>
      </c>
      <c r="E30" s="10">
        <v>4</v>
      </c>
      <c r="F30" s="10">
        <v>4</v>
      </c>
      <c r="G30" s="10">
        <v>4</v>
      </c>
      <c r="H30" s="10">
        <v>4</v>
      </c>
      <c r="I30" s="10">
        <v>4</v>
      </c>
      <c r="J30" s="4">
        <f t="shared" si="6"/>
        <v>32</v>
      </c>
    </row>
    <row r="31" spans="1:10" x14ac:dyDescent="0.25">
      <c r="A31" s="6" t="s">
        <v>9</v>
      </c>
      <c r="B31" s="10">
        <v>4</v>
      </c>
      <c r="C31">
        <v>4</v>
      </c>
      <c r="D31">
        <v>2</v>
      </c>
      <c r="E31" s="10">
        <v>2</v>
      </c>
      <c r="F31" s="10">
        <v>4</v>
      </c>
      <c r="G31" s="10">
        <v>3</v>
      </c>
      <c r="H31" s="10">
        <v>4</v>
      </c>
      <c r="I31" s="10">
        <v>4</v>
      </c>
      <c r="J31" s="4">
        <f t="shared" si="6"/>
        <v>27</v>
      </c>
    </row>
    <row r="32" spans="1:10" x14ac:dyDescent="0.25">
      <c r="A32" s="6" t="s">
        <v>9</v>
      </c>
      <c r="B32" s="10">
        <v>4</v>
      </c>
      <c r="C32">
        <v>4</v>
      </c>
      <c r="D32">
        <v>3</v>
      </c>
      <c r="E32" s="10">
        <v>4</v>
      </c>
      <c r="F32" s="10">
        <v>4</v>
      </c>
      <c r="G32" s="10">
        <v>3</v>
      </c>
      <c r="H32" s="10">
        <v>4</v>
      </c>
      <c r="I32" s="10">
        <v>4</v>
      </c>
      <c r="J32" s="4">
        <f t="shared" si="6"/>
        <v>30</v>
      </c>
    </row>
    <row r="33" spans="1:10" x14ac:dyDescent="0.25">
      <c r="A33" s="6" t="s">
        <v>9</v>
      </c>
      <c r="B33" s="10">
        <v>4</v>
      </c>
      <c r="C33">
        <v>2</v>
      </c>
      <c r="D33">
        <v>1</v>
      </c>
      <c r="E33" s="10">
        <v>1</v>
      </c>
      <c r="F33" s="10">
        <v>2</v>
      </c>
      <c r="G33" s="10">
        <v>2</v>
      </c>
      <c r="H33" s="10">
        <v>3</v>
      </c>
      <c r="I33" s="10">
        <v>3</v>
      </c>
      <c r="J33" s="4">
        <f t="shared" si="6"/>
        <v>18</v>
      </c>
    </row>
    <row r="34" spans="1:10" x14ac:dyDescent="0.25">
      <c r="A34" s="6" t="s">
        <v>9</v>
      </c>
      <c r="B34" s="10">
        <v>4</v>
      </c>
      <c r="C34">
        <v>2</v>
      </c>
      <c r="D34">
        <v>1</v>
      </c>
      <c r="E34" s="10">
        <v>2</v>
      </c>
      <c r="F34" s="10">
        <v>4</v>
      </c>
      <c r="G34" s="10">
        <v>4</v>
      </c>
      <c r="H34" s="10">
        <v>3</v>
      </c>
      <c r="I34" s="10">
        <v>4</v>
      </c>
      <c r="J34" s="4">
        <f t="shared" si="6"/>
        <v>24</v>
      </c>
    </row>
    <row r="35" spans="1:10" x14ac:dyDescent="0.25">
      <c r="A35" s="6" t="s">
        <v>9</v>
      </c>
      <c r="B35" s="10">
        <v>2</v>
      </c>
      <c r="C35">
        <v>4</v>
      </c>
      <c r="D35">
        <v>2</v>
      </c>
      <c r="E35" s="10">
        <v>1</v>
      </c>
      <c r="F35" s="10">
        <v>4</v>
      </c>
      <c r="G35" s="10">
        <v>4</v>
      </c>
      <c r="H35" s="10">
        <v>4</v>
      </c>
      <c r="I35" s="10">
        <v>4</v>
      </c>
      <c r="J35" s="4">
        <f t="shared" si="6"/>
        <v>25</v>
      </c>
    </row>
    <row r="36" spans="1:10" x14ac:dyDescent="0.25">
      <c r="A36" s="6" t="s">
        <v>9</v>
      </c>
      <c r="B36" s="10">
        <v>4</v>
      </c>
      <c r="C36">
        <v>4</v>
      </c>
      <c r="D36">
        <v>4</v>
      </c>
      <c r="E36" s="10">
        <v>4</v>
      </c>
      <c r="F36" s="10">
        <v>4</v>
      </c>
      <c r="G36" s="10">
        <v>4</v>
      </c>
      <c r="H36" s="10">
        <v>4</v>
      </c>
      <c r="I36" s="10">
        <v>4</v>
      </c>
      <c r="J36" s="4">
        <f t="shared" si="6"/>
        <v>32</v>
      </c>
    </row>
    <row r="37" spans="1:10" x14ac:dyDescent="0.25">
      <c r="A37" s="6" t="s">
        <v>9</v>
      </c>
      <c r="B37" s="10">
        <v>4</v>
      </c>
      <c r="C37">
        <v>4</v>
      </c>
      <c r="D37">
        <v>4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4">
        <f t="shared" si="6"/>
        <v>32</v>
      </c>
    </row>
    <row r="38" spans="1:10" x14ac:dyDescent="0.25">
      <c r="A38" s="6" t="s">
        <v>9</v>
      </c>
      <c r="B38" s="10">
        <v>4</v>
      </c>
      <c r="C38">
        <v>4</v>
      </c>
      <c r="D38">
        <v>4</v>
      </c>
      <c r="E38" s="10">
        <v>4</v>
      </c>
      <c r="F38" s="10">
        <v>4</v>
      </c>
      <c r="G38" s="10">
        <v>4</v>
      </c>
      <c r="H38" s="10">
        <v>4</v>
      </c>
      <c r="I38" s="10">
        <v>4</v>
      </c>
      <c r="J38" s="4">
        <f t="shared" si="6"/>
        <v>32</v>
      </c>
    </row>
    <row r="39" spans="1:10" x14ac:dyDescent="0.25">
      <c r="A39" s="6" t="s">
        <v>9</v>
      </c>
      <c r="B39" s="10">
        <v>4</v>
      </c>
      <c r="C39">
        <v>4</v>
      </c>
      <c r="D39">
        <v>3</v>
      </c>
      <c r="E39" s="10">
        <v>4</v>
      </c>
      <c r="F39" s="10">
        <v>4</v>
      </c>
      <c r="G39" s="10">
        <v>4</v>
      </c>
      <c r="H39" s="10">
        <v>4</v>
      </c>
      <c r="I39" s="10">
        <v>4</v>
      </c>
      <c r="J39" s="4">
        <f t="shared" si="6"/>
        <v>31</v>
      </c>
    </row>
    <row r="40" spans="1:10" x14ac:dyDescent="0.25">
      <c r="A40" s="6" t="s">
        <v>9</v>
      </c>
      <c r="B40" s="10">
        <v>4</v>
      </c>
      <c r="C40">
        <v>4</v>
      </c>
      <c r="D40">
        <v>2</v>
      </c>
      <c r="E40" s="10">
        <v>4</v>
      </c>
      <c r="F40" s="10">
        <v>4</v>
      </c>
      <c r="G40" s="10">
        <v>4</v>
      </c>
      <c r="H40" s="10">
        <v>4</v>
      </c>
      <c r="I40" s="10">
        <v>4</v>
      </c>
      <c r="J40" s="4">
        <f t="shared" si="6"/>
        <v>30</v>
      </c>
    </row>
    <row r="41" spans="1:10" x14ac:dyDescent="0.25">
      <c r="A41" s="6" t="s">
        <v>9</v>
      </c>
      <c r="B41" s="10">
        <v>4</v>
      </c>
      <c r="C41">
        <v>4</v>
      </c>
      <c r="D41">
        <v>2</v>
      </c>
      <c r="E41" s="10">
        <v>4</v>
      </c>
      <c r="F41" s="10">
        <v>4</v>
      </c>
      <c r="G41" s="10">
        <v>3</v>
      </c>
      <c r="H41" s="10">
        <v>4</v>
      </c>
      <c r="I41" s="10">
        <v>4</v>
      </c>
      <c r="J41" s="4">
        <f t="shared" si="6"/>
        <v>29</v>
      </c>
    </row>
    <row r="42" spans="1:10" x14ac:dyDescent="0.25">
      <c r="A42" s="6" t="s">
        <v>9</v>
      </c>
      <c r="B42" s="10">
        <v>4</v>
      </c>
      <c r="C42">
        <v>4</v>
      </c>
      <c r="D42">
        <v>4</v>
      </c>
      <c r="E42" s="10">
        <v>4</v>
      </c>
      <c r="F42" s="10">
        <v>4</v>
      </c>
      <c r="G42" s="10">
        <v>4</v>
      </c>
      <c r="H42" s="10">
        <v>4</v>
      </c>
      <c r="I42" s="10">
        <v>4</v>
      </c>
      <c r="J42" s="4">
        <f t="shared" si="6"/>
        <v>32</v>
      </c>
    </row>
    <row r="43" spans="1:10" x14ac:dyDescent="0.25">
      <c r="A43" s="6" t="s">
        <v>9</v>
      </c>
      <c r="B43" s="10">
        <v>4</v>
      </c>
      <c r="C43">
        <v>1</v>
      </c>
      <c r="D43">
        <v>1</v>
      </c>
      <c r="E43" s="10">
        <v>4</v>
      </c>
      <c r="F43" s="10">
        <v>4</v>
      </c>
      <c r="G43" s="10">
        <v>3</v>
      </c>
      <c r="H43" s="10">
        <v>4</v>
      </c>
      <c r="I43" s="10">
        <v>3</v>
      </c>
      <c r="J43" s="4">
        <f t="shared" si="6"/>
        <v>24</v>
      </c>
    </row>
    <row r="44" spans="1:10" x14ac:dyDescent="0.25">
      <c r="A44" s="5" t="s">
        <v>9</v>
      </c>
      <c r="B44" s="2"/>
      <c r="C44" s="2"/>
      <c r="D44" s="2"/>
      <c r="E44" s="2"/>
      <c r="F44" s="2"/>
      <c r="G44" s="2"/>
      <c r="H44" s="2"/>
      <c r="I44" s="2"/>
      <c r="J44" s="3">
        <f t="shared" si="6"/>
        <v>0</v>
      </c>
    </row>
    <row r="50" spans="1:10" x14ac:dyDescent="0.25">
      <c r="A50" s="11"/>
      <c r="B50" s="11" t="s">
        <v>0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2" t="s">
        <v>10</v>
      </c>
      <c r="I50" s="12" t="s">
        <v>11</v>
      </c>
      <c r="J50" s="12" t="s">
        <v>29</v>
      </c>
    </row>
    <row r="51" spans="1:10" x14ac:dyDescent="0.25">
      <c r="A51" s="13" t="s">
        <v>23</v>
      </c>
      <c r="B51" s="13">
        <f>COUNTIF(B2:B46, 4)</f>
        <v>41</v>
      </c>
      <c r="C51" s="13">
        <f t="shared" ref="C51:I51" si="7">COUNTIF(C2:C46, 4)</f>
        <v>34</v>
      </c>
      <c r="D51" s="13">
        <f t="shared" si="7"/>
        <v>20</v>
      </c>
      <c r="E51" s="13">
        <f t="shared" si="7"/>
        <v>30</v>
      </c>
      <c r="F51" s="13">
        <f t="shared" si="7"/>
        <v>35</v>
      </c>
      <c r="G51" s="13">
        <f t="shared" si="7"/>
        <v>28</v>
      </c>
      <c r="H51" s="13">
        <f t="shared" si="7"/>
        <v>34</v>
      </c>
      <c r="I51" s="13">
        <f t="shared" si="7"/>
        <v>34</v>
      </c>
      <c r="J51" s="13">
        <f>SUM(B51:I51)</f>
        <v>256</v>
      </c>
    </row>
    <row r="52" spans="1:10" x14ac:dyDescent="0.25">
      <c r="A52" s="14" t="s">
        <v>24</v>
      </c>
      <c r="B52" s="14">
        <f>COUNTIF(B2:B46, 3)</f>
        <v>0</v>
      </c>
      <c r="C52" s="14">
        <f t="shared" ref="C52:I52" si="8">COUNTIF(C2:C46, 3)</f>
        <v>0</v>
      </c>
      <c r="D52" s="14">
        <f t="shared" si="8"/>
        <v>6</v>
      </c>
      <c r="E52" s="14">
        <f t="shared" si="8"/>
        <v>6</v>
      </c>
      <c r="F52" s="14">
        <f t="shared" si="8"/>
        <v>4</v>
      </c>
      <c r="G52" s="14">
        <f t="shared" si="8"/>
        <v>9</v>
      </c>
      <c r="H52" s="14">
        <f t="shared" si="8"/>
        <v>3</v>
      </c>
      <c r="I52" s="14">
        <f t="shared" si="8"/>
        <v>4</v>
      </c>
      <c r="J52" s="14">
        <f>SUM(B52:I52)</f>
        <v>32</v>
      </c>
    </row>
    <row r="53" spans="1:10" x14ac:dyDescent="0.25">
      <c r="A53" s="15" t="s">
        <v>25</v>
      </c>
      <c r="B53" s="15">
        <f>COUNTIF(B2:B46, 2)</f>
        <v>1</v>
      </c>
      <c r="C53" s="15">
        <f t="shared" ref="C53:I53" si="9">COUNTIF(C2:C46, 2)</f>
        <v>7</v>
      </c>
      <c r="D53" s="15">
        <f t="shared" si="9"/>
        <v>11</v>
      </c>
      <c r="E53" s="15">
        <f t="shared" si="9"/>
        <v>3</v>
      </c>
      <c r="F53" s="15">
        <f t="shared" si="9"/>
        <v>2</v>
      </c>
      <c r="G53" s="15">
        <f t="shared" si="9"/>
        <v>3</v>
      </c>
      <c r="H53" s="15">
        <f t="shared" si="9"/>
        <v>4</v>
      </c>
      <c r="I53" s="15">
        <f t="shared" si="9"/>
        <v>2</v>
      </c>
      <c r="J53" s="15">
        <f>SUM(B53:I53)</f>
        <v>33</v>
      </c>
    </row>
    <row r="54" spans="1:10" x14ac:dyDescent="0.25">
      <c r="A54" s="16" t="s">
        <v>26</v>
      </c>
      <c r="B54" s="16">
        <f>COUNTIF(B2:B46, 1)</f>
        <v>0</v>
      </c>
      <c r="C54" s="16">
        <f t="shared" ref="C54:I54" si="10">COUNTIF(C2:C46, 1)</f>
        <v>1</v>
      </c>
      <c r="D54" s="16">
        <f t="shared" si="10"/>
        <v>4</v>
      </c>
      <c r="E54" s="16">
        <f t="shared" si="10"/>
        <v>3</v>
      </c>
      <c r="F54" s="16">
        <f t="shared" si="10"/>
        <v>0</v>
      </c>
      <c r="G54" s="16">
        <f t="shared" si="10"/>
        <v>1</v>
      </c>
      <c r="H54" s="16">
        <f t="shared" si="10"/>
        <v>0</v>
      </c>
      <c r="I54" s="16">
        <f t="shared" si="10"/>
        <v>1</v>
      </c>
      <c r="J54" s="16">
        <f>SUM(B54:I54)</f>
        <v>10</v>
      </c>
    </row>
    <row r="55" spans="1:10" x14ac:dyDescent="0.25">
      <c r="A55" s="17" t="s">
        <v>27</v>
      </c>
      <c r="B55" s="17">
        <f>COUNTIF(B2:B46, 0)</f>
        <v>0</v>
      </c>
      <c r="C55" s="17">
        <f t="shared" ref="C55:I55" si="11">COUNTIF(C2:C46, 0)</f>
        <v>0</v>
      </c>
      <c r="D55" s="17">
        <f t="shared" si="11"/>
        <v>1</v>
      </c>
      <c r="E55" s="17">
        <f t="shared" si="11"/>
        <v>0</v>
      </c>
      <c r="F55" s="17">
        <f t="shared" si="11"/>
        <v>1</v>
      </c>
      <c r="G55" s="17">
        <f t="shared" si="11"/>
        <v>1</v>
      </c>
      <c r="H55" s="17">
        <f t="shared" si="11"/>
        <v>1</v>
      </c>
      <c r="I55" s="17">
        <f t="shared" si="11"/>
        <v>1</v>
      </c>
      <c r="J55" s="17">
        <f>SUM(B55:I55)</f>
        <v>5</v>
      </c>
    </row>
  </sheetData>
  <mergeCells count="6">
    <mergeCell ref="Q7:R7"/>
    <mergeCell ref="N1:AC2"/>
    <mergeCell ref="Q3:R3"/>
    <mergeCell ref="Q4:R4"/>
    <mergeCell ref="Q5:R5"/>
    <mergeCell ref="Q6:R6"/>
  </mergeCells>
  <conditionalFormatting sqref="B2:I44">
    <cfRule type="containsBlanks" dxfId="11" priority="1">
      <formula>LEN(TRIM(B2))=0</formula>
    </cfRule>
    <cfRule type="cellIs" dxfId="10" priority="2" operator="equal">
      <formula>0</formula>
    </cfRule>
    <cfRule type="cellIs" dxfId="9" priority="3" operator="equal">
      <formula>1</formula>
    </cfRule>
    <cfRule type="cellIs" dxfId="8" priority="4" operator="equal">
      <formula>2</formula>
    </cfRule>
    <cfRule type="cellIs" dxfId="7" priority="5" operator="equal">
      <formula>3</formula>
    </cfRule>
    <cfRule type="cellIs" dxfId="6" priority="6" operator="equal">
      <formula>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8083-BEC5-44BC-94F0-9C1EE6BDC4DC}">
  <dimension ref="A1:AM55"/>
  <sheetViews>
    <sheetView tabSelected="1" topLeftCell="K1" workbookViewId="0">
      <selection activeCell="AR108" sqref="AR108"/>
    </sheetView>
  </sheetViews>
  <sheetFormatPr defaultRowHeight="15" x14ac:dyDescent="0.25"/>
  <cols>
    <col min="1" max="1" width="12.42578125" bestFit="1" customWidth="1"/>
    <col min="15" max="15" width="11.28515625" bestFit="1" customWidth="1"/>
  </cols>
  <sheetData>
    <row r="1" spans="1:39" x14ac:dyDescent="0.25">
      <c r="A1" s="5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8</v>
      </c>
      <c r="S1" s="29" t="s">
        <v>52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</row>
    <row r="2" spans="1:39" x14ac:dyDescent="0.25">
      <c r="A2" s="6" t="s">
        <v>7</v>
      </c>
      <c r="B2" s="1">
        <v>3</v>
      </c>
      <c r="C2">
        <v>1</v>
      </c>
      <c r="D2">
        <v>3</v>
      </c>
      <c r="E2" s="10">
        <v>2</v>
      </c>
      <c r="F2" s="10">
        <v>0</v>
      </c>
      <c r="G2" s="10">
        <v>2</v>
      </c>
      <c r="H2" s="10">
        <v>1</v>
      </c>
      <c r="I2" s="10">
        <v>4</v>
      </c>
      <c r="J2" s="10">
        <v>1</v>
      </c>
      <c r="K2" s="10">
        <v>1</v>
      </c>
      <c r="L2" s="10">
        <v>2</v>
      </c>
      <c r="M2" s="10">
        <v>1</v>
      </c>
      <c r="N2" s="10">
        <v>2</v>
      </c>
      <c r="O2" s="4">
        <f>SUM(B2:N2)</f>
        <v>23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1:39" x14ac:dyDescent="0.25">
      <c r="A3" s="6" t="s">
        <v>7</v>
      </c>
      <c r="B3" s="1">
        <v>4</v>
      </c>
      <c r="C3">
        <v>3</v>
      </c>
      <c r="D3">
        <v>3</v>
      </c>
      <c r="E3" s="10">
        <v>4</v>
      </c>
      <c r="F3" s="10">
        <v>3</v>
      </c>
      <c r="G3" s="10">
        <v>4</v>
      </c>
      <c r="H3" s="10">
        <v>2</v>
      </c>
      <c r="I3" s="10">
        <v>4</v>
      </c>
      <c r="J3" s="10">
        <v>4</v>
      </c>
      <c r="K3" s="10">
        <v>4</v>
      </c>
      <c r="L3" s="10">
        <v>1</v>
      </c>
      <c r="M3" s="10">
        <v>1</v>
      </c>
      <c r="N3" s="10">
        <v>3</v>
      </c>
      <c r="O3" s="4">
        <f>SUM(B3:N3)</f>
        <v>40</v>
      </c>
      <c r="S3" s="18" t="s">
        <v>30</v>
      </c>
      <c r="T3" s="19">
        <v>52</v>
      </c>
      <c r="U3" s="20"/>
      <c r="V3" s="27" t="s">
        <v>41</v>
      </c>
      <c r="W3" s="28"/>
      <c r="X3" s="21">
        <f>COUNTIFS(B2:N44, "=4", B2:N44, "&lt;&gt;")/COUNT(B2:N44)</f>
        <v>0.59311740890688258</v>
      </c>
      <c r="Y3" s="20"/>
      <c r="Z3" s="22"/>
      <c r="AA3" s="22" t="s">
        <v>0</v>
      </c>
      <c r="AB3" s="22" t="s">
        <v>2</v>
      </c>
      <c r="AC3" s="22" t="s">
        <v>3</v>
      </c>
      <c r="AD3" s="22" t="s">
        <v>4</v>
      </c>
      <c r="AE3" s="22" t="s">
        <v>5</v>
      </c>
      <c r="AF3" s="22" t="s">
        <v>6</v>
      </c>
      <c r="AG3" s="22" t="s">
        <v>10</v>
      </c>
      <c r="AH3" s="22" t="s">
        <v>11</v>
      </c>
      <c r="AI3" s="22" t="s">
        <v>16</v>
      </c>
      <c r="AJ3" s="22" t="s">
        <v>17</v>
      </c>
      <c r="AK3" s="22" t="s">
        <v>18</v>
      </c>
      <c r="AL3" s="22" t="s">
        <v>19</v>
      </c>
      <c r="AM3" s="22" t="s">
        <v>20</v>
      </c>
    </row>
    <row r="4" spans="1:39" x14ac:dyDescent="0.25">
      <c r="A4" s="6" t="s">
        <v>7</v>
      </c>
      <c r="B4" s="1">
        <v>2</v>
      </c>
      <c r="C4">
        <v>2</v>
      </c>
      <c r="D4">
        <v>3</v>
      </c>
      <c r="E4" s="10">
        <v>4</v>
      </c>
      <c r="F4" s="10">
        <v>2</v>
      </c>
      <c r="G4" s="10">
        <v>4</v>
      </c>
      <c r="H4" s="10">
        <v>3</v>
      </c>
      <c r="I4" s="10">
        <v>4</v>
      </c>
      <c r="J4" s="10">
        <v>4</v>
      </c>
      <c r="K4" s="10">
        <v>1</v>
      </c>
      <c r="L4" s="10">
        <v>4</v>
      </c>
      <c r="M4" s="10">
        <v>0</v>
      </c>
      <c r="N4" s="10">
        <v>0</v>
      </c>
      <c r="O4" s="4">
        <f>SUM(B4:N4)</f>
        <v>33</v>
      </c>
      <c r="S4" s="18" t="s">
        <v>31</v>
      </c>
      <c r="T4" s="19">
        <f>COUNT(O2:O44)</f>
        <v>43</v>
      </c>
      <c r="U4" s="20"/>
      <c r="V4" s="27" t="s">
        <v>42</v>
      </c>
      <c r="W4" s="28"/>
      <c r="X4" s="23">
        <f>COUNTIFS(B2:N44, "=3", B2:N44, "&lt;&gt;")/COUNT(B2:N44)</f>
        <v>0.16396761133603238</v>
      </c>
      <c r="Y4" s="20"/>
      <c r="Z4" s="18" t="s">
        <v>36</v>
      </c>
      <c r="AA4" s="21">
        <f>B51/SUM(B51:B55)</f>
        <v>0.73684210526315785</v>
      </c>
      <c r="AB4" s="21">
        <f>C51/SUM(C51:C55)</f>
        <v>0.63157894736842102</v>
      </c>
      <c r="AC4" s="21">
        <f>D51/SUM(D51:D55)</f>
        <v>0.63157894736842102</v>
      </c>
      <c r="AD4" s="21">
        <f>E51/SUM(E51:E55)</f>
        <v>0.52631578947368418</v>
      </c>
      <c r="AE4" s="21">
        <f>F51/SUM(F51:F55)</f>
        <v>0.34210526315789475</v>
      </c>
      <c r="AF4" s="21">
        <f>G51/SUM(G51:G55)</f>
        <v>0.73684210526315785</v>
      </c>
      <c r="AG4" s="21">
        <f>H51/SUM(H51:H55)</f>
        <v>0.47368421052631576</v>
      </c>
      <c r="AH4" s="21">
        <f>I51/SUM(I51:I55)</f>
        <v>0.81578947368421051</v>
      </c>
      <c r="AI4" s="21">
        <f>J51/SUM(J51:J55)</f>
        <v>0.71052631578947367</v>
      </c>
      <c r="AJ4" s="21">
        <f>K51/SUM(K51:K55)</f>
        <v>0.55263157894736847</v>
      </c>
      <c r="AK4" s="21">
        <f>L51/SUM(L51:L55)</f>
        <v>0.55263157894736847</v>
      </c>
      <c r="AL4" s="21">
        <f>M51/SUM(M51:M55)</f>
        <v>0.5</v>
      </c>
      <c r="AM4" s="21">
        <f>N51/SUM(N51:N55)</f>
        <v>0.5</v>
      </c>
    </row>
    <row r="5" spans="1:39" x14ac:dyDescent="0.25">
      <c r="A5" s="6" t="s">
        <v>7</v>
      </c>
      <c r="B5" s="10">
        <v>3</v>
      </c>
      <c r="C5">
        <v>2</v>
      </c>
      <c r="D5">
        <v>4</v>
      </c>
      <c r="E5" s="10">
        <v>2</v>
      </c>
      <c r="F5" s="10">
        <v>2</v>
      </c>
      <c r="G5" s="10">
        <v>4</v>
      </c>
      <c r="H5" s="10">
        <v>3</v>
      </c>
      <c r="I5" s="10">
        <v>1</v>
      </c>
      <c r="J5" s="10">
        <v>1</v>
      </c>
      <c r="K5" s="10">
        <v>4</v>
      </c>
      <c r="L5" s="10">
        <v>4</v>
      </c>
      <c r="M5" s="10">
        <v>3</v>
      </c>
      <c r="N5" s="10">
        <v>4</v>
      </c>
      <c r="O5" s="4">
        <f>SUM(B5:N5)</f>
        <v>37</v>
      </c>
      <c r="S5" s="18" t="s">
        <v>32</v>
      </c>
      <c r="T5" s="19">
        <f>MEDIAN(O2:O44)</f>
        <v>42</v>
      </c>
      <c r="U5" s="20"/>
      <c r="V5" s="27" t="s">
        <v>43</v>
      </c>
      <c r="W5" s="28"/>
      <c r="X5" s="24">
        <f>COUNTIFS(B2:N44, "=2", B2:N44, "&lt;&gt;")/COUNT(B2:N44)</f>
        <v>9.9190283400809723E-2</v>
      </c>
      <c r="Y5" s="20"/>
      <c r="Z5" s="18" t="s">
        <v>46</v>
      </c>
      <c r="AA5" s="23">
        <f>B52/SUM(B51:B55)</f>
        <v>0.21052631578947367</v>
      </c>
      <c r="AB5" s="23">
        <f>C52/SUM(C51:C55)</f>
        <v>0.15789473684210525</v>
      </c>
      <c r="AC5" s="23">
        <f>D52/SUM(D51:D55)</f>
        <v>0.23684210526315788</v>
      </c>
      <c r="AD5" s="23">
        <f>E52/SUM(E51:E55)</f>
        <v>0.26315789473684209</v>
      </c>
      <c r="AE5" s="23">
        <f>F52/SUM(F51:F55)</f>
        <v>0.26315789473684209</v>
      </c>
      <c r="AF5" s="23">
        <f>G52/SUM(G51:G55)</f>
        <v>2.6315789473684209E-2</v>
      </c>
      <c r="AG5" s="23">
        <f>H52/SUM(H51:H55)</f>
        <v>0.26315789473684209</v>
      </c>
      <c r="AH5" s="23">
        <f>I52/SUM(I51:I55)</f>
        <v>5.2631578947368418E-2</v>
      </c>
      <c r="AI5" s="23">
        <f>J52/SUM(J51:J55)</f>
        <v>0.10526315789473684</v>
      </c>
      <c r="AJ5" s="23">
        <f>K52/SUM(K51:K55)</f>
        <v>0.26315789473684209</v>
      </c>
      <c r="AK5" s="23">
        <f>L52/SUM(L51:L55)</f>
        <v>2.6315789473684209E-2</v>
      </c>
      <c r="AL5" s="23">
        <f>M52/SUM(M51:M55)</f>
        <v>0.13157894736842105</v>
      </c>
      <c r="AM5" s="23">
        <f>N52/SUM(N51:N55)</f>
        <v>0.13157894736842105</v>
      </c>
    </row>
    <row r="6" spans="1:39" x14ac:dyDescent="0.25">
      <c r="A6" s="6" t="s">
        <v>7</v>
      </c>
      <c r="B6" s="10">
        <v>4</v>
      </c>
      <c r="C6">
        <v>1</v>
      </c>
      <c r="D6">
        <v>4</v>
      </c>
      <c r="E6" s="10">
        <v>3</v>
      </c>
      <c r="F6" s="10">
        <v>3</v>
      </c>
      <c r="G6" s="10">
        <v>2</v>
      </c>
      <c r="H6" s="10">
        <v>1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3</v>
      </c>
      <c r="O6" s="4">
        <f>SUM(B6:N6)</f>
        <v>41</v>
      </c>
      <c r="S6" s="18" t="s">
        <v>28</v>
      </c>
      <c r="T6" s="19">
        <f>ROUND(AVERAGE(O2:O44),1)</f>
        <v>36.299999999999997</v>
      </c>
      <c r="U6" s="20"/>
      <c r="V6" s="27" t="s">
        <v>44</v>
      </c>
      <c r="W6" s="28"/>
      <c r="X6" s="25">
        <f>COUNTIFS(B2:N44, "=1", B2:N44, "&lt;&gt;")/COUNT(B2:N44)</f>
        <v>9.9190283400809723E-2</v>
      </c>
      <c r="Y6" s="20"/>
      <c r="Z6" s="18" t="s">
        <v>38</v>
      </c>
      <c r="AA6" s="24">
        <f>B53/SUM(B51:B55)</f>
        <v>2.6315789473684209E-2</v>
      </c>
      <c r="AB6" s="24">
        <f>C53/SUM(C51:C55)</f>
        <v>0.10526315789473684</v>
      </c>
      <c r="AC6" s="24">
        <f>D53/SUM(D51:D55)</f>
        <v>7.8947368421052627E-2</v>
      </c>
      <c r="AD6" s="24">
        <f>E53/SUM(E51:E55)</f>
        <v>7.8947368421052627E-2</v>
      </c>
      <c r="AE6" s="24">
        <f>F53/SUM(F51:F55)</f>
        <v>0.18421052631578946</v>
      </c>
      <c r="AF6" s="24">
        <f>G53/SUM(G51:G55)</f>
        <v>7.8947368421052627E-2</v>
      </c>
      <c r="AG6" s="24">
        <f>H53/SUM(H51:H55)</f>
        <v>0.10526315789473684</v>
      </c>
      <c r="AH6" s="24">
        <f>I53/SUM(I51:I55)</f>
        <v>5.2631578947368418E-2</v>
      </c>
      <c r="AI6" s="24">
        <f>J53/SUM(J51:J55)</f>
        <v>0</v>
      </c>
      <c r="AJ6" s="24">
        <f>K53/SUM(K51:K55)</f>
        <v>5.2631578947368418E-2</v>
      </c>
      <c r="AK6" s="24">
        <f>L53/SUM(L51:L55)</f>
        <v>0.18421052631578946</v>
      </c>
      <c r="AL6" s="24">
        <f>M53/SUM(M51:M55)</f>
        <v>7.8947368421052627E-2</v>
      </c>
      <c r="AM6" s="24">
        <f>N53/SUM(N51:N55)</f>
        <v>0.26315789473684209</v>
      </c>
    </row>
    <row r="7" spans="1:39" x14ac:dyDescent="0.25">
      <c r="A7" s="6" t="s">
        <v>7</v>
      </c>
      <c r="B7" s="10">
        <v>4</v>
      </c>
      <c r="C7">
        <v>4</v>
      </c>
      <c r="D7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4">
        <f>SUM(B7:N7)</f>
        <v>52</v>
      </c>
      <c r="S7" s="18" t="s">
        <v>33</v>
      </c>
      <c r="T7" s="19">
        <f>ROUND(_xlfn.STDEV.S(O2:O44),1)</f>
        <v>16.600000000000001</v>
      </c>
      <c r="U7" s="20"/>
      <c r="V7" s="27" t="s">
        <v>45</v>
      </c>
      <c r="W7" s="28"/>
      <c r="X7" s="26">
        <f>COUNTIFS(B2:N44, "=0", B2:N44, "&lt;&gt;")/COUNT(B2:N44)</f>
        <v>4.4534412955465584E-2</v>
      </c>
      <c r="Y7" s="20"/>
      <c r="Z7" s="18" t="s">
        <v>39</v>
      </c>
      <c r="AA7" s="25">
        <f>B54/SUM(B51:B55)</f>
        <v>2.6315789473684209E-2</v>
      </c>
      <c r="AB7" s="25">
        <f>C54/SUM(C51:C55)</f>
        <v>0.10526315789473684</v>
      </c>
      <c r="AC7" s="25">
        <f>D54/SUM(D51:D55)</f>
        <v>5.2631578947368418E-2</v>
      </c>
      <c r="AD7" s="25">
        <f>E54/SUM(E51:E55)</f>
        <v>0.10526315789473684</v>
      </c>
      <c r="AE7" s="25">
        <f>F54/SUM(F51:F55)</f>
        <v>0.10526315789473684</v>
      </c>
      <c r="AF7" s="25">
        <f>G54/SUM(G51:G55)</f>
        <v>0.10526315789473684</v>
      </c>
      <c r="AG7" s="25">
        <f>H54/SUM(H51:H55)</f>
        <v>7.8947368421052627E-2</v>
      </c>
      <c r="AH7" s="25">
        <f>I54/SUM(I51:I55)</f>
        <v>5.2631578947368418E-2</v>
      </c>
      <c r="AI7" s="25">
        <f>J54/SUM(J51:J55)</f>
        <v>0.10526315789473684</v>
      </c>
      <c r="AJ7" s="25">
        <f>K54/SUM(K51:K55)</f>
        <v>0.10526315789473684</v>
      </c>
      <c r="AK7" s="25">
        <f>L54/SUM(L51:L55)</f>
        <v>0.10526315789473684</v>
      </c>
      <c r="AL7" s="25">
        <f>M54/SUM(M51:M55)</f>
        <v>0.26315789473684209</v>
      </c>
      <c r="AM7" s="25">
        <f>N54/SUM(N51:N55)</f>
        <v>7.8947368421052627E-2</v>
      </c>
    </row>
    <row r="8" spans="1:39" x14ac:dyDescent="0.25">
      <c r="A8" s="6" t="s">
        <v>7</v>
      </c>
      <c r="B8" s="10">
        <v>4</v>
      </c>
      <c r="C8">
        <v>4</v>
      </c>
      <c r="D8">
        <v>4</v>
      </c>
      <c r="E8" s="10">
        <v>3</v>
      </c>
      <c r="F8" s="10">
        <v>3</v>
      </c>
      <c r="G8" s="10">
        <v>4</v>
      </c>
      <c r="H8" s="10">
        <v>4</v>
      </c>
      <c r="I8" s="10">
        <v>4</v>
      </c>
      <c r="J8" s="10">
        <v>4</v>
      </c>
      <c r="K8" s="10">
        <v>4</v>
      </c>
      <c r="L8" s="10">
        <v>2</v>
      </c>
      <c r="M8" s="10">
        <v>4</v>
      </c>
      <c r="N8" s="10">
        <v>4</v>
      </c>
      <c r="O8" s="4">
        <f>SUM(B8:N8)</f>
        <v>48</v>
      </c>
      <c r="S8" s="18" t="s">
        <v>34</v>
      </c>
      <c r="T8" s="19">
        <f>MAX(O2:O44)</f>
        <v>52</v>
      </c>
      <c r="U8" s="20"/>
      <c r="V8" s="20"/>
      <c r="W8" s="20"/>
      <c r="X8" s="20"/>
      <c r="Y8" s="20"/>
      <c r="Z8" s="18" t="s">
        <v>40</v>
      </c>
      <c r="AA8" s="26">
        <f>B55/SUM(B51:B55)</f>
        <v>0</v>
      </c>
      <c r="AB8" s="26">
        <f>C55/SUM(C51:C55)</f>
        <v>0</v>
      </c>
      <c r="AC8" s="26">
        <f>D55/SUM(D51:D55)</f>
        <v>0</v>
      </c>
      <c r="AD8" s="26">
        <f>E55/SUM(E51:E55)</f>
        <v>2.6315789473684209E-2</v>
      </c>
      <c r="AE8" s="26">
        <f>F55/SUM(F51:F55)</f>
        <v>0.10526315789473684</v>
      </c>
      <c r="AF8" s="26">
        <f>G55/SUM(G51:G55)</f>
        <v>5.2631578947368418E-2</v>
      </c>
      <c r="AG8" s="26">
        <f>H55/SUM(H51:H55)</f>
        <v>7.8947368421052627E-2</v>
      </c>
      <c r="AH8" s="26">
        <f>I55/SUM(I51:I55)</f>
        <v>2.6315789473684209E-2</v>
      </c>
      <c r="AI8" s="26">
        <f>J55/SUM(J51:J55)</f>
        <v>7.8947368421052627E-2</v>
      </c>
      <c r="AJ8" s="26">
        <f>K55/SUM(K51:K55)</f>
        <v>2.6315789473684209E-2</v>
      </c>
      <c r="AK8" s="26">
        <f>L55/SUM(L51:L55)</f>
        <v>0.13157894736842105</v>
      </c>
      <c r="AL8" s="26">
        <f>M55/SUM(M51:M55)</f>
        <v>2.6315789473684209E-2</v>
      </c>
      <c r="AM8" s="26">
        <f>N55/SUM(N51:N55)</f>
        <v>2.6315789473684209E-2</v>
      </c>
    </row>
    <row r="9" spans="1:39" x14ac:dyDescent="0.25">
      <c r="A9" s="6" t="s">
        <v>7</v>
      </c>
      <c r="B9" s="10">
        <v>4</v>
      </c>
      <c r="C9">
        <v>3</v>
      </c>
      <c r="D9">
        <v>4</v>
      </c>
      <c r="E9" s="10">
        <v>3</v>
      </c>
      <c r="F9" s="10">
        <v>1</v>
      </c>
      <c r="G9" s="10">
        <v>4</v>
      </c>
      <c r="H9" s="10">
        <v>4</v>
      </c>
      <c r="I9" s="10">
        <v>2</v>
      </c>
      <c r="J9" s="10">
        <v>3</v>
      </c>
      <c r="K9" s="10">
        <v>4</v>
      </c>
      <c r="L9" s="10">
        <v>2</v>
      </c>
      <c r="M9" s="10">
        <v>3</v>
      </c>
      <c r="N9" s="10">
        <v>2</v>
      </c>
      <c r="O9" s="4">
        <f>SUM(B9:N9)</f>
        <v>39</v>
      </c>
      <c r="S9" s="18" t="s">
        <v>35</v>
      </c>
      <c r="T9" s="19">
        <f>MIN(O2:O44)</f>
        <v>0</v>
      </c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 spans="1:39" x14ac:dyDescent="0.25">
      <c r="A10" s="6" t="s">
        <v>7</v>
      </c>
      <c r="B10" s="10">
        <v>3</v>
      </c>
      <c r="C10">
        <v>4</v>
      </c>
      <c r="D10">
        <v>3</v>
      </c>
      <c r="E10" s="10">
        <v>4</v>
      </c>
      <c r="F10" s="10">
        <v>4</v>
      </c>
      <c r="G10" s="10">
        <v>4</v>
      </c>
      <c r="H10" s="10">
        <v>3</v>
      </c>
      <c r="I10" s="10">
        <v>4</v>
      </c>
      <c r="J10" s="10">
        <v>4</v>
      </c>
      <c r="K10" s="10">
        <v>3</v>
      </c>
      <c r="L10" s="10">
        <v>4</v>
      </c>
      <c r="M10" s="10">
        <v>4</v>
      </c>
      <c r="N10" s="10">
        <v>2</v>
      </c>
      <c r="O10" s="4">
        <f>SUM(B10:N10)</f>
        <v>46</v>
      </c>
    </row>
    <row r="11" spans="1:39" x14ac:dyDescent="0.25">
      <c r="A11" s="6" t="s">
        <v>7</v>
      </c>
      <c r="B11" s="10">
        <v>3</v>
      </c>
      <c r="C11">
        <v>2</v>
      </c>
      <c r="D11">
        <v>4</v>
      </c>
      <c r="E11" s="10">
        <v>1</v>
      </c>
      <c r="F11" s="10">
        <v>0</v>
      </c>
      <c r="G11" s="10">
        <v>1</v>
      </c>
      <c r="H11" s="10">
        <v>1</v>
      </c>
      <c r="I11" s="10">
        <v>0</v>
      </c>
      <c r="J11" s="10">
        <v>0</v>
      </c>
      <c r="K11" s="10">
        <v>1</v>
      </c>
      <c r="L11" s="10">
        <v>0</v>
      </c>
      <c r="M11" s="10">
        <v>1</v>
      </c>
      <c r="N11" s="10">
        <v>1</v>
      </c>
      <c r="O11" s="4">
        <f>SUM(B11:N11)</f>
        <v>15</v>
      </c>
    </row>
    <row r="12" spans="1:39" x14ac:dyDescent="0.25">
      <c r="A12" s="6" t="s">
        <v>7</v>
      </c>
      <c r="B12" s="10">
        <v>3</v>
      </c>
      <c r="C12">
        <v>4</v>
      </c>
      <c r="D12">
        <v>2</v>
      </c>
      <c r="E12" s="10">
        <v>4</v>
      </c>
      <c r="F12" s="10">
        <v>3</v>
      </c>
      <c r="G12" s="10">
        <v>4</v>
      </c>
      <c r="H12" s="10">
        <v>4</v>
      </c>
      <c r="I12" s="10">
        <v>4</v>
      </c>
      <c r="J12" s="10">
        <v>4</v>
      </c>
      <c r="K12" s="10">
        <v>3</v>
      </c>
      <c r="L12" s="10">
        <v>4</v>
      </c>
      <c r="M12" s="10">
        <v>2</v>
      </c>
      <c r="N12" s="10">
        <v>4</v>
      </c>
      <c r="O12" s="4">
        <f>SUM(B12:N12)</f>
        <v>45</v>
      </c>
    </row>
    <row r="13" spans="1:39" x14ac:dyDescent="0.25">
      <c r="A13" s="6" t="s">
        <v>7</v>
      </c>
      <c r="B13" s="10">
        <v>4</v>
      </c>
      <c r="C13">
        <v>4</v>
      </c>
      <c r="D13">
        <v>3</v>
      </c>
      <c r="E13" s="10">
        <v>4</v>
      </c>
      <c r="F13" s="10">
        <v>3</v>
      </c>
      <c r="G13" s="10">
        <v>4</v>
      </c>
      <c r="H13" s="10">
        <v>4</v>
      </c>
      <c r="I13" s="10">
        <v>4</v>
      </c>
      <c r="J13" s="10">
        <v>4</v>
      </c>
      <c r="K13" s="10">
        <v>3</v>
      </c>
      <c r="L13" s="10">
        <v>4</v>
      </c>
      <c r="M13" s="10">
        <v>4</v>
      </c>
      <c r="N13" s="10">
        <v>4</v>
      </c>
      <c r="O13" s="4">
        <f>SUM(B13:N13)</f>
        <v>49</v>
      </c>
    </row>
    <row r="14" spans="1:39" x14ac:dyDescent="0.25">
      <c r="A14" s="6" t="s">
        <v>7</v>
      </c>
      <c r="B14" s="10">
        <v>4</v>
      </c>
      <c r="C14">
        <v>4</v>
      </c>
      <c r="D14">
        <v>4</v>
      </c>
      <c r="E14" s="10">
        <v>4</v>
      </c>
      <c r="F14" s="10">
        <v>4</v>
      </c>
      <c r="G14" s="10">
        <v>4</v>
      </c>
      <c r="H14" s="10">
        <v>4</v>
      </c>
      <c r="I14" s="10">
        <v>4</v>
      </c>
      <c r="J14" s="10">
        <v>4</v>
      </c>
      <c r="K14" s="10">
        <v>4</v>
      </c>
      <c r="L14" s="10">
        <v>2</v>
      </c>
      <c r="M14" s="10">
        <v>4</v>
      </c>
      <c r="N14" s="10">
        <v>4</v>
      </c>
      <c r="O14" s="4">
        <f>SUM(B14:N14)</f>
        <v>50</v>
      </c>
    </row>
    <row r="15" spans="1:39" x14ac:dyDescent="0.25">
      <c r="A15" s="6" t="s">
        <v>7</v>
      </c>
      <c r="B15" s="10">
        <v>4</v>
      </c>
      <c r="C15">
        <v>4</v>
      </c>
      <c r="D15">
        <v>3</v>
      </c>
      <c r="E15" s="10">
        <v>4</v>
      </c>
      <c r="F15" s="10">
        <v>4</v>
      </c>
      <c r="G15" s="10">
        <v>4</v>
      </c>
      <c r="H15" s="10">
        <v>4</v>
      </c>
      <c r="I15" s="10">
        <v>4</v>
      </c>
      <c r="J15" s="10">
        <v>4</v>
      </c>
      <c r="K15" s="10">
        <v>4</v>
      </c>
      <c r="L15" s="10">
        <v>2</v>
      </c>
      <c r="M15" s="10">
        <v>4</v>
      </c>
      <c r="N15" s="10">
        <v>4</v>
      </c>
      <c r="O15" s="4">
        <f>SUM(B15:N15)</f>
        <v>49</v>
      </c>
    </row>
    <row r="16" spans="1:39" x14ac:dyDescent="0.25">
      <c r="A16" s="6" t="s">
        <v>7</v>
      </c>
      <c r="B16" s="10">
        <v>4</v>
      </c>
      <c r="C16">
        <v>4</v>
      </c>
      <c r="D16">
        <v>3</v>
      </c>
      <c r="E16" s="10">
        <v>3</v>
      </c>
      <c r="F16" s="10">
        <v>2</v>
      </c>
      <c r="G16" s="10">
        <v>4</v>
      </c>
      <c r="H16" s="10">
        <v>4</v>
      </c>
      <c r="I16" s="10">
        <v>4</v>
      </c>
      <c r="J16" s="10">
        <v>4</v>
      </c>
      <c r="K16" s="10">
        <v>4</v>
      </c>
      <c r="L16" s="10">
        <v>2</v>
      </c>
      <c r="M16" s="10">
        <v>4</v>
      </c>
      <c r="N16" s="10">
        <v>4</v>
      </c>
      <c r="O16" s="4">
        <f>SUM(B16:N16)</f>
        <v>46</v>
      </c>
    </row>
    <row r="17" spans="1:15" x14ac:dyDescent="0.25">
      <c r="A17" s="6" t="s">
        <v>7</v>
      </c>
      <c r="B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4">
        <f>SUM(B17:N17)</f>
        <v>0</v>
      </c>
    </row>
    <row r="18" spans="1:15" x14ac:dyDescent="0.25">
      <c r="A18" s="6" t="s">
        <v>7</v>
      </c>
      <c r="B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4">
        <f>SUM(B18:N18)</f>
        <v>0</v>
      </c>
    </row>
    <row r="19" spans="1:15" x14ac:dyDescent="0.25">
      <c r="A19" s="6" t="s">
        <v>7</v>
      </c>
      <c r="B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4">
        <f>SUM(B19:N19)</f>
        <v>0</v>
      </c>
    </row>
    <row r="20" spans="1:15" x14ac:dyDescent="0.25">
      <c r="A20" s="7" t="s">
        <v>9</v>
      </c>
      <c r="B20" s="8">
        <v>4</v>
      </c>
      <c r="C20" s="8">
        <v>4</v>
      </c>
      <c r="D20" s="8">
        <v>3</v>
      </c>
      <c r="E20" s="8">
        <v>3</v>
      </c>
      <c r="F20" s="8">
        <v>3</v>
      </c>
      <c r="G20" s="8">
        <v>4</v>
      </c>
      <c r="H20" s="8">
        <v>4</v>
      </c>
      <c r="I20" s="8">
        <v>4</v>
      </c>
      <c r="J20" s="8">
        <v>4</v>
      </c>
      <c r="K20" s="8">
        <v>4</v>
      </c>
      <c r="L20" s="8">
        <v>3</v>
      </c>
      <c r="M20" s="8">
        <v>4</v>
      </c>
      <c r="N20" s="8">
        <v>4</v>
      </c>
      <c r="O20" s="9">
        <f>SUM(B20:N20)</f>
        <v>48</v>
      </c>
    </row>
    <row r="21" spans="1:15" x14ac:dyDescent="0.25">
      <c r="A21" s="6" t="s">
        <v>9</v>
      </c>
      <c r="B21" s="10">
        <v>4</v>
      </c>
      <c r="C21" s="10">
        <v>3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  <c r="I21" s="10">
        <v>4</v>
      </c>
      <c r="J21" s="10">
        <v>3</v>
      </c>
      <c r="K21" s="10">
        <v>3</v>
      </c>
      <c r="L21" s="10">
        <v>4</v>
      </c>
      <c r="M21" s="10">
        <v>3</v>
      </c>
      <c r="N21" s="10">
        <v>3</v>
      </c>
      <c r="O21" s="4">
        <f>SUM(B21:N21)</f>
        <v>46</v>
      </c>
    </row>
    <row r="22" spans="1:15" x14ac:dyDescent="0.25">
      <c r="A22" s="6" t="s">
        <v>9</v>
      </c>
      <c r="B22" s="10">
        <v>3</v>
      </c>
      <c r="C22" s="10">
        <v>4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  <c r="I22" s="10">
        <v>4</v>
      </c>
      <c r="J22" s="10">
        <v>4</v>
      </c>
      <c r="K22" s="10">
        <v>3</v>
      </c>
      <c r="L22" s="10">
        <v>4</v>
      </c>
      <c r="M22" s="10">
        <v>3</v>
      </c>
      <c r="N22" s="10">
        <v>4</v>
      </c>
      <c r="O22" s="4">
        <f>SUM(B22:N22)</f>
        <v>49</v>
      </c>
    </row>
    <row r="23" spans="1:15" x14ac:dyDescent="0.25">
      <c r="A23" s="6" t="s">
        <v>9</v>
      </c>
      <c r="B23" s="10">
        <v>4</v>
      </c>
      <c r="C23" s="10">
        <v>4</v>
      </c>
      <c r="D23" s="10">
        <v>4</v>
      </c>
      <c r="E23" s="10">
        <v>4</v>
      </c>
      <c r="F23" s="10">
        <v>3</v>
      </c>
      <c r="G23" s="10">
        <v>4</v>
      </c>
      <c r="H23" s="10">
        <v>4</v>
      </c>
      <c r="I23" s="10">
        <v>3</v>
      </c>
      <c r="J23" s="10">
        <v>4</v>
      </c>
      <c r="K23" s="10">
        <v>4</v>
      </c>
      <c r="L23" s="10">
        <v>4</v>
      </c>
      <c r="M23" s="10">
        <v>4</v>
      </c>
      <c r="N23" s="10">
        <v>4</v>
      </c>
      <c r="O23" s="4">
        <f>SUM(B23:N23)</f>
        <v>50</v>
      </c>
    </row>
    <row r="24" spans="1:15" x14ac:dyDescent="0.25">
      <c r="A24" s="6" t="s">
        <v>9</v>
      </c>
      <c r="B24" s="10">
        <v>4</v>
      </c>
      <c r="C24" s="10">
        <v>4</v>
      </c>
      <c r="D24" s="10">
        <v>4</v>
      </c>
      <c r="E24" s="10">
        <v>4</v>
      </c>
      <c r="F24" s="10">
        <v>3</v>
      </c>
      <c r="G24" s="10">
        <v>4</v>
      </c>
      <c r="H24" s="10">
        <v>4</v>
      </c>
      <c r="I24" s="10">
        <v>4</v>
      </c>
      <c r="J24" s="10">
        <v>4</v>
      </c>
      <c r="K24" s="10">
        <v>3</v>
      </c>
      <c r="L24" s="10">
        <v>4</v>
      </c>
      <c r="M24" s="10">
        <v>4</v>
      </c>
      <c r="N24" s="10">
        <v>3</v>
      </c>
      <c r="O24" s="4">
        <f>SUM(B24:N24)</f>
        <v>49</v>
      </c>
    </row>
    <row r="25" spans="1:15" x14ac:dyDescent="0.25">
      <c r="A25" s="6" t="s">
        <v>9</v>
      </c>
      <c r="B25" s="10">
        <v>4</v>
      </c>
      <c r="C25" s="10">
        <v>4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  <c r="I25" s="10">
        <v>4</v>
      </c>
      <c r="J25" s="10">
        <v>4</v>
      </c>
      <c r="K25" s="10">
        <v>4</v>
      </c>
      <c r="L25" s="10">
        <v>4</v>
      </c>
      <c r="M25" s="10">
        <v>4</v>
      </c>
      <c r="N25" s="10">
        <v>4</v>
      </c>
      <c r="O25" s="4">
        <f>SUM(B25:N25)</f>
        <v>52</v>
      </c>
    </row>
    <row r="26" spans="1:15" x14ac:dyDescent="0.25">
      <c r="A26" s="6" t="s">
        <v>9</v>
      </c>
      <c r="B26" s="10">
        <v>4</v>
      </c>
      <c r="C26" s="10">
        <v>4</v>
      </c>
      <c r="D26" s="10">
        <v>4</v>
      </c>
      <c r="E26" s="10">
        <v>4</v>
      </c>
      <c r="F26" s="10">
        <v>4</v>
      </c>
      <c r="G26" s="10">
        <v>4</v>
      </c>
      <c r="H26" s="10">
        <v>3</v>
      </c>
      <c r="I26" s="10">
        <v>4</v>
      </c>
      <c r="J26" s="10">
        <v>4</v>
      </c>
      <c r="K26" s="10">
        <v>4</v>
      </c>
      <c r="L26" s="10">
        <v>4</v>
      </c>
      <c r="M26" s="10">
        <v>4</v>
      </c>
      <c r="N26" s="10">
        <v>4</v>
      </c>
      <c r="O26" s="4">
        <f>SUM(B26:N26)</f>
        <v>51</v>
      </c>
    </row>
    <row r="27" spans="1:15" x14ac:dyDescent="0.25">
      <c r="A27" s="6" t="s">
        <v>9</v>
      </c>
      <c r="B27" s="10">
        <v>4</v>
      </c>
      <c r="C27" s="10">
        <v>4</v>
      </c>
      <c r="D27" s="10">
        <v>4</v>
      </c>
      <c r="E27" s="10">
        <v>4</v>
      </c>
      <c r="F27" s="10">
        <v>4</v>
      </c>
      <c r="G27" s="10">
        <v>4</v>
      </c>
      <c r="H27" s="10">
        <v>3</v>
      </c>
      <c r="I27" s="10">
        <v>4</v>
      </c>
      <c r="J27" s="10">
        <v>4</v>
      </c>
      <c r="K27" s="10">
        <v>4</v>
      </c>
      <c r="L27" s="10">
        <v>4</v>
      </c>
      <c r="M27" s="10">
        <v>3</v>
      </c>
      <c r="N27" s="10">
        <v>4</v>
      </c>
      <c r="O27" s="4">
        <f>SUM(B27:N27)</f>
        <v>50</v>
      </c>
    </row>
    <row r="28" spans="1:15" x14ac:dyDescent="0.25">
      <c r="A28" s="6" t="s">
        <v>9</v>
      </c>
      <c r="B28" s="10">
        <v>4</v>
      </c>
      <c r="C28" s="10">
        <v>4</v>
      </c>
      <c r="D28" s="10">
        <v>4</v>
      </c>
      <c r="E28" s="10">
        <v>0</v>
      </c>
      <c r="F28" s="10">
        <v>0</v>
      </c>
      <c r="G28" s="10">
        <v>0</v>
      </c>
      <c r="H28" s="10">
        <v>0</v>
      </c>
      <c r="I28" s="10">
        <v>4</v>
      </c>
      <c r="J28" s="10">
        <v>4</v>
      </c>
      <c r="K28" s="10">
        <v>3</v>
      </c>
      <c r="L28" s="10">
        <v>1</v>
      </c>
      <c r="M28" s="10">
        <v>1</v>
      </c>
      <c r="N28" s="10">
        <v>1</v>
      </c>
      <c r="O28" s="4">
        <f>SUM(B28:N28)</f>
        <v>26</v>
      </c>
    </row>
    <row r="29" spans="1:15" x14ac:dyDescent="0.25">
      <c r="A29" s="6" t="s">
        <v>9</v>
      </c>
      <c r="B29" s="10">
        <v>4</v>
      </c>
      <c r="C29" s="10">
        <v>3</v>
      </c>
      <c r="D29" s="10">
        <v>4</v>
      </c>
      <c r="E29" s="10">
        <v>3</v>
      </c>
      <c r="F29" s="10">
        <v>3</v>
      </c>
      <c r="G29" s="10">
        <v>2</v>
      </c>
      <c r="H29" s="10">
        <v>4</v>
      </c>
      <c r="I29" s="10">
        <v>4</v>
      </c>
      <c r="J29" s="10">
        <v>4</v>
      </c>
      <c r="K29" s="10">
        <v>2</v>
      </c>
      <c r="L29" s="10">
        <v>1</v>
      </c>
      <c r="M29" s="10">
        <v>1</v>
      </c>
      <c r="N29" s="10">
        <v>1</v>
      </c>
      <c r="O29" s="4">
        <f>SUM(B29:N29)</f>
        <v>36</v>
      </c>
    </row>
    <row r="30" spans="1:15" x14ac:dyDescent="0.25">
      <c r="A30" s="6" t="s">
        <v>9</v>
      </c>
      <c r="B30" s="10">
        <v>4</v>
      </c>
      <c r="C30" s="10">
        <v>1</v>
      </c>
      <c r="D30" s="10">
        <v>4</v>
      </c>
      <c r="E30" s="10">
        <v>3</v>
      </c>
      <c r="F30" s="10">
        <v>2</v>
      </c>
      <c r="G30" s="10">
        <v>3</v>
      </c>
      <c r="H30" s="10">
        <v>2</v>
      </c>
      <c r="I30" s="10">
        <v>4</v>
      </c>
      <c r="J30" s="10">
        <v>1</v>
      </c>
      <c r="K30" s="10">
        <v>4</v>
      </c>
      <c r="L30" s="10">
        <v>1</v>
      </c>
      <c r="M30" s="10">
        <v>1</v>
      </c>
      <c r="N30" s="10">
        <v>2</v>
      </c>
      <c r="O30" s="4">
        <f>SUM(B30:N30)</f>
        <v>32</v>
      </c>
    </row>
    <row r="31" spans="1:15" x14ac:dyDescent="0.25">
      <c r="A31" s="6" t="s">
        <v>9</v>
      </c>
      <c r="B31" s="10">
        <v>4</v>
      </c>
      <c r="C31" s="10">
        <v>3</v>
      </c>
      <c r="D31" s="10">
        <v>3</v>
      </c>
      <c r="E31" s="10">
        <v>3</v>
      </c>
      <c r="F31" s="10">
        <v>2</v>
      </c>
      <c r="G31" s="10">
        <v>4</v>
      </c>
      <c r="H31" s="10">
        <v>3</v>
      </c>
      <c r="I31" s="10">
        <v>4</v>
      </c>
      <c r="J31" s="10">
        <v>4</v>
      </c>
      <c r="K31" s="10">
        <v>4</v>
      </c>
      <c r="L31" s="10">
        <v>0</v>
      </c>
      <c r="M31" s="10">
        <v>4</v>
      </c>
      <c r="N31" s="10">
        <v>4</v>
      </c>
      <c r="O31" s="4">
        <f>SUM(B31:N31)</f>
        <v>42</v>
      </c>
    </row>
    <row r="32" spans="1:15" x14ac:dyDescent="0.25">
      <c r="A32" s="6" t="s">
        <v>9</v>
      </c>
      <c r="B32" s="10">
        <v>1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2</v>
      </c>
      <c r="I32" s="10">
        <v>2</v>
      </c>
      <c r="J32" s="10">
        <v>3</v>
      </c>
      <c r="K32" s="10">
        <v>1</v>
      </c>
      <c r="L32" s="10">
        <v>0</v>
      </c>
      <c r="M32" s="10">
        <v>1</v>
      </c>
      <c r="N32" s="10">
        <v>2</v>
      </c>
      <c r="O32" s="4">
        <f>SUM(B32:N32)</f>
        <v>17</v>
      </c>
    </row>
    <row r="33" spans="1:15" x14ac:dyDescent="0.25">
      <c r="A33" s="6" t="s">
        <v>9</v>
      </c>
      <c r="B33" s="10">
        <v>4</v>
      </c>
      <c r="C33" s="10">
        <v>4</v>
      </c>
      <c r="D33" s="10">
        <v>4</v>
      </c>
      <c r="E33" s="10">
        <v>4</v>
      </c>
      <c r="F33" s="10">
        <v>4</v>
      </c>
      <c r="G33" s="10">
        <v>4</v>
      </c>
      <c r="H33" s="10">
        <v>3</v>
      </c>
      <c r="I33" s="10">
        <v>4</v>
      </c>
      <c r="J33" s="10">
        <v>0</v>
      </c>
      <c r="K33" s="10">
        <v>0</v>
      </c>
      <c r="L33" s="10">
        <v>0</v>
      </c>
      <c r="M33" s="10">
        <v>4</v>
      </c>
      <c r="N33" s="10">
        <v>4</v>
      </c>
      <c r="O33" s="4">
        <f>SUM(B33:N33)</f>
        <v>39</v>
      </c>
    </row>
    <row r="34" spans="1:15" x14ac:dyDescent="0.25">
      <c r="A34" s="6" t="s">
        <v>9</v>
      </c>
      <c r="B34" s="10">
        <v>4</v>
      </c>
      <c r="C34" s="10">
        <v>4</v>
      </c>
      <c r="D34" s="10">
        <v>1</v>
      </c>
      <c r="E34" s="10">
        <v>1</v>
      </c>
      <c r="F34" s="10">
        <v>0</v>
      </c>
      <c r="G34" s="10">
        <v>0</v>
      </c>
      <c r="H34" s="10">
        <v>0</v>
      </c>
      <c r="I34" s="10">
        <v>1</v>
      </c>
      <c r="J34" s="10">
        <v>0</v>
      </c>
      <c r="K34" s="10">
        <v>2</v>
      </c>
      <c r="L34" s="10">
        <v>2</v>
      </c>
      <c r="M34" s="10">
        <v>1</v>
      </c>
      <c r="N34" s="10">
        <v>2</v>
      </c>
      <c r="O34" s="4">
        <f>SUM(B34:N34)</f>
        <v>18</v>
      </c>
    </row>
    <row r="35" spans="1:15" x14ac:dyDescent="0.25">
      <c r="A35" s="6" t="s">
        <v>9</v>
      </c>
      <c r="B35" s="10">
        <v>3</v>
      </c>
      <c r="C35" s="10">
        <v>4</v>
      </c>
      <c r="D35" s="10">
        <v>2</v>
      </c>
      <c r="E35" s="10">
        <v>3</v>
      </c>
      <c r="F35" s="10">
        <v>2</v>
      </c>
      <c r="G35" s="10">
        <v>1</v>
      </c>
      <c r="H35" s="10">
        <v>2</v>
      </c>
      <c r="I35" s="10">
        <v>4</v>
      </c>
      <c r="J35" s="10">
        <v>4</v>
      </c>
      <c r="K35" s="10">
        <v>4</v>
      </c>
      <c r="L35" s="10">
        <v>4</v>
      </c>
      <c r="M35" s="10">
        <v>2</v>
      </c>
      <c r="N35" s="10">
        <v>2</v>
      </c>
      <c r="O35" s="4">
        <f>SUM(B35:N35)</f>
        <v>37</v>
      </c>
    </row>
    <row r="36" spans="1:15" x14ac:dyDescent="0.25">
      <c r="A36" s="6" t="s">
        <v>9</v>
      </c>
      <c r="B36" s="10">
        <v>4</v>
      </c>
      <c r="C36" s="10">
        <v>4</v>
      </c>
      <c r="D36" s="10">
        <v>4</v>
      </c>
      <c r="E36" s="10">
        <v>2</v>
      </c>
      <c r="F36" s="10">
        <v>2</v>
      </c>
      <c r="G36" s="10">
        <v>4</v>
      </c>
      <c r="H36" s="10">
        <v>4</v>
      </c>
      <c r="I36" s="10">
        <v>4</v>
      </c>
      <c r="J36" s="10">
        <v>4</v>
      </c>
      <c r="K36" s="10">
        <v>4</v>
      </c>
      <c r="L36" s="10">
        <v>4</v>
      </c>
      <c r="M36" s="10">
        <v>4</v>
      </c>
      <c r="N36" s="10">
        <v>2</v>
      </c>
      <c r="O36" s="4">
        <f>SUM(B36:N36)</f>
        <v>46</v>
      </c>
    </row>
    <row r="37" spans="1:15" x14ac:dyDescent="0.25">
      <c r="A37" s="6" t="s">
        <v>9</v>
      </c>
      <c r="B37" s="10">
        <v>4</v>
      </c>
      <c r="C37" s="10">
        <v>4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3</v>
      </c>
      <c r="L37" s="10">
        <v>4</v>
      </c>
      <c r="M37" s="10">
        <v>4</v>
      </c>
      <c r="N37" s="10">
        <v>4</v>
      </c>
      <c r="O37" s="4">
        <f>SUM(B37:N37)</f>
        <v>51</v>
      </c>
    </row>
    <row r="38" spans="1:15" x14ac:dyDescent="0.25">
      <c r="A38" s="6" t="s">
        <v>9</v>
      </c>
      <c r="B38" s="10">
        <v>4</v>
      </c>
      <c r="C38" s="10">
        <v>4</v>
      </c>
      <c r="D38" s="10">
        <v>4</v>
      </c>
      <c r="E38" s="10">
        <v>4</v>
      </c>
      <c r="F38" s="10">
        <v>4</v>
      </c>
      <c r="G38" s="10">
        <v>4</v>
      </c>
      <c r="H38" s="10">
        <v>3</v>
      </c>
      <c r="I38" s="10">
        <v>4</v>
      </c>
      <c r="J38" s="10">
        <v>4</v>
      </c>
      <c r="K38" s="10">
        <v>4</v>
      </c>
      <c r="L38" s="10">
        <v>4</v>
      </c>
      <c r="M38" s="10">
        <v>4</v>
      </c>
      <c r="N38" s="10">
        <v>4</v>
      </c>
      <c r="O38" s="4">
        <f>SUM(B38:N38)</f>
        <v>51</v>
      </c>
    </row>
    <row r="39" spans="1:15" x14ac:dyDescent="0.25">
      <c r="A39" s="6" t="s">
        <v>9</v>
      </c>
      <c r="B39" s="10">
        <v>4</v>
      </c>
      <c r="C39" s="10">
        <v>3</v>
      </c>
      <c r="D39" s="10">
        <v>4</v>
      </c>
      <c r="E39" s="10">
        <v>3</v>
      </c>
      <c r="F39" s="10">
        <v>1</v>
      </c>
      <c r="G39" s="10">
        <v>4</v>
      </c>
      <c r="H39" s="10">
        <v>3</v>
      </c>
      <c r="I39" s="10">
        <v>4</v>
      </c>
      <c r="J39" s="10">
        <v>3</v>
      </c>
      <c r="K39" s="10">
        <v>3</v>
      </c>
      <c r="L39" s="10">
        <v>0</v>
      </c>
      <c r="M39" s="10">
        <v>1</v>
      </c>
      <c r="N39" s="10">
        <v>2</v>
      </c>
      <c r="O39" s="4">
        <f>SUM(B39:N39)</f>
        <v>35</v>
      </c>
    </row>
    <row r="40" spans="1:15" x14ac:dyDescent="0.25">
      <c r="A40" s="6" t="s">
        <v>9</v>
      </c>
      <c r="B40" s="10">
        <v>3</v>
      </c>
      <c r="C40" s="10">
        <v>2</v>
      </c>
      <c r="D40" s="10">
        <v>2</v>
      </c>
      <c r="E40" s="10">
        <v>1</v>
      </c>
      <c r="F40" s="10">
        <v>1</v>
      </c>
      <c r="G40" s="10">
        <v>1</v>
      </c>
      <c r="H40" s="10">
        <v>0</v>
      </c>
      <c r="I40" s="10">
        <v>4</v>
      </c>
      <c r="J40" s="10">
        <v>4</v>
      </c>
      <c r="K40" s="10">
        <v>3</v>
      </c>
      <c r="L40" s="10">
        <v>4</v>
      </c>
      <c r="M40" s="10">
        <v>2</v>
      </c>
      <c r="N40" s="10">
        <v>3</v>
      </c>
      <c r="O40" s="4">
        <f>SUM(B40:N40)</f>
        <v>30</v>
      </c>
    </row>
    <row r="41" spans="1:15" x14ac:dyDescent="0.25">
      <c r="A41" s="6" t="s">
        <v>9</v>
      </c>
      <c r="B41" s="10">
        <v>4</v>
      </c>
      <c r="C41" s="10">
        <v>4</v>
      </c>
      <c r="D41" s="10">
        <v>4</v>
      </c>
      <c r="E41" s="10">
        <v>4</v>
      </c>
      <c r="F41" s="10">
        <v>4</v>
      </c>
      <c r="G41" s="10">
        <v>4</v>
      </c>
      <c r="H41" s="10">
        <v>3</v>
      </c>
      <c r="I41" s="10">
        <v>3</v>
      </c>
      <c r="J41" s="10">
        <v>1</v>
      </c>
      <c r="K41" s="10">
        <v>4</v>
      </c>
      <c r="L41" s="10">
        <v>4</v>
      </c>
      <c r="M41" s="10">
        <v>1</v>
      </c>
      <c r="N41" s="10">
        <v>2</v>
      </c>
      <c r="O41" s="4">
        <f>SUM(B41:N41)</f>
        <v>42</v>
      </c>
    </row>
    <row r="42" spans="1:15" x14ac:dyDescent="0.25">
      <c r="A42" s="6" t="s">
        <v>9</v>
      </c>
      <c r="B42" s="10">
        <v>4</v>
      </c>
      <c r="C42" s="10">
        <v>4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  <c r="I42" s="10">
        <v>4</v>
      </c>
      <c r="J42" s="10">
        <v>4</v>
      </c>
      <c r="K42" s="10">
        <v>4</v>
      </c>
      <c r="L42" s="10">
        <v>4</v>
      </c>
      <c r="M42" s="10">
        <v>4</v>
      </c>
      <c r="N42" s="10">
        <v>4</v>
      </c>
      <c r="O42" s="4">
        <f>SUM(B42:N42)</f>
        <v>52</v>
      </c>
    </row>
    <row r="43" spans="1:15" x14ac:dyDescent="0.25">
      <c r="A43" s="6" t="s">
        <v>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4">
        <f>SUM(B43:N43)</f>
        <v>0</v>
      </c>
    </row>
    <row r="44" spans="1:15" x14ac:dyDescent="0.25">
      <c r="A44" s="5" t="s">
        <v>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>SUM(B44:N44)</f>
        <v>0</v>
      </c>
    </row>
    <row r="50" spans="1:15" x14ac:dyDescent="0.25">
      <c r="A50" s="11"/>
      <c r="B50" s="11" t="s">
        <v>0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1" t="s">
        <v>10</v>
      </c>
      <c r="I50" s="11" t="s">
        <v>11</v>
      </c>
      <c r="J50" s="12" t="s">
        <v>16</v>
      </c>
      <c r="K50" s="12" t="s">
        <v>17</v>
      </c>
      <c r="L50" s="12" t="s">
        <v>18</v>
      </c>
      <c r="M50" s="12" t="s">
        <v>19</v>
      </c>
      <c r="N50" s="12" t="s">
        <v>20</v>
      </c>
      <c r="O50" s="12" t="s">
        <v>29</v>
      </c>
    </row>
    <row r="51" spans="1:15" x14ac:dyDescent="0.25">
      <c r="A51" s="13" t="s">
        <v>23</v>
      </c>
      <c r="B51" s="13">
        <f>COUNTIF(B2:B46, 4)</f>
        <v>28</v>
      </c>
      <c r="C51" s="13">
        <f t="shared" ref="C51:N51" si="0">COUNTIF(C2:C46, 4)</f>
        <v>24</v>
      </c>
      <c r="D51" s="13">
        <f t="shared" si="0"/>
        <v>24</v>
      </c>
      <c r="E51" s="13">
        <f t="shared" si="0"/>
        <v>20</v>
      </c>
      <c r="F51" s="13">
        <f t="shared" si="0"/>
        <v>13</v>
      </c>
      <c r="G51" s="13">
        <f t="shared" si="0"/>
        <v>28</v>
      </c>
      <c r="H51" s="13">
        <f t="shared" si="0"/>
        <v>18</v>
      </c>
      <c r="I51" s="13">
        <f t="shared" si="0"/>
        <v>31</v>
      </c>
      <c r="J51" s="13">
        <f t="shared" si="0"/>
        <v>27</v>
      </c>
      <c r="K51" s="13">
        <f t="shared" si="0"/>
        <v>21</v>
      </c>
      <c r="L51" s="13">
        <f t="shared" si="0"/>
        <v>21</v>
      </c>
      <c r="M51" s="13">
        <f t="shared" si="0"/>
        <v>19</v>
      </c>
      <c r="N51" s="13">
        <f t="shared" si="0"/>
        <v>19</v>
      </c>
      <c r="O51" s="13">
        <f>SUM(B51:N51)</f>
        <v>293</v>
      </c>
    </row>
    <row r="52" spans="1:15" x14ac:dyDescent="0.25">
      <c r="A52" s="14" t="s">
        <v>24</v>
      </c>
      <c r="B52" s="14">
        <f>COUNTIF(B2:B46, 3)</f>
        <v>8</v>
      </c>
      <c r="C52" s="14">
        <f t="shared" ref="C52:N52" si="1">COUNTIF(C2:C46, 3)</f>
        <v>6</v>
      </c>
      <c r="D52" s="14">
        <f t="shared" si="1"/>
        <v>9</v>
      </c>
      <c r="E52" s="14">
        <f t="shared" si="1"/>
        <v>10</v>
      </c>
      <c r="F52" s="14">
        <f t="shared" si="1"/>
        <v>10</v>
      </c>
      <c r="G52" s="14">
        <f t="shared" si="1"/>
        <v>1</v>
      </c>
      <c r="H52" s="14">
        <f t="shared" si="1"/>
        <v>10</v>
      </c>
      <c r="I52" s="14">
        <f t="shared" si="1"/>
        <v>2</v>
      </c>
      <c r="J52" s="14">
        <f t="shared" si="1"/>
        <v>4</v>
      </c>
      <c r="K52" s="14">
        <f t="shared" si="1"/>
        <v>10</v>
      </c>
      <c r="L52" s="14">
        <f t="shared" si="1"/>
        <v>1</v>
      </c>
      <c r="M52" s="14">
        <f t="shared" si="1"/>
        <v>5</v>
      </c>
      <c r="N52" s="14">
        <f t="shared" si="1"/>
        <v>5</v>
      </c>
      <c r="O52" s="14">
        <f>SUM(B52:N52)</f>
        <v>81</v>
      </c>
    </row>
    <row r="53" spans="1:15" x14ac:dyDescent="0.25">
      <c r="A53" s="15" t="s">
        <v>25</v>
      </c>
      <c r="B53" s="15">
        <f>COUNTIF(B2:B46, 2)</f>
        <v>1</v>
      </c>
      <c r="C53" s="15">
        <f t="shared" ref="C53:N53" si="2">COUNTIF(C2:C46, 2)</f>
        <v>4</v>
      </c>
      <c r="D53" s="15">
        <f t="shared" si="2"/>
        <v>3</v>
      </c>
      <c r="E53" s="15">
        <f t="shared" si="2"/>
        <v>3</v>
      </c>
      <c r="F53" s="15">
        <f t="shared" si="2"/>
        <v>7</v>
      </c>
      <c r="G53" s="15">
        <f t="shared" si="2"/>
        <v>3</v>
      </c>
      <c r="H53" s="15">
        <f t="shared" si="2"/>
        <v>4</v>
      </c>
      <c r="I53" s="15">
        <f t="shared" si="2"/>
        <v>2</v>
      </c>
      <c r="J53" s="15">
        <f t="shared" si="2"/>
        <v>0</v>
      </c>
      <c r="K53" s="15">
        <f t="shared" si="2"/>
        <v>2</v>
      </c>
      <c r="L53" s="15">
        <f t="shared" si="2"/>
        <v>7</v>
      </c>
      <c r="M53" s="15">
        <f t="shared" si="2"/>
        <v>3</v>
      </c>
      <c r="N53" s="15">
        <f t="shared" si="2"/>
        <v>10</v>
      </c>
      <c r="O53" s="15">
        <f>SUM(B53:N53)</f>
        <v>49</v>
      </c>
    </row>
    <row r="54" spans="1:15" x14ac:dyDescent="0.25">
      <c r="A54" s="16" t="s">
        <v>26</v>
      </c>
      <c r="B54" s="16">
        <f>COUNTIF(B2:B46, 1)</f>
        <v>1</v>
      </c>
      <c r="C54" s="16">
        <f t="shared" ref="C54:N54" si="3">COUNTIF(C2:C46, 1)</f>
        <v>4</v>
      </c>
      <c r="D54" s="16">
        <f t="shared" si="3"/>
        <v>2</v>
      </c>
      <c r="E54" s="16">
        <f t="shared" si="3"/>
        <v>4</v>
      </c>
      <c r="F54" s="16">
        <f t="shared" si="3"/>
        <v>4</v>
      </c>
      <c r="G54" s="16">
        <f t="shared" si="3"/>
        <v>4</v>
      </c>
      <c r="H54" s="16">
        <f t="shared" si="3"/>
        <v>3</v>
      </c>
      <c r="I54" s="16">
        <f t="shared" si="3"/>
        <v>2</v>
      </c>
      <c r="J54" s="16">
        <f t="shared" si="3"/>
        <v>4</v>
      </c>
      <c r="K54" s="16">
        <f t="shared" si="3"/>
        <v>4</v>
      </c>
      <c r="L54" s="16">
        <f t="shared" si="3"/>
        <v>4</v>
      </c>
      <c r="M54" s="16">
        <f t="shared" si="3"/>
        <v>10</v>
      </c>
      <c r="N54" s="16">
        <f t="shared" si="3"/>
        <v>3</v>
      </c>
      <c r="O54" s="16">
        <f>SUM(B54:N54)</f>
        <v>49</v>
      </c>
    </row>
    <row r="55" spans="1:15" x14ac:dyDescent="0.25">
      <c r="A55" s="17" t="s">
        <v>27</v>
      </c>
      <c r="B55" s="17">
        <f>COUNTIF(B2:B46, 0)</f>
        <v>0</v>
      </c>
      <c r="C55" s="17">
        <f t="shared" ref="C55:N55" si="4">COUNTIF(C2:C46, 0)</f>
        <v>0</v>
      </c>
      <c r="D55" s="17">
        <f t="shared" si="4"/>
        <v>0</v>
      </c>
      <c r="E55" s="17">
        <f t="shared" si="4"/>
        <v>1</v>
      </c>
      <c r="F55" s="17">
        <f t="shared" si="4"/>
        <v>4</v>
      </c>
      <c r="G55" s="17">
        <f t="shared" si="4"/>
        <v>2</v>
      </c>
      <c r="H55" s="17">
        <f t="shared" si="4"/>
        <v>3</v>
      </c>
      <c r="I55" s="17">
        <f t="shared" si="4"/>
        <v>1</v>
      </c>
      <c r="J55" s="17">
        <f t="shared" si="4"/>
        <v>3</v>
      </c>
      <c r="K55" s="17">
        <f t="shared" si="4"/>
        <v>1</v>
      </c>
      <c r="L55" s="17">
        <f t="shared" si="4"/>
        <v>5</v>
      </c>
      <c r="M55" s="17">
        <f t="shared" si="4"/>
        <v>1</v>
      </c>
      <c r="N55" s="17">
        <f t="shared" si="4"/>
        <v>1</v>
      </c>
      <c r="O55" s="17">
        <f>SUM(B55:N55)</f>
        <v>22</v>
      </c>
    </row>
  </sheetData>
  <mergeCells count="6">
    <mergeCell ref="S1:AM2"/>
    <mergeCell ref="V3:W3"/>
    <mergeCell ref="V4:W4"/>
    <mergeCell ref="V5:W5"/>
    <mergeCell ref="V6:W6"/>
    <mergeCell ref="V7:W7"/>
  </mergeCells>
  <conditionalFormatting sqref="B2:N44">
    <cfRule type="containsBlanks" dxfId="5" priority="1">
      <formula>LEN(TRIM(B2))=0</formula>
    </cfRule>
    <cfRule type="cellIs" dxfId="4" priority="2" operator="equal">
      <formula>0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test_1_3b_t3</vt:lpstr>
      <vt:lpstr>test_2_3b_t2</vt:lpstr>
      <vt:lpstr>test_3_3b_t2</vt:lpstr>
      <vt:lpstr>test_4_3b_t2</vt:lpstr>
      <vt:lpstr>test_5_3b_t2</vt:lpstr>
      <vt:lpstr>test_6_3b_t2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D Snow</dc:creator>
  <cp:lastModifiedBy>Kaili D Snow</cp:lastModifiedBy>
  <dcterms:created xsi:type="dcterms:W3CDTF">2024-02-28T16:55:18Z</dcterms:created>
  <dcterms:modified xsi:type="dcterms:W3CDTF">2024-05-24T17:10:11Z</dcterms:modified>
</cp:coreProperties>
</file>