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C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C148" i="1"/>
  <c r="C149" i="1" s="1"/>
  <c r="C150" i="1" s="1"/>
  <c r="C151" i="1" s="1"/>
  <c r="C152" i="1" s="1"/>
  <c r="C153" i="1" s="1"/>
  <c r="T147" i="1"/>
  <c r="P147" i="1"/>
  <c r="G147" i="1"/>
  <c r="E147" i="1"/>
  <c r="C147" i="1"/>
  <c r="T146" i="1"/>
  <c r="P146" i="1"/>
  <c r="G146" i="1"/>
  <c r="E146" i="1"/>
  <c r="C146" i="1"/>
  <c r="T145" i="1"/>
  <c r="P145" i="1"/>
  <c r="G145" i="1"/>
  <c r="E145" i="1"/>
  <c r="C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84" i="1"/>
  <c r="G185" i="1" s="1"/>
  <c r="C144" i="1"/>
  <c r="C155" i="1" s="1"/>
  <c r="C156" i="1" s="1"/>
  <c r="C157" i="1" s="1"/>
  <c r="C158" i="1" s="1"/>
  <c r="C159" i="1" s="1"/>
  <c r="C160" i="1" s="1"/>
  <c r="C161" i="1" s="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223" i="1" l="1"/>
  <c r="C224" i="1" s="1"/>
  <c r="C225" i="1" s="1"/>
  <c r="C226" i="1" s="1"/>
  <c r="C162" i="1"/>
  <c r="C163" i="1" s="1"/>
  <c r="C181" i="1"/>
  <c r="G225" i="1"/>
  <c r="P225" i="1"/>
  <c r="R225" i="1"/>
  <c r="T225" i="1"/>
  <c r="E226" i="1"/>
  <c r="C182" i="1" l="1"/>
  <c r="C164" i="1"/>
  <c r="C183" i="1"/>
  <c r="G226" i="1"/>
  <c r="P226" i="1"/>
  <c r="R226" i="1"/>
  <c r="T226" i="1"/>
  <c r="C227" i="1"/>
  <c r="E227" i="1"/>
  <c r="C184" i="1" l="1"/>
  <c r="C185" i="1" s="1"/>
  <c r="C186" i="1" s="1"/>
  <c r="C187" i="1" s="1"/>
  <c r="C188" i="1" s="1"/>
  <c r="C189" i="1" s="1"/>
  <c r="C190" i="1" s="1"/>
  <c r="C191" i="1" s="1"/>
  <c r="C192" i="1" s="1"/>
  <c r="C193" i="1" s="1"/>
  <c r="C194" i="1" s="1"/>
  <c r="C195" i="1" s="1"/>
  <c r="C196" i="1" s="1"/>
  <c r="C197" i="1" s="1"/>
  <c r="C198" i="1" s="1"/>
  <c r="C199" i="1" s="1"/>
  <c r="C200" i="1" s="1"/>
  <c r="C165" i="1"/>
  <c r="C166" i="1" s="1"/>
  <c r="C167" i="1" s="1"/>
  <c r="C168" i="1" s="1"/>
  <c r="C169" i="1" s="1"/>
  <c r="C170" i="1" s="1"/>
  <c r="C171" i="1" s="1"/>
  <c r="C172" i="1" s="1"/>
  <c r="C173" i="1" s="1"/>
  <c r="C174" i="1" s="1"/>
  <c r="C175" i="1" s="1"/>
  <c r="C176" i="1" s="1"/>
  <c r="C177" i="1" s="1"/>
  <c r="C178" i="1" s="1"/>
  <c r="C179" i="1" s="1"/>
  <c r="C180" i="1" s="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230" i="1" l="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107" i="1"/>
  <c r="E22" i="1"/>
  <c r="E156"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<sst xmlns="http://schemas.openxmlformats.org/spreadsheetml/2006/main" count="820" uniqueCount="199">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</sst>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9">
    <dxf>
      <fill>
        <patternFill>
          <bgColor rgb="FFB7E1CD"/>
        </patternFill>
      </fill>
    </dxf>
    <dxf>
      <fill>
        <patternFill>
          <bgColor rgb="FFB7E1CD"/>
        </patternFill>
      </fill>
    </dxf>
    <dxf>
      <fill>
        <patternFill>
          <bgColor rgb="FFF4C7C3"/>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zoomScaleNormal="100" workbookViewId="0">
      <pane ySplit="4" topLeftCell="A5" activePane="bottomLeft" state="frozen"/>
      <selection pane="bottomLeft" activeCell="D6" sqref="D6"/>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44364</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160</v>
      </c>
      <c r="I27" s="32"/>
      <c r="J27" s="32" t="s">
        <v>161</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158</v>
      </c>
      <c r="G39" s="32" t="str">
        <f t="shared" ref="G39:G114" si="33">IF($H39="","",IF($G38="",1,$G38+1))</f>
        <v/>
      </c>
      <c r="H39" s="32"/>
      <c r="I39" s="32"/>
      <c r="J39" s="32"/>
      <c r="K39" s="32"/>
      <c r="L39" s="33">
        <v>44356</v>
      </c>
      <c r="M39" s="33">
        <v>44368</v>
      </c>
      <c r="N39" s="33">
        <v>44356</v>
      </c>
      <c r="O39" s="33"/>
      <c r="P39" s="32">
        <f>IF($L39&lt;&gt;"",NETWORKDAYS($L39,$M39,休日!$B$4:$B$306),"")</f>
        <v>9</v>
      </c>
      <c r="Q39" s="32">
        <v>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165</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196</v>
      </c>
      <c r="K42" s="32"/>
      <c r="L42" s="33">
        <v>44358</v>
      </c>
      <c r="M42" s="33">
        <v>44363</v>
      </c>
      <c r="N42" s="33">
        <v>44358</v>
      </c>
      <c r="O42" s="33">
        <v>44364</v>
      </c>
      <c r="P42" s="32">
        <f>IF($L42&lt;&gt;"",NETWORKDAYS($L42,$M42,休日!$B$4:$B$306),"")</f>
        <v>4</v>
      </c>
      <c r="Q42" s="32">
        <v>100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196</v>
      </c>
      <c r="K43" s="32"/>
      <c r="L43" s="33">
        <v>44364</v>
      </c>
      <c r="M43" s="33">
        <v>44365</v>
      </c>
      <c r="N43" s="33"/>
      <c r="O43" s="33"/>
      <c r="P43" s="32">
        <f>IF($L43&lt;&gt;"",NETWORKDAYS($L43,$M43,休日!$B$4:$B$306),"")</f>
        <v>2</v>
      </c>
      <c r="Q43" s="32">
        <v>0</v>
      </c>
      <c r="R43" s="34" t="str">
        <f t="shared" ca="1" si="34"/>
        <v>遅延</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196</v>
      </c>
      <c r="K44" s="32"/>
      <c r="L44" s="33">
        <v>44365</v>
      </c>
      <c r="M44" s="33">
        <v>44368</v>
      </c>
      <c r="N44" s="33"/>
      <c r="O44" s="33"/>
      <c r="P44" s="32">
        <f>IF($L44&lt;&gt;"",NETWORKDAYS($L44,$M44,休日!$B$4:$B$306),"")</f>
        <v>2</v>
      </c>
      <c r="Q44" s="32">
        <v>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196</v>
      </c>
      <c r="K45" s="32"/>
      <c r="L45" s="33">
        <v>44365</v>
      </c>
      <c r="M45" s="33">
        <v>44368</v>
      </c>
      <c r="N45" s="33"/>
      <c r="O45" s="33"/>
      <c r="P45" s="32">
        <f>IF($L45&lt;&gt;"",NETWORKDAYS($L45,$M45,休日!$B$4:$B$306),"")</f>
        <v>2</v>
      </c>
      <c r="Q45" s="32">
        <v>0</v>
      </c>
      <c r="R45" s="34" t="str">
        <f t="shared" ca="1" si="34"/>
        <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170</v>
      </c>
      <c r="I48" s="32"/>
      <c r="J48" s="32" t="s">
        <v>194</v>
      </c>
      <c r="K48" s="32"/>
      <c r="L48" s="33">
        <v>44357</v>
      </c>
      <c r="M48" s="33">
        <v>44361</v>
      </c>
      <c r="N48" s="33">
        <v>44357</v>
      </c>
      <c r="O48" s="33">
        <v>44362</v>
      </c>
      <c r="P48" s="32">
        <f>IF($L48&lt;&gt;"",NETWORKDAYS($L48,$M48,休日!$B$4:$B$306),"")</f>
        <v>3</v>
      </c>
      <c r="Q48" s="32">
        <v>100</v>
      </c>
      <c r="R48" s="34" t="str">
        <f t="shared" ca="1" si="34"/>
        <v/>
      </c>
      <c r="S48" s="35"/>
      <c r="T48" s="35">
        <f t="shared" si="35"/>
        <v>8</v>
      </c>
      <c r="U48" s="36"/>
      <c r="V48" s="54"/>
      <c r="W48" s="26"/>
      <c r="X48" s="26"/>
      <c r="Y48" s="26"/>
      <c r="Z48" s="26"/>
      <c r="AA48" s="26"/>
      <c r="AB48" s="26"/>
      <c r="AC48" s="26"/>
      <c r="AD48" s="26"/>
      <c r="AE48" s="26"/>
      <c r="AF48" s="26"/>
      <c r="AG48" s="26">
        <v>0</v>
      </c>
      <c r="AH48" s="26">
        <v>0</v>
      </c>
      <c r="AI48" s="26">
        <v>8</v>
      </c>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169</v>
      </c>
      <c r="I49" s="32"/>
      <c r="J49" s="32" t="s">
        <v>194</v>
      </c>
      <c r="K49" s="32"/>
      <c r="L49" s="33">
        <v>44361</v>
      </c>
      <c r="M49" s="33">
        <v>44364</v>
      </c>
      <c r="N49" s="33">
        <v>44361</v>
      </c>
      <c r="O49" s="33">
        <v>44363</v>
      </c>
      <c r="P49" s="32">
        <f>IF($L49&lt;&gt;"",NETWORKDAYS($L49,$M49,休日!$B$4:$B$306),"")</f>
        <v>4</v>
      </c>
      <c r="Q49" s="32">
        <v>100</v>
      </c>
      <c r="R49" s="34" t="str">
        <f t="shared" ca="1" si="34"/>
        <v/>
      </c>
      <c r="S49" s="35"/>
      <c r="T49" s="35">
        <f t="shared" si="28"/>
        <v>3</v>
      </c>
      <c r="U49" s="36"/>
      <c r="V49" s="54"/>
      <c r="W49" s="26"/>
      <c r="X49" s="26"/>
      <c r="Y49" s="26"/>
      <c r="Z49" s="26"/>
      <c r="AA49" s="26"/>
      <c r="AB49" s="26"/>
      <c r="AC49" s="26"/>
      <c r="AD49" s="26"/>
      <c r="AE49" s="26"/>
      <c r="AF49" s="26"/>
      <c r="AG49" s="26"/>
      <c r="AH49" s="26"/>
      <c r="AI49" s="26">
        <v>3</v>
      </c>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168</v>
      </c>
      <c r="I50" s="32"/>
      <c r="J50" s="32" t="s">
        <v>194</v>
      </c>
      <c r="K50" s="32"/>
      <c r="L50" s="33">
        <v>44361</v>
      </c>
      <c r="M50" s="33">
        <v>44364</v>
      </c>
      <c r="N50" s="33">
        <v>44361</v>
      </c>
      <c r="O50" s="33">
        <v>44363</v>
      </c>
      <c r="P50" s="32">
        <f>IF($L50&lt;&gt;"",NETWORKDAYS($L50,$M50,休日!$B$4:$B$306),"")</f>
        <v>4</v>
      </c>
      <c r="Q50" s="32">
        <v>100</v>
      </c>
      <c r="R50" s="34" t="str">
        <f t="shared" ca="1" si="34"/>
        <v/>
      </c>
      <c r="S50" s="35"/>
      <c r="T50" s="35">
        <f t="shared" si="28"/>
        <v>3</v>
      </c>
      <c r="U50" s="36"/>
      <c r="V50" s="54"/>
      <c r="W50" s="26"/>
      <c r="X50" s="26"/>
      <c r="Y50" s="26"/>
      <c r="Z50" s="26"/>
      <c r="AA50" s="26"/>
      <c r="AB50" s="26"/>
      <c r="AC50" s="26"/>
      <c r="AD50" s="26"/>
      <c r="AE50" s="26"/>
      <c r="AF50" s="26"/>
      <c r="AG50" s="26"/>
      <c r="AH50" s="26"/>
      <c r="AI50" s="26">
        <v>3</v>
      </c>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167</v>
      </c>
      <c r="I51" s="32"/>
      <c r="J51" s="32" t="s">
        <v>197</v>
      </c>
      <c r="K51" s="32"/>
      <c r="L51" s="33">
        <v>44363</v>
      </c>
      <c r="M51" s="33">
        <v>44364</v>
      </c>
      <c r="N51" s="33">
        <v>44362</v>
      </c>
      <c r="O51" s="33">
        <v>44364</v>
      </c>
      <c r="P51" s="32">
        <f>IF($L51&lt;&gt;"",NETWORKDAYS($L51,$M51,休日!$B$4:$B$306),"")</f>
        <v>2</v>
      </c>
      <c r="Q51" s="32">
        <v>100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166</v>
      </c>
      <c r="I52" s="32"/>
      <c r="J52" s="32" t="s">
        <v>197</v>
      </c>
      <c r="K52" s="32"/>
      <c r="L52" s="33">
        <v>44364</v>
      </c>
      <c r="M52" s="33">
        <v>44365</v>
      </c>
      <c r="N52" s="33">
        <v>44364</v>
      </c>
      <c r="O52" s="33">
        <v>44364</v>
      </c>
      <c r="P52" s="32">
        <f>IF($L52&lt;&gt;"",NETWORKDAYS($L52,$M52,休日!$B$4:$B$306),"")</f>
        <v>2</v>
      </c>
      <c r="Q52" s="32">
        <v>100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171</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173</v>
      </c>
      <c r="I55" s="32"/>
      <c r="J55" s="32" t="s">
        <v>164</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174</v>
      </c>
      <c r="I56" s="32"/>
      <c r="J56" s="32" t="s">
        <v>164</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172</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175</v>
      </c>
      <c r="I59" s="32"/>
      <c r="J59" s="32" t="s">
        <v>195</v>
      </c>
      <c r="K59" s="32"/>
      <c r="L59" s="33">
        <v>44357</v>
      </c>
      <c r="M59" s="33">
        <v>44361</v>
      </c>
      <c r="N59" s="33">
        <v>44361</v>
      </c>
      <c r="O59" s="33">
        <v>44361</v>
      </c>
      <c r="P59" s="32">
        <f>IF($L59&lt;&gt;"",NETWORKDAYS($L59,$M59,休日!$B$4:$B$306),"")</f>
        <v>3</v>
      </c>
      <c r="Q59" s="32">
        <v>100</v>
      </c>
      <c r="R59" s="34" t="str">
        <f t="shared" ca="1" si="37"/>
        <v/>
      </c>
      <c r="S59" s="35"/>
      <c r="T59" s="35">
        <f t="shared" si="28"/>
        <v>6</v>
      </c>
      <c r="U59" s="36"/>
      <c r="V59" s="54"/>
      <c r="W59" s="26"/>
      <c r="X59" s="26"/>
      <c r="Y59" s="26"/>
      <c r="Z59" s="26"/>
      <c r="AA59" s="26"/>
      <c r="AB59" s="26"/>
      <c r="AC59" s="26"/>
      <c r="AD59" s="26"/>
      <c r="AE59" s="26">
        <v>6</v>
      </c>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176</v>
      </c>
      <c r="I60" s="32"/>
      <c r="J60" s="32" t="s">
        <v>195</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177</v>
      </c>
      <c r="I61" s="32"/>
      <c r="J61" s="32" t="s">
        <v>195</v>
      </c>
      <c r="K61" s="32"/>
      <c r="L61" s="33">
        <v>44364</v>
      </c>
      <c r="M61" s="33">
        <v>44365</v>
      </c>
      <c r="N61" s="33">
        <v>44362</v>
      </c>
      <c r="O61" s="33">
        <v>44363</v>
      </c>
      <c r="P61" s="32">
        <f>IF($L61&lt;&gt;"",NETWORKDAYS($L61,$M61,休日!$B$4:$B$306),"")</f>
        <v>2</v>
      </c>
      <c r="Q61" s="32">
        <v>100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178</v>
      </c>
      <c r="I62" s="32"/>
      <c r="J62" s="32" t="s">
        <v>195</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179</v>
      </c>
      <c r="I63" s="32"/>
      <c r="J63" s="32" t="s">
        <v>195</v>
      </c>
      <c r="K63" s="32"/>
      <c r="L63" s="33">
        <v>44365</v>
      </c>
      <c r="M63" s="33">
        <v>44368</v>
      </c>
      <c r="N63" s="33">
        <v>44361</v>
      </c>
      <c r="O63" s="33">
        <v>44361</v>
      </c>
      <c r="P63" s="32">
        <f>IF($L63&lt;&gt;"",NETWORKDAYS($L63,$M63,休日!$B$4:$B$306),"")</f>
        <v>2</v>
      </c>
      <c r="Q63" s="32">
        <v>100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162</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185</v>
      </c>
      <c r="I67" s="32"/>
      <c r="J67" s="32" t="s">
        <v>159</v>
      </c>
      <c r="K67" s="32"/>
      <c r="L67" s="33">
        <v>44361</v>
      </c>
      <c r="M67" s="33">
        <v>44363</v>
      </c>
      <c r="N67" s="33">
        <v>44358</v>
      </c>
      <c r="O67" s="33">
        <v>44363</v>
      </c>
      <c r="P67" s="32">
        <f>IF($L67&lt;&gt;"",NETWORKDAYS($L67,$M67,休日!$B$4:$B$306),"")</f>
        <v>3</v>
      </c>
      <c r="Q67" s="32">
        <v>100</v>
      </c>
      <c r="R67" s="34" t="str">
        <f t="shared" ca="1" si="34"/>
        <v/>
      </c>
      <c r="S67" s="35"/>
      <c r="T67" s="35">
        <f t="shared" ref="T67:T75" si="39">SUM($V67:$FM67)</f>
        <v>5</v>
      </c>
      <c r="U67" s="36"/>
      <c r="V67" s="54"/>
      <c r="W67" s="26"/>
      <c r="X67" s="26"/>
      <c r="Y67" s="26"/>
      <c r="Z67" s="26"/>
      <c r="AA67" s="26"/>
      <c r="AB67" s="26"/>
      <c r="AC67" s="26"/>
      <c r="AD67" s="26"/>
      <c r="AE67" s="26"/>
      <c r="AF67" s="26">
        <v>5</v>
      </c>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186</v>
      </c>
      <c r="I68" s="32"/>
      <c r="J68" s="32" t="s">
        <v>159</v>
      </c>
      <c r="K68" s="32"/>
      <c r="L68" s="33">
        <v>44364</v>
      </c>
      <c r="M68" s="33">
        <v>44364</v>
      </c>
      <c r="N68" s="33">
        <v>44361</v>
      </c>
      <c r="O68" s="33">
        <v>44363</v>
      </c>
      <c r="P68" s="32">
        <f>IF($L68&lt;&gt;"",NETWORKDAYS($L68,$M68,休日!$B$4:$B$306),"")</f>
        <v>1</v>
      </c>
      <c r="Q68" s="32">
        <v>100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198</v>
      </c>
      <c r="I69" s="32"/>
      <c r="J69" s="32" t="s">
        <v>159</v>
      </c>
      <c r="K69" s="32"/>
      <c r="L69" s="33">
        <v>44365</v>
      </c>
      <c r="M69" s="33">
        <v>44365</v>
      </c>
      <c r="N69" s="33">
        <v>44364</v>
      </c>
      <c r="O69" s="33">
        <v>44364</v>
      </c>
      <c r="P69" s="32">
        <f>IF($L69&lt;&gt;"",NETWORKDAYS($L69,$M69,休日!$B$4:$B$306),"")</f>
        <v>1</v>
      </c>
      <c r="Q69" s="32">
        <v>100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163</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187</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188</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189</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190</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191</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192</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180</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181</v>
      </c>
      <c r="I80" s="32"/>
      <c r="J80" s="32" t="s">
        <v>193</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182</v>
      </c>
      <c r="I81" s="32"/>
      <c r="J81" s="32" t="s">
        <v>193</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183</v>
      </c>
      <c r="I82" s="32"/>
      <c r="J82" s="32" t="s">
        <v>193</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184</v>
      </c>
      <c r="I83" s="32"/>
      <c r="J83" s="32" t="s">
        <v>193</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161</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161</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157</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c r="P107" s="32">
        <f>IF($L107&lt;&gt;"",NETWORKDAYS($L107,$M107,休日!$B$4:$B$306),"")</f>
        <v>9</v>
      </c>
      <c r="Q107" s="32">
        <v>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c r="P120" s="32">
        <f>IF($L120&lt;&gt;"",NETWORKDAYS($L120,$M120,休日!$B$4:$B$306),"")</f>
        <v>9</v>
      </c>
      <c r="Q120" s="32">
        <v>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44368</v>
      </c>
      <c r="N129" s="33">
        <v>44356</v>
      </c>
      <c r="O129" s="33"/>
      <c r="P129" s="32">
        <f>IF($L129&lt;&gt;"",NETWORKDAYS($L129,$M129,休日!$B$4:$B$306),"")</f>
        <v>9</v>
      </c>
      <c r="Q129" s="32">
        <v>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149</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150</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t="str">
        <f t="shared" si="46"/>
        <v/>
      </c>
      <c r="H145" s="32"/>
      <c r="I145" s="32"/>
      <c r="J145" s="32"/>
      <c r="K145" s="32"/>
      <c r="L145" s="33"/>
      <c r="M145" s="33"/>
      <c r="N145" s="33"/>
      <c r="O145" s="33"/>
      <c r="P145" s="32" t="str">
        <f>IF($L145&lt;&gt;"",NETWORKDAYS($L145,$M145,休日!$B$4:$B$306),"")</f>
        <v/>
      </c>
      <c r="Q145" s="32">
        <v>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t="str">
        <f t="shared" si="46"/>
        <v/>
      </c>
      <c r="H146" s="32"/>
      <c r="I146" s="32"/>
      <c r="J146" s="32"/>
      <c r="K146" s="32"/>
      <c r="L146" s="33"/>
      <c r="M146" s="33"/>
      <c r="N146" s="33"/>
      <c r="O146" s="33"/>
      <c r="P146" s="32" t="str">
        <f>IF($L146&lt;&gt;"",NETWORKDAYS($L146,$M146,休日!$B$4:$B$306),"")</f>
        <v/>
      </c>
      <c r="Q146" s="32">
        <v>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c r="O156" s="33"/>
      <c r="P156" s="32">
        <f>IF($L156&lt;&gt;"",NETWORKDAYS($L156,$M156,休日!$B$4:$B$306),"")</f>
        <v>2</v>
      </c>
      <c r="Q156" s="32">
        <v>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151</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152</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153</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154</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155</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156</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t="str">
        <f t="shared" si="46"/>
        <v/>
      </c>
      <c r="H172" s="32"/>
      <c r="I172" s="32"/>
      <c r="J172" s="32"/>
      <c r="K172" s="32"/>
      <c r="L172" s="33"/>
      <c r="M172" s="33"/>
      <c r="N172" s="33"/>
      <c r="O172" s="33"/>
      <c r="P172" s="32" t="str">
        <f>IF($L172&lt;&gt;"",NETWORKDAYS($L172,$M172,休日!$B$4:$B$306),"")</f>
        <v/>
      </c>
      <c r="Q172" s="32">
        <v>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t="str">
        <f t="shared" si="46"/>
        <v/>
      </c>
      <c r="H173" s="32"/>
      <c r="I173" s="32"/>
      <c r="J173" s="32"/>
      <c r="K173" s="32"/>
      <c r="L173" s="33"/>
      <c r="M173" s="33"/>
      <c r="N173" s="33"/>
      <c r="O173" s="33"/>
      <c r="P173" s="32" t="str">
        <f>IF($L173&lt;&gt;"",NETWORKDAYS($L173,$M173,休日!$B$4:$B$306),"")</f>
        <v/>
      </c>
      <c r="Q173" s="32">
        <v>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t="str">
        <f t="shared" si="46"/>
        <v/>
      </c>
      <c r="H174" s="32"/>
      <c r="I174" s="32"/>
      <c r="J174" s="32"/>
      <c r="K174" s="32"/>
      <c r="L174" s="33"/>
      <c r="M174" s="33"/>
      <c r="N174" s="33"/>
      <c r="O174" s="33"/>
      <c r="P174" s="32" t="str">
        <f>IF($L174&lt;&gt;"",NETWORKDAYS($L174,$M174,休日!$B$4:$B$306),"")</f>
        <v/>
      </c>
      <c r="Q174" s="32">
        <v>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c r="O189" s="33"/>
      <c r="P189" s="32">
        <f>IF($L189&lt;&gt;"",NETWORKDAYS($L189,$M189,休日!$B$4:$B$306),"")</f>
        <v>2</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c r="O202" s="33"/>
      <c r="P202" s="32">
        <f>IF($L202&lt;&gt;"",NETWORKDAYS($L202,$M202,休日!$B$4:$B$306),"")</f>
        <v>2</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c r="O207" s="33"/>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8" priority="106">
      <formula>ROUNDDOWN($U$1,0)=W$1</formula>
    </cfRule>
  </conditionalFormatting>
  <conditionalFormatting sqref="V331:FM336">
    <cfRule type="cellIs" dxfId="7" priority="107" operator="greaterThan">
      <formula>8</formula>
    </cfRule>
    <cfRule type="expression" dxfId="6"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5" priority="113">
      <formula>AND($D5="○",$L5&lt;=V$1,V$1&lt;=$M5)</formula>
    </cfRule>
  </conditionalFormatting>
  <conditionalFormatting sqref="V5:FM144 V154:FM329">
    <cfRule type="expression" dxfId="4"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44 Q15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3" priority="2">
      <formula>AND($D145="○",$L145&lt;=V$1,V$1&lt;=$M145)</formula>
    </cfRule>
  </conditionalFormatting>
  <conditionalFormatting sqref="V145:FM153">
    <cfRule type="expression" dxfId="1"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2021-06-17T08:38:28Z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