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8日\"/>
    </mc:Choice>
  </mc:AlternateContent>
  <bookViews>
    <workbookView xWindow="0" yWindow="0" windowWidth="16380" windowHeight="8190" tabRatio="500"/>
  </bookViews>
  <sheets>
    <sheet name="WBS" sheetId="1" r:id="rId1"/>
    <sheet name="休日" sheetId="2" r:id="rId2"/>
  </sheets>
  <definedNames>
    <definedName name="_xlnm._FilterDatabase" localSheetId="0" hidden="1">WBS!$C$4:$U$333</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52" i="1" l="1"/>
  <c r="G92" i="1"/>
  <c r="E92" i="1"/>
  <c r="C92" i="1"/>
  <c r="B92" i="1"/>
  <c r="G71" i="1"/>
  <c r="E71" i="1"/>
  <c r="C71" i="1"/>
  <c r="B71" i="1"/>
  <c r="G60" i="1"/>
  <c r="E60" i="1"/>
  <c r="C60" i="1"/>
  <c r="B60" i="1"/>
  <c r="B25" i="1"/>
  <c r="B28" i="1"/>
  <c r="B24" i="1"/>
  <c r="B23" i="1"/>
  <c r="G49" i="1"/>
  <c r="E49" i="1"/>
  <c r="C48" i="1"/>
  <c r="C49" i="1" s="1"/>
  <c r="T91" i="1" l="1"/>
  <c r="P91" i="1"/>
  <c r="G91" i="1"/>
  <c r="E91" i="1"/>
  <c r="T90" i="1"/>
  <c r="P90" i="1"/>
  <c r="G90" i="1"/>
  <c r="E90" i="1"/>
  <c r="T89" i="1"/>
  <c r="P89" i="1"/>
  <c r="G89" i="1"/>
  <c r="E89" i="1"/>
  <c r="T88" i="1"/>
  <c r="P88" i="1"/>
  <c r="G88" i="1"/>
  <c r="E88" i="1"/>
  <c r="T87" i="1"/>
  <c r="P87" i="1"/>
  <c r="G87" i="1"/>
  <c r="E87" i="1"/>
  <c r="T86" i="1"/>
  <c r="P86" i="1"/>
  <c r="G86" i="1"/>
  <c r="E86" i="1"/>
  <c r="T85" i="1"/>
  <c r="P85" i="1"/>
  <c r="G85" i="1"/>
  <c r="E85" i="1"/>
  <c r="T84" i="1"/>
  <c r="P84" i="1"/>
  <c r="G84" i="1"/>
  <c r="E84" i="1"/>
  <c r="T83" i="1"/>
  <c r="P83" i="1"/>
  <c r="G83" i="1"/>
  <c r="E83" i="1"/>
  <c r="T82" i="1"/>
  <c r="P82" i="1"/>
  <c r="G82" i="1"/>
  <c r="E82" i="1"/>
  <c r="T81" i="1"/>
  <c r="P81" i="1"/>
  <c r="G81" i="1"/>
  <c r="E81" i="1"/>
  <c r="T80" i="1"/>
  <c r="P80" i="1"/>
  <c r="G80" i="1"/>
  <c r="E80" i="1"/>
  <c r="T79" i="1"/>
  <c r="P79" i="1"/>
  <c r="G79" i="1"/>
  <c r="E79" i="1"/>
  <c r="T78" i="1"/>
  <c r="P78" i="1"/>
  <c r="G78" i="1"/>
  <c r="E78" i="1"/>
  <c r="T77" i="1"/>
  <c r="P77" i="1"/>
  <c r="G77" i="1"/>
  <c r="E77" i="1"/>
  <c r="T76" i="1"/>
  <c r="P76" i="1"/>
  <c r="G76" i="1"/>
  <c r="E76" i="1"/>
  <c r="T75" i="1"/>
  <c r="P75" i="1"/>
  <c r="G75" i="1"/>
  <c r="E75" i="1"/>
  <c r="T74" i="1"/>
  <c r="P74" i="1"/>
  <c r="G74" i="1"/>
  <c r="E74" i="1"/>
  <c r="T73" i="1"/>
  <c r="P73" i="1"/>
  <c r="G73" i="1"/>
  <c r="E73" i="1"/>
  <c r="T72" i="1"/>
  <c r="P72" i="1"/>
  <c r="G72" i="1"/>
  <c r="E72" i="1"/>
  <c r="T70" i="1"/>
  <c r="P70" i="1"/>
  <c r="G70" i="1"/>
  <c r="E70" i="1"/>
  <c r="T69" i="1"/>
  <c r="P69" i="1"/>
  <c r="G69" i="1"/>
  <c r="E69" i="1"/>
  <c r="T68" i="1"/>
  <c r="P68" i="1"/>
  <c r="G68" i="1"/>
  <c r="E68" i="1"/>
  <c r="T67" i="1"/>
  <c r="P67" i="1"/>
  <c r="G67" i="1"/>
  <c r="E67" i="1"/>
  <c r="T66" i="1"/>
  <c r="P66" i="1"/>
  <c r="G66" i="1"/>
  <c r="E66" i="1"/>
  <c r="T65" i="1"/>
  <c r="P65" i="1"/>
  <c r="G65" i="1"/>
  <c r="E65" i="1"/>
  <c r="T64" i="1"/>
  <c r="P64" i="1"/>
  <c r="G64" i="1"/>
  <c r="E64" i="1"/>
  <c r="T63" i="1"/>
  <c r="P63" i="1"/>
  <c r="G63" i="1"/>
  <c r="E63" i="1"/>
  <c r="T62" i="1"/>
  <c r="P62" i="1"/>
  <c r="G62" i="1"/>
  <c r="E62" i="1"/>
  <c r="T61" i="1"/>
  <c r="P61" i="1"/>
  <c r="G61" i="1"/>
  <c r="E61" i="1"/>
  <c r="T59" i="1"/>
  <c r="P59" i="1"/>
  <c r="G59" i="1"/>
  <c r="E59" i="1"/>
  <c r="T58" i="1"/>
  <c r="P58" i="1"/>
  <c r="G58" i="1"/>
  <c r="E58" i="1"/>
  <c r="T57" i="1"/>
  <c r="P57" i="1"/>
  <c r="G57" i="1"/>
  <c r="E57" i="1"/>
  <c r="T56" i="1"/>
  <c r="P56" i="1"/>
  <c r="G56" i="1"/>
  <c r="E56" i="1"/>
  <c r="T55" i="1"/>
  <c r="P55" i="1"/>
  <c r="G55" i="1"/>
  <c r="E55" i="1"/>
  <c r="T54" i="1"/>
  <c r="P54" i="1"/>
  <c r="G54" i="1"/>
  <c r="E54" i="1"/>
  <c r="T53" i="1"/>
  <c r="P53" i="1"/>
  <c r="G53" i="1"/>
  <c r="E53" i="1"/>
  <c r="T52" i="1"/>
  <c r="P52" i="1"/>
  <c r="G52" i="1"/>
  <c r="E52" i="1"/>
  <c r="T51" i="1"/>
  <c r="P51" i="1"/>
  <c r="G51" i="1"/>
  <c r="E51" i="1"/>
  <c r="T50" i="1"/>
  <c r="P50" i="1"/>
  <c r="G50" i="1"/>
  <c r="E50" i="1"/>
  <c r="T49" i="1" l="1"/>
  <c r="P49" i="1"/>
  <c r="T48" i="1"/>
  <c r="P48" i="1"/>
  <c r="G48" i="1"/>
  <c r="E48" i="1"/>
  <c r="T47" i="1"/>
  <c r="P47" i="1"/>
  <c r="G47" i="1"/>
  <c r="E47" i="1"/>
  <c r="T46" i="1"/>
  <c r="P46" i="1"/>
  <c r="G46" i="1"/>
  <c r="E46" i="1"/>
  <c r="T45" i="1"/>
  <c r="P45" i="1"/>
  <c r="G45" i="1"/>
  <c r="E45" i="1"/>
  <c r="T44" i="1"/>
  <c r="P44" i="1"/>
  <c r="G44" i="1"/>
  <c r="E44" i="1"/>
  <c r="T43" i="1"/>
  <c r="P43" i="1"/>
  <c r="G43" i="1"/>
  <c r="E43" i="1"/>
  <c r="T42" i="1"/>
  <c r="P42" i="1"/>
  <c r="G42" i="1"/>
  <c r="T41" i="1"/>
  <c r="P41" i="1"/>
  <c r="G41" i="1"/>
  <c r="E41" i="1"/>
  <c r="T40" i="1"/>
  <c r="P40" i="1"/>
  <c r="G40" i="1"/>
  <c r="E40" i="1"/>
  <c r="G152" i="1"/>
  <c r="E152" i="1"/>
  <c r="T151" i="1" l="1"/>
  <c r="P151" i="1"/>
  <c r="G151" i="1"/>
  <c r="E151" i="1"/>
  <c r="T150" i="1"/>
  <c r="P150" i="1"/>
  <c r="G150" i="1"/>
  <c r="E150" i="1"/>
  <c r="T177" i="1"/>
  <c r="P177" i="1"/>
  <c r="G177" i="1"/>
  <c r="E177" i="1"/>
  <c r="T176" i="1"/>
  <c r="P176" i="1"/>
  <c r="G176" i="1"/>
  <c r="E176" i="1"/>
  <c r="T175" i="1"/>
  <c r="P175" i="1"/>
  <c r="G175" i="1"/>
  <c r="E175" i="1"/>
  <c r="T174" i="1"/>
  <c r="P174" i="1"/>
  <c r="G174" i="1"/>
  <c r="E174" i="1"/>
  <c r="T173" i="1"/>
  <c r="P173" i="1"/>
  <c r="G173" i="1"/>
  <c r="E173" i="1"/>
  <c r="T172" i="1"/>
  <c r="P172" i="1"/>
  <c r="G172" i="1"/>
  <c r="E172" i="1"/>
  <c r="T171" i="1"/>
  <c r="P171" i="1"/>
  <c r="G171" i="1"/>
  <c r="E171" i="1"/>
  <c r="T170" i="1"/>
  <c r="P170" i="1"/>
  <c r="G170" i="1"/>
  <c r="E170" i="1"/>
  <c r="T169" i="1"/>
  <c r="P169" i="1"/>
  <c r="G169" i="1"/>
  <c r="E169" i="1"/>
  <c r="T168" i="1"/>
  <c r="P168" i="1"/>
  <c r="G168" i="1"/>
  <c r="E168" i="1"/>
  <c r="T167" i="1"/>
  <c r="P167" i="1"/>
  <c r="E167" i="1"/>
  <c r="T166" i="1"/>
  <c r="P166" i="1"/>
  <c r="E166" i="1"/>
  <c r="T165" i="1"/>
  <c r="P165" i="1"/>
  <c r="E165" i="1"/>
  <c r="T164" i="1"/>
  <c r="P164" i="1"/>
  <c r="E164" i="1"/>
  <c r="T163" i="1"/>
  <c r="P163" i="1"/>
  <c r="E163" i="1"/>
  <c r="T162" i="1"/>
  <c r="P162" i="1"/>
  <c r="E162" i="1"/>
  <c r="E178" i="1"/>
  <c r="G178" i="1"/>
  <c r="P178" i="1"/>
  <c r="T178" i="1"/>
  <c r="T179" i="1"/>
  <c r="P179" i="1"/>
  <c r="G179" i="1"/>
  <c r="E179" i="1"/>
  <c r="T180" i="1"/>
  <c r="P180" i="1"/>
  <c r="G180" i="1"/>
  <c r="E180" i="1"/>
  <c r="E30" i="1" l="1"/>
  <c r="G31" i="1"/>
  <c r="G199" i="1"/>
  <c r="E199" i="1"/>
  <c r="G143" i="1"/>
  <c r="E25" i="1"/>
  <c r="E24" i="1"/>
  <c r="E23" i="1"/>
  <c r="G30" i="1" l="1"/>
  <c r="G29" i="1"/>
  <c r="P30" i="1" l="1"/>
  <c r="T30" i="1"/>
  <c r="U1" i="1"/>
  <c r="C5" i="1"/>
  <c r="C6" i="1" s="1"/>
  <c r="C7" i="1" s="1"/>
  <c r="C8" i="1" s="1"/>
  <c r="C9" i="1" s="1"/>
  <c r="C10" i="1" s="1"/>
  <c r="C11" i="1" s="1"/>
  <c r="E5" i="1"/>
  <c r="G5" i="1"/>
  <c r="P5" i="1"/>
  <c r="E6" i="1"/>
  <c r="G6" i="1"/>
  <c r="E7" i="1"/>
  <c r="G7" i="1"/>
  <c r="P7" i="1"/>
  <c r="G8" i="1"/>
  <c r="E9" i="1"/>
  <c r="G9" i="1"/>
  <c r="P9" i="1"/>
  <c r="T9" i="1"/>
  <c r="G10" i="1"/>
  <c r="T10" i="1"/>
  <c r="E11" i="1"/>
  <c r="R90" i="1" l="1"/>
  <c r="R86" i="1"/>
  <c r="R82" i="1"/>
  <c r="R91" i="1"/>
  <c r="R87" i="1"/>
  <c r="R83" i="1"/>
  <c r="R88" i="1"/>
  <c r="R84" i="1"/>
  <c r="R89" i="1"/>
  <c r="R85" i="1"/>
  <c r="R80" i="1"/>
  <c r="R76" i="1"/>
  <c r="R72" i="1"/>
  <c r="R81" i="1"/>
  <c r="R77" i="1"/>
  <c r="R73" i="1"/>
  <c r="R78" i="1"/>
  <c r="R74" i="1"/>
  <c r="R79" i="1"/>
  <c r="R75" i="1"/>
  <c r="R69" i="1"/>
  <c r="R65" i="1"/>
  <c r="R61" i="1"/>
  <c r="R70" i="1"/>
  <c r="R66" i="1"/>
  <c r="R62" i="1"/>
  <c r="R64" i="1"/>
  <c r="R67" i="1"/>
  <c r="R63" i="1"/>
  <c r="R68" i="1"/>
  <c r="R58" i="1"/>
  <c r="R54" i="1"/>
  <c r="R50" i="1"/>
  <c r="R51" i="1"/>
  <c r="R56" i="1"/>
  <c r="R52" i="1"/>
  <c r="R53" i="1"/>
  <c r="R59" i="1"/>
  <c r="R55" i="1"/>
  <c r="R57" i="1"/>
  <c r="R48" i="1"/>
  <c r="R44" i="1"/>
  <c r="R40" i="1"/>
  <c r="R43" i="1"/>
  <c r="R49" i="1"/>
  <c r="R45" i="1"/>
  <c r="R41" i="1"/>
  <c r="R47" i="1"/>
  <c r="R46" i="1"/>
  <c r="R42" i="1"/>
  <c r="R151" i="1"/>
  <c r="R150" i="1"/>
  <c r="R178" i="1"/>
  <c r="R176" i="1"/>
  <c r="R172" i="1"/>
  <c r="R168" i="1"/>
  <c r="R164" i="1"/>
  <c r="R177" i="1"/>
  <c r="R173" i="1"/>
  <c r="R169" i="1"/>
  <c r="R165" i="1"/>
  <c r="R174" i="1"/>
  <c r="R170" i="1"/>
  <c r="R166" i="1"/>
  <c r="R162" i="1"/>
  <c r="R175" i="1"/>
  <c r="R171" i="1"/>
  <c r="R167" i="1"/>
  <c r="R163" i="1"/>
  <c r="R180" i="1"/>
  <c r="R179"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C26" i="1"/>
  <c r="C27" i="1" s="1"/>
  <c r="C28" i="1" s="1"/>
  <c r="C29" i="1" s="1"/>
  <c r="P25" i="1"/>
  <c r="R25" i="1"/>
  <c r="T25" i="1"/>
  <c r="E26" i="1"/>
  <c r="P26" i="1"/>
  <c r="R26" i="1"/>
  <c r="T26" i="1"/>
  <c r="E27" i="1"/>
  <c r="G27" i="1"/>
  <c r="P27" i="1"/>
  <c r="R27" i="1"/>
  <c r="T27" i="1"/>
  <c r="E28" i="1"/>
  <c r="G28" i="1"/>
  <c r="P28" i="1"/>
  <c r="R28" i="1"/>
  <c r="E29" i="1"/>
  <c r="P29" i="1"/>
  <c r="R29" i="1"/>
  <c r="T29" i="1"/>
  <c r="P31" i="1"/>
  <c r="R31" i="1"/>
  <c r="T31" i="1"/>
  <c r="P32" i="1"/>
  <c r="R32" i="1"/>
  <c r="T32" i="1"/>
  <c r="E33" i="1"/>
  <c r="C30" i="1" l="1"/>
  <c r="C31" i="1" s="1"/>
  <c r="C32" i="1" s="1"/>
  <c r="C33" i="1" s="1"/>
  <c r="C34" i="1" s="1"/>
  <c r="C35" i="1" s="1"/>
  <c r="C36" i="1" s="1"/>
  <c r="C37" i="1" s="1"/>
  <c r="C38" i="1" s="1"/>
  <c r="C39" i="1" s="1"/>
  <c r="C50" i="1"/>
  <c r="C51" i="1" s="1"/>
  <c r="C52" i="1" s="1"/>
  <c r="C53" i="1" s="1"/>
  <c r="C54" i="1" s="1"/>
  <c r="C55" i="1" s="1"/>
  <c r="C56" i="1" s="1"/>
  <c r="C57" i="1" s="1"/>
  <c r="C58" i="1" s="1"/>
  <c r="C59" i="1" s="1"/>
  <c r="P33" i="1"/>
  <c r="R33" i="1"/>
  <c r="T33" i="1"/>
  <c r="P34" i="1"/>
  <c r="R34" i="1"/>
  <c r="T34" i="1"/>
  <c r="E35" i="1"/>
  <c r="P35" i="1"/>
  <c r="R35" i="1"/>
  <c r="T35" i="1"/>
  <c r="P36" i="1"/>
  <c r="R36" i="1"/>
  <c r="T36" i="1"/>
  <c r="E37" i="1"/>
  <c r="P37" i="1"/>
  <c r="R37" i="1"/>
  <c r="T37" i="1"/>
  <c r="G38" i="1"/>
  <c r="P38" i="1"/>
  <c r="R38" i="1"/>
  <c r="T38" i="1"/>
  <c r="E39" i="1"/>
  <c r="G39" i="1"/>
  <c r="P39" i="1"/>
  <c r="R39" i="1"/>
  <c r="T39" i="1"/>
  <c r="P60" i="1"/>
  <c r="R60" i="1"/>
  <c r="T60" i="1"/>
  <c r="P71" i="1"/>
  <c r="R71" i="1"/>
  <c r="T71" i="1"/>
  <c r="P92" i="1"/>
  <c r="R92" i="1"/>
  <c r="T92" i="1"/>
  <c r="E93" i="1"/>
  <c r="G93" i="1"/>
  <c r="P93" i="1"/>
  <c r="R93" i="1"/>
  <c r="T93" i="1"/>
  <c r="G94" i="1"/>
  <c r="P94" i="1"/>
  <c r="R94" i="1"/>
  <c r="T94" i="1"/>
  <c r="G95" i="1"/>
  <c r="P95" i="1"/>
  <c r="R95" i="1"/>
  <c r="T95" i="1"/>
  <c r="E96" i="1"/>
  <c r="C40" i="1" l="1"/>
  <c r="C41" i="1" s="1"/>
  <c r="C42" i="1" s="1"/>
  <c r="C43" i="1" s="1"/>
  <c r="C44" i="1" s="1"/>
  <c r="C45" i="1" s="1"/>
  <c r="C46" i="1" s="1"/>
  <c r="C47" i="1" s="1"/>
  <c r="G96" i="1"/>
  <c r="G97" i="1" s="1"/>
  <c r="G98" i="1" s="1"/>
  <c r="G99" i="1" s="1"/>
  <c r="G100" i="1" s="1"/>
  <c r="G101" i="1" s="1"/>
  <c r="G102" i="1" s="1"/>
  <c r="P96" i="1"/>
  <c r="R96" i="1"/>
  <c r="T96" i="1"/>
  <c r="P97" i="1"/>
  <c r="R97" i="1"/>
  <c r="T97" i="1"/>
  <c r="E98" i="1"/>
  <c r="P98" i="1"/>
  <c r="R98" i="1"/>
  <c r="T98" i="1"/>
  <c r="E99" i="1"/>
  <c r="P99" i="1"/>
  <c r="R99" i="1"/>
  <c r="T99" i="1"/>
  <c r="P100" i="1"/>
  <c r="R100" i="1"/>
  <c r="T100" i="1"/>
  <c r="P101" i="1"/>
  <c r="R101" i="1"/>
  <c r="T101" i="1"/>
  <c r="P102" i="1"/>
  <c r="R102" i="1"/>
  <c r="T102" i="1"/>
  <c r="E103" i="1"/>
  <c r="C61" i="1" l="1"/>
  <c r="C62" i="1" s="1"/>
  <c r="C63" i="1" s="1"/>
  <c r="C64" i="1" s="1"/>
  <c r="C65" i="1" s="1"/>
  <c r="C66" i="1" s="1"/>
  <c r="C67" i="1" s="1"/>
  <c r="C68" i="1" s="1"/>
  <c r="C69" i="1" s="1"/>
  <c r="C70" i="1" s="1"/>
  <c r="G103" i="1"/>
  <c r="G104" i="1" s="1"/>
  <c r="G105" i="1" s="1"/>
  <c r="P103" i="1"/>
  <c r="R103" i="1"/>
  <c r="T103" i="1"/>
  <c r="E104" i="1"/>
  <c r="P104" i="1"/>
  <c r="R104" i="1"/>
  <c r="T104" i="1"/>
  <c r="E105" i="1"/>
  <c r="P105" i="1"/>
  <c r="R105" i="1"/>
  <c r="T105" i="1"/>
  <c r="E106" i="1"/>
  <c r="G106" i="1"/>
  <c r="P106" i="1"/>
  <c r="R106" i="1"/>
  <c r="E107" i="1"/>
  <c r="G107" i="1"/>
  <c r="G108" i="1" s="1"/>
  <c r="G109" i="1" s="1"/>
  <c r="G110" i="1" s="1"/>
  <c r="P107" i="1"/>
  <c r="R107" i="1"/>
  <c r="T107" i="1"/>
  <c r="E108" i="1"/>
  <c r="P108" i="1"/>
  <c r="R108" i="1"/>
  <c r="T108" i="1"/>
  <c r="P109" i="1"/>
  <c r="R109" i="1"/>
  <c r="T109" i="1"/>
  <c r="E110" i="1"/>
  <c r="P110" i="1"/>
  <c r="R110" i="1"/>
  <c r="T110" i="1"/>
  <c r="G111" i="1"/>
  <c r="G112" i="1" s="1"/>
  <c r="G113" i="1" s="1"/>
  <c r="G114" i="1" s="1"/>
  <c r="G115" i="1" s="1"/>
  <c r="G116" i="1" s="1"/>
  <c r="G117" i="1" s="1"/>
  <c r="G118" i="1" s="1"/>
  <c r="G119" i="1" s="1"/>
  <c r="G120" i="1" s="1"/>
  <c r="G121" i="1" s="1"/>
  <c r="G122" i="1" s="1"/>
  <c r="P111" i="1"/>
  <c r="R111" i="1"/>
  <c r="T111" i="1"/>
  <c r="E112" i="1"/>
  <c r="P112" i="1"/>
  <c r="R112" i="1"/>
  <c r="T112" i="1"/>
  <c r="P113" i="1"/>
  <c r="R113" i="1"/>
  <c r="T113" i="1"/>
  <c r="E114" i="1"/>
  <c r="P114" i="1"/>
  <c r="R114" i="1"/>
  <c r="T114" i="1"/>
  <c r="P115" i="1"/>
  <c r="R115" i="1"/>
  <c r="T115" i="1"/>
  <c r="E116" i="1"/>
  <c r="P116" i="1"/>
  <c r="R116" i="1"/>
  <c r="T116" i="1"/>
  <c r="E117" i="1"/>
  <c r="P117" i="1"/>
  <c r="R117" i="1"/>
  <c r="T117" i="1"/>
  <c r="E118" i="1"/>
  <c r="P118" i="1"/>
  <c r="R118" i="1"/>
  <c r="T118" i="1"/>
  <c r="P119" i="1"/>
  <c r="R119" i="1"/>
  <c r="T119" i="1"/>
  <c r="P120" i="1"/>
  <c r="R120" i="1"/>
  <c r="T120" i="1"/>
  <c r="E121" i="1"/>
  <c r="P121" i="1"/>
  <c r="R121" i="1"/>
  <c r="T121" i="1"/>
  <c r="E122" i="1"/>
  <c r="P122" i="1"/>
  <c r="R122" i="1"/>
  <c r="T122" i="1"/>
  <c r="G123" i="1"/>
  <c r="G124" i="1" s="1"/>
  <c r="G125" i="1" s="1"/>
  <c r="G126" i="1" s="1"/>
  <c r="G127" i="1" s="1"/>
  <c r="G128" i="1" s="1"/>
  <c r="G129" i="1" s="1"/>
  <c r="G130" i="1" s="1"/>
  <c r="G131" i="1" s="1"/>
  <c r="P123" i="1"/>
  <c r="R123" i="1"/>
  <c r="T123" i="1"/>
  <c r="E124" i="1"/>
  <c r="P124" i="1"/>
  <c r="R124" i="1"/>
  <c r="T124" i="1"/>
  <c r="P125" i="1"/>
  <c r="R125" i="1"/>
  <c r="T125" i="1"/>
  <c r="P126" i="1"/>
  <c r="R126" i="1"/>
  <c r="T126" i="1"/>
  <c r="E127" i="1"/>
  <c r="P127" i="1"/>
  <c r="R127" i="1"/>
  <c r="T127" i="1"/>
  <c r="E128" i="1"/>
  <c r="P128" i="1"/>
  <c r="R128" i="1"/>
  <c r="T128" i="1"/>
  <c r="E129" i="1"/>
  <c r="P129" i="1"/>
  <c r="R129" i="1"/>
  <c r="T129" i="1"/>
  <c r="E130" i="1"/>
  <c r="P130" i="1"/>
  <c r="R130" i="1"/>
  <c r="T130" i="1"/>
  <c r="E131" i="1"/>
  <c r="P131" i="1"/>
  <c r="R131" i="1"/>
  <c r="T131" i="1"/>
  <c r="G132" i="1"/>
  <c r="G133" i="1" s="1"/>
  <c r="G134" i="1" s="1"/>
  <c r="G135" i="1" s="1"/>
  <c r="G136" i="1" s="1"/>
  <c r="G137" i="1" s="1"/>
  <c r="P132" i="1"/>
  <c r="R132" i="1"/>
  <c r="P133" i="1"/>
  <c r="R133" i="1"/>
  <c r="E134" i="1"/>
  <c r="P134" i="1"/>
  <c r="R134" i="1"/>
  <c r="P135" i="1"/>
  <c r="R135" i="1"/>
  <c r="T135" i="1"/>
  <c r="E136" i="1"/>
  <c r="P136" i="1"/>
  <c r="R136" i="1"/>
  <c r="T136" i="1"/>
  <c r="E137" i="1"/>
  <c r="P137" i="1"/>
  <c r="R137" i="1"/>
  <c r="T137" i="1"/>
  <c r="G138" i="1"/>
  <c r="G139" i="1" s="1"/>
  <c r="G140" i="1" s="1"/>
  <c r="G141" i="1" s="1"/>
  <c r="P138" i="1"/>
  <c r="R138" i="1"/>
  <c r="T138" i="1"/>
  <c r="E139" i="1"/>
  <c r="P139" i="1"/>
  <c r="R139" i="1"/>
  <c r="T139" i="1"/>
  <c r="E140" i="1"/>
  <c r="P140" i="1"/>
  <c r="R140" i="1"/>
  <c r="T140" i="1"/>
  <c r="E141" i="1"/>
  <c r="P141" i="1"/>
  <c r="R141" i="1"/>
  <c r="T141" i="1"/>
  <c r="E142" i="1"/>
  <c r="G142" i="1"/>
  <c r="P142" i="1"/>
  <c r="R142" i="1"/>
  <c r="E143" i="1"/>
  <c r="G144" i="1"/>
  <c r="G145" i="1" s="1"/>
  <c r="G146" i="1" s="1"/>
  <c r="G147" i="1" s="1"/>
  <c r="G148" i="1" s="1"/>
  <c r="P143" i="1"/>
  <c r="R143" i="1"/>
  <c r="T143" i="1"/>
  <c r="E144" i="1"/>
  <c r="P144" i="1"/>
  <c r="R144" i="1"/>
  <c r="T144" i="1"/>
  <c r="E145" i="1"/>
  <c r="P145" i="1"/>
  <c r="R145" i="1"/>
  <c r="T145" i="1"/>
  <c r="E146" i="1"/>
  <c r="P146" i="1"/>
  <c r="R146" i="1"/>
  <c r="T146" i="1"/>
  <c r="E147" i="1"/>
  <c r="P147" i="1"/>
  <c r="R147" i="1"/>
  <c r="T147" i="1"/>
  <c r="E148" i="1"/>
  <c r="P148" i="1"/>
  <c r="R148" i="1"/>
  <c r="T148" i="1"/>
  <c r="C93" i="1" l="1"/>
  <c r="C94" i="1" s="1"/>
  <c r="C95" i="1" s="1"/>
  <c r="C96" i="1" s="1"/>
  <c r="C97" i="1" s="1"/>
  <c r="C98" i="1" s="1"/>
  <c r="C99" i="1" s="1"/>
  <c r="C100" i="1" s="1"/>
  <c r="C101" i="1" s="1"/>
  <c r="C102" i="1" s="1"/>
  <c r="C103" i="1" s="1"/>
  <c r="C104" i="1" s="1"/>
  <c r="C105" i="1" s="1"/>
  <c r="C72" i="1"/>
  <c r="C73" i="1" s="1"/>
  <c r="C74" i="1" s="1"/>
  <c r="C75" i="1" s="1"/>
  <c r="C76" i="1" s="1"/>
  <c r="C77" i="1" s="1"/>
  <c r="C78" i="1" s="1"/>
  <c r="C79" i="1" s="1"/>
  <c r="C80" i="1" s="1"/>
  <c r="C81" i="1" s="1"/>
  <c r="C82" i="1" s="1"/>
  <c r="C83" i="1" s="1"/>
  <c r="C84" i="1" s="1"/>
  <c r="C85" i="1" s="1"/>
  <c r="C86" i="1" s="1"/>
  <c r="C87" i="1" s="1"/>
  <c r="C88" i="1" s="1"/>
  <c r="C89" i="1" s="1"/>
  <c r="C90" i="1" s="1"/>
  <c r="C91" i="1" s="1"/>
  <c r="C143" i="1"/>
  <c r="C144" i="1" s="1"/>
  <c r="C145" i="1" s="1"/>
  <c r="C146" i="1" s="1"/>
  <c r="C147" i="1" s="1"/>
  <c r="C148" i="1" s="1"/>
  <c r="C149" i="1" s="1"/>
  <c r="G149" i="1"/>
  <c r="G153" i="1" s="1"/>
  <c r="G154" i="1" s="1"/>
  <c r="G155" i="1" s="1"/>
  <c r="G156" i="1" s="1"/>
  <c r="G157" i="1" s="1"/>
  <c r="G158" i="1" s="1"/>
  <c r="G159" i="1" s="1"/>
  <c r="G160" i="1" s="1"/>
  <c r="G161" i="1" s="1"/>
  <c r="P149" i="1"/>
  <c r="R149" i="1"/>
  <c r="T149" i="1"/>
  <c r="P152" i="1"/>
  <c r="R152" i="1"/>
  <c r="T152" i="1"/>
  <c r="P153" i="1"/>
  <c r="R153" i="1"/>
  <c r="T153" i="1"/>
  <c r="E154" i="1"/>
  <c r="P154" i="1"/>
  <c r="R154" i="1"/>
  <c r="T154" i="1"/>
  <c r="P155" i="1"/>
  <c r="R155" i="1"/>
  <c r="T155" i="1"/>
  <c r="P156" i="1"/>
  <c r="R156" i="1"/>
  <c r="T156" i="1"/>
  <c r="E157" i="1"/>
  <c r="P157" i="1"/>
  <c r="R157" i="1"/>
  <c r="T157" i="1"/>
  <c r="P158" i="1"/>
  <c r="R158" i="1"/>
  <c r="T158" i="1"/>
  <c r="E159" i="1"/>
  <c r="P159" i="1"/>
  <c r="R159" i="1"/>
  <c r="T159" i="1"/>
  <c r="E160" i="1"/>
  <c r="P160" i="1"/>
  <c r="R160" i="1"/>
  <c r="T160" i="1"/>
  <c r="E161" i="1"/>
  <c r="P161" i="1"/>
  <c r="R161" i="1"/>
  <c r="T161" i="1"/>
  <c r="E181" i="1"/>
  <c r="P181" i="1"/>
  <c r="R181" i="1"/>
  <c r="T181" i="1"/>
  <c r="E182" i="1"/>
  <c r="P182" i="1"/>
  <c r="R182" i="1"/>
  <c r="T182" i="1"/>
  <c r="G183" i="1"/>
  <c r="G184" i="1" s="1"/>
  <c r="G185" i="1" s="1"/>
  <c r="G186" i="1" s="1"/>
  <c r="G187" i="1" s="1"/>
  <c r="G188" i="1" s="1"/>
  <c r="G189" i="1" s="1"/>
  <c r="G190" i="1" s="1"/>
  <c r="G191" i="1" s="1"/>
  <c r="P183" i="1"/>
  <c r="R183" i="1"/>
  <c r="T183" i="1"/>
  <c r="E184" i="1"/>
  <c r="P184" i="1"/>
  <c r="R184" i="1"/>
  <c r="T184" i="1"/>
  <c r="E185" i="1"/>
  <c r="P185" i="1"/>
  <c r="R185" i="1"/>
  <c r="T185" i="1"/>
  <c r="P186" i="1"/>
  <c r="R186" i="1"/>
  <c r="T186" i="1"/>
  <c r="P187" i="1"/>
  <c r="R187" i="1"/>
  <c r="T187" i="1"/>
  <c r="E188" i="1"/>
  <c r="P188" i="1"/>
  <c r="R188" i="1"/>
  <c r="T188" i="1"/>
  <c r="E189" i="1"/>
  <c r="P189" i="1"/>
  <c r="R189" i="1"/>
  <c r="T189" i="1"/>
  <c r="E190" i="1"/>
  <c r="P190" i="1"/>
  <c r="R190" i="1"/>
  <c r="T190" i="1"/>
  <c r="E191" i="1"/>
  <c r="P191" i="1"/>
  <c r="R191" i="1"/>
  <c r="T191" i="1"/>
  <c r="G192" i="1"/>
  <c r="G193" i="1" s="1"/>
  <c r="G194" i="1" s="1"/>
  <c r="G195" i="1" s="1"/>
  <c r="G196" i="1" s="1"/>
  <c r="G197" i="1" s="1"/>
  <c r="P192" i="1"/>
  <c r="R192" i="1"/>
  <c r="T192" i="1"/>
  <c r="E193" i="1"/>
  <c r="P193" i="1"/>
  <c r="R193" i="1"/>
  <c r="T193" i="1"/>
  <c r="E194" i="1"/>
  <c r="P194" i="1"/>
  <c r="R194" i="1"/>
  <c r="T194" i="1"/>
  <c r="E195" i="1"/>
  <c r="P195" i="1"/>
  <c r="R195" i="1"/>
  <c r="T195" i="1"/>
  <c r="E196" i="1"/>
  <c r="P196" i="1"/>
  <c r="R196" i="1"/>
  <c r="T196" i="1"/>
  <c r="E197" i="1"/>
  <c r="P197" i="1"/>
  <c r="R197" i="1"/>
  <c r="T197" i="1"/>
  <c r="E198" i="1"/>
  <c r="G198" i="1"/>
  <c r="P198" i="1"/>
  <c r="R198" i="1"/>
  <c r="G200" i="1"/>
  <c r="G201" i="1" s="1"/>
  <c r="G202" i="1" s="1"/>
  <c r="G203" i="1" s="1"/>
  <c r="P199" i="1"/>
  <c r="R199" i="1"/>
  <c r="T199" i="1"/>
  <c r="E200" i="1"/>
  <c r="P200" i="1"/>
  <c r="R200" i="1"/>
  <c r="T200" i="1"/>
  <c r="E201" i="1"/>
  <c r="P201" i="1"/>
  <c r="R201" i="1"/>
  <c r="T201" i="1"/>
  <c r="E202" i="1"/>
  <c r="P202" i="1"/>
  <c r="R202" i="1"/>
  <c r="T202" i="1"/>
  <c r="E203" i="1"/>
  <c r="P203" i="1"/>
  <c r="R203" i="1"/>
  <c r="T203" i="1"/>
  <c r="G204" i="1"/>
  <c r="G205" i="1" s="1"/>
  <c r="G206" i="1" s="1"/>
  <c r="P204" i="1"/>
  <c r="R204" i="1"/>
  <c r="T204" i="1"/>
  <c r="E205" i="1"/>
  <c r="P205" i="1"/>
  <c r="R205" i="1"/>
  <c r="T205" i="1"/>
  <c r="E206" i="1"/>
  <c r="P206" i="1"/>
  <c r="R206" i="1"/>
  <c r="T206" i="1"/>
  <c r="G207" i="1"/>
  <c r="G208" i="1" s="1"/>
  <c r="G209" i="1" s="1"/>
  <c r="G210" i="1" s="1"/>
  <c r="G211" i="1" s="1"/>
  <c r="G212" i="1" s="1"/>
  <c r="P207" i="1"/>
  <c r="R207" i="1"/>
  <c r="T207" i="1"/>
  <c r="P208" i="1"/>
  <c r="R208" i="1"/>
  <c r="T208" i="1"/>
  <c r="E209" i="1"/>
  <c r="P209" i="1"/>
  <c r="R209" i="1"/>
  <c r="T209" i="1"/>
  <c r="E210" i="1"/>
  <c r="P210" i="1"/>
  <c r="R210" i="1"/>
  <c r="T210" i="1"/>
  <c r="E211" i="1"/>
  <c r="P211" i="1"/>
  <c r="R211" i="1"/>
  <c r="T211" i="1"/>
  <c r="E212" i="1"/>
  <c r="P212" i="1"/>
  <c r="R212" i="1"/>
  <c r="T212" i="1"/>
  <c r="G213" i="1"/>
  <c r="G214" i="1" s="1"/>
  <c r="G215" i="1" s="1"/>
  <c r="G216" i="1" s="1"/>
  <c r="G217" i="1" s="1"/>
  <c r="G218" i="1" s="1"/>
  <c r="P213" i="1"/>
  <c r="R213" i="1"/>
  <c r="T213" i="1"/>
  <c r="E214" i="1"/>
  <c r="P214" i="1"/>
  <c r="R214" i="1"/>
  <c r="T214" i="1"/>
  <c r="P215" i="1"/>
  <c r="R215" i="1"/>
  <c r="T215" i="1"/>
  <c r="E216" i="1"/>
  <c r="P216" i="1"/>
  <c r="R216" i="1"/>
  <c r="T216" i="1"/>
  <c r="E217" i="1"/>
  <c r="P217" i="1"/>
  <c r="R217" i="1"/>
  <c r="T217" i="1"/>
  <c r="E218" i="1"/>
  <c r="P218" i="1"/>
  <c r="R218" i="1"/>
  <c r="T218" i="1"/>
  <c r="E219" i="1"/>
  <c r="G219" i="1"/>
  <c r="P219" i="1"/>
  <c r="R219" i="1"/>
  <c r="G220" i="1"/>
  <c r="P220" i="1"/>
  <c r="R220" i="1"/>
  <c r="T220" i="1"/>
  <c r="E221" i="1"/>
  <c r="C106" i="1" l="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G181" i="1"/>
  <c r="G182" i="1" s="1"/>
  <c r="G162" i="1"/>
  <c r="G163" i="1" s="1"/>
  <c r="G164" i="1" s="1"/>
  <c r="G165" i="1" s="1"/>
  <c r="G166" i="1" s="1"/>
  <c r="G167" i="1" s="1"/>
  <c r="C150" i="1"/>
  <c r="C151" i="1" s="1"/>
  <c r="C152" i="1" s="1"/>
  <c r="C153" i="1" s="1"/>
  <c r="C154" i="1" s="1"/>
  <c r="C155" i="1" s="1"/>
  <c r="C156" i="1" s="1"/>
  <c r="C157" i="1" s="1"/>
  <c r="C158" i="1" s="1"/>
  <c r="C199" i="1"/>
  <c r="C200" i="1" s="1"/>
  <c r="C201" i="1" s="1"/>
  <c r="C202" i="1" s="1"/>
  <c r="C203" i="1" s="1"/>
  <c r="C204" i="1" s="1"/>
  <c r="C205" i="1" s="1"/>
  <c r="C206" i="1" s="1"/>
  <c r="C207" i="1" s="1"/>
  <c r="C208" i="1" s="1"/>
  <c r="C209" i="1" s="1"/>
  <c r="C210" i="1" s="1"/>
  <c r="C211" i="1" s="1"/>
  <c r="C212" i="1" s="1"/>
  <c r="C213" i="1" s="1"/>
  <c r="C214" i="1" s="1"/>
  <c r="C215" i="1" s="1"/>
  <c r="C216" i="1" s="1"/>
  <c r="C217" i="1" s="1"/>
  <c r="C218" i="1" s="1"/>
  <c r="C220" i="1" s="1"/>
  <c r="C221" i="1" s="1"/>
  <c r="C222" i="1" s="1"/>
  <c r="G221" i="1"/>
  <c r="P221" i="1"/>
  <c r="R221" i="1"/>
  <c r="T221" i="1"/>
  <c r="E222" i="1"/>
  <c r="C159" i="1" l="1"/>
  <c r="C160" i="1" s="1"/>
  <c r="C178" i="1"/>
  <c r="G222" i="1"/>
  <c r="P222" i="1"/>
  <c r="R222" i="1"/>
  <c r="T222" i="1"/>
  <c r="C223" i="1"/>
  <c r="E223" i="1"/>
  <c r="C179" i="1" l="1"/>
  <c r="C161" i="1"/>
  <c r="C180" i="1"/>
  <c r="G223" i="1"/>
  <c r="P223" i="1"/>
  <c r="R223" i="1"/>
  <c r="T223" i="1"/>
  <c r="C224" i="1"/>
  <c r="E224" i="1"/>
  <c r="C181" i="1" l="1"/>
  <c r="C182" i="1" s="1"/>
  <c r="C183" i="1" s="1"/>
  <c r="C184" i="1" s="1"/>
  <c r="C185" i="1" s="1"/>
  <c r="C186" i="1" s="1"/>
  <c r="C187" i="1" s="1"/>
  <c r="C188" i="1" s="1"/>
  <c r="C189" i="1" s="1"/>
  <c r="C190" i="1" s="1"/>
  <c r="C191" i="1" s="1"/>
  <c r="C192" i="1" s="1"/>
  <c r="C193" i="1" s="1"/>
  <c r="C194" i="1" s="1"/>
  <c r="C195" i="1" s="1"/>
  <c r="C196" i="1" s="1"/>
  <c r="C197" i="1" s="1"/>
  <c r="C162" i="1"/>
  <c r="C163" i="1" s="1"/>
  <c r="C164" i="1" s="1"/>
  <c r="C165" i="1" s="1"/>
  <c r="C166" i="1" s="1"/>
  <c r="C167" i="1" s="1"/>
  <c r="C168" i="1" s="1"/>
  <c r="C169" i="1" s="1"/>
  <c r="C170" i="1" s="1"/>
  <c r="C171" i="1" s="1"/>
  <c r="C172" i="1" s="1"/>
  <c r="C173" i="1" s="1"/>
  <c r="C174" i="1" s="1"/>
  <c r="C175" i="1" s="1"/>
  <c r="C176" i="1" s="1"/>
  <c r="C177" i="1" s="1"/>
  <c r="G224" i="1"/>
  <c r="P224" i="1"/>
  <c r="R224" i="1"/>
  <c r="T224" i="1"/>
  <c r="C225" i="1"/>
  <c r="C226" i="1" s="1"/>
  <c r="G225" i="1"/>
  <c r="G226" i="1" s="1"/>
  <c r="G227" i="1" s="1"/>
  <c r="G228" i="1" s="1"/>
  <c r="P225" i="1"/>
  <c r="R225" i="1"/>
  <c r="T225" i="1"/>
  <c r="E226" i="1"/>
  <c r="P226" i="1"/>
  <c r="R226" i="1"/>
  <c r="T226" i="1"/>
  <c r="E227" i="1"/>
  <c r="P227" i="1"/>
  <c r="R227" i="1"/>
  <c r="T227" i="1"/>
  <c r="E228" i="1"/>
  <c r="P228" i="1"/>
  <c r="R228" i="1"/>
  <c r="T228" i="1"/>
  <c r="G229" i="1"/>
  <c r="G230" i="1" s="1"/>
  <c r="G231" i="1" s="1"/>
  <c r="P229" i="1"/>
  <c r="R229" i="1"/>
  <c r="T229" i="1"/>
  <c r="E230" i="1"/>
  <c r="P230" i="1"/>
  <c r="R230" i="1"/>
  <c r="T230" i="1"/>
  <c r="E231" i="1"/>
  <c r="P231" i="1"/>
  <c r="R231" i="1"/>
  <c r="T231" i="1"/>
  <c r="G232" i="1"/>
  <c r="G233" i="1" s="1"/>
  <c r="G234" i="1" s="1"/>
  <c r="G235" i="1" s="1"/>
  <c r="G236" i="1" s="1"/>
  <c r="P232" i="1"/>
  <c r="R232" i="1"/>
  <c r="T232" i="1"/>
  <c r="E233" i="1"/>
  <c r="P233" i="1"/>
  <c r="R233" i="1"/>
  <c r="T233" i="1"/>
  <c r="E234" i="1"/>
  <c r="P234" i="1"/>
  <c r="R234" i="1"/>
  <c r="T234" i="1"/>
  <c r="E235" i="1"/>
  <c r="P235" i="1"/>
  <c r="R235" i="1"/>
  <c r="T235" i="1"/>
  <c r="E236" i="1"/>
  <c r="P236" i="1"/>
  <c r="R236" i="1"/>
  <c r="T236" i="1"/>
  <c r="G237" i="1"/>
  <c r="P237" i="1"/>
  <c r="R237" i="1"/>
  <c r="T237" i="1"/>
  <c r="E238" i="1"/>
  <c r="G238" i="1"/>
  <c r="P238" i="1"/>
  <c r="R238" i="1"/>
  <c r="E239" i="1"/>
  <c r="G239" i="1"/>
  <c r="P239" i="1"/>
  <c r="R239" i="1"/>
  <c r="T239" i="1"/>
  <c r="G240" i="1"/>
  <c r="G241" i="1" s="1"/>
  <c r="G242" i="1" s="1"/>
  <c r="G243" i="1" s="1"/>
  <c r="G244" i="1" s="1"/>
  <c r="P240" i="1"/>
  <c r="R240" i="1"/>
  <c r="T240" i="1"/>
  <c r="E241" i="1"/>
  <c r="P241" i="1"/>
  <c r="R241" i="1"/>
  <c r="T241" i="1"/>
  <c r="E242" i="1"/>
  <c r="P242" i="1"/>
  <c r="R242" i="1"/>
  <c r="T242" i="1"/>
  <c r="E243" i="1"/>
  <c r="P243" i="1"/>
  <c r="R243" i="1"/>
  <c r="T243" i="1"/>
  <c r="E244" i="1"/>
  <c r="P244" i="1"/>
  <c r="R244" i="1"/>
  <c r="T244" i="1"/>
  <c r="G245" i="1"/>
  <c r="P245" i="1"/>
  <c r="R245" i="1"/>
  <c r="T245" i="1"/>
  <c r="G246" i="1"/>
  <c r="P246" i="1"/>
  <c r="R246" i="1"/>
  <c r="T246" i="1"/>
  <c r="G247" i="1"/>
  <c r="P247" i="1"/>
  <c r="R247" i="1"/>
  <c r="T247" i="1"/>
  <c r="G248" i="1"/>
  <c r="P248" i="1"/>
  <c r="R248" i="1"/>
  <c r="T248" i="1"/>
  <c r="E249" i="1"/>
  <c r="G249" i="1"/>
  <c r="P249" i="1"/>
  <c r="R249" i="1"/>
  <c r="E250" i="1"/>
  <c r="G250" i="1"/>
  <c r="P250" i="1"/>
  <c r="R250" i="1"/>
  <c r="T250" i="1"/>
  <c r="E251" i="1"/>
  <c r="C227" i="1" l="1"/>
  <c r="C228" i="1" s="1"/>
  <c r="C229" i="1" s="1"/>
  <c r="C230" i="1" s="1"/>
  <c r="C231" i="1" s="1"/>
  <c r="C232" i="1" s="1"/>
  <c r="C233" i="1" s="1"/>
  <c r="C234" i="1" s="1"/>
  <c r="C235" i="1" s="1"/>
  <c r="C236" i="1" s="1"/>
  <c r="C237" i="1" s="1"/>
  <c r="G251" i="1"/>
  <c r="P251" i="1"/>
  <c r="R251" i="1"/>
  <c r="T251" i="1"/>
  <c r="G252" i="1"/>
  <c r="P252" i="1"/>
  <c r="R252" i="1"/>
  <c r="T252" i="1"/>
  <c r="E253" i="1"/>
  <c r="C238" i="1" l="1"/>
  <c r="G253" i="1"/>
  <c r="G254" i="1" s="1"/>
  <c r="G255" i="1" s="1"/>
  <c r="G256" i="1" s="1"/>
  <c r="P253" i="1"/>
  <c r="R253" i="1"/>
  <c r="T253" i="1"/>
  <c r="E254" i="1"/>
  <c r="P254" i="1"/>
  <c r="R254" i="1"/>
  <c r="T254" i="1"/>
  <c r="E255" i="1"/>
  <c r="P255" i="1"/>
  <c r="R255" i="1"/>
  <c r="T255" i="1"/>
  <c r="P256" i="1"/>
  <c r="R256" i="1"/>
  <c r="T256" i="1"/>
  <c r="E257" i="1"/>
  <c r="C239" i="1" l="1"/>
  <c r="C240" i="1" s="1"/>
  <c r="C241" i="1" s="1"/>
  <c r="C242" i="1" s="1"/>
  <c r="C243" i="1" s="1"/>
  <c r="C244" i="1" s="1"/>
  <c r="C245" i="1" s="1"/>
  <c r="C246" i="1" s="1"/>
  <c r="C247" i="1" s="1"/>
  <c r="C248" i="1" s="1"/>
  <c r="G257" i="1"/>
  <c r="P257" i="1"/>
  <c r="R257" i="1"/>
  <c r="T257" i="1"/>
  <c r="G258" i="1"/>
  <c r="P258" i="1"/>
  <c r="R258" i="1"/>
  <c r="T258" i="1"/>
  <c r="G259" i="1"/>
  <c r="G260" i="1" s="1"/>
  <c r="G261" i="1" s="1"/>
  <c r="G262" i="1" s="1"/>
  <c r="G263" i="1" s="1"/>
  <c r="G264" i="1" s="1"/>
  <c r="P259" i="1"/>
  <c r="R259" i="1"/>
  <c r="T259" i="1"/>
  <c r="E260" i="1"/>
  <c r="P260" i="1"/>
  <c r="R260" i="1"/>
  <c r="T260" i="1"/>
  <c r="E261" i="1"/>
  <c r="P261" i="1"/>
  <c r="R261" i="1"/>
  <c r="T261" i="1"/>
  <c r="E262" i="1"/>
  <c r="P262" i="1"/>
  <c r="R262" i="1"/>
  <c r="T262" i="1"/>
  <c r="E263" i="1"/>
  <c r="P263" i="1"/>
  <c r="R263" i="1"/>
  <c r="T263" i="1"/>
  <c r="E264" i="1"/>
  <c r="P264" i="1"/>
  <c r="R264" i="1"/>
  <c r="T264" i="1"/>
  <c r="G265" i="1"/>
  <c r="P265" i="1"/>
  <c r="R265" i="1"/>
  <c r="T265" i="1"/>
  <c r="G266" i="1"/>
  <c r="P266" i="1"/>
  <c r="R266" i="1"/>
  <c r="T266" i="1"/>
  <c r="G267" i="1"/>
  <c r="G268" i="1" s="1"/>
  <c r="G269" i="1" s="1"/>
  <c r="G270" i="1" s="1"/>
  <c r="G271" i="1" s="1"/>
  <c r="G272" i="1" s="1"/>
  <c r="P267" i="1"/>
  <c r="R267" i="1"/>
  <c r="T267" i="1"/>
  <c r="E268" i="1"/>
  <c r="P268" i="1"/>
  <c r="R268" i="1"/>
  <c r="T268" i="1"/>
  <c r="E269" i="1"/>
  <c r="P269" i="1"/>
  <c r="R269" i="1"/>
  <c r="T269" i="1"/>
  <c r="E270" i="1"/>
  <c r="P270" i="1"/>
  <c r="R270" i="1"/>
  <c r="T270" i="1"/>
  <c r="E271" i="1"/>
  <c r="P271" i="1"/>
  <c r="R271" i="1"/>
  <c r="T271" i="1"/>
  <c r="E272" i="1"/>
  <c r="P272" i="1"/>
  <c r="R272" i="1"/>
  <c r="T272" i="1"/>
  <c r="G273" i="1"/>
  <c r="P273" i="1"/>
  <c r="R273" i="1"/>
  <c r="T273" i="1"/>
  <c r="E274" i="1"/>
  <c r="G274" i="1"/>
  <c r="P274" i="1"/>
  <c r="R274" i="1"/>
  <c r="E275" i="1"/>
  <c r="G275" i="1"/>
  <c r="P275" i="1"/>
  <c r="R275" i="1"/>
  <c r="T275" i="1"/>
  <c r="G276" i="1"/>
  <c r="P276" i="1"/>
  <c r="R276" i="1"/>
  <c r="T276" i="1"/>
  <c r="G277" i="1"/>
  <c r="P277" i="1"/>
  <c r="R277" i="1"/>
  <c r="T277" i="1"/>
  <c r="G278" i="1"/>
  <c r="P278" i="1"/>
  <c r="R278" i="1"/>
  <c r="T278" i="1"/>
  <c r="G279" i="1"/>
  <c r="P279" i="1"/>
  <c r="R279" i="1"/>
  <c r="T279" i="1"/>
  <c r="G280" i="1"/>
  <c r="P280" i="1"/>
  <c r="R280" i="1"/>
  <c r="T280" i="1"/>
  <c r="G281" i="1"/>
  <c r="P281" i="1"/>
  <c r="R281" i="1"/>
  <c r="T281" i="1"/>
  <c r="E282" i="1"/>
  <c r="G282" i="1"/>
  <c r="P282" i="1"/>
  <c r="R282" i="1"/>
  <c r="E283" i="1"/>
  <c r="G283" i="1"/>
  <c r="G284" i="1" s="1"/>
  <c r="G285" i="1" s="1"/>
  <c r="G286" i="1" s="1"/>
  <c r="G287" i="1" s="1"/>
  <c r="P283" i="1"/>
  <c r="R283" i="1"/>
  <c r="T283" i="1"/>
  <c r="E284" i="1"/>
  <c r="P284" i="1"/>
  <c r="R284" i="1"/>
  <c r="T284" i="1"/>
  <c r="E285" i="1"/>
  <c r="P285" i="1"/>
  <c r="R285" i="1"/>
  <c r="T285" i="1"/>
  <c r="E286" i="1"/>
  <c r="P286" i="1"/>
  <c r="R286" i="1"/>
  <c r="T286" i="1"/>
  <c r="E287" i="1"/>
  <c r="P287" i="1"/>
  <c r="R287" i="1"/>
  <c r="T287" i="1"/>
  <c r="G288" i="1"/>
  <c r="G289" i="1" s="1"/>
  <c r="G290" i="1" s="1"/>
  <c r="P288" i="1"/>
  <c r="R288" i="1"/>
  <c r="T288" i="1"/>
  <c r="E289" i="1"/>
  <c r="P289" i="1"/>
  <c r="R289" i="1"/>
  <c r="T289" i="1"/>
  <c r="E290" i="1"/>
  <c r="P290" i="1"/>
  <c r="R290" i="1"/>
  <c r="T290" i="1"/>
  <c r="G291" i="1"/>
  <c r="P291" i="1"/>
  <c r="R291" i="1"/>
  <c r="T291" i="1"/>
  <c r="E292" i="1"/>
  <c r="G292" i="1"/>
  <c r="P292" i="1"/>
  <c r="R292" i="1"/>
  <c r="E293" i="1"/>
  <c r="G293" i="1"/>
  <c r="P293" i="1"/>
  <c r="R293" i="1"/>
  <c r="T293" i="1"/>
  <c r="G294" i="1"/>
  <c r="G295" i="1" s="1"/>
  <c r="G296" i="1" s="1"/>
  <c r="P294" i="1"/>
  <c r="R294" i="1"/>
  <c r="T294" i="1"/>
  <c r="E295" i="1"/>
  <c r="P295" i="1"/>
  <c r="R295" i="1"/>
  <c r="T295" i="1"/>
  <c r="E296" i="1"/>
  <c r="P296" i="1"/>
  <c r="R296" i="1"/>
  <c r="T296" i="1"/>
  <c r="G297" i="1"/>
  <c r="P297" i="1"/>
  <c r="R297" i="1"/>
  <c r="T297" i="1"/>
  <c r="G298" i="1"/>
  <c r="P298" i="1"/>
  <c r="R298" i="1"/>
  <c r="T298" i="1"/>
  <c r="E299" i="1"/>
  <c r="G299" i="1"/>
  <c r="P299" i="1"/>
  <c r="R299" i="1"/>
  <c r="E300" i="1"/>
  <c r="G300" i="1"/>
  <c r="P300" i="1"/>
  <c r="R300" i="1"/>
  <c r="T300" i="1"/>
  <c r="G301" i="1"/>
  <c r="P301" i="1"/>
  <c r="R301" i="1"/>
  <c r="T301" i="1"/>
  <c r="G302" i="1"/>
  <c r="P302" i="1"/>
  <c r="R302" i="1"/>
  <c r="T302" i="1"/>
  <c r="G303" i="1"/>
  <c r="P303" i="1"/>
  <c r="R303" i="1"/>
  <c r="T303" i="1"/>
  <c r="E304" i="1"/>
  <c r="G304" i="1"/>
  <c r="P304" i="1"/>
  <c r="R304" i="1"/>
  <c r="E305" i="1"/>
  <c r="G305" i="1"/>
  <c r="P305" i="1"/>
  <c r="R305" i="1"/>
  <c r="T305" i="1"/>
  <c r="G306" i="1"/>
  <c r="P306" i="1"/>
  <c r="R306" i="1"/>
  <c r="T306" i="1"/>
  <c r="G307" i="1"/>
  <c r="P307" i="1"/>
  <c r="R307" i="1"/>
  <c r="T307" i="1"/>
  <c r="E308" i="1"/>
  <c r="G308" i="1"/>
  <c r="P308" i="1"/>
  <c r="R308" i="1"/>
  <c r="E309" i="1"/>
  <c r="G309" i="1"/>
  <c r="P309" i="1"/>
  <c r="R309" i="1"/>
  <c r="T309" i="1"/>
  <c r="G310" i="1"/>
  <c r="P310" i="1"/>
  <c r="R310" i="1"/>
  <c r="T310" i="1"/>
  <c r="G311" i="1"/>
  <c r="P311" i="1"/>
  <c r="R311" i="1"/>
  <c r="T311" i="1"/>
  <c r="E312" i="1"/>
  <c r="G312" i="1"/>
  <c r="P312" i="1"/>
  <c r="R312" i="1"/>
  <c r="E313" i="1"/>
  <c r="G313" i="1"/>
  <c r="P313" i="1"/>
  <c r="R313" i="1"/>
  <c r="T313" i="1"/>
  <c r="G314" i="1"/>
  <c r="P314" i="1"/>
  <c r="R314" i="1"/>
  <c r="T314" i="1"/>
  <c r="G315" i="1"/>
  <c r="P315" i="1"/>
  <c r="R315" i="1"/>
  <c r="T315" i="1"/>
  <c r="G316" i="1"/>
  <c r="P316" i="1"/>
  <c r="R316" i="1"/>
  <c r="T316" i="1"/>
  <c r="G317" i="1"/>
  <c r="P317" i="1"/>
  <c r="R317" i="1"/>
  <c r="T317" i="1"/>
  <c r="E318" i="1"/>
  <c r="G318" i="1"/>
  <c r="P318" i="1"/>
  <c r="R318" i="1"/>
  <c r="T318" i="1"/>
  <c r="E319" i="1"/>
  <c r="G319" i="1"/>
  <c r="P319" i="1"/>
  <c r="R319" i="1"/>
  <c r="T319" i="1"/>
  <c r="E320"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R327" i="1"/>
  <c r="P328" i="1"/>
  <c r="R328" i="1"/>
  <c r="P329" i="1"/>
  <c r="R329" i="1"/>
  <c r="P330" i="1"/>
  <c r="R330" i="1"/>
  <c r="P331" i="1"/>
  <c r="R331" i="1"/>
  <c r="P332" i="1"/>
  <c r="R332" i="1"/>
  <c r="P333" i="1"/>
  <c r="R333" i="1"/>
  <c r="C249" i="1" l="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FM330" i="1"/>
  <c r="FL330" i="1"/>
  <c r="FK330" i="1"/>
  <c r="FJ330" i="1"/>
  <c r="FI330" i="1"/>
  <c r="FH330" i="1"/>
  <c r="FG330" i="1"/>
  <c r="FF330" i="1"/>
  <c r="FE330" i="1"/>
  <c r="FD330" i="1"/>
  <c r="FC330" i="1"/>
  <c r="FB330" i="1"/>
  <c r="FA330" i="1"/>
  <c r="EZ330" i="1"/>
  <c r="EY330" i="1"/>
  <c r="EX330" i="1"/>
  <c r="EW330" i="1"/>
  <c r="EV330" i="1"/>
  <c r="EU330" i="1"/>
  <c r="ET330" i="1"/>
  <c r="ES330" i="1"/>
  <c r="ER330" i="1"/>
  <c r="EQ330" i="1"/>
  <c r="EP330" i="1"/>
  <c r="EO330" i="1"/>
  <c r="EN330" i="1"/>
  <c r="EM330" i="1"/>
  <c r="EL330" i="1"/>
  <c r="EK330" i="1"/>
  <c r="EJ330" i="1"/>
  <c r="EI330" i="1"/>
  <c r="EH330" i="1"/>
  <c r="EG330" i="1"/>
  <c r="EF330" i="1"/>
  <c r="EE330" i="1"/>
  <c r="ED330" i="1"/>
  <c r="EC330" i="1"/>
  <c r="EB330" i="1"/>
  <c r="EA330" i="1"/>
  <c r="DZ330" i="1"/>
  <c r="DY330" i="1"/>
  <c r="DX330" i="1"/>
  <c r="DW330" i="1"/>
  <c r="DV330" i="1"/>
  <c r="DU330" i="1"/>
  <c r="DT330" i="1"/>
  <c r="DS330" i="1"/>
  <c r="DR330" i="1"/>
  <c r="DQ330" i="1"/>
  <c r="DP330" i="1"/>
  <c r="DO330" i="1"/>
  <c r="DN330" i="1"/>
  <c r="DM330" i="1"/>
  <c r="DL330" i="1"/>
  <c r="DK330" i="1"/>
  <c r="DJ330" i="1"/>
  <c r="DI330" i="1"/>
  <c r="DH330" i="1"/>
  <c r="DG330" i="1"/>
  <c r="DF330" i="1"/>
  <c r="DE330" i="1"/>
  <c r="DD330" i="1"/>
  <c r="DC330" i="1"/>
  <c r="DB330" i="1"/>
  <c r="DA330" i="1"/>
  <c r="CZ330" i="1"/>
  <c r="CY330" i="1"/>
  <c r="CX330" i="1"/>
  <c r="CW330" i="1"/>
  <c r="CV330" i="1"/>
  <c r="CU330" i="1"/>
  <c r="CT330" i="1"/>
  <c r="CS330" i="1"/>
  <c r="CR330" i="1"/>
  <c r="CQ330" i="1"/>
  <c r="CP330" i="1"/>
  <c r="CO330" i="1"/>
  <c r="CN330" i="1"/>
  <c r="CM330" i="1"/>
  <c r="CL330" i="1"/>
  <c r="CK330" i="1"/>
  <c r="CJ330" i="1"/>
  <c r="CI330" i="1"/>
  <c r="CH330" i="1"/>
  <c r="CG330" i="1"/>
  <c r="CF330" i="1"/>
  <c r="CE330" i="1"/>
  <c r="CD330" i="1"/>
  <c r="CC330" i="1"/>
  <c r="CB330" i="1"/>
  <c r="CA330" i="1"/>
  <c r="BZ330" i="1"/>
  <c r="BY330" i="1"/>
  <c r="BX330" i="1"/>
  <c r="BW330" i="1"/>
  <c r="BV330" i="1"/>
  <c r="BU330" i="1"/>
  <c r="BT330" i="1"/>
  <c r="BS330" i="1"/>
  <c r="BR330" i="1"/>
  <c r="BQ330" i="1"/>
  <c r="BP330" i="1"/>
  <c r="BO330" i="1"/>
  <c r="BN330" i="1"/>
  <c r="BM330" i="1"/>
  <c r="BL330" i="1"/>
  <c r="BK330" i="1"/>
  <c r="BJ330" i="1"/>
  <c r="BI330" i="1"/>
  <c r="BH330" i="1"/>
  <c r="BG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X330" i="1"/>
  <c r="W330" i="1"/>
  <c r="V330" i="1"/>
  <c r="FM329" i="1"/>
  <c r="FL329" i="1"/>
  <c r="FK329" i="1"/>
  <c r="FJ329" i="1"/>
  <c r="FI329" i="1"/>
  <c r="FH329" i="1"/>
  <c r="FG329" i="1"/>
  <c r="FF329" i="1"/>
  <c r="FE329" i="1"/>
  <c r="FD329" i="1"/>
  <c r="FC329" i="1"/>
  <c r="FB329" i="1"/>
  <c r="FA329" i="1"/>
  <c r="EZ329" i="1"/>
  <c r="EY329" i="1"/>
  <c r="EX329" i="1"/>
  <c r="EW329" i="1"/>
  <c r="EV329" i="1"/>
  <c r="EU329" i="1"/>
  <c r="ET329" i="1"/>
  <c r="ES329" i="1"/>
  <c r="ER329" i="1"/>
  <c r="EQ329" i="1"/>
  <c r="EP329" i="1"/>
  <c r="EO329" i="1"/>
  <c r="EN329" i="1"/>
  <c r="EM329" i="1"/>
  <c r="EL329" i="1"/>
  <c r="EK329" i="1"/>
  <c r="EJ329" i="1"/>
  <c r="EI329" i="1"/>
  <c r="EH329" i="1"/>
  <c r="EG329" i="1"/>
  <c r="EF329" i="1"/>
  <c r="EE329" i="1"/>
  <c r="ED329" i="1"/>
  <c r="EC329" i="1"/>
  <c r="EB329" i="1"/>
  <c r="EA329" i="1"/>
  <c r="DZ329" i="1"/>
  <c r="DY329" i="1"/>
  <c r="DX329" i="1"/>
  <c r="DW329" i="1"/>
  <c r="DV329" i="1"/>
  <c r="DU329" i="1"/>
  <c r="DT329" i="1"/>
  <c r="DS329" i="1"/>
  <c r="DR329" i="1"/>
  <c r="DQ329" i="1"/>
  <c r="DP329" i="1"/>
  <c r="DO329" i="1"/>
  <c r="DN329" i="1"/>
  <c r="DM329" i="1"/>
  <c r="DL329" i="1"/>
  <c r="DK329" i="1"/>
  <c r="DJ329" i="1"/>
  <c r="DI329" i="1"/>
  <c r="DH329" i="1"/>
  <c r="DG329" i="1"/>
  <c r="DF329" i="1"/>
  <c r="DE329" i="1"/>
  <c r="DD329" i="1"/>
  <c r="DC329" i="1"/>
  <c r="DB329" i="1"/>
  <c r="DA329" i="1"/>
  <c r="CZ329" i="1"/>
  <c r="CY329" i="1"/>
  <c r="CX329" i="1"/>
  <c r="CW329" i="1"/>
  <c r="CV329" i="1"/>
  <c r="CU329" i="1"/>
  <c r="CT329" i="1"/>
  <c r="CS329" i="1"/>
  <c r="CR329" i="1"/>
  <c r="CQ329" i="1"/>
  <c r="CP329" i="1"/>
  <c r="CO329" i="1"/>
  <c r="CN329" i="1"/>
  <c r="CM329" i="1"/>
  <c r="CL329" i="1"/>
  <c r="CK329" i="1"/>
  <c r="CJ329" i="1"/>
  <c r="CI329" i="1"/>
  <c r="CH329" i="1"/>
  <c r="CG329" i="1"/>
  <c r="CF329" i="1"/>
  <c r="CE329" i="1"/>
  <c r="CD329" i="1"/>
  <c r="CC329" i="1"/>
  <c r="CB329" i="1"/>
  <c r="CA329" i="1"/>
  <c r="BZ329" i="1"/>
  <c r="BY329" i="1"/>
  <c r="BX329" i="1"/>
  <c r="BW329" i="1"/>
  <c r="BV329" i="1"/>
  <c r="BU329" i="1"/>
  <c r="BT329" i="1"/>
  <c r="BS329" i="1"/>
  <c r="BR329" i="1"/>
  <c r="BQ329" i="1"/>
  <c r="BP329" i="1"/>
  <c r="BO329" i="1"/>
  <c r="BN329" i="1"/>
  <c r="BM329" i="1"/>
  <c r="BL329" i="1"/>
  <c r="BK329" i="1"/>
  <c r="BJ329" i="1"/>
  <c r="BI329" i="1"/>
  <c r="BH329" i="1"/>
  <c r="BG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FM328" i="1"/>
  <c r="FL328" i="1"/>
  <c r="FK328" i="1"/>
  <c r="FJ328" i="1"/>
  <c r="FI328" i="1"/>
  <c r="FH328" i="1"/>
  <c r="FG328" i="1"/>
  <c r="FF328" i="1"/>
  <c r="FE328" i="1"/>
  <c r="FD328" i="1"/>
  <c r="FC328" i="1"/>
  <c r="FB328" i="1"/>
  <c r="FA328" i="1"/>
  <c r="EZ328" i="1"/>
  <c r="EY328" i="1"/>
  <c r="EX328" i="1"/>
  <c r="EW328" i="1"/>
  <c r="EV328" i="1"/>
  <c r="EU328" i="1"/>
  <c r="ET328" i="1"/>
  <c r="ES328" i="1"/>
  <c r="ER328" i="1"/>
  <c r="EQ328" i="1"/>
  <c r="EP328" i="1"/>
  <c r="EO328" i="1"/>
  <c r="EN328" i="1"/>
  <c r="EM328" i="1"/>
  <c r="EL328" i="1"/>
  <c r="EK328" i="1"/>
  <c r="EJ328" i="1"/>
  <c r="EI328" i="1"/>
  <c r="EH328" i="1"/>
  <c r="EG328" i="1"/>
  <c r="EF328" i="1"/>
  <c r="EE328" i="1"/>
  <c r="ED328" i="1"/>
  <c r="EC328" i="1"/>
  <c r="EB328" i="1"/>
  <c r="EA328" i="1"/>
  <c r="DZ328" i="1"/>
  <c r="DY328" i="1"/>
  <c r="DX328" i="1"/>
  <c r="DW328" i="1"/>
  <c r="DV328" i="1"/>
  <c r="DU328" i="1"/>
  <c r="DT328" i="1"/>
  <c r="DS328" i="1"/>
  <c r="DR328" i="1"/>
  <c r="DQ328" i="1"/>
  <c r="DP328" i="1"/>
  <c r="DO328" i="1"/>
  <c r="DN328" i="1"/>
  <c r="DM328" i="1"/>
  <c r="DL328" i="1"/>
  <c r="DK328" i="1"/>
  <c r="DJ328" i="1"/>
  <c r="DI328" i="1"/>
  <c r="DH328" i="1"/>
  <c r="DG328" i="1"/>
  <c r="DF328" i="1"/>
  <c r="DE328" i="1"/>
  <c r="DD328" i="1"/>
  <c r="DC328" i="1"/>
  <c r="DB328" i="1"/>
  <c r="DA328" i="1"/>
  <c r="CZ328" i="1"/>
  <c r="CY328" i="1"/>
  <c r="CX328" i="1"/>
  <c r="CW328" i="1"/>
  <c r="CV328" i="1"/>
  <c r="CU328" i="1"/>
  <c r="CT328" i="1"/>
  <c r="CS328" i="1"/>
  <c r="CR328" i="1"/>
  <c r="CQ328" i="1"/>
  <c r="CP328" i="1"/>
  <c r="CO328" i="1"/>
  <c r="CN328" i="1"/>
  <c r="CM328" i="1"/>
  <c r="CL328" i="1"/>
  <c r="CK328" i="1"/>
  <c r="CJ328" i="1"/>
  <c r="CI328" i="1"/>
  <c r="CH328" i="1"/>
  <c r="CG328" i="1"/>
  <c r="CF328" i="1"/>
  <c r="CE328" i="1"/>
  <c r="CD328" i="1"/>
  <c r="CC328" i="1"/>
  <c r="CB328" i="1"/>
  <c r="CA328" i="1"/>
  <c r="BZ328" i="1"/>
  <c r="BY328" i="1"/>
  <c r="BX328" i="1"/>
  <c r="BW328" i="1"/>
  <c r="BV328" i="1"/>
  <c r="BU328" i="1"/>
  <c r="BT328" i="1"/>
  <c r="BS328" i="1"/>
  <c r="BR328" i="1"/>
  <c r="BQ328" i="1"/>
  <c r="BP328" i="1"/>
  <c r="BO328" i="1"/>
  <c r="BN328" i="1"/>
  <c r="BM328" i="1"/>
  <c r="BL328" i="1"/>
  <c r="BK328" i="1"/>
  <c r="BJ328" i="1"/>
  <c r="BI328" i="1"/>
  <c r="BH328" i="1"/>
  <c r="BG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X328" i="1"/>
  <c r="W328" i="1"/>
  <c r="V328" i="1"/>
  <c r="B312" i="1"/>
  <c r="B313" i="1" s="1"/>
  <c r="B314" i="1" s="1"/>
  <c r="B308" i="1"/>
  <c r="B309" i="1" s="1"/>
  <c r="B310" i="1" s="1"/>
  <c r="B304" i="1"/>
  <c r="B305" i="1" s="1"/>
  <c r="B306" i="1" s="1"/>
  <c r="B299" i="1"/>
  <c r="B300" i="1" s="1"/>
  <c r="B301" i="1" s="1"/>
  <c r="B292" i="1"/>
  <c r="B293" i="1" s="1"/>
  <c r="B294" i="1" s="1"/>
  <c r="B282" i="1"/>
  <c r="B283" i="1" s="1"/>
  <c r="B284" i="1" s="1"/>
  <c r="B285" i="1" s="1"/>
  <c r="B286" i="1" s="1"/>
  <c r="B287" i="1" s="1"/>
  <c r="B288" i="1" s="1"/>
  <c r="B274" i="1"/>
  <c r="B275" i="1" s="1"/>
  <c r="B276" i="1" s="1"/>
  <c r="B249" i="1"/>
  <c r="B250" i="1" s="1"/>
  <c r="B251" i="1" s="1"/>
  <c r="B238" i="1"/>
  <c r="B239" i="1" s="1"/>
  <c r="B240" i="1" s="1"/>
  <c r="B142" i="1"/>
  <c r="B143" i="1" s="1"/>
  <c r="B144" i="1" s="1"/>
  <c r="B145" i="1" s="1"/>
  <c r="B146" i="1" s="1"/>
  <c r="B147" i="1" s="1"/>
  <c r="B148" i="1" s="1"/>
  <c r="B149" i="1" s="1"/>
  <c r="B150" i="1" s="1"/>
  <c r="B151" i="1" s="1"/>
  <c r="B106" i="1"/>
  <c r="B107" i="1" s="1"/>
  <c r="B108" i="1" s="1"/>
  <c r="B109" i="1" s="1"/>
  <c r="B5" i="1"/>
  <c r="B6" i="1" s="1"/>
  <c r="B7" i="1" s="1"/>
  <c r="B8" i="1" s="1"/>
  <c r="V1" i="1"/>
  <c r="V4" i="1" s="1"/>
  <c r="E149" i="1"/>
  <c r="E294" i="1"/>
  <c r="E240" i="1"/>
  <c r="E310" i="1"/>
  <c r="E288" i="1"/>
  <c r="E306" i="1"/>
  <c r="E8" i="1"/>
  <c r="E314" i="1"/>
  <c r="E301" i="1"/>
  <c r="E276" i="1"/>
  <c r="C274" i="1" l="1"/>
  <c r="C275" i="1" s="1"/>
  <c r="C276" i="1" s="1"/>
  <c r="C277" i="1" s="1"/>
  <c r="C278" i="1" s="1"/>
  <c r="C279" i="1" s="1"/>
  <c r="C280" i="1" s="1"/>
  <c r="C281" i="1" s="1"/>
  <c r="B110" i="1"/>
  <c r="B111" i="1" s="1"/>
  <c r="B112" i="1" s="1"/>
  <c r="B113" i="1" s="1"/>
  <c r="B9" i="1"/>
  <c r="B10" i="1" s="1"/>
  <c r="B311" i="1"/>
  <c r="B302" i="1"/>
  <c r="B303" i="1" s="1"/>
  <c r="B277" i="1"/>
  <c r="B278" i="1" s="1"/>
  <c r="B307" i="1"/>
  <c r="W1" i="1"/>
  <c r="W2" i="1" s="1"/>
  <c r="B295" i="1"/>
  <c r="B296" i="1" s="1"/>
  <c r="B297" i="1" s="1"/>
  <c r="B153" i="1"/>
  <c r="V3" i="1"/>
  <c r="B252" i="1"/>
  <c r="V2" i="1"/>
  <c r="B241" i="1"/>
  <c r="B242" i="1" s="1"/>
  <c r="B243" i="1" s="1"/>
  <c r="B244" i="1" s="1"/>
  <c r="B245" i="1" s="1"/>
  <c r="B289" i="1"/>
  <c r="B290" i="1" s="1"/>
  <c r="B291" i="1" s="1"/>
  <c r="B315" i="1"/>
  <c r="B313" i="2"/>
  <c r="C312" i="2"/>
  <c r="E109" i="1"/>
  <c r="E155" i="1"/>
  <c r="E115" i="1"/>
  <c r="E111" i="1"/>
  <c r="E10" i="1"/>
  <c r="E291" i="1"/>
  <c r="E277" i="1"/>
  <c r="E252" i="1"/>
  <c r="E315" i="1"/>
  <c r="E307" i="1"/>
  <c r="E302" i="1"/>
  <c r="E245" i="1"/>
  <c r="E311" i="1"/>
  <c r="E297" i="1"/>
  <c r="B114" i="1" l="1"/>
  <c r="B115" i="1" s="1"/>
  <c r="B116" i="1" s="1"/>
  <c r="B117" i="1" s="1"/>
  <c r="B118" i="1" s="1"/>
  <c r="B119" i="1" s="1"/>
  <c r="B154" i="1"/>
  <c r="B155" i="1" s="1"/>
  <c r="B156" i="1" s="1"/>
  <c r="C282" i="1"/>
  <c r="C283" i="1" s="1"/>
  <c r="B11" i="1"/>
  <c r="B12" i="1" s="1"/>
  <c r="B13" i="1" s="1"/>
  <c r="B14" i="1" s="1"/>
  <c r="B15" i="1" s="1"/>
  <c r="B16" i="1" s="1"/>
  <c r="B17" i="1" s="1"/>
  <c r="B18" i="1" s="1"/>
  <c r="B19" i="1" s="1"/>
  <c r="B20" i="1" s="1"/>
  <c r="B21" i="1" s="1"/>
  <c r="B22" i="1" s="1"/>
  <c r="B26" i="1" s="1"/>
  <c r="B27" i="1" s="1"/>
  <c r="X1" i="1"/>
  <c r="X2" i="1" s="1"/>
  <c r="W3" i="1"/>
  <c r="W4" i="1"/>
  <c r="Y1" i="1"/>
  <c r="X4" i="1"/>
  <c r="B298" i="1"/>
  <c r="B316" i="1"/>
  <c r="B246" i="1"/>
  <c r="B253" i="1"/>
  <c r="B314" i="2"/>
  <c r="C313" i="2"/>
  <c r="B279" i="1"/>
  <c r="E158" i="1"/>
  <c r="E278" i="1"/>
  <c r="E279" i="1"/>
  <c r="E22" i="1"/>
  <c r="E316" i="1"/>
  <c r="E303" i="1"/>
  <c r="E113" i="1"/>
  <c r="E298" i="1"/>
  <c r="E246" i="1"/>
  <c r="E153" i="1"/>
  <c r="X3" i="1" l="1"/>
  <c r="B157" i="1"/>
  <c r="B158" i="1" s="1"/>
  <c r="B178" i="1" s="1"/>
  <c r="B120" i="1"/>
  <c r="B121" i="1" s="1"/>
  <c r="B122" i="1" s="1"/>
  <c r="B123" i="1" s="1"/>
  <c r="B124" i="1" s="1"/>
  <c r="B125" i="1" s="1"/>
  <c r="C284" i="1"/>
  <c r="B280" i="1"/>
  <c r="C314" i="2"/>
  <c r="B315" i="2"/>
  <c r="B254" i="1"/>
  <c r="B255" i="1" s="1"/>
  <c r="B256" i="1" s="1"/>
  <c r="B317" i="1"/>
  <c r="Y4" i="1"/>
  <c r="Y3" i="1"/>
  <c r="Y2" i="1"/>
  <c r="Z1" i="1"/>
  <c r="B247" i="1"/>
  <c r="E156" i="1"/>
  <c r="E119" i="1"/>
  <c r="E120" i="1"/>
  <c r="E183" i="1"/>
  <c r="E132" i="1"/>
  <c r="E123" i="1"/>
  <c r="E247" i="1"/>
  <c r="E280" i="1"/>
  <c r="E256" i="1"/>
  <c r="E317" i="1"/>
  <c r="B159" i="1" l="1"/>
  <c r="B160" i="1" s="1"/>
  <c r="B126" i="1"/>
  <c r="C285" i="1"/>
  <c r="B257" i="1"/>
  <c r="B258" i="1" s="1"/>
  <c r="B281" i="1"/>
  <c r="Z4" i="1"/>
  <c r="Z3" i="1"/>
  <c r="AA1" i="1"/>
  <c r="Z2" i="1"/>
  <c r="B248" i="1"/>
  <c r="B316" i="2"/>
  <c r="C315" i="2"/>
  <c r="B318" i="1"/>
  <c r="B319" i="1" s="1"/>
  <c r="B320" i="1" s="1"/>
  <c r="B321" i="1" s="1"/>
  <c r="B322" i="1" s="1"/>
  <c r="B323" i="1" s="1"/>
  <c r="B324" i="1" s="1"/>
  <c r="B325" i="1" s="1"/>
  <c r="B326" i="1" s="1"/>
  <c r="E125" i="1"/>
  <c r="E138" i="1"/>
  <c r="E187" i="1"/>
  <c r="E258" i="1"/>
  <c r="E281" i="1"/>
  <c r="E248" i="1"/>
  <c r="B179" i="1" l="1"/>
  <c r="B161" i="1"/>
  <c r="B180" i="1"/>
  <c r="B127" i="1"/>
  <c r="B128" i="1" s="1"/>
  <c r="B129" i="1" s="1"/>
  <c r="B130" i="1" s="1"/>
  <c r="B131" i="1" s="1"/>
  <c r="B132" i="1" s="1"/>
  <c r="B133" i="1" s="1"/>
  <c r="B134" i="1" s="1"/>
  <c r="B135" i="1" s="1"/>
  <c r="C286" i="1"/>
  <c r="AA4" i="1"/>
  <c r="AB1" i="1"/>
  <c r="AA2" i="1"/>
  <c r="AA3" i="1"/>
  <c r="B317" i="2"/>
  <c r="C316" i="2"/>
  <c r="B259" i="1"/>
  <c r="E133" i="1"/>
  <c r="E32" i="1"/>
  <c r="E192" i="1"/>
  <c r="E126" i="1"/>
  <c r="E259" i="1"/>
  <c r="B181" i="1" l="1"/>
  <c r="B182" i="1" s="1"/>
  <c r="B183" i="1" s="1"/>
  <c r="B184" i="1" s="1"/>
  <c r="B185" i="1" s="1"/>
  <c r="B186" i="1" s="1"/>
  <c r="B162" i="1"/>
  <c r="B163" i="1" s="1"/>
  <c r="B164" i="1" s="1"/>
  <c r="B165" i="1" s="1"/>
  <c r="B166" i="1" s="1"/>
  <c r="B167" i="1" s="1"/>
  <c r="B168" i="1" s="1"/>
  <c r="B169" i="1" s="1"/>
  <c r="B170" i="1" s="1"/>
  <c r="B171" i="1" s="1"/>
  <c r="B172" i="1" s="1"/>
  <c r="B173" i="1" s="1"/>
  <c r="B174" i="1" s="1"/>
  <c r="B175" i="1" s="1"/>
  <c r="B176" i="1" s="1"/>
  <c r="B177" i="1" s="1"/>
  <c r="B136" i="1"/>
  <c r="B137" i="1" s="1"/>
  <c r="B138" i="1" s="1"/>
  <c r="B139" i="1" s="1"/>
  <c r="B140" i="1" s="1"/>
  <c r="B141" i="1" s="1"/>
  <c r="C287" i="1"/>
  <c r="C317" i="2"/>
  <c r="B318" i="2"/>
  <c r="B260" i="1"/>
  <c r="B261" i="1" s="1"/>
  <c r="B262" i="1" s="1"/>
  <c r="B263" i="1" s="1"/>
  <c r="B264" i="1" s="1"/>
  <c r="B265" i="1" s="1"/>
  <c r="AC1" i="1"/>
  <c r="AB3" i="1"/>
  <c r="AB2" i="1"/>
  <c r="AB4" i="1"/>
  <c r="E186" i="1"/>
  <c r="E265" i="1"/>
  <c r="E135" i="1"/>
  <c r="B187" i="1" l="1"/>
  <c r="B188" i="1" s="1"/>
  <c r="B189" i="1" s="1"/>
  <c r="B190" i="1" s="1"/>
  <c r="B191" i="1" s="1"/>
  <c r="B192" i="1" s="1"/>
  <c r="B193" i="1" s="1"/>
  <c r="B194" i="1" s="1"/>
  <c r="B195" i="1" s="1"/>
  <c r="B196" i="1" s="1"/>
  <c r="B197" i="1" s="1"/>
  <c r="B198" i="1" s="1"/>
  <c r="B199" i="1" s="1"/>
  <c r="B200" i="1" s="1"/>
  <c r="B201" i="1" s="1"/>
  <c r="B202" i="1" s="1"/>
  <c r="B203" i="1" s="1"/>
  <c r="B204" i="1" s="1"/>
  <c r="C288" i="1"/>
  <c r="B266" i="1"/>
  <c r="C318" i="2"/>
  <c r="B319" i="2"/>
  <c r="AC3" i="1"/>
  <c r="AC2" i="1"/>
  <c r="AC4" i="1"/>
  <c r="AD1" i="1"/>
  <c r="E266" i="1"/>
  <c r="E204" i="1"/>
  <c r="B205" i="1" l="1"/>
  <c r="B206" i="1" s="1"/>
  <c r="B207" i="1" s="1"/>
  <c r="C289" i="1"/>
  <c r="AD4" i="1"/>
  <c r="AD2" i="1"/>
  <c r="AE1" i="1"/>
  <c r="AD3" i="1"/>
  <c r="C319" i="2"/>
  <c r="B320" i="2"/>
  <c r="B267" i="1"/>
  <c r="E207" i="1"/>
  <c r="E267" i="1"/>
  <c r="B208" i="1" l="1"/>
  <c r="C290" i="1"/>
  <c r="AE4" i="1"/>
  <c r="AF1" i="1"/>
  <c r="AE3" i="1"/>
  <c r="AE2" i="1"/>
  <c r="B321" i="2"/>
  <c r="C320" i="2"/>
  <c r="B268" i="1"/>
  <c r="B269" i="1" s="1"/>
  <c r="B270" i="1" s="1"/>
  <c r="B271" i="1" s="1"/>
  <c r="B272" i="1" s="1"/>
  <c r="B273" i="1" s="1"/>
  <c r="E273" i="1"/>
  <c r="B209" i="1" l="1"/>
  <c r="B210" i="1" s="1"/>
  <c r="B211" i="1" s="1"/>
  <c r="B212" i="1" s="1"/>
  <c r="B213" i="1" s="1"/>
  <c r="B214" i="1" s="1"/>
  <c r="B215" i="1" s="1"/>
  <c r="C291" i="1"/>
  <c r="C292" i="1" s="1"/>
  <c r="C293" i="1" s="1"/>
  <c r="C294" i="1" s="1"/>
  <c r="C295" i="1" s="1"/>
  <c r="C296" i="1" s="1"/>
  <c r="C297" i="1" s="1"/>
  <c r="C298" i="1" s="1"/>
  <c r="C321" i="2"/>
  <c r="B322" i="2"/>
  <c r="AG1" i="1"/>
  <c r="AF4" i="1"/>
  <c r="AF3" i="1"/>
  <c r="AF2" i="1"/>
  <c r="E215" i="1"/>
  <c r="E208" i="1"/>
  <c r="B216" i="1" l="1"/>
  <c r="B217" i="1" s="1"/>
  <c r="B218" i="1" s="1"/>
  <c r="B219" i="1" s="1"/>
  <c r="B220" i="1" s="1"/>
  <c r="C299" i="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AG4" i="1"/>
  <c r="AG3" i="1"/>
  <c r="AG2" i="1"/>
  <c r="AH1" i="1"/>
  <c r="C322" i="2"/>
  <c r="B323" i="2"/>
  <c r="E220" i="1"/>
  <c r="E213" i="1"/>
  <c r="B221" i="1" l="1"/>
  <c r="B222" i="1" s="1"/>
  <c r="B223" i="1" s="1"/>
  <c r="B224" i="1" s="1"/>
  <c r="B225" i="1" s="1"/>
  <c r="AH4" i="1"/>
  <c r="AH3" i="1"/>
  <c r="AH2" i="1"/>
  <c r="AI1" i="1"/>
  <c r="B324" i="2"/>
  <c r="C323" i="2"/>
  <c r="E225" i="1"/>
  <c r="B226" i="1" l="1"/>
  <c r="B227" i="1" s="1"/>
  <c r="B228" i="1" s="1"/>
  <c r="B229" i="1" s="1"/>
  <c r="B325" i="2"/>
  <c r="C324" i="2"/>
  <c r="AI4" i="1"/>
  <c r="AI3" i="1"/>
  <c r="AI2" i="1"/>
  <c r="AJ1" i="1"/>
  <c r="E229" i="1"/>
  <c r="B230" i="1" l="1"/>
  <c r="B231" i="1" s="1"/>
  <c r="B232" i="1" s="1"/>
  <c r="AJ4" i="1"/>
  <c r="AK1" i="1"/>
  <c r="AJ3" i="1"/>
  <c r="AJ2" i="1"/>
  <c r="B326" i="2"/>
  <c r="C325" i="2"/>
  <c r="E232" i="1"/>
  <c r="B233" i="1" l="1"/>
  <c r="B234" i="1" s="1"/>
  <c r="B235" i="1" s="1"/>
  <c r="B236" i="1" s="1"/>
  <c r="B237" i="1" s="1"/>
  <c r="C326" i="2"/>
  <c r="B327" i="2"/>
  <c r="AK3" i="1"/>
  <c r="AK2" i="1"/>
  <c r="AL1" i="1"/>
  <c r="AK4" i="1"/>
  <c r="E237" i="1"/>
  <c r="AL4" i="1" l="1"/>
  <c r="AL2" i="1"/>
  <c r="AM1" i="1"/>
  <c r="AL3" i="1"/>
  <c r="B328" i="2"/>
  <c r="C327" i="2"/>
  <c r="B329" i="2" l="1"/>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32" i="1"/>
  <c r="G33" i="1" s="1"/>
  <c r="G34" i="1" s="1"/>
  <c r="G35" i="1" s="1"/>
  <c r="G36" i="1" s="1"/>
  <c r="G37" i="1" s="1"/>
  <c r="B29" i="1"/>
  <c r="B30" i="1" s="1"/>
  <c r="B31" i="1" s="1"/>
  <c r="B32" i="1" s="1"/>
  <c r="B33" i="1" s="1"/>
  <c r="B34" i="1" s="1"/>
  <c r="B35" i="1" s="1"/>
  <c r="B36" i="1" s="1"/>
  <c r="B37" i="1" s="1"/>
  <c r="B38" i="1" s="1"/>
  <c r="B39" i="1" s="1"/>
  <c r="B40" i="1" l="1"/>
  <c r="B41" i="1" s="1"/>
  <c r="B42" i="1" s="1"/>
  <c r="B43" i="1" l="1"/>
  <c r="B44" i="1" s="1"/>
  <c r="B45" i="1" s="1"/>
  <c r="B46" i="1" s="1"/>
  <c r="B47" i="1" s="1"/>
  <c r="B48" i="1" s="1"/>
  <c r="B49" i="1" s="1"/>
  <c r="B50" i="1" s="1"/>
  <c r="B51" i="1" s="1"/>
  <c r="B52" i="1" s="1"/>
  <c r="B53" i="1" s="1"/>
  <c r="B54" i="1" s="1"/>
  <c r="B55" i="1" s="1"/>
  <c r="B56" i="1" s="1"/>
  <c r="B57" i="1" s="1"/>
  <c r="B58" i="1" s="1"/>
  <c r="B59" i="1" s="1"/>
  <c r="B61" i="1"/>
  <c r="B62" i="1" s="1"/>
  <c r="B63" i="1" s="1"/>
  <c r="B64" i="1" s="1"/>
  <c r="B65" i="1" s="1"/>
  <c r="B66" i="1" s="1"/>
  <c r="B67" i="1" s="1"/>
  <c r="B68" i="1" s="1"/>
  <c r="B69" i="1" s="1"/>
  <c r="B70" i="1" s="1"/>
  <c r="E42" i="1"/>
  <c r="B72" i="1" l="1"/>
  <c r="B73" i="1" s="1"/>
  <c r="B74" i="1" s="1"/>
  <c r="B75" i="1" s="1"/>
  <c r="B76" i="1" s="1"/>
  <c r="B77" i="1" s="1"/>
  <c r="B78" i="1" s="1"/>
  <c r="B79" i="1" s="1"/>
  <c r="B80" i="1" s="1"/>
  <c r="B81" i="1" s="1"/>
  <c r="B82" i="1" s="1"/>
  <c r="B83" i="1" s="1"/>
  <c r="B84" i="1" s="1"/>
  <c r="B85" i="1" s="1"/>
  <c r="B86" i="1" s="1"/>
  <c r="B87" i="1" s="1"/>
  <c r="B88" i="1" s="1"/>
  <c r="B89" i="1" s="1"/>
  <c r="B90" i="1" s="1"/>
  <c r="B91" i="1" s="1"/>
  <c r="B93" i="1"/>
  <c r="B94" i="1" s="1"/>
  <c r="B95" i="1" s="1"/>
  <c r="B96" i="1" s="1"/>
  <c r="B97" i="1" s="1"/>
  <c r="B98" i="1" s="1"/>
  <c r="B99" i="1" s="1"/>
  <c r="B100" i="1" s="1"/>
  <c r="B101" i="1" s="1"/>
  <c r="B102" i="1" s="1"/>
  <c r="B103" i="1" s="1"/>
  <c r="B104" i="1" s="1"/>
  <c r="B105"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<sst xmlns="http://schemas.openxmlformats.org/spreadsheetml/2006/main" count="814" uniqueCount="208">
  <si>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</si>
  <si>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</si>
  <si>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</si>
  <si>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</si>
  <si>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</si>
  <si>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</si>
  <si>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</si>
  <si>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</si>
  <si>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</si>
  <si>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</si>
  <si>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</si>
  <si>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</si>
  <si>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</si>
  <si>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</si>
  <si>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</si>
  <si>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</si>
  <si>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</si>
  <si>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</si>
  <si>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</si>
  <si>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</si>
  <si>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テストデータの作成</t>
  </si>
  <si>
    <t>プログラミング</t>
  </si>
  <si>
    <t>プログラミングの準備</t>
  </si>
  <si>
    <t>D層プログラミング/単体テスト</t>
  </si>
  <si>
    <t>プログラミング環境構築</t>
  </si>
  <si>
    <t>単体テストチェックリストの作成</t>
  </si>
  <si>
    <t>コーディング/机上デバッグ</t>
  </si>
  <si>
    <t>単体テストの実施</t>
  </si>
  <si>
    <t>F層プログラミング/単体テスト</t>
  </si>
  <si>
    <t>P層プログラミング/単体テスト</t>
  </si>
  <si>
    <t>バッチプログラミング/単体テスト</t>
  </si>
  <si>
    <t>単体テスト評価</t>
  </si>
  <si>
    <t>データベース処理能力設計</t>
  </si>
  <si>
    <t>データベース構成設計</t>
  </si>
  <si>
    <t>データベース環境設計</t>
  </si>
  <si>
    <t>システム構成の評価</t>
  </si>
  <si>
    <t>システム運用マニュアルの作成</t>
  </si>
  <si>
    <t>システムテストの設計</t>
  </si>
  <si>
    <t>テスト計画の確認</t>
  </si>
  <si>
    <t>システムテストシナリオの作成とレビュー</t>
  </si>
  <si>
    <t>テストツールの準備</t>
  </si>
  <si>
    <t>システムテスト環境の設計</t>
  </si>
  <si>
    <t>システムテスト項境の設計</t>
  </si>
  <si>
    <t>システム移行詳細設計</t>
  </si>
  <si>
    <t>業務詳細設計</t>
  </si>
  <si>
    <t>案務詳細設計の準備</t>
  </si>
  <si>
    <t>菜務運用マニュアルの作成</t>
  </si>
  <si>
    <t>利用者操作マニュアルの作成</t>
  </si>
  <si>
    <t xml:space="preserve"> 薬務移行マニュアルの作成</t>
  </si>
  <si>
    <t>初期サボート計画の作成</t>
  </si>
  <si>
    <t>総合テストの設計</t>
  </si>
  <si>
    <t>運用テストの設計</t>
  </si>
  <si>
    <t>結合テスト</t>
  </si>
  <si>
    <t>結合テスト環境構築</t>
  </si>
  <si>
    <t>テストシナリオ、テストデータの見直し</t>
  </si>
  <si>
    <t>結合テストのテスト項目作成</t>
  </si>
  <si>
    <t>テスト担当者のトレーニング</t>
  </si>
  <si>
    <t>結合テストの実施</t>
  </si>
  <si>
    <t>テスト項目に基づくテスト</t>
  </si>
  <si>
    <t>バグ発生、解決状況の管理</t>
  </si>
  <si>
    <t>結合テスト評価</t>
  </si>
  <si>
    <t>システムテスト</t>
  </si>
  <si>
    <t>システムテスト環境構築</t>
  </si>
  <si>
    <t>システムテストの実施</t>
  </si>
  <si>
    <t>機能要件の確認</t>
  </si>
  <si>
    <t>セキュリティの確認</t>
  </si>
  <si>
    <t>非機能要件のテストの実施</t>
  </si>
  <si>
    <t>システムテスト評価</t>
  </si>
  <si>
    <t>総合テスト</t>
  </si>
  <si>
    <t>テスト環境構築</t>
  </si>
  <si>
    <t>業務確認テストの実施</t>
  </si>
  <si>
    <t>利用者参加テストの実施</t>
  </si>
  <si>
    <t>総合テスト評価</t>
  </si>
  <si>
    <t>導入・受け入れ</t>
  </si>
  <si>
    <t>受け入れ計画の立案(チェックリスト作成)</t>
  </si>
  <si>
    <t>受け入れテストの実施</t>
  </si>
  <si>
    <t>検収</t>
  </si>
  <si>
    <t>運用テスト</t>
  </si>
  <si>
    <t>運用テストの実施</t>
  </si>
  <si>
    <t>運用テスト評価</t>
  </si>
  <si>
    <t>移行</t>
  </si>
  <si>
    <t>業務・システム移行の準備</t>
  </si>
  <si>
    <t>業務・システム運用の準備教育</t>
  </si>
  <si>
    <t>システム移行リハーサル</t>
  </si>
  <si>
    <t>業務移行、システムの切り替え</t>
  </si>
  <si>
    <t>初期サポート</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</si>
  <si>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</si>
  <si>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</si>
  <si>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</si>
  <si>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</si>
  <si>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</si>
  <si>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</si>
  <si>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</si>
  <si>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</si>
  <si>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</si>
  <si>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</si>
  <si>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</si>
  <si>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</si>
  <si>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</si>
  <si>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</si>
  <si>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</si>
  <si>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</si>
  <si>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</si>
  <si>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</si>
  <si>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</si>
  <si>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</si>
  <si>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</si>
  <si>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</si>
  <si>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</si>
  <si>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</si>
  <si>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</si>
  <si>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</si>
  <si>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</si>
  <si>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</si>
  <si>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</si>
  <si>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</si>
  <si>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</si>
  <si>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</si>
  <si>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</si>
  <si>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</si>
  <si>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</si>
  <si>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</si>
  <si>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</si>
  <si>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</si>
  <si>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</si>
  <si>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</si>
  <si>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</si>
  <si>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コーディング規約・命名規則の決定</t>
  </si>
  <si>
    <t>バージョン管理</t>
  </si>
  <si>
    <t>テスト</t>
    <phoneticPr fontId="9"/>
  </si>
  <si>
    <t>テスト実施</t>
  </si>
  <si>
    <t>成果報告</t>
  </si>
  <si>
    <t>成果報告資料の作成</t>
  </si>
  <si>
    <t>リハーサル</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</si>
  <si>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</si>
  <si>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</si>
  <si>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</si>
  <si>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</si>
  <si>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</si>
  <si>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</si>
  <si>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</si>
  <si>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</si>
  <si>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</si>
  <si>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</si>
  <si>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</si>
  <si>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</si>
  <si>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</si>
  <si>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</si>
  <si>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</si>
  <si>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</si>
  <si>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</si>
  <si>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</si>
  <si>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</si>
  <si>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</si>
  <si>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</si>
  <si>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プログラミング</t>
    <phoneticPr fontId="9"/>
  </si>
  <si>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</si>
  <si>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</si>
  <si>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</si>
  <si>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</si>
  <si>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</si>
  <si>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</si>
  <si>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</si>
  <si>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</si>
  <si>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</si>
  <si>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</si>
  <si>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</si>
  <si>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</si>
  <si>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</si>
  <si>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</si>
  <si>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</si>
  <si>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</si>
  <si>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</si>
  <si>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</si>
  <si>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</si>
  <si>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</si>
  <si>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</si>
  <si>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</si>
  <si>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</si>
  <si>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</si>
  <si>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</si>
  <si>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</si>
  <si>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</si>
  <si>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</si>
  <si>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</si>
  <si>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</si>
  <si>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</si>
  <si>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</si>
  <si>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</si>
  <si>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</si>
  <si>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</si>
  <si>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</si>
  <si>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</si>
  <si>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</si>
  <si>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</si>
  <si>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</si>
  <si>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</si>
  <si>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</si>
  <si>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</si>
  <si>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</si>
  <si>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</si>
  <si>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</si>
  <si>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テスト項目（14.15.23.24.33.34）を実施</t>
    <rPh sb="3" eb="5">
      <t>コウモク</t>
    </rPh>
    <rPh sb="25" eb="27">
      <t>ジッシ</t>
    </rPh>
    <phoneticPr fontId="9"/>
  </si>
  <si>
    <t>テスト項目（3.4.13.20.27.28）を実施</t>
    <rPh sb="3" eb="5">
      <t>コウモク</t>
    </rPh>
    <rPh sb="23" eb="25">
      <t>ジッシ</t>
    </rPh>
    <phoneticPr fontId="9"/>
  </si>
  <si>
    <t>テスト項目（5.6.21.22.29.32）を実施</t>
    <rPh sb="3" eb="5">
      <t>コウモク</t>
    </rPh>
    <rPh sb="23" eb="25">
      <t>ジッシ</t>
    </rPh>
    <phoneticPr fontId="9"/>
  </si>
  <si>
    <t>テスト項目（1.2.9.10.30.31）を実施</t>
    <rPh sb="3" eb="5">
      <t>コウモク</t>
    </rPh>
    <rPh sb="22" eb="24">
      <t>ジッシ</t>
    </rPh>
    <phoneticPr fontId="9"/>
  </si>
  <si>
    <t>テスト項目（11.12.16.17.35）を実施</t>
    <rPh sb="3" eb="5">
      <t>コウモク</t>
    </rPh>
    <rPh sb="22" eb="24">
      <t>ジッシ</t>
    </rPh>
    <phoneticPr fontId="9"/>
  </si>
  <si>
    <t>テスト項目（7.8.18.19.25.26）を実施</t>
    <rPh sb="3" eb="5">
      <t>コウモク</t>
    </rPh>
    <rPh sb="23" eb="25">
      <t>ジッシ</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</si>
</sst>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3">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s>
  <fills count="11">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84">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cellXfs>
  <cellStyles count="1">
    <cellStyle name="標準" xfId="0" builtinId="0"/>
  </cellStyles>
  <dxfs count="47">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6"/>
  <sheetViews>
    <sheetView tabSelected="1" zoomScaleNormal="100" workbookViewId="0">
      <pane ySplit="4" topLeftCell="A5" activePane="bottomLeft" state="frozen"/>
      <selection pane="bottomLeft" activeCell="O35" sqref="O35"/>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44355</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3" si="25">IF(AND($D5&lt;&gt;"",$F5=""),"E"&amp;ROW(),$B4)</f>
        <v>E5</v>
      </c>
      <c r="C5" s="19">
        <f>IF(AND($D5&lt;&gt;"",$D5&lt;&gt;"○"),MAX($C$3:$C4)+1,$C4)</f>
        <v>1</v>
      </c>
      <c r="D5" s="20" t="s">
        <v>117</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9"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118</v>
      </c>
      <c r="G6" s="32" t="str">
        <f t="shared" ref="G6:G38" si="27">IF($H6="","",IF($G5="",1,$G5+1))</f>
        <v/>
      </c>
      <c r="H6" s="32"/>
      <c r="I6" s="32" t="s">
        <v>175</v>
      </c>
      <c r="J6" s="32" t="s">
        <v>136</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119</v>
      </c>
      <c r="G8" s="32" t="str">
        <f t="shared" si="27"/>
        <v/>
      </c>
      <c r="H8" s="32"/>
      <c r="I8" s="32"/>
      <c r="J8" s="32" t="s">
        <v>136</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c r="R9" s="34"/>
      <c r="S9" s="35"/>
      <c r="T9" s="35">
        <f t="shared" ref="T9:T121"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120</v>
      </c>
      <c r="G10" s="32" t="str">
        <f t="shared" si="27"/>
        <v/>
      </c>
      <c r="H10" s="32"/>
      <c r="I10" s="32"/>
      <c r="J10" s="32" t="s">
        <v>136</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173</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121</v>
      </c>
      <c r="G13" s="32" t="str">
        <f t="shared" si="27"/>
        <v/>
      </c>
      <c r="H13" s="32"/>
      <c r="I13" s="32"/>
      <c r="J13" s="32"/>
      <c r="K13" s="32"/>
      <c r="L13" s="33"/>
      <c r="M13" s="33"/>
      <c r="N13" s="33"/>
      <c r="O13" s="33"/>
      <c r="P13" s="32" t="str">
        <f>IF($L13&lt;&gt;"",NETWORKDAYS($L13,$M13,休日!$B$4:$B$306),"")</f>
        <v/>
      </c>
      <c r="Q13" s="32"/>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137</v>
      </c>
      <c r="I14" s="32"/>
      <c r="J14" s="32" t="s">
        <v>136</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138</v>
      </c>
      <c r="I16" s="32"/>
      <c r="J16" s="32" t="s">
        <v>139</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140</v>
      </c>
      <c r="I17" s="32"/>
      <c r="J17" s="32" t="s">
        <v>141</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142</v>
      </c>
      <c r="I18" s="32"/>
      <c r="J18" s="32" t="s">
        <v>144</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143</v>
      </c>
      <c r="I19" s="32"/>
      <c r="J19" s="32" t="s">
        <v>145</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159</v>
      </c>
      <c r="I20" s="32"/>
      <c r="J20" s="32" t="s">
        <v>146</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147</v>
      </c>
      <c r="G22" s="32" t="str">
        <f t="shared" si="27"/>
        <v/>
      </c>
      <c r="H22" s="32"/>
      <c r="I22" s="32"/>
      <c r="J22" s="32"/>
      <c r="K22" s="32"/>
      <c r="L22" s="33"/>
      <c r="M22" s="33"/>
      <c r="N22" s="33"/>
      <c r="O22" s="33"/>
      <c r="P22" s="32" t="str">
        <f>IF($L22&lt;&gt;"",NETWORKDAYS($L22,$M22,休日!$B$4:$B$306),"")</f>
        <v/>
      </c>
      <c r="Q22" s="32"/>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IF(AND($D23&lt;&gt;"",$F23=""),"E"&amp;ROW(),$B22)</f>
        <v>E12</v>
      </c>
      <c r="C23" s="29">
        <f>IF(AND($D23&lt;&gt;"",$D23&lt;&gt;"○"),MAX($C$3:$C22)+1,$C22)</f>
        <v>2</v>
      </c>
      <c r="D23" s="30"/>
      <c r="E23" s="31" t="str">
        <f ca="1">IF(AND($F23&lt;&gt;"",$D22&lt;&gt;""),1,IF($F23&lt;&gt;"",MAX(INDIRECT($B23):$E22)+1,""))</f>
        <v/>
      </c>
      <c r="F23" s="32"/>
      <c r="G23" s="32">
        <f>IF($H23="","",IF($G22="",1,$G22+1))</f>
        <v>1</v>
      </c>
      <c r="H23" s="32" t="s">
        <v>160</v>
      </c>
      <c r="I23" s="32"/>
      <c r="J23" s="32" t="s">
        <v>162</v>
      </c>
      <c r="K23" s="32" t="s">
        <v>149</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IF(AND($D24&lt;&gt;"",$F24=""),"E"&amp;ROW(),$B23)</f>
        <v>E12</v>
      </c>
      <c r="C24" s="29">
        <f>IF(AND($D24&lt;&gt;"",$D24&lt;&gt;"○"),MAX($C$3:$C23)+1,$C23)</f>
        <v>2</v>
      </c>
      <c r="D24" s="30"/>
      <c r="E24" s="31" t="str">
        <f ca="1">IF(AND($F24&lt;&gt;"",$D23&lt;&gt;""),1,IF($F24&lt;&gt;"",MAX(INDIRECT($B24):$E23)+1,""))</f>
        <v/>
      </c>
      <c r="F24" s="32"/>
      <c r="G24" s="32">
        <f>IF($H24="","",IF($G23="",1,$G23+1))</f>
        <v>2</v>
      </c>
      <c r="H24" s="32" t="s">
        <v>161</v>
      </c>
      <c r="I24" s="32"/>
      <c r="J24" s="32" t="s">
        <v>194</v>
      </c>
      <c r="K24" s="32" t="s">
        <v>149</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IF(AND($D25&lt;&gt;"",$F25=""),"E"&amp;ROW(),$B24)</f>
        <v>E12</v>
      </c>
      <c r="C25" s="29">
        <f>IF(AND($D25&lt;&gt;"",$D25&lt;&gt;"○"),MAX($C$3:$C24)+1,$C24)</f>
        <v>2</v>
      </c>
      <c r="D25" s="30"/>
      <c r="E25" s="31" t="str">
        <f ca="1">IF(AND($F25&lt;&gt;"",$D24&lt;&gt;""),1,IF($F25&lt;&gt;"",MAX(INDIRECT($B25):$E24)+1,""))</f>
        <v/>
      </c>
      <c r="F25" s="32"/>
      <c r="G25" s="32">
        <f>IF($H25="","",IF($G24="",1,$G24+1))</f>
        <v>3</v>
      </c>
      <c r="H25" s="32" t="s">
        <v>150</v>
      </c>
      <c r="I25" s="32"/>
      <c r="J25" s="32" t="s">
        <v>136</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IF(AND($D26&lt;&gt;"",$F26=""),"E"&amp;ROW(),$B25)</f>
        <v>E12</v>
      </c>
      <c r="C26" s="29">
        <f>IF(AND($D26&lt;&gt;"",$D26&lt;&gt;"○"),MAX($C$3:$C25)+1,$C25)</f>
        <v>2</v>
      </c>
      <c r="D26" s="30"/>
      <c r="E26" s="31" t="str">
        <f ca="1">IF(AND($F26&lt;&gt;"",$D25&lt;&gt;""),1,IF($F26&lt;&gt;"",MAX(INDIRECT($B26):$E25)+1,""))</f>
        <v/>
      </c>
      <c r="F26" s="32"/>
      <c r="G26" s="32">
        <f t="shared" si="27"/>
        <v>4</v>
      </c>
      <c r="H26" s="32" t="s">
        <v>148</v>
      </c>
      <c r="I26" s="32"/>
      <c r="J26" s="32" t="s">
        <v>136</v>
      </c>
      <c r="K26" s="32" t="s">
        <v>149</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IF(AND($D27&lt;&gt;"",$F27=""),"E"&amp;ROW(),$B26)</f>
        <v>E12</v>
      </c>
      <c r="C27" s="29">
        <f>IF(AND($D27&lt;&gt;"",$D27&lt;&gt;"○"),MAX($C$3:$C26)+1,$C26)</f>
        <v>2</v>
      </c>
      <c r="D27" s="30"/>
      <c r="E27" s="31" t="str">
        <f ca="1">IF(AND($F27&lt;&gt;"",$D26&lt;&gt;""),1,IF($F27&lt;&gt;"",MAX(INDIRECT($B27):$E26)+1,""))</f>
        <v/>
      </c>
      <c r="F27" s="32"/>
      <c r="G27" s="32" t="str">
        <f t="shared" si="27"/>
        <v/>
      </c>
      <c r="H27" s="32"/>
      <c r="I27" s="32"/>
      <c r="J27" s="32"/>
      <c r="K27" s="32"/>
      <c r="L27" s="33"/>
      <c r="M27" s="33"/>
      <c r="N27" s="33"/>
      <c r="O27" s="33"/>
      <c r="P27" s="32" t="str">
        <f>IF($L27&lt;&gt;"",NETWORKDAYS($L27,$M27,休日!$B$4:$B$306),"")</f>
        <v/>
      </c>
      <c r="Q27" s="32"/>
      <c r="R27" s="34" t="str">
        <f t="shared" ref="R27:R28" ca="1" si="30">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IF(AND($D28&lt;&gt;"",$F28=""),"E"&amp;ROW(),$B27)</f>
        <v>E28</v>
      </c>
      <c r="C28" s="19">
        <f>IF(AND($D28&lt;&gt;"",$D28&lt;&gt;"○"),MAX($C$3:$C27)+1,$C27)</f>
        <v>3</v>
      </c>
      <c r="D28" s="23" t="s">
        <v>123</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0"/>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IF(AND($D29&lt;&gt;"",$F29=""),"E"&amp;ROW(),$B28)</f>
        <v>E28</v>
      </c>
      <c r="C29" s="29">
        <f>IF(AND($D29&lt;&gt;"",$D29&lt;&gt;"○"),MAX($C$3:$C28)+1,$C28)</f>
        <v>3</v>
      </c>
      <c r="D29" s="30"/>
      <c r="E29" s="31">
        <f ca="1">IF(AND($F29&lt;&gt;"",$D28&lt;&gt;""),1,IF($F29&lt;&gt;"",MAX(INDIRECT($B29):$E28)+1,""))</f>
        <v>1</v>
      </c>
      <c r="F29" s="32" t="s">
        <v>151</v>
      </c>
      <c r="G29" s="32" t="str">
        <f>IF($H29="","",IF($G28="",1,$G28+1))</f>
        <v/>
      </c>
      <c r="H29" s="32"/>
      <c r="I29" s="32"/>
      <c r="J29" s="32" t="s">
        <v>139</v>
      </c>
      <c r="K29" s="32"/>
      <c r="L29" s="33">
        <v>44354</v>
      </c>
      <c r="M29" s="33">
        <v>44357</v>
      </c>
      <c r="N29" s="33">
        <v>44354</v>
      </c>
      <c r="O29" s="33"/>
      <c r="P29" s="32">
        <f>IF($L29&lt;&gt;"",NETWORKDAYS($L29,$M29,休日!$B$4:$B$306),"")</f>
        <v>4</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29:B142" si="31">IF(AND($D30&lt;&gt;"",$F30=""),"E"&amp;ROW(),$B29)</f>
        <v>E28</v>
      </c>
      <c r="C30" s="29">
        <f>IF(AND($D30&lt;&gt;"",$D30&lt;&gt;"○"),MAX($C$3:$C29)+1,$C29)</f>
        <v>3</v>
      </c>
      <c r="D30" s="30"/>
      <c r="E30" s="31" t="str">
        <f ca="1">IF(AND($F30&lt;&gt;"",$D29&lt;&gt;""),1,IF($F30&lt;&gt;"",MAX(INDIRECT($B30):$E29)+1,""))</f>
        <v/>
      </c>
      <c r="F30" s="32"/>
      <c r="G30" s="32" t="str">
        <f>IF($H30="","",IF($G29="",1,$G29+1))</f>
        <v/>
      </c>
      <c r="H30" s="32"/>
      <c r="I30" s="32"/>
      <c r="J30" s="32"/>
      <c r="K30" s="32"/>
      <c r="L30" s="33"/>
      <c r="M30" s="33"/>
      <c r="N30" s="33"/>
      <c r="O30" s="33"/>
      <c r="P30" s="32" t="str">
        <f>IF($L30&lt;&gt;"",NETWORKDAYS($L30,$M30,休日!$B$4:$B$306),"")</f>
        <v/>
      </c>
      <c r="Q30" s="32">
        <v>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1"/>
        <v>E28</v>
      </c>
      <c r="C31" s="29">
        <f>IF(AND($D31&lt;&gt;"",$D31&lt;&gt;"○"),MAX($C$3:$C30)+1,$C30)</f>
        <v>3</v>
      </c>
      <c r="D31" s="30"/>
      <c r="E31" s="31"/>
      <c r="F31" s="32"/>
      <c r="G31" s="32" t="str">
        <f>IF($H31="","",IF($G30="",1,$G30+1))</f>
        <v/>
      </c>
      <c r="H31" s="32"/>
      <c r="I31" s="32"/>
      <c r="J31" s="32"/>
      <c r="K31" s="32"/>
      <c r="L31" s="33"/>
      <c r="M31" s="33"/>
      <c r="N31" s="33"/>
      <c r="O31" s="33"/>
      <c r="P31" s="32" t="str">
        <f>IF($L31&lt;&gt;"",NETWORKDAYS($L31,$M31,休日!$B$4:$B$306),"")</f>
        <v/>
      </c>
      <c r="Q31" s="32">
        <v>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1"/>
        <v>E28</v>
      </c>
      <c r="C32" s="29">
        <f>IF(AND($D32&lt;&gt;"",$D32&lt;&gt;"○"),MAX($C$3:$C31)+1,$C31)</f>
        <v>3</v>
      </c>
      <c r="D32" s="30"/>
      <c r="E32" s="31" t="str">
        <f ca="1">IF(AND($F32&lt;&gt;"",$D31&lt;&gt;""),1,IF($F32&lt;&gt;"",MAX(INDIRECT($B32):$E31)+1,""))</f>
        <v/>
      </c>
      <c r="F32" s="32"/>
      <c r="G32" s="32" t="str">
        <f>IF($H32="","",IF($G31="",1,$G31+1))</f>
        <v/>
      </c>
      <c r="H32" s="32"/>
      <c r="I32" s="32"/>
      <c r="J32" s="32"/>
      <c r="K32" s="32"/>
      <c r="L32" s="33"/>
      <c r="M32" s="33"/>
      <c r="N32" s="33"/>
      <c r="O32" s="33"/>
      <c r="P32" s="32" t="str">
        <f>IF($L32&lt;&gt;"",NETWORKDAYS($L32,$M32,休日!$B$4:$B$306),"")</f>
        <v/>
      </c>
      <c r="Q32" s="32">
        <v>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69" ht="18.75" customHeight="1">
      <c r="A33" s="18"/>
      <c r="B33" s="28" t="str">
        <f t="shared" si="31"/>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69" ht="18.75" customHeight="1">
      <c r="A34" s="18"/>
      <c r="B34" s="28" t="str">
        <f t="shared" si="31"/>
        <v>E28</v>
      </c>
      <c r="C34" s="29">
        <f>IF(AND($D34&lt;&gt;"",$D34&lt;&gt;"○"),MAX($C$3:$C33)+1,$C33)</f>
        <v>3</v>
      </c>
      <c r="D34" s="30"/>
      <c r="E34" s="31">
        <v>2</v>
      </c>
      <c r="F34" s="32" t="s">
        <v>124</v>
      </c>
      <c r="G34" s="32" t="str">
        <f t="shared" si="27"/>
        <v/>
      </c>
      <c r="H34" s="32"/>
      <c r="I34" s="32"/>
      <c r="J34" s="32"/>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69" ht="18.75" customHeight="1">
      <c r="A35" s="18"/>
      <c r="B35" s="28" t="str">
        <f t="shared" si="31"/>
        <v>E28</v>
      </c>
      <c r="C35" s="29">
        <f>IF(AND($D35&lt;&gt;"",$D35&lt;&gt;"○"),MAX($C$3:$C34)+1,$C34)</f>
        <v>3</v>
      </c>
      <c r="D35" s="30"/>
      <c r="E35" s="31" t="str">
        <f ca="1">IF(AND($F35&lt;&gt;"",$D34&lt;&gt;""),1,IF($F35&lt;&gt;"",MAX(INDIRECT($B35):$E34)+1,""))</f>
        <v/>
      </c>
      <c r="F35" s="32"/>
      <c r="G35" s="32">
        <f t="shared" si="27"/>
        <v>1</v>
      </c>
      <c r="H35" s="32" t="s">
        <v>152</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69" ht="18.75" customHeight="1">
      <c r="A36" s="18"/>
      <c r="B36" s="28" t="str">
        <f t="shared" si="31"/>
        <v>E28</v>
      </c>
      <c r="C36" s="29">
        <f>IF(AND($D36&lt;&gt;"",$D36&lt;&gt;"○"),MAX($C$3:$C35)+1,$C35)</f>
        <v>3</v>
      </c>
      <c r="D36" s="30"/>
      <c r="E36" s="31"/>
      <c r="F36" s="32"/>
      <c r="G36" s="32">
        <f t="shared" si="27"/>
        <v>2</v>
      </c>
      <c r="H36" s="32" t="s">
        <v>153</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69" ht="18.75" customHeight="1">
      <c r="A37" s="18"/>
      <c r="B37" s="28" t="str">
        <f t="shared" si="31"/>
        <v>E28</v>
      </c>
      <c r="C37" s="29">
        <f>IF(AND($D37&lt;&gt;"",$D37&lt;&gt;"○"),MAX($C$3:$C36)+1,$C36)</f>
        <v>3</v>
      </c>
      <c r="D37" s="30"/>
      <c r="E37" s="31" t="str">
        <f ca="1">IF(AND($F37&lt;&gt;"",$D36&lt;&gt;""),1,IF($F37&lt;&gt;"",MAX(INDIRECT($B37):$E36)+1,""))</f>
        <v/>
      </c>
      <c r="F37" s="32"/>
      <c r="G37" s="32">
        <f t="shared" si="27"/>
        <v>3</v>
      </c>
      <c r="H37" s="32" t="s">
        <v>174</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69" ht="18.75" customHeight="1">
      <c r="A38" s="18"/>
      <c r="B38" s="28" t="str">
        <f t="shared" si="31"/>
        <v>E28</v>
      </c>
      <c r="C38" s="29">
        <f>IF(AND($D38&lt;&gt;"",$D38&lt;&gt;"○"),MAX($C$3:$C37)+1,$C37)</f>
        <v>3</v>
      </c>
      <c r="D38" s="30"/>
      <c r="E38" s="31"/>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69" ht="18.75" customHeight="1">
      <c r="A39" s="18"/>
      <c r="B39" s="28" t="str">
        <f t="shared" si="31"/>
        <v>E28</v>
      </c>
      <c r="C39" s="29">
        <f>IF(AND($D39&lt;&gt;"",$D39&lt;&gt;"○"),MAX($C$3:$C38)+1,$C38)</f>
        <v>3</v>
      </c>
      <c r="D39" s="30"/>
      <c r="E39" s="31" t="str">
        <f ca="1">IF(AND($F39&lt;&gt;"",$D38&lt;&gt;""),1,IF($F39&lt;&gt;"",MAX(INDIRECT($B39):$E38)+1,""))</f>
        <v/>
      </c>
      <c r="F39" s="32"/>
      <c r="G39" s="32" t="str">
        <f t="shared" ref="G39:G120" si="32">IF($H39="","",IF($G38="",1,$G38+1))</f>
        <v/>
      </c>
      <c r="H39" s="32"/>
      <c r="I39" s="32"/>
      <c r="J39" s="32"/>
      <c r="K39" s="32"/>
      <c r="L39" s="33"/>
      <c r="M39" s="33"/>
      <c r="N39" s="33"/>
      <c r="O39" s="33"/>
      <c r="P39" s="32" t="str">
        <f>IF($L39&lt;&gt;"",NETWORKDAYS($L39,$M39,休日!$B$4:$B$306),"")</f>
        <v/>
      </c>
      <c r="Q39" s="32">
        <v>0</v>
      </c>
      <c r="R39" s="34" t="str">
        <f t="shared" ca="1" si="26"/>
        <v/>
      </c>
      <c r="S39" s="35"/>
      <c r="T39" s="35">
        <f t="shared" si="28"/>
        <v>0</v>
      </c>
      <c r="U39" s="36"/>
      <c r="V39" s="25"/>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69" ht="18.75" customHeight="1">
      <c r="A40" s="18"/>
      <c r="B40" s="40" t="str">
        <f t="shared" si="31"/>
        <v>E28</v>
      </c>
      <c r="C40" s="41">
        <f>IF(AND($D40&lt;&gt;"",$D40&lt;&gt;"○"),MAX($C$3:$C39)+1,$C39)</f>
        <v>3</v>
      </c>
      <c r="D40" s="30"/>
      <c r="E40" s="31" t="str">
        <f ca="1">IF(AND($F40&lt;&gt;"",$D39&lt;&gt;""),1,IF($F40&lt;&gt;"",MAX(INDIRECT($B40):$E39)+1,""))</f>
        <v/>
      </c>
      <c r="F40" s="32"/>
      <c r="G40" s="32" t="str">
        <f t="shared" si="32"/>
        <v/>
      </c>
      <c r="H40" s="32"/>
      <c r="I40" s="32"/>
      <c r="J40" s="32"/>
      <c r="K40" s="32"/>
      <c r="L40" s="33"/>
      <c r="M40" s="33"/>
      <c r="N40" s="33"/>
      <c r="O40" s="33"/>
      <c r="P40" s="32" t="str">
        <f>IF($L40&lt;&gt;"",NETWORKDAYS($L40,$M40,休日!$B$4:$B$306),"")</f>
        <v/>
      </c>
      <c r="Q40" s="32">
        <v>0</v>
      </c>
      <c r="R40" s="34" t="str">
        <f t="shared" ca="1" si="26"/>
        <v/>
      </c>
      <c r="S40" s="35"/>
      <c r="T40" s="35">
        <f t="shared" ref="T40:T48" si="33">SUM($V40:$FM40)</f>
        <v>0</v>
      </c>
      <c r="U40" s="36"/>
      <c r="V40" s="54"/>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7"/>
    </row>
    <row r="41" spans="1:169" ht="18.75" customHeight="1">
      <c r="A41" s="18"/>
      <c r="B41" s="40" t="str">
        <f t="shared" si="31"/>
        <v>E28</v>
      </c>
      <c r="C41" s="41">
        <f>IF(AND($D41&lt;&gt;"",$D41&lt;&gt;"○"),MAX($C$3:$C40)+1,$C40)</f>
        <v>3</v>
      </c>
      <c r="D41" s="30"/>
      <c r="E41" s="31" t="str">
        <f ca="1">IF(AND($F41&lt;&gt;"",$D40&lt;&gt;""),1,IF($F41&lt;&gt;"",MAX(INDIRECT($B41):$E40)+1,""))</f>
        <v/>
      </c>
      <c r="F41" s="32"/>
      <c r="G41" s="32" t="str">
        <f t="shared" si="32"/>
        <v/>
      </c>
      <c r="H41" s="32"/>
      <c r="I41" s="32"/>
      <c r="J41" s="32"/>
      <c r="K41" s="32"/>
      <c r="L41" s="33"/>
      <c r="M41" s="33"/>
      <c r="N41" s="33"/>
      <c r="O41" s="33"/>
      <c r="P41" s="32" t="str">
        <f>IF($L41&lt;&gt;"",NETWORKDAYS($L41,$M41,休日!$B$4:$B$306),"")</f>
        <v/>
      </c>
      <c r="Q41" s="32">
        <v>0</v>
      </c>
      <c r="R41" s="34" t="str">
        <f t="shared" ca="1" si="26"/>
        <v/>
      </c>
      <c r="S41" s="35"/>
      <c r="T41" s="35">
        <f t="shared" si="33"/>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69" ht="18.75" customHeight="1">
      <c r="A42" s="18"/>
      <c r="B42" s="40" t="str">
        <f t="shared" si="31"/>
        <v>E28</v>
      </c>
      <c r="C42" s="41">
        <f>IF(AND($D42&lt;&gt;"",$D42&lt;&gt;"○"),MAX($C$3:$C41)+1,$C41)</f>
        <v>3</v>
      </c>
      <c r="D42" s="30"/>
      <c r="E42" s="31" t="str">
        <f ca="1">IF(AND($F42&lt;&gt;"",$D41&lt;&gt;""),1,IF($F42&lt;&gt;"",MAX(INDIRECT($B42):$E41)+1,""))</f>
        <v/>
      </c>
      <c r="F42" s="32"/>
      <c r="G42" s="32" t="str">
        <f t="shared" si="32"/>
        <v/>
      </c>
      <c r="H42" s="32"/>
      <c r="I42" s="32"/>
      <c r="J42" s="32"/>
      <c r="K42" s="32"/>
      <c r="L42" s="33"/>
      <c r="M42" s="33"/>
      <c r="N42" s="33"/>
      <c r="O42" s="33"/>
      <c r="P42" s="32" t="str">
        <f>IF($L42&lt;&gt;"",NETWORKDAYS($L42,$M42,休日!$B$4:$B$306),"")</f>
        <v/>
      </c>
      <c r="Q42" s="32">
        <v>0</v>
      </c>
      <c r="R42" s="34" t="str">
        <f t="shared" ca="1" si="26"/>
        <v/>
      </c>
      <c r="S42" s="35"/>
      <c r="T42" s="35">
        <f t="shared" si="33"/>
        <v>0</v>
      </c>
      <c r="U42" s="36"/>
      <c r="V42" s="54"/>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69" ht="18.75" customHeight="1">
      <c r="A43" s="18"/>
      <c r="B43" s="40" t="str">
        <f t="shared" si="31"/>
        <v>E28</v>
      </c>
      <c r="C43" s="41">
        <f>IF(AND($D43&lt;&gt;"",$D43&lt;&gt;"○"),MAX($C$3:$C42)+1,$C42)</f>
        <v>3</v>
      </c>
      <c r="D43" s="30"/>
      <c r="E43" s="31" t="str">
        <f ca="1">IF(AND($F43&lt;&gt;"",$D42&lt;&gt;""),1,IF($F43&lt;&gt;"",MAX(INDIRECT($B43):$E42)+1,""))</f>
        <v/>
      </c>
      <c r="F43" s="32"/>
      <c r="G43" s="32" t="str">
        <f t="shared" si="32"/>
        <v/>
      </c>
      <c r="H43" s="32"/>
      <c r="I43" s="32"/>
      <c r="J43" s="32"/>
      <c r="K43" s="32"/>
      <c r="L43" s="33"/>
      <c r="M43" s="33"/>
      <c r="N43" s="33"/>
      <c r="O43" s="33"/>
      <c r="P43" s="32" t="str">
        <f>IF($L43&lt;&gt;"",NETWORKDAYS($L43,$M43,休日!$B$4:$B$306),"")</f>
        <v/>
      </c>
      <c r="Q43" s="32">
        <v>0</v>
      </c>
      <c r="R43" s="34" t="str">
        <f t="shared" ca="1" si="26"/>
        <v/>
      </c>
      <c r="S43" s="35"/>
      <c r="T43" s="35">
        <f t="shared" si="33"/>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69" ht="18.75" customHeight="1">
      <c r="A44" s="18"/>
      <c r="B44" s="40" t="str">
        <f t="shared" si="31"/>
        <v>E28</v>
      </c>
      <c r="C44" s="41">
        <f>IF(AND($D44&lt;&gt;"",$D44&lt;&gt;"○"),MAX($C$3:$C43)+1,$C43)</f>
        <v>3</v>
      </c>
      <c r="D44" s="30"/>
      <c r="E44" s="31" t="str">
        <f ca="1">IF(AND($F44&lt;&gt;"",$D43&lt;&gt;""),1,IF($F44&lt;&gt;"",MAX(INDIRECT($B44):$E43)+1,""))</f>
        <v/>
      </c>
      <c r="F44" s="32"/>
      <c r="G44" s="32" t="str">
        <f t="shared" si="32"/>
        <v/>
      </c>
      <c r="H44" s="32"/>
      <c r="I44" s="32"/>
      <c r="J44" s="32"/>
      <c r="K44" s="32"/>
      <c r="L44" s="33"/>
      <c r="M44" s="33"/>
      <c r="N44" s="33"/>
      <c r="O44" s="33"/>
      <c r="P44" s="32" t="str">
        <f>IF($L44&lt;&gt;"",NETWORKDAYS($L44,$M44,休日!$B$4:$B$306),"")</f>
        <v/>
      </c>
      <c r="Q44" s="32">
        <v>0</v>
      </c>
      <c r="R44" s="34" t="str">
        <f t="shared" ca="1" si="26"/>
        <v/>
      </c>
      <c r="S44" s="35"/>
      <c r="T44" s="35">
        <f t="shared" si="33"/>
        <v>0</v>
      </c>
      <c r="U44" s="36"/>
      <c r="V44" s="54"/>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69" ht="18.75" customHeight="1">
      <c r="A45" s="18"/>
      <c r="B45" s="40" t="str">
        <f t="shared" si="31"/>
        <v>E28</v>
      </c>
      <c r="C45" s="41">
        <f>IF(AND($D45&lt;&gt;"",$D45&lt;&gt;"○"),MAX($C$3:$C44)+1,$C44)</f>
        <v>3</v>
      </c>
      <c r="D45" s="30"/>
      <c r="E45" s="31" t="str">
        <f ca="1">IF(AND($F45&lt;&gt;"",$D44&lt;&gt;""),1,IF($F45&lt;&gt;"",MAX(INDIRECT($B45):$E44)+1,""))</f>
        <v/>
      </c>
      <c r="F45" s="32"/>
      <c r="G45" s="32" t="str">
        <f t="shared" si="32"/>
        <v/>
      </c>
      <c r="H45" s="32"/>
      <c r="I45" s="32"/>
      <c r="J45" s="32"/>
      <c r="K45" s="32"/>
      <c r="L45" s="33"/>
      <c r="M45" s="33"/>
      <c r="N45" s="33"/>
      <c r="O45" s="33"/>
      <c r="P45" s="32" t="str">
        <f>IF($L45&lt;&gt;"",NETWORKDAYS($L45,$M45,休日!$B$4:$B$306),"")</f>
        <v/>
      </c>
      <c r="Q45" s="32">
        <v>0</v>
      </c>
      <c r="R45" s="34" t="str">
        <f t="shared" ca="1" si="26"/>
        <v/>
      </c>
      <c r="S45" s="35"/>
      <c r="T45" s="35">
        <f t="shared" si="33"/>
        <v>0</v>
      </c>
      <c r="U45" s="36"/>
      <c r="V45" s="54"/>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69" ht="18.75" customHeight="1">
      <c r="A46" s="18"/>
      <c r="B46" s="40" t="str">
        <f t="shared" si="31"/>
        <v>E28</v>
      </c>
      <c r="C46" s="41">
        <f>IF(AND($D46&lt;&gt;"",$D46&lt;&gt;"○"),MAX($C$3:$C45)+1,$C45)</f>
        <v>3</v>
      </c>
      <c r="D46" s="30"/>
      <c r="E46" s="31" t="str">
        <f ca="1">IF(AND($F46&lt;&gt;"",$D45&lt;&gt;""),1,IF($F46&lt;&gt;"",MAX(INDIRECT($B46):$E45)+1,""))</f>
        <v/>
      </c>
      <c r="F46" s="32"/>
      <c r="G46" s="32" t="str">
        <f t="shared" si="32"/>
        <v/>
      </c>
      <c r="H46" s="32"/>
      <c r="I46" s="32"/>
      <c r="J46" s="32"/>
      <c r="K46" s="32"/>
      <c r="L46" s="33"/>
      <c r="M46" s="33"/>
      <c r="N46" s="33"/>
      <c r="O46" s="33"/>
      <c r="P46" s="32" t="str">
        <f>IF($L46&lt;&gt;"",NETWORKDAYS($L46,$M46,休日!$B$4:$B$306),"")</f>
        <v/>
      </c>
      <c r="Q46" s="32">
        <v>0</v>
      </c>
      <c r="R46" s="34" t="str">
        <f t="shared" ca="1" si="26"/>
        <v/>
      </c>
      <c r="S46" s="35"/>
      <c r="T46" s="35">
        <f t="shared" si="33"/>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69" ht="18.75" customHeight="1">
      <c r="A47" s="18"/>
      <c r="B47" s="40" t="str">
        <f t="shared" si="31"/>
        <v>E28</v>
      </c>
      <c r="C47" s="41">
        <f>IF(AND($D47&lt;&gt;"",$D47&lt;&gt;"○"),MAX($C$3:$C46)+1,$C46)</f>
        <v>3</v>
      </c>
      <c r="D47" s="30"/>
      <c r="E47" s="31" t="str">
        <f ca="1">IF(AND($F47&lt;&gt;"",$D46&lt;&gt;""),1,IF($F47&lt;&gt;"",MAX(INDIRECT($B47):$E46)+1,""))</f>
        <v/>
      </c>
      <c r="F47" s="32"/>
      <c r="G47" s="32" t="str">
        <f t="shared" si="32"/>
        <v/>
      </c>
      <c r="H47" s="32"/>
      <c r="I47" s="32"/>
      <c r="J47" s="32"/>
      <c r="K47" s="32"/>
      <c r="L47" s="33"/>
      <c r="M47" s="33"/>
      <c r="N47" s="33"/>
      <c r="O47" s="33"/>
      <c r="P47" s="32" t="str">
        <f>IF($L47&lt;&gt;"",NETWORKDAYS($L47,$M47,休日!$B$4:$B$306),"")</f>
        <v/>
      </c>
      <c r="Q47" s="32">
        <v>0</v>
      </c>
      <c r="R47" s="34" t="str">
        <f t="shared" ca="1" si="26"/>
        <v/>
      </c>
      <c r="S47" s="35"/>
      <c r="T47" s="35">
        <f t="shared" si="33"/>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69" ht="18.75" customHeight="1">
      <c r="A48" s="18"/>
      <c r="B48" s="40" t="str">
        <f t="shared" si="31"/>
        <v>E28</v>
      </c>
      <c r="C48" s="41">
        <f>IF(AND($D48&lt;&gt;"",$D48&lt;&gt;"○"),MAX($C$47:$C47)+1,$C47)</f>
        <v>3</v>
      </c>
      <c r="D48" s="30"/>
      <c r="E48" s="31" t="str">
        <f ca="1">IF(AND($F48&lt;&gt;"",$D47&lt;&gt;""),1,IF($F48&lt;&gt;"",MAX(INDIRECT($B48):$E47)+1,""))</f>
        <v/>
      </c>
      <c r="F48" s="32"/>
      <c r="G48" s="32" t="str">
        <f t="shared" si="32"/>
        <v/>
      </c>
      <c r="H48" s="32"/>
      <c r="I48" s="32"/>
      <c r="J48" s="32"/>
      <c r="K48" s="32"/>
      <c r="L48" s="33"/>
      <c r="M48" s="33"/>
      <c r="N48" s="33"/>
      <c r="O48" s="33"/>
      <c r="P48" s="32" t="str">
        <f>IF($L48&lt;&gt;"",NETWORKDAYS($L48,$M48,休日!$B$4:$B$306),"")</f>
        <v/>
      </c>
      <c r="Q48" s="32">
        <v>0</v>
      </c>
      <c r="R48" s="34" t="str">
        <f t="shared" ca="1" si="26"/>
        <v/>
      </c>
      <c r="S48" s="35"/>
      <c r="T48" s="35">
        <f t="shared" si="33"/>
        <v>0</v>
      </c>
      <c r="U48" s="36"/>
      <c r="V48" s="54"/>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28" t="str">
        <f>IF(AND($D49&lt;&gt;"",$F49=""),"E"&amp;ROW(),$B48)</f>
        <v>E28</v>
      </c>
      <c r="C49" s="29">
        <f>IF(AND($D49&lt;&gt;"",$D49&lt;&gt;"○"),MAX($C$48:$C48)+1,$C48)</f>
        <v>3</v>
      </c>
      <c r="D49" s="30"/>
      <c r="E49" s="31" t="str">
        <f ca="1">IF(AND($F49&lt;&gt;"",$D48&lt;&gt;""),1,IF($F49&lt;&gt;"",MAX(INDIRECT($B49):$E48)+1,""))</f>
        <v/>
      </c>
      <c r="F49" s="32"/>
      <c r="G49" s="32" t="str">
        <f>IF($H49="","",IF($G48="",1,$G48+1))</f>
        <v/>
      </c>
      <c r="H49" s="32"/>
      <c r="I49" s="32"/>
      <c r="J49" s="32"/>
      <c r="K49" s="32"/>
      <c r="L49" s="33"/>
      <c r="M49" s="33"/>
      <c r="N49" s="33"/>
      <c r="O49" s="33"/>
      <c r="P49" s="32" t="str">
        <f>IF($L49&lt;&gt;"",NETWORKDAYS($L49,$M49,休日!$B$4:$B$306),"")</f>
        <v/>
      </c>
      <c r="Q49" s="32">
        <v>0</v>
      </c>
      <c r="R49" s="34" t="str">
        <f t="shared" ca="1" si="26"/>
        <v/>
      </c>
      <c r="S49" s="35"/>
      <c r="T49" s="35">
        <f t="shared" ref="T49" si="34">SUM($V49:$FM49)</f>
        <v>0</v>
      </c>
      <c r="U49" s="36"/>
      <c r="V49" s="54"/>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28" t="str">
        <f t="shared" si="31"/>
        <v>E28</v>
      </c>
      <c r="C50" s="29">
        <f>IF(AND($D50&lt;&gt;"",$D50&lt;&gt;"○"),MAX($C$3:$C49)+1,$C49)</f>
        <v>3</v>
      </c>
      <c r="D50" s="30"/>
      <c r="E50" s="31" t="str">
        <f ca="1">IF(AND($F50&lt;&gt;"",$D49&lt;&gt;""),1,IF($F50&lt;&gt;"",MAX(INDIRECT($B50):$E49)+1,""))</f>
        <v/>
      </c>
      <c r="F50" s="32"/>
      <c r="G50" s="32" t="str">
        <f t="shared" si="32"/>
        <v/>
      </c>
      <c r="H50" s="32"/>
      <c r="I50" s="32"/>
      <c r="J50" s="32"/>
      <c r="K50" s="32"/>
      <c r="L50" s="33"/>
      <c r="M50" s="33"/>
      <c r="N50" s="33"/>
      <c r="O50" s="33"/>
      <c r="P50" s="32" t="str">
        <f>IF($L50&lt;&gt;"",NETWORKDAYS($L50,$M50,休日!$B$4:$B$306),"")</f>
        <v/>
      </c>
      <c r="Q50" s="32">
        <v>0</v>
      </c>
      <c r="R50" s="34" t="str">
        <f t="shared" ref="R50:R59" ca="1" si="35">IF(OR(AND($N50="",$L50&lt;&gt;"",$L50&lt;=$U$1),AND($M50&lt;&gt;"",Q50&lt;100,$M50&lt;=$U$1)),"遅延","")</f>
        <v/>
      </c>
      <c r="S50" s="35"/>
      <c r="T50" s="35">
        <f t="shared" si="28"/>
        <v>0</v>
      </c>
      <c r="U50" s="36"/>
      <c r="V50" s="54"/>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40" t="str">
        <f t="shared" si="31"/>
        <v>E28</v>
      </c>
      <c r="C51" s="41">
        <f>IF(AND($D51&lt;&gt;"",$D51&lt;&gt;"○"),MAX($C$3:$C50)+1,$C50)</f>
        <v>3</v>
      </c>
      <c r="D51" s="30"/>
      <c r="E51" s="31" t="str">
        <f ca="1">IF(AND($F51&lt;&gt;"",$D50&lt;&gt;""),1,IF($F51&lt;&gt;"",MAX(INDIRECT($B51):$E50)+1,""))</f>
        <v/>
      </c>
      <c r="F51" s="32"/>
      <c r="G51" s="32" t="str">
        <f t="shared" si="32"/>
        <v/>
      </c>
      <c r="H51" s="32"/>
      <c r="I51" s="32"/>
      <c r="J51" s="32"/>
      <c r="K51" s="32"/>
      <c r="L51" s="33"/>
      <c r="M51" s="33"/>
      <c r="N51" s="33"/>
      <c r="O51" s="33"/>
      <c r="P51" s="32" t="str">
        <f>IF($L51&lt;&gt;"",NETWORKDAYS($L51,$M51,休日!$B$4:$B$306),"")</f>
        <v/>
      </c>
      <c r="Q51" s="32">
        <v>0</v>
      </c>
      <c r="R51" s="34" t="str">
        <f t="shared" ca="1" si="35"/>
        <v/>
      </c>
      <c r="S51" s="35"/>
      <c r="T51" s="35">
        <f t="shared" ref="T51:T59" si="36">SUM($V51:$FM51)</f>
        <v>0</v>
      </c>
      <c r="U51" s="36"/>
      <c r="V51" s="54"/>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40" t="str">
        <f t="shared" si="31"/>
        <v>E28</v>
      </c>
      <c r="C52" s="41">
        <f>IF(AND($D52&lt;&gt;"",$D52&lt;&gt;"○"),MAX($C$3:$C51)+1,$C51)</f>
        <v>3</v>
      </c>
      <c r="D52" s="30"/>
      <c r="E52" s="31" t="str">
        <f ca="1">IF(AND($F52&lt;&gt;"",$D51&lt;&gt;""),1,IF($F52&lt;&gt;"",MAX(INDIRECT($B52):$E51)+1,""))</f>
        <v/>
      </c>
      <c r="F52" s="32"/>
      <c r="G52" s="32" t="str">
        <f t="shared" si="32"/>
        <v/>
      </c>
      <c r="H52" s="32"/>
      <c r="I52" s="32"/>
      <c r="J52" s="32"/>
      <c r="K52" s="32"/>
      <c r="L52" s="33"/>
      <c r="M52" s="33"/>
      <c r="N52" s="33"/>
      <c r="O52" s="33"/>
      <c r="P52" s="32" t="str">
        <f>IF($L52&lt;&gt;"",NETWORKDAYS($L52,$M52,休日!$B$4:$B$306),"")</f>
        <v/>
      </c>
      <c r="Q52" s="32">
        <v>0</v>
      </c>
      <c r="R52" s="34" t="str">
        <f t="shared" ca="1" si="35"/>
        <v/>
      </c>
      <c r="S52" s="35"/>
      <c r="T52" s="35">
        <f t="shared" si="36"/>
        <v>0</v>
      </c>
      <c r="U52" s="36"/>
      <c r="V52" s="54"/>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40" t="str">
        <f t="shared" si="31"/>
        <v>E28</v>
      </c>
      <c r="C53" s="41">
        <f>IF(AND($D53&lt;&gt;"",$D53&lt;&gt;"○"),MAX($C$3:$C52)+1,$C52)</f>
        <v>3</v>
      </c>
      <c r="D53" s="30"/>
      <c r="E53" s="31" t="str">
        <f ca="1">IF(AND($F53&lt;&gt;"",$D52&lt;&gt;""),1,IF($F53&lt;&gt;"",MAX(INDIRECT($B53):$E52)+1,""))</f>
        <v/>
      </c>
      <c r="F53" s="32"/>
      <c r="G53" s="32" t="str">
        <f t="shared" si="32"/>
        <v/>
      </c>
      <c r="H53" s="32"/>
      <c r="I53" s="32"/>
      <c r="J53" s="32"/>
      <c r="K53" s="32"/>
      <c r="L53" s="33"/>
      <c r="M53" s="33"/>
      <c r="N53" s="33"/>
      <c r="O53" s="33"/>
      <c r="P53" s="32" t="str">
        <f>IF($L53&lt;&gt;"",NETWORKDAYS($L53,$M53,休日!$B$4:$B$306),"")</f>
        <v/>
      </c>
      <c r="Q53" s="32">
        <v>0</v>
      </c>
      <c r="R53" s="34" t="str">
        <f t="shared" ca="1" si="35"/>
        <v/>
      </c>
      <c r="S53" s="35"/>
      <c r="T53" s="35">
        <f t="shared" si="36"/>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40" t="str">
        <f t="shared" si="31"/>
        <v>E28</v>
      </c>
      <c r="C54" s="41">
        <f>IF(AND($D54&lt;&gt;"",$D54&lt;&gt;"○"),MAX($C$3:$C53)+1,$C53)</f>
        <v>3</v>
      </c>
      <c r="D54" s="30"/>
      <c r="E54" s="31" t="str">
        <f ca="1">IF(AND($F54&lt;&gt;"",$D53&lt;&gt;""),1,IF($F54&lt;&gt;"",MAX(INDIRECT($B54):$E53)+1,""))</f>
        <v/>
      </c>
      <c r="F54" s="32"/>
      <c r="G54" s="32" t="str">
        <f t="shared" si="32"/>
        <v/>
      </c>
      <c r="H54" s="32"/>
      <c r="I54" s="32"/>
      <c r="J54" s="32"/>
      <c r="K54" s="32"/>
      <c r="L54" s="33"/>
      <c r="M54" s="33"/>
      <c r="N54" s="33"/>
      <c r="O54" s="33"/>
      <c r="P54" s="32" t="str">
        <f>IF($L54&lt;&gt;"",NETWORKDAYS($L54,$M54,休日!$B$4:$B$306),"")</f>
        <v/>
      </c>
      <c r="Q54" s="32">
        <v>0</v>
      </c>
      <c r="R54" s="34" t="str">
        <f t="shared" ca="1" si="35"/>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40" t="str">
        <f t="shared" si="31"/>
        <v>E28</v>
      </c>
      <c r="C55" s="41">
        <f>IF(AND($D55&lt;&gt;"",$D55&lt;&gt;"○"),MAX($C$3:$C54)+1,$C54)</f>
        <v>3</v>
      </c>
      <c r="D55" s="30"/>
      <c r="E55" s="31" t="str">
        <f ca="1">IF(AND($F55&lt;&gt;"",$D54&lt;&gt;""),1,IF($F55&lt;&gt;"",MAX(INDIRECT($B55):$E54)+1,""))</f>
        <v/>
      </c>
      <c r="F55" s="32"/>
      <c r="G55" s="32" t="str">
        <f t="shared" si="32"/>
        <v/>
      </c>
      <c r="H55" s="32"/>
      <c r="I55" s="32"/>
      <c r="J55" s="32"/>
      <c r="K55" s="32"/>
      <c r="L55" s="33"/>
      <c r="M55" s="33"/>
      <c r="N55" s="33"/>
      <c r="O55" s="33"/>
      <c r="P55" s="32" t="str">
        <f>IF($L55&lt;&gt;"",NETWORKDAYS($L55,$M55,休日!$B$4:$B$306),"")</f>
        <v/>
      </c>
      <c r="Q55" s="32">
        <v>0</v>
      </c>
      <c r="R55" s="34" t="str">
        <f t="shared" ca="1" si="35"/>
        <v/>
      </c>
      <c r="S55" s="35"/>
      <c r="T55" s="35">
        <f t="shared" si="36"/>
        <v>0</v>
      </c>
      <c r="U55" s="36"/>
      <c r="V55" s="54"/>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40" t="str">
        <f t="shared" si="31"/>
        <v>E28</v>
      </c>
      <c r="C56" s="41">
        <f>IF(AND($D56&lt;&gt;"",$D56&lt;&gt;"○"),MAX($C$3:$C55)+1,$C55)</f>
        <v>3</v>
      </c>
      <c r="D56" s="30"/>
      <c r="E56" s="31" t="str">
        <f ca="1">IF(AND($F56&lt;&gt;"",$D55&lt;&gt;""),1,IF($F56&lt;&gt;"",MAX(INDIRECT($B56):$E55)+1,""))</f>
        <v/>
      </c>
      <c r="F56" s="32"/>
      <c r="G56" s="32" t="str">
        <f t="shared" si="32"/>
        <v/>
      </c>
      <c r="H56" s="32"/>
      <c r="I56" s="32"/>
      <c r="J56" s="32"/>
      <c r="K56" s="32"/>
      <c r="L56" s="33"/>
      <c r="M56" s="33"/>
      <c r="N56" s="33"/>
      <c r="O56" s="33"/>
      <c r="P56" s="32" t="str">
        <f>IF($L56&lt;&gt;"",NETWORKDAYS($L56,$M56,休日!$B$4:$B$306),"")</f>
        <v/>
      </c>
      <c r="Q56" s="32">
        <v>0</v>
      </c>
      <c r="R56" s="34" t="str">
        <f t="shared" ca="1" si="35"/>
        <v/>
      </c>
      <c r="S56" s="35"/>
      <c r="T56" s="35">
        <f t="shared" si="36"/>
        <v>0</v>
      </c>
      <c r="U56" s="36"/>
      <c r="V56" s="54"/>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40" t="str">
        <f t="shared" si="31"/>
        <v>E28</v>
      </c>
      <c r="C57" s="41">
        <f>IF(AND($D57&lt;&gt;"",$D57&lt;&gt;"○"),MAX($C$3:$C56)+1,$C56)</f>
        <v>3</v>
      </c>
      <c r="D57" s="30"/>
      <c r="E57" s="31" t="str">
        <f ca="1">IF(AND($F57&lt;&gt;"",$D56&lt;&gt;""),1,IF($F57&lt;&gt;"",MAX(INDIRECT($B57):$E56)+1,""))</f>
        <v/>
      </c>
      <c r="F57" s="32"/>
      <c r="G57" s="32" t="str">
        <f t="shared" si="32"/>
        <v/>
      </c>
      <c r="H57" s="32"/>
      <c r="I57" s="32"/>
      <c r="J57" s="32"/>
      <c r="K57" s="32"/>
      <c r="L57" s="33"/>
      <c r="M57" s="33"/>
      <c r="N57" s="33"/>
      <c r="O57" s="33"/>
      <c r="P57" s="32" t="str">
        <f>IF($L57&lt;&gt;"",NETWORKDAYS($L57,$M57,休日!$B$4:$B$306),"")</f>
        <v/>
      </c>
      <c r="Q57" s="32">
        <v>0</v>
      </c>
      <c r="R57" s="34" t="str">
        <f t="shared" ca="1" si="35"/>
        <v/>
      </c>
      <c r="S57" s="35"/>
      <c r="T57" s="35">
        <f t="shared" si="36"/>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40" t="str">
        <f t="shared" si="31"/>
        <v>E28</v>
      </c>
      <c r="C58" s="41">
        <f>IF(AND($D58&lt;&gt;"",$D58&lt;&gt;"○"),MAX($C$3:$C57)+1,$C57)</f>
        <v>3</v>
      </c>
      <c r="D58" s="30"/>
      <c r="E58" s="31" t="str">
        <f ca="1">IF(AND($F58&lt;&gt;"",$D57&lt;&gt;""),1,IF($F58&lt;&gt;"",MAX(INDIRECT($B58):$E57)+1,""))</f>
        <v/>
      </c>
      <c r="F58" s="32"/>
      <c r="G58" s="32" t="str">
        <f t="shared" si="32"/>
        <v/>
      </c>
      <c r="H58" s="32"/>
      <c r="I58" s="32"/>
      <c r="J58" s="32"/>
      <c r="K58" s="32"/>
      <c r="L58" s="33"/>
      <c r="M58" s="33"/>
      <c r="N58" s="33"/>
      <c r="O58" s="33"/>
      <c r="P58" s="32" t="str">
        <f>IF($L58&lt;&gt;"",NETWORKDAYS($L58,$M58,休日!$B$4:$B$306),"")</f>
        <v/>
      </c>
      <c r="Q58" s="32">
        <v>0</v>
      </c>
      <c r="R58" s="34" t="str">
        <f t="shared" ca="1" si="35"/>
        <v/>
      </c>
      <c r="S58" s="35"/>
      <c r="T58" s="35">
        <f t="shared" si="36"/>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40" t="str">
        <f t="shared" si="31"/>
        <v>E28</v>
      </c>
      <c r="C59" s="41">
        <f>IF(AND($D59&lt;&gt;"",$D59&lt;&gt;"○"),MAX($C$3:$C58)+1,$C58)</f>
        <v>3</v>
      </c>
      <c r="D59" s="30"/>
      <c r="E59" s="31" t="str">
        <f ca="1">IF(AND($F59&lt;&gt;"",$D58&lt;&gt;""),1,IF($F59&lt;&gt;"",MAX(INDIRECT($B59):$E58)+1,""))</f>
        <v/>
      </c>
      <c r="F59" s="32"/>
      <c r="G59" s="32" t="str">
        <f t="shared" si="32"/>
        <v/>
      </c>
      <c r="H59" s="32"/>
      <c r="I59" s="32"/>
      <c r="J59" s="32"/>
      <c r="K59" s="32"/>
      <c r="L59" s="33"/>
      <c r="M59" s="33"/>
      <c r="N59" s="33"/>
      <c r="O59" s="33"/>
      <c r="P59" s="32" t="str">
        <f>IF($L59&lt;&gt;"",NETWORKDAYS($L59,$M59,休日!$B$4:$B$306),"")</f>
        <v/>
      </c>
      <c r="Q59" s="32">
        <v>0</v>
      </c>
      <c r="R59" s="34" t="str">
        <f t="shared" ca="1" si="35"/>
        <v/>
      </c>
      <c r="S59" s="35"/>
      <c r="T59" s="35">
        <f t="shared" si="36"/>
        <v>0</v>
      </c>
      <c r="U59" s="36"/>
      <c r="V59" s="54"/>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28" t="str">
        <f>IF(AND($D60&lt;&gt;"",$F60=""),"E"&amp;ROW(),$B59)</f>
        <v>E28</v>
      </c>
      <c r="C60" s="29">
        <f>IF(AND($D60&lt;&gt;"",$D60&lt;&gt;"○"),MAX($C$3:$C59)+1,$C59)</f>
        <v>3</v>
      </c>
      <c r="D60" s="30"/>
      <c r="E60" s="31" t="str">
        <f ca="1">IF(AND($F60&lt;&gt;"",$D59&lt;&gt;""),1,IF($F60&lt;&gt;"",MAX(INDIRECT($B60):$E59)+1,""))</f>
        <v/>
      </c>
      <c r="F60" s="32"/>
      <c r="G60" s="32" t="str">
        <f>IF($H60="","",IF($G59="",1,$G59+1))</f>
        <v/>
      </c>
      <c r="H60" s="32"/>
      <c r="I60" s="32"/>
      <c r="J60" s="32"/>
      <c r="K60" s="32"/>
      <c r="L60" s="33"/>
      <c r="M60" s="33"/>
      <c r="N60" s="33"/>
      <c r="O60" s="33"/>
      <c r="P60" s="32" t="str">
        <f>IF($L60&lt;&gt;"",NETWORKDAYS($L60,$M60,休日!$B$4:$B$306),"")</f>
        <v/>
      </c>
      <c r="Q60" s="32">
        <v>0</v>
      </c>
      <c r="R60" s="34" t="str">
        <f t="shared" ca="1" si="26"/>
        <v/>
      </c>
      <c r="S60" s="35"/>
      <c r="T60" s="35">
        <f t="shared" si="28"/>
        <v>0</v>
      </c>
      <c r="U60" s="36"/>
      <c r="V60" s="25"/>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28" t="str">
        <f t="shared" si="31"/>
        <v>E28</v>
      </c>
      <c r="C61" s="29">
        <f>IF(AND($D61&lt;&gt;"",$D61&lt;&gt;"○"),MAX($C$3:$C60)+1,$C60)</f>
        <v>3</v>
      </c>
      <c r="D61" s="30"/>
      <c r="E61" s="31" t="str">
        <f ca="1">IF(AND($F61&lt;&gt;"",$D60&lt;&gt;""),1,IF($F61&lt;&gt;"",MAX(INDIRECT($B61):$E60)+1,""))</f>
        <v/>
      </c>
      <c r="F61" s="32"/>
      <c r="G61" s="32" t="str">
        <f t="shared" si="32"/>
        <v/>
      </c>
      <c r="H61" s="32"/>
      <c r="I61" s="32"/>
      <c r="J61" s="32"/>
      <c r="K61" s="32"/>
      <c r="L61" s="33"/>
      <c r="M61" s="33"/>
      <c r="N61" s="33"/>
      <c r="O61" s="33"/>
      <c r="P61" s="32" t="str">
        <f>IF($L61&lt;&gt;"",NETWORKDAYS($L61,$M61,休日!$B$4:$B$306),"")</f>
        <v/>
      </c>
      <c r="Q61" s="32">
        <v>0</v>
      </c>
      <c r="R61" s="34" t="str">
        <f t="shared" ref="R61:R70" ca="1" si="37">IF(OR(AND($N61="",$L61&lt;&gt;"",$L61&lt;=$U$1),AND($M61&lt;&gt;"",Q61&lt;100,$M61&lt;=$U$1)),"遅延","")</f>
        <v/>
      </c>
      <c r="S61" s="35"/>
      <c r="T61" s="35">
        <f t="shared" si="28"/>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40" t="str">
        <f t="shared" si="31"/>
        <v>E28</v>
      </c>
      <c r="C62" s="41">
        <f>IF(AND($D62&lt;&gt;"",$D62&lt;&gt;"○"),MAX($C$3:$C61)+1,$C61)</f>
        <v>3</v>
      </c>
      <c r="D62" s="30"/>
      <c r="E62" s="31" t="str">
        <f ca="1">IF(AND($F62&lt;&gt;"",$D61&lt;&gt;""),1,IF($F62&lt;&gt;"",MAX(INDIRECT($B62):$E61)+1,""))</f>
        <v/>
      </c>
      <c r="F62" s="32"/>
      <c r="G62" s="32" t="str">
        <f t="shared" si="32"/>
        <v/>
      </c>
      <c r="H62" s="32"/>
      <c r="I62" s="32"/>
      <c r="J62" s="32"/>
      <c r="K62" s="32"/>
      <c r="L62" s="33"/>
      <c r="M62" s="33"/>
      <c r="N62" s="33"/>
      <c r="O62" s="33"/>
      <c r="P62" s="32" t="str">
        <f>IF($L62&lt;&gt;"",NETWORKDAYS($L62,$M62,休日!$B$4:$B$306),"")</f>
        <v/>
      </c>
      <c r="Q62" s="32">
        <v>0</v>
      </c>
      <c r="R62" s="34" t="str">
        <f t="shared" ca="1" si="37"/>
        <v/>
      </c>
      <c r="S62" s="35"/>
      <c r="T62" s="35">
        <f t="shared" ref="T62:T70" si="38">SUM($V62:$FM62)</f>
        <v>0</v>
      </c>
      <c r="U62" s="36"/>
      <c r="V62" s="54"/>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40" t="str">
        <f t="shared" si="31"/>
        <v>E28</v>
      </c>
      <c r="C63" s="41">
        <f>IF(AND($D63&lt;&gt;"",$D63&lt;&gt;"○"),MAX($C$3:$C62)+1,$C62)</f>
        <v>3</v>
      </c>
      <c r="D63" s="30"/>
      <c r="E63" s="31" t="str">
        <f ca="1">IF(AND($F63&lt;&gt;"",$D62&lt;&gt;""),1,IF($F63&lt;&gt;"",MAX(INDIRECT($B63):$E62)+1,""))</f>
        <v/>
      </c>
      <c r="F63" s="32"/>
      <c r="G63" s="32" t="str">
        <f t="shared" si="32"/>
        <v/>
      </c>
      <c r="H63" s="32"/>
      <c r="I63" s="32"/>
      <c r="J63" s="32"/>
      <c r="K63" s="32"/>
      <c r="L63" s="33"/>
      <c r="M63" s="33"/>
      <c r="N63" s="33"/>
      <c r="O63" s="33"/>
      <c r="P63" s="32" t="str">
        <f>IF($L63&lt;&gt;"",NETWORKDAYS($L63,$M63,休日!$B$4:$B$306),"")</f>
        <v/>
      </c>
      <c r="Q63" s="32">
        <v>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40" t="str">
        <f t="shared" si="31"/>
        <v>E28</v>
      </c>
      <c r="C64" s="41">
        <f>IF(AND($D64&lt;&gt;"",$D64&lt;&gt;"○"),MAX($C$3:$C63)+1,$C63)</f>
        <v>3</v>
      </c>
      <c r="D64" s="30"/>
      <c r="E64" s="31" t="str">
        <f ca="1">IF(AND($F64&lt;&gt;"",$D63&lt;&gt;""),1,IF($F64&lt;&gt;"",MAX(INDIRECT($B64):$E63)+1,""))</f>
        <v/>
      </c>
      <c r="F64" s="32"/>
      <c r="G64" s="32" t="str">
        <f t="shared" si="32"/>
        <v/>
      </c>
      <c r="H64" s="32"/>
      <c r="I64" s="32"/>
      <c r="J64" s="32"/>
      <c r="K64" s="32"/>
      <c r="L64" s="33"/>
      <c r="M64" s="33"/>
      <c r="N64" s="33"/>
      <c r="O64" s="33"/>
      <c r="P64" s="32" t="str">
        <f>IF($L64&lt;&gt;"",NETWORKDAYS($L64,$M64,休日!$B$4:$B$306),"")</f>
        <v/>
      </c>
      <c r="Q64" s="32">
        <v>0</v>
      </c>
      <c r="R64" s="34" t="str">
        <f t="shared" ca="1" si="37"/>
        <v/>
      </c>
      <c r="S64" s="35"/>
      <c r="T64" s="35">
        <f t="shared" si="38"/>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40" t="str">
        <f t="shared" si="31"/>
        <v>E28</v>
      </c>
      <c r="C65" s="41">
        <f>IF(AND($D65&lt;&gt;"",$D65&lt;&gt;"○"),MAX($C$3:$C64)+1,$C64)</f>
        <v>3</v>
      </c>
      <c r="D65" s="30"/>
      <c r="E65" s="31" t="str">
        <f ca="1">IF(AND($F65&lt;&gt;"",$D64&lt;&gt;""),1,IF($F65&lt;&gt;"",MAX(INDIRECT($B65):$E64)+1,""))</f>
        <v/>
      </c>
      <c r="F65" s="32"/>
      <c r="G65" s="32" t="str">
        <f t="shared" si="32"/>
        <v/>
      </c>
      <c r="H65" s="32"/>
      <c r="I65" s="32"/>
      <c r="J65" s="32"/>
      <c r="K65" s="32"/>
      <c r="L65" s="33"/>
      <c r="M65" s="33"/>
      <c r="N65" s="33"/>
      <c r="O65" s="33"/>
      <c r="P65" s="32" t="str">
        <f>IF($L65&lt;&gt;"",NETWORKDAYS($L65,$M65,休日!$B$4:$B$306),"")</f>
        <v/>
      </c>
      <c r="Q65" s="32">
        <v>0</v>
      </c>
      <c r="R65" s="34" t="str">
        <f t="shared" ca="1" si="37"/>
        <v/>
      </c>
      <c r="S65" s="35"/>
      <c r="T65" s="35">
        <f t="shared" si="38"/>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40" t="str">
        <f t="shared" si="31"/>
        <v>E28</v>
      </c>
      <c r="C66" s="41">
        <f>IF(AND($D66&lt;&gt;"",$D66&lt;&gt;"○"),MAX($C$3:$C65)+1,$C65)</f>
        <v>3</v>
      </c>
      <c r="D66" s="30"/>
      <c r="E66" s="31" t="str">
        <f ca="1">IF(AND($F66&lt;&gt;"",$D65&lt;&gt;""),1,IF($F66&lt;&gt;"",MAX(INDIRECT($B66):$E65)+1,""))</f>
        <v/>
      </c>
      <c r="F66" s="32"/>
      <c r="G66" s="32" t="str">
        <f t="shared" si="32"/>
        <v/>
      </c>
      <c r="H66" s="32"/>
      <c r="I66" s="32"/>
      <c r="J66" s="32"/>
      <c r="K66" s="32"/>
      <c r="L66" s="33"/>
      <c r="M66" s="33"/>
      <c r="N66" s="33"/>
      <c r="O66" s="33"/>
      <c r="P66" s="32" t="str">
        <f>IF($L66&lt;&gt;"",NETWORKDAYS($L66,$M66,休日!$B$4:$B$306),"")</f>
        <v/>
      </c>
      <c r="Q66" s="32">
        <v>0</v>
      </c>
      <c r="R66" s="34" t="str">
        <f t="shared" ca="1" si="37"/>
        <v/>
      </c>
      <c r="S66" s="35"/>
      <c r="T66" s="35">
        <f t="shared" si="3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40" t="str">
        <f t="shared" si="31"/>
        <v>E28</v>
      </c>
      <c r="C67" s="41">
        <f>IF(AND($D67&lt;&gt;"",$D67&lt;&gt;"○"),MAX($C$3:$C66)+1,$C66)</f>
        <v>3</v>
      </c>
      <c r="D67" s="30"/>
      <c r="E67" s="31" t="str">
        <f ca="1">IF(AND($F67&lt;&gt;"",$D66&lt;&gt;""),1,IF($F67&lt;&gt;"",MAX(INDIRECT($B67):$E66)+1,""))</f>
        <v/>
      </c>
      <c r="F67" s="32"/>
      <c r="G67" s="32" t="str">
        <f t="shared" si="32"/>
        <v/>
      </c>
      <c r="H67" s="32"/>
      <c r="I67" s="32"/>
      <c r="J67" s="32"/>
      <c r="K67" s="32"/>
      <c r="L67" s="33"/>
      <c r="M67" s="33"/>
      <c r="N67" s="33"/>
      <c r="O67" s="33"/>
      <c r="P67" s="32" t="str">
        <f>IF($L67&lt;&gt;"",NETWORKDAYS($L67,$M67,休日!$B$4:$B$306),"")</f>
        <v/>
      </c>
      <c r="Q67" s="32">
        <v>0</v>
      </c>
      <c r="R67" s="34" t="str">
        <f t="shared" ca="1" si="37"/>
        <v/>
      </c>
      <c r="S67" s="35"/>
      <c r="T67" s="35">
        <f t="shared" si="38"/>
        <v>0</v>
      </c>
      <c r="U67" s="36"/>
      <c r="V67" s="54"/>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40" t="str">
        <f t="shared" si="31"/>
        <v>E28</v>
      </c>
      <c r="C68" s="41">
        <f>IF(AND($D68&lt;&gt;"",$D68&lt;&gt;"○"),MAX($C$3:$C67)+1,$C67)</f>
        <v>3</v>
      </c>
      <c r="D68" s="30"/>
      <c r="E68" s="31" t="str">
        <f ca="1">IF(AND($F68&lt;&gt;"",$D67&lt;&gt;""),1,IF($F68&lt;&gt;"",MAX(INDIRECT($B68):$E67)+1,""))</f>
        <v/>
      </c>
      <c r="F68" s="32"/>
      <c r="G68" s="32" t="str">
        <f t="shared" si="32"/>
        <v/>
      </c>
      <c r="H68" s="32"/>
      <c r="I68" s="32"/>
      <c r="J68" s="32"/>
      <c r="K68" s="32"/>
      <c r="L68" s="33"/>
      <c r="M68" s="33"/>
      <c r="N68" s="33"/>
      <c r="O68" s="33"/>
      <c r="P68" s="32" t="str">
        <f>IF($L68&lt;&gt;"",NETWORKDAYS($L68,$M68,休日!$B$4:$B$306),"")</f>
        <v/>
      </c>
      <c r="Q68" s="32">
        <v>0</v>
      </c>
      <c r="R68" s="34" t="str">
        <f t="shared" ca="1" si="37"/>
        <v/>
      </c>
      <c r="S68" s="35"/>
      <c r="T68" s="35">
        <f t="shared" si="38"/>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40" t="str">
        <f t="shared" si="31"/>
        <v>E28</v>
      </c>
      <c r="C69" s="41">
        <f>IF(AND($D69&lt;&gt;"",$D69&lt;&gt;"○"),MAX($C$3:$C68)+1,$C68)</f>
        <v>3</v>
      </c>
      <c r="D69" s="30"/>
      <c r="E69" s="31" t="str">
        <f ca="1">IF(AND($F69&lt;&gt;"",$D68&lt;&gt;""),1,IF($F69&lt;&gt;"",MAX(INDIRECT($B69):$E68)+1,""))</f>
        <v/>
      </c>
      <c r="F69" s="32"/>
      <c r="G69" s="32" t="str">
        <f t="shared" si="32"/>
        <v/>
      </c>
      <c r="H69" s="32"/>
      <c r="I69" s="32"/>
      <c r="J69" s="32"/>
      <c r="K69" s="32"/>
      <c r="L69" s="33"/>
      <c r="M69" s="33"/>
      <c r="N69" s="33"/>
      <c r="O69" s="33"/>
      <c r="P69" s="32" t="str">
        <f>IF($L69&lt;&gt;"",NETWORKDAYS($L69,$M69,休日!$B$4:$B$306),"")</f>
        <v/>
      </c>
      <c r="Q69" s="32">
        <v>0</v>
      </c>
      <c r="R69" s="34" t="str">
        <f t="shared" ca="1" si="37"/>
        <v/>
      </c>
      <c r="S69" s="35"/>
      <c r="T69" s="35">
        <f t="shared" si="38"/>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40" t="str">
        <f t="shared" si="31"/>
        <v>E28</v>
      </c>
      <c r="C70" s="41">
        <f>IF(AND($D70&lt;&gt;"",$D70&lt;&gt;"○"),MAX($C$3:$C69)+1,$C69)</f>
        <v>3</v>
      </c>
      <c r="D70" s="30"/>
      <c r="E70" s="31" t="str">
        <f ca="1">IF(AND($F70&lt;&gt;"",$D69&lt;&gt;""),1,IF($F70&lt;&gt;"",MAX(INDIRECT($B70):$E69)+1,""))</f>
        <v/>
      </c>
      <c r="F70" s="32"/>
      <c r="G70" s="32" t="str">
        <f t="shared" si="32"/>
        <v/>
      </c>
      <c r="H70" s="32"/>
      <c r="I70" s="32"/>
      <c r="J70" s="32"/>
      <c r="K70" s="32"/>
      <c r="L70" s="33"/>
      <c r="M70" s="33"/>
      <c r="N70" s="33"/>
      <c r="O70" s="33"/>
      <c r="P70" s="32" t="str">
        <f>IF($L70&lt;&gt;"",NETWORKDAYS($L70,$M70,休日!$B$4:$B$306),"")</f>
        <v/>
      </c>
      <c r="Q70" s="32">
        <v>0</v>
      </c>
      <c r="R70" s="34" t="str">
        <f t="shared" ca="1" si="37"/>
        <v/>
      </c>
      <c r="S70" s="35"/>
      <c r="T70" s="35">
        <f t="shared" si="38"/>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28" t="str">
        <f>IF(AND($D71&lt;&gt;"",$F71=""),"E"&amp;ROW(),$B70)</f>
        <v>E28</v>
      </c>
      <c r="C71" s="29">
        <f>IF(AND($D71&lt;&gt;"",$D71&lt;&gt;"○"),MAX($C$3:$C70)+1,$C70)</f>
        <v>3</v>
      </c>
      <c r="D71" s="30"/>
      <c r="E71" s="31" t="str">
        <f ca="1">IF(AND($F71&lt;&gt;"",$D70&lt;&gt;""),1,IF($F71&lt;&gt;"",MAX(INDIRECT($B71):$E70)+1,""))</f>
        <v/>
      </c>
      <c r="F71" s="32"/>
      <c r="G71" s="32" t="str">
        <f>IF($H71="","",IF($G70="",1,$G70+1))</f>
        <v/>
      </c>
      <c r="H71" s="32"/>
      <c r="I71" s="32"/>
      <c r="J71" s="32"/>
      <c r="K71" s="32"/>
      <c r="L71" s="33"/>
      <c r="M71" s="33"/>
      <c r="N71" s="33"/>
      <c r="O71" s="33"/>
      <c r="P71" s="32" t="str">
        <f>IF($L71&lt;&gt;"",NETWORKDAYS($L71,$M71,休日!$B$4:$B$306),"")</f>
        <v/>
      </c>
      <c r="Q71" s="32">
        <v>0</v>
      </c>
      <c r="R71" s="34" t="str">
        <f t="shared" ca="1" si="26"/>
        <v/>
      </c>
      <c r="S71" s="35"/>
      <c r="T71" s="35">
        <f t="shared" si="28"/>
        <v>0</v>
      </c>
      <c r="U71" s="36"/>
      <c r="V71" s="25"/>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28" t="str">
        <f t="shared" si="31"/>
        <v>E28</v>
      </c>
      <c r="C72" s="29">
        <f>IF(AND($D72&lt;&gt;"",$D72&lt;&gt;"○"),MAX($C$3:$C71)+1,$C71)</f>
        <v>3</v>
      </c>
      <c r="D72" s="30"/>
      <c r="E72" s="31" t="str">
        <f ca="1">IF(AND($F72&lt;&gt;"",$D71&lt;&gt;""),1,IF($F72&lt;&gt;"",MAX(INDIRECT($B72):$E71)+1,""))</f>
        <v/>
      </c>
      <c r="F72" s="32"/>
      <c r="G72" s="32" t="str">
        <f t="shared" si="32"/>
        <v/>
      </c>
      <c r="H72" s="32"/>
      <c r="I72" s="32"/>
      <c r="J72" s="32"/>
      <c r="K72" s="32"/>
      <c r="L72" s="33"/>
      <c r="M72" s="33"/>
      <c r="N72" s="33"/>
      <c r="O72" s="33"/>
      <c r="P72" s="32" t="str">
        <f>IF($L72&lt;&gt;"",NETWORKDAYS($L72,$M72,休日!$B$4:$B$306),"")</f>
        <v/>
      </c>
      <c r="Q72" s="32">
        <v>0</v>
      </c>
      <c r="R72" s="34" t="str">
        <f t="shared" ref="R72:R91" ca="1" si="39">IF(OR(AND($N72="",$L72&lt;&gt;"",$L72&lt;=$U$1),AND($M72&lt;&gt;"",Q72&lt;100,$M72&lt;=$U$1)),"遅延","")</f>
        <v/>
      </c>
      <c r="S72" s="35"/>
      <c r="T72" s="35">
        <f t="shared" si="28"/>
        <v>0</v>
      </c>
      <c r="U72" s="36"/>
      <c r="V72" s="54"/>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40" t="str">
        <f t="shared" si="31"/>
        <v>E28</v>
      </c>
      <c r="C73" s="41">
        <f>IF(AND($D73&lt;&gt;"",$D73&lt;&gt;"○"),MAX($C$3:$C72)+1,$C72)</f>
        <v>3</v>
      </c>
      <c r="D73" s="30"/>
      <c r="E73" s="31" t="str">
        <f ca="1">IF(AND($F73&lt;&gt;"",$D72&lt;&gt;""),1,IF($F73&lt;&gt;"",MAX(INDIRECT($B73):$E72)+1,""))</f>
        <v/>
      </c>
      <c r="F73" s="32"/>
      <c r="G73" s="32" t="str">
        <f t="shared" si="32"/>
        <v/>
      </c>
      <c r="H73" s="32"/>
      <c r="I73" s="32"/>
      <c r="J73" s="32"/>
      <c r="K73" s="32"/>
      <c r="L73" s="33"/>
      <c r="M73" s="33"/>
      <c r="N73" s="33"/>
      <c r="O73" s="33"/>
      <c r="P73" s="32" t="str">
        <f>IF($L73&lt;&gt;"",NETWORKDAYS($L73,$M73,休日!$B$4:$B$306),"")</f>
        <v/>
      </c>
      <c r="Q73" s="32">
        <v>0</v>
      </c>
      <c r="R73" s="34" t="str">
        <f t="shared" ca="1" si="39"/>
        <v/>
      </c>
      <c r="S73" s="35"/>
      <c r="T73" s="35">
        <f t="shared" ref="T73:T81" si="40">SUM($V73:$FM73)</f>
        <v>0</v>
      </c>
      <c r="U73" s="36"/>
      <c r="V73" s="54"/>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40" t="str">
        <f t="shared" si="31"/>
        <v>E28</v>
      </c>
      <c r="C74" s="41">
        <f>IF(AND($D74&lt;&gt;"",$D74&lt;&gt;"○"),MAX($C$3:$C73)+1,$C73)</f>
        <v>3</v>
      </c>
      <c r="D74" s="30"/>
      <c r="E74" s="31" t="str">
        <f ca="1">IF(AND($F74&lt;&gt;"",$D73&lt;&gt;""),1,IF($F74&lt;&gt;"",MAX(INDIRECT($B74):$E73)+1,""))</f>
        <v/>
      </c>
      <c r="F74" s="32"/>
      <c r="G74" s="32" t="str">
        <f t="shared" si="32"/>
        <v/>
      </c>
      <c r="H74" s="32"/>
      <c r="I74" s="32"/>
      <c r="J74" s="32"/>
      <c r="K74" s="32"/>
      <c r="L74" s="33"/>
      <c r="M74" s="33"/>
      <c r="N74" s="33"/>
      <c r="O74" s="33"/>
      <c r="P74" s="32" t="str">
        <f>IF($L74&lt;&gt;"",NETWORKDAYS($L74,$M74,休日!$B$4:$B$306),"")</f>
        <v/>
      </c>
      <c r="Q74" s="32">
        <v>0</v>
      </c>
      <c r="R74" s="34" t="str">
        <f t="shared" ca="1" si="39"/>
        <v/>
      </c>
      <c r="S74" s="35"/>
      <c r="T74" s="35">
        <f t="shared" si="40"/>
        <v>0</v>
      </c>
      <c r="U74" s="36"/>
      <c r="V74" s="54"/>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40" t="str">
        <f t="shared" si="31"/>
        <v>E28</v>
      </c>
      <c r="C75" s="41">
        <f>IF(AND($D75&lt;&gt;"",$D75&lt;&gt;"○"),MAX($C$3:$C74)+1,$C74)</f>
        <v>3</v>
      </c>
      <c r="D75" s="30"/>
      <c r="E75" s="31" t="str">
        <f ca="1">IF(AND($F75&lt;&gt;"",$D74&lt;&gt;""),1,IF($F75&lt;&gt;"",MAX(INDIRECT($B75):$E74)+1,""))</f>
        <v/>
      </c>
      <c r="F75" s="32"/>
      <c r="G75" s="32" t="str">
        <f t="shared" si="32"/>
        <v/>
      </c>
      <c r="H75" s="32"/>
      <c r="I75" s="32"/>
      <c r="J75" s="32"/>
      <c r="K75" s="32"/>
      <c r="L75" s="33"/>
      <c r="M75" s="33"/>
      <c r="N75" s="33"/>
      <c r="O75" s="33"/>
      <c r="P75" s="32" t="str">
        <f>IF($L75&lt;&gt;"",NETWORKDAYS($L75,$M75,休日!$B$4:$B$306),"")</f>
        <v/>
      </c>
      <c r="Q75" s="32">
        <v>0</v>
      </c>
      <c r="R75" s="34" t="str">
        <f t="shared" ca="1" si="39"/>
        <v/>
      </c>
      <c r="S75" s="35"/>
      <c r="T75" s="35">
        <f t="shared" si="40"/>
        <v>0</v>
      </c>
      <c r="U75" s="36"/>
      <c r="V75" s="54"/>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40" t="str">
        <f t="shared" si="31"/>
        <v>E28</v>
      </c>
      <c r="C76" s="41">
        <f>IF(AND($D76&lt;&gt;"",$D76&lt;&gt;"○"),MAX($C$3:$C75)+1,$C75)</f>
        <v>3</v>
      </c>
      <c r="D76" s="30"/>
      <c r="E76" s="31" t="str">
        <f ca="1">IF(AND($F76&lt;&gt;"",$D75&lt;&gt;""),1,IF($F76&lt;&gt;"",MAX(INDIRECT($B76):$E75)+1,""))</f>
        <v/>
      </c>
      <c r="F76" s="32"/>
      <c r="G76" s="32" t="str">
        <f t="shared" si="32"/>
        <v/>
      </c>
      <c r="H76" s="32"/>
      <c r="I76" s="32"/>
      <c r="J76" s="32"/>
      <c r="K76" s="32"/>
      <c r="L76" s="33"/>
      <c r="M76" s="33"/>
      <c r="N76" s="33"/>
      <c r="O76" s="33"/>
      <c r="P76" s="32" t="str">
        <f>IF($L76&lt;&gt;"",NETWORKDAYS($L76,$M76,休日!$B$4:$B$306),"")</f>
        <v/>
      </c>
      <c r="Q76" s="32">
        <v>0</v>
      </c>
      <c r="R76" s="34" t="str">
        <f t="shared" ca="1" si="39"/>
        <v/>
      </c>
      <c r="S76" s="35"/>
      <c r="T76" s="35">
        <f t="shared" si="40"/>
        <v>0</v>
      </c>
      <c r="U76" s="36"/>
      <c r="V76" s="54"/>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40" t="str">
        <f t="shared" si="31"/>
        <v>E28</v>
      </c>
      <c r="C77" s="41">
        <f>IF(AND($D77&lt;&gt;"",$D77&lt;&gt;"○"),MAX($C$3:$C76)+1,$C76)</f>
        <v>3</v>
      </c>
      <c r="D77" s="30"/>
      <c r="E77" s="31" t="str">
        <f ca="1">IF(AND($F77&lt;&gt;"",$D76&lt;&gt;""),1,IF($F77&lt;&gt;"",MAX(INDIRECT($B77):$E76)+1,""))</f>
        <v/>
      </c>
      <c r="F77" s="32"/>
      <c r="G77" s="32" t="str">
        <f t="shared" si="32"/>
        <v/>
      </c>
      <c r="H77" s="32"/>
      <c r="I77" s="32"/>
      <c r="J77" s="32"/>
      <c r="K77" s="32"/>
      <c r="L77" s="33"/>
      <c r="M77" s="33"/>
      <c r="N77" s="33"/>
      <c r="O77" s="33"/>
      <c r="P77" s="32" t="str">
        <f>IF($L77&lt;&gt;"",NETWORKDAYS($L77,$M77,休日!$B$4:$B$306),"")</f>
        <v/>
      </c>
      <c r="Q77" s="32">
        <v>0</v>
      </c>
      <c r="R77" s="34" t="str">
        <f t="shared" ca="1" si="39"/>
        <v/>
      </c>
      <c r="S77" s="35"/>
      <c r="T77" s="35">
        <f t="shared" si="40"/>
        <v>0</v>
      </c>
      <c r="U77" s="36"/>
      <c r="V77" s="54"/>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40" t="str">
        <f t="shared" si="31"/>
        <v>E28</v>
      </c>
      <c r="C78" s="41">
        <f>IF(AND($D78&lt;&gt;"",$D78&lt;&gt;"○"),MAX($C$3:$C77)+1,$C77)</f>
        <v>3</v>
      </c>
      <c r="D78" s="30"/>
      <c r="E78" s="31" t="str">
        <f ca="1">IF(AND($F78&lt;&gt;"",$D77&lt;&gt;""),1,IF($F78&lt;&gt;"",MAX(INDIRECT($B78):$E77)+1,""))</f>
        <v/>
      </c>
      <c r="F78" s="32"/>
      <c r="G78" s="32" t="str">
        <f t="shared" si="32"/>
        <v/>
      </c>
      <c r="H78" s="32"/>
      <c r="I78" s="32"/>
      <c r="J78" s="32"/>
      <c r="K78" s="32"/>
      <c r="L78" s="33"/>
      <c r="M78" s="33"/>
      <c r="N78" s="33"/>
      <c r="O78" s="33"/>
      <c r="P78" s="32" t="str">
        <f>IF($L78&lt;&gt;"",NETWORKDAYS($L78,$M78,休日!$B$4:$B$306),"")</f>
        <v/>
      </c>
      <c r="Q78" s="32">
        <v>0</v>
      </c>
      <c r="R78" s="34" t="str">
        <f t="shared" ca="1" si="39"/>
        <v/>
      </c>
      <c r="S78" s="35"/>
      <c r="T78" s="35">
        <f t="shared" si="40"/>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40" t="str">
        <f t="shared" si="31"/>
        <v>E28</v>
      </c>
      <c r="C79" s="41">
        <f>IF(AND($D79&lt;&gt;"",$D79&lt;&gt;"○"),MAX($C$3:$C78)+1,$C78)</f>
        <v>3</v>
      </c>
      <c r="D79" s="30"/>
      <c r="E79" s="31" t="str">
        <f ca="1">IF(AND($F79&lt;&gt;"",$D78&lt;&gt;""),1,IF($F79&lt;&gt;"",MAX(INDIRECT($B79):$E78)+1,""))</f>
        <v/>
      </c>
      <c r="F79" s="32"/>
      <c r="G79" s="32" t="str">
        <f t="shared" si="32"/>
        <v/>
      </c>
      <c r="H79" s="32"/>
      <c r="I79" s="32"/>
      <c r="J79" s="32"/>
      <c r="K79" s="32"/>
      <c r="L79" s="33"/>
      <c r="M79" s="33"/>
      <c r="N79" s="33"/>
      <c r="O79" s="33"/>
      <c r="P79" s="32" t="str">
        <f>IF($L79&lt;&gt;"",NETWORKDAYS($L79,$M79,休日!$B$4:$B$306),"")</f>
        <v/>
      </c>
      <c r="Q79" s="32">
        <v>0</v>
      </c>
      <c r="R79" s="34" t="str">
        <f t="shared" ca="1" si="39"/>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40" t="str">
        <f t="shared" si="31"/>
        <v>E28</v>
      </c>
      <c r="C80" s="41">
        <f>IF(AND($D80&lt;&gt;"",$D80&lt;&gt;"○"),MAX($C$3:$C79)+1,$C79)</f>
        <v>3</v>
      </c>
      <c r="D80" s="30"/>
      <c r="E80" s="31" t="str">
        <f ca="1">IF(AND($F80&lt;&gt;"",$D79&lt;&gt;""),1,IF($F80&lt;&gt;"",MAX(INDIRECT($B80):$E79)+1,""))</f>
        <v/>
      </c>
      <c r="F80" s="32"/>
      <c r="G80" s="32" t="str">
        <f t="shared" si="32"/>
        <v/>
      </c>
      <c r="H80" s="32"/>
      <c r="I80" s="32"/>
      <c r="J80" s="32"/>
      <c r="K80" s="32"/>
      <c r="L80" s="33"/>
      <c r="M80" s="33"/>
      <c r="N80" s="33"/>
      <c r="O80" s="33"/>
      <c r="P80" s="32" t="str">
        <f>IF($L80&lt;&gt;"",NETWORKDAYS($L80,$M80,休日!$B$4:$B$306),"")</f>
        <v/>
      </c>
      <c r="Q80" s="32">
        <v>0</v>
      </c>
      <c r="R80" s="34" t="str">
        <f t="shared" ca="1" si="39"/>
        <v/>
      </c>
      <c r="S80" s="35"/>
      <c r="T80" s="35">
        <f t="shared" si="40"/>
        <v>0</v>
      </c>
      <c r="U80" s="36"/>
      <c r="V80" s="54"/>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40" t="str">
        <f t="shared" si="31"/>
        <v>E28</v>
      </c>
      <c r="C81" s="41">
        <f>IF(AND($D81&lt;&gt;"",$D81&lt;&gt;"○"),MAX($C$3:$C80)+1,$C80)</f>
        <v>3</v>
      </c>
      <c r="D81" s="30"/>
      <c r="E81" s="31" t="str">
        <f ca="1">IF(AND($F81&lt;&gt;"",$D80&lt;&gt;""),1,IF($F81&lt;&gt;"",MAX(INDIRECT($B81):$E80)+1,""))</f>
        <v/>
      </c>
      <c r="F81" s="32"/>
      <c r="G81" s="32" t="str">
        <f t="shared" si="32"/>
        <v/>
      </c>
      <c r="H81" s="32"/>
      <c r="I81" s="32"/>
      <c r="J81" s="32"/>
      <c r="K81" s="32"/>
      <c r="L81" s="33"/>
      <c r="M81" s="33"/>
      <c r="N81" s="33"/>
      <c r="O81" s="33"/>
      <c r="P81" s="32" t="str">
        <f>IF($L81&lt;&gt;"",NETWORKDAYS($L81,$M81,休日!$B$4:$B$306),"")</f>
        <v/>
      </c>
      <c r="Q81" s="32">
        <v>0</v>
      </c>
      <c r="R81" s="34" t="str">
        <f t="shared" ca="1" si="39"/>
        <v/>
      </c>
      <c r="S81" s="35"/>
      <c r="T81" s="35">
        <f t="shared" si="40"/>
        <v>0</v>
      </c>
      <c r="U81" s="36"/>
      <c r="V81" s="54"/>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28" t="str">
        <f t="shared" si="31"/>
        <v>E28</v>
      </c>
      <c r="C82" s="29">
        <f>IF(AND($D82&lt;&gt;"",$D82&lt;&gt;"○"),MAX($C$3:$C81)+1,$C81)</f>
        <v>3</v>
      </c>
      <c r="D82" s="30"/>
      <c r="E82" s="31" t="str">
        <f ca="1">IF(AND($F82&lt;&gt;"",$D81&lt;&gt;""),1,IF($F82&lt;&gt;"",MAX(INDIRECT($B82):$E81)+1,""))</f>
        <v/>
      </c>
      <c r="F82" s="32"/>
      <c r="G82" s="32" t="str">
        <f t="shared" si="32"/>
        <v/>
      </c>
      <c r="H82" s="32"/>
      <c r="I82" s="32"/>
      <c r="J82" s="32"/>
      <c r="K82" s="32"/>
      <c r="L82" s="33"/>
      <c r="M82" s="33"/>
      <c r="N82" s="33"/>
      <c r="O82" s="33"/>
      <c r="P82" s="32" t="str">
        <f>IF($L82&lt;&gt;"",NETWORKDAYS($L82,$M82,休日!$B$4:$B$306),"")</f>
        <v/>
      </c>
      <c r="Q82" s="32">
        <v>0</v>
      </c>
      <c r="R82" s="34" t="str">
        <f t="shared" ca="1" si="39"/>
        <v/>
      </c>
      <c r="S82" s="35"/>
      <c r="T82" s="35">
        <f t="shared" si="28"/>
        <v>0</v>
      </c>
      <c r="U82" s="36"/>
      <c r="V82" s="54"/>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40" t="str">
        <f t="shared" si="31"/>
        <v>E28</v>
      </c>
      <c r="C83" s="41">
        <f>IF(AND($D83&lt;&gt;"",$D83&lt;&gt;"○"),MAX($C$3:$C82)+1,$C82)</f>
        <v>3</v>
      </c>
      <c r="D83" s="30"/>
      <c r="E83" s="31" t="str">
        <f ca="1">IF(AND($F83&lt;&gt;"",$D82&lt;&gt;""),1,IF($F83&lt;&gt;"",MAX(INDIRECT($B83):$E82)+1,""))</f>
        <v/>
      </c>
      <c r="F83" s="32"/>
      <c r="G83" s="32" t="str">
        <f t="shared" si="32"/>
        <v/>
      </c>
      <c r="H83" s="32"/>
      <c r="I83" s="32"/>
      <c r="J83" s="32"/>
      <c r="K83" s="32"/>
      <c r="L83" s="33"/>
      <c r="M83" s="33"/>
      <c r="N83" s="33"/>
      <c r="O83" s="33"/>
      <c r="P83" s="32" t="str">
        <f>IF($L83&lt;&gt;"",NETWORKDAYS($L83,$M83,休日!$B$4:$B$306),"")</f>
        <v/>
      </c>
      <c r="Q83" s="32">
        <v>0</v>
      </c>
      <c r="R83" s="34" t="str">
        <f t="shared" ca="1" si="39"/>
        <v/>
      </c>
      <c r="S83" s="35"/>
      <c r="T83" s="35">
        <f t="shared" ref="T83:T91" si="41">SUM($V83:$FM83)</f>
        <v>0</v>
      </c>
      <c r="U83" s="36"/>
      <c r="V83" s="54"/>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40" t="str">
        <f t="shared" si="31"/>
        <v>E28</v>
      </c>
      <c r="C84" s="41">
        <f>IF(AND($D84&lt;&gt;"",$D84&lt;&gt;"○"),MAX($C$3:$C83)+1,$C83)</f>
        <v>3</v>
      </c>
      <c r="D84" s="30"/>
      <c r="E84" s="31" t="str">
        <f ca="1">IF(AND($F84&lt;&gt;"",$D83&lt;&gt;""),1,IF($F84&lt;&gt;"",MAX(INDIRECT($B84):$E83)+1,""))</f>
        <v/>
      </c>
      <c r="F84" s="32"/>
      <c r="G84" s="32" t="str">
        <f t="shared" si="32"/>
        <v/>
      </c>
      <c r="H84" s="32"/>
      <c r="I84" s="32"/>
      <c r="J84" s="32"/>
      <c r="K84" s="32"/>
      <c r="L84" s="33"/>
      <c r="M84" s="33"/>
      <c r="N84" s="33"/>
      <c r="O84" s="33"/>
      <c r="P84" s="32" t="str">
        <f>IF($L84&lt;&gt;"",NETWORKDAYS($L84,$M84,休日!$B$4:$B$306),"")</f>
        <v/>
      </c>
      <c r="Q84" s="32">
        <v>0</v>
      </c>
      <c r="R84" s="34" t="str">
        <f t="shared" ca="1" si="39"/>
        <v/>
      </c>
      <c r="S84" s="35"/>
      <c r="T84" s="35">
        <f t="shared" si="41"/>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40" t="str">
        <f t="shared" si="31"/>
        <v>E28</v>
      </c>
      <c r="C85" s="41">
        <f>IF(AND($D85&lt;&gt;"",$D85&lt;&gt;"○"),MAX($C$3:$C84)+1,$C84)</f>
        <v>3</v>
      </c>
      <c r="D85" s="30"/>
      <c r="E85" s="31" t="str">
        <f ca="1">IF(AND($F85&lt;&gt;"",$D84&lt;&gt;""),1,IF($F85&lt;&gt;"",MAX(INDIRECT($B85):$E84)+1,""))</f>
        <v/>
      </c>
      <c r="F85" s="32"/>
      <c r="G85" s="32" t="str">
        <f t="shared" si="32"/>
        <v/>
      </c>
      <c r="H85" s="32"/>
      <c r="I85" s="32"/>
      <c r="J85" s="32"/>
      <c r="K85" s="32"/>
      <c r="L85" s="33"/>
      <c r="M85" s="33"/>
      <c r="N85" s="33"/>
      <c r="O85" s="33"/>
      <c r="P85" s="32" t="str">
        <f>IF($L85&lt;&gt;"",NETWORKDAYS($L85,$M85,休日!$B$4:$B$306),"")</f>
        <v/>
      </c>
      <c r="Q85" s="32">
        <v>0</v>
      </c>
      <c r="R85" s="34" t="str">
        <f t="shared" ca="1" si="39"/>
        <v/>
      </c>
      <c r="S85" s="35"/>
      <c r="T85" s="35">
        <f t="shared" si="41"/>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40" t="str">
        <f t="shared" si="31"/>
        <v>E28</v>
      </c>
      <c r="C86" s="41">
        <f>IF(AND($D86&lt;&gt;"",$D86&lt;&gt;"○"),MAX($C$3:$C85)+1,$C85)</f>
        <v>3</v>
      </c>
      <c r="D86" s="30"/>
      <c r="E86" s="31" t="str">
        <f ca="1">IF(AND($F86&lt;&gt;"",$D85&lt;&gt;""),1,IF($F86&lt;&gt;"",MAX(INDIRECT($B86):$E85)+1,""))</f>
        <v/>
      </c>
      <c r="F86" s="32"/>
      <c r="G86" s="32" t="str">
        <f t="shared" si="32"/>
        <v/>
      </c>
      <c r="H86" s="32"/>
      <c r="I86" s="32"/>
      <c r="J86" s="32"/>
      <c r="K86" s="32"/>
      <c r="L86" s="33"/>
      <c r="M86" s="33"/>
      <c r="N86" s="33"/>
      <c r="O86" s="33"/>
      <c r="P86" s="32" t="str">
        <f>IF($L86&lt;&gt;"",NETWORKDAYS($L86,$M86,休日!$B$4:$B$306),"")</f>
        <v/>
      </c>
      <c r="Q86" s="32">
        <v>0</v>
      </c>
      <c r="R86" s="34" t="str">
        <f t="shared" ca="1" si="39"/>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40" t="str">
        <f t="shared" si="31"/>
        <v>E28</v>
      </c>
      <c r="C87" s="41">
        <f>IF(AND($D87&lt;&gt;"",$D87&lt;&gt;"○"),MAX($C$3:$C86)+1,$C86)</f>
        <v>3</v>
      </c>
      <c r="D87" s="30"/>
      <c r="E87" s="31" t="str">
        <f ca="1">IF(AND($F87&lt;&gt;"",$D86&lt;&gt;""),1,IF($F87&lt;&gt;"",MAX(INDIRECT($B87):$E86)+1,""))</f>
        <v/>
      </c>
      <c r="F87" s="32"/>
      <c r="G87" s="32" t="str">
        <f t="shared" si="32"/>
        <v/>
      </c>
      <c r="H87" s="32"/>
      <c r="I87" s="32"/>
      <c r="J87" s="32"/>
      <c r="K87" s="32"/>
      <c r="L87" s="33"/>
      <c r="M87" s="33"/>
      <c r="N87" s="33"/>
      <c r="O87" s="33"/>
      <c r="P87" s="32" t="str">
        <f>IF($L87&lt;&gt;"",NETWORKDAYS($L87,$M87,休日!$B$4:$B$306),"")</f>
        <v/>
      </c>
      <c r="Q87" s="32">
        <v>0</v>
      </c>
      <c r="R87" s="34" t="str">
        <f t="shared" ca="1" si="39"/>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40" t="str">
        <f t="shared" si="31"/>
        <v>E28</v>
      </c>
      <c r="C88" s="41">
        <f>IF(AND($D88&lt;&gt;"",$D88&lt;&gt;"○"),MAX($C$3:$C87)+1,$C87)</f>
        <v>3</v>
      </c>
      <c r="D88" s="30"/>
      <c r="E88" s="31" t="str">
        <f ca="1">IF(AND($F88&lt;&gt;"",$D87&lt;&gt;""),1,IF($F88&lt;&gt;"",MAX(INDIRECT($B88):$E87)+1,""))</f>
        <v/>
      </c>
      <c r="F88" s="32"/>
      <c r="G88" s="32" t="str">
        <f t="shared" si="32"/>
        <v/>
      </c>
      <c r="H88" s="32"/>
      <c r="I88" s="32"/>
      <c r="J88" s="32"/>
      <c r="K88" s="32"/>
      <c r="L88" s="33"/>
      <c r="M88" s="33"/>
      <c r="N88" s="33"/>
      <c r="O88" s="33"/>
      <c r="P88" s="32" t="str">
        <f>IF($L88&lt;&gt;"",NETWORKDAYS($L88,$M88,休日!$B$4:$B$306),"")</f>
        <v/>
      </c>
      <c r="Q88" s="32">
        <v>0</v>
      </c>
      <c r="R88" s="34" t="str">
        <f t="shared" ca="1" si="39"/>
        <v/>
      </c>
      <c r="S88" s="35"/>
      <c r="T88" s="35">
        <f t="shared" si="41"/>
        <v>0</v>
      </c>
      <c r="U88" s="36"/>
      <c r="V88" s="54"/>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40" t="str">
        <f t="shared" si="31"/>
        <v>E28</v>
      </c>
      <c r="C89" s="41">
        <f>IF(AND($D89&lt;&gt;"",$D89&lt;&gt;"○"),MAX($C$3:$C88)+1,$C88)</f>
        <v>3</v>
      </c>
      <c r="D89" s="30"/>
      <c r="E89" s="31" t="str">
        <f ca="1">IF(AND($F89&lt;&gt;"",$D88&lt;&gt;""),1,IF($F89&lt;&gt;"",MAX(INDIRECT($B89):$E88)+1,""))</f>
        <v/>
      </c>
      <c r="F89" s="32"/>
      <c r="G89" s="32" t="str">
        <f t="shared" si="32"/>
        <v/>
      </c>
      <c r="H89" s="32"/>
      <c r="I89" s="32"/>
      <c r="J89" s="32"/>
      <c r="K89" s="32"/>
      <c r="L89" s="33"/>
      <c r="M89" s="33"/>
      <c r="N89" s="33"/>
      <c r="O89" s="33"/>
      <c r="P89" s="32" t="str">
        <f>IF($L89&lt;&gt;"",NETWORKDAYS($L89,$M89,休日!$B$4:$B$306),"")</f>
        <v/>
      </c>
      <c r="Q89" s="32">
        <v>0</v>
      </c>
      <c r="R89" s="34" t="str">
        <f t="shared" ca="1" si="39"/>
        <v/>
      </c>
      <c r="S89" s="35"/>
      <c r="T89" s="35">
        <f t="shared" si="41"/>
        <v>0</v>
      </c>
      <c r="U89" s="36"/>
      <c r="V89" s="54"/>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40" t="str">
        <f t="shared" si="31"/>
        <v>E28</v>
      </c>
      <c r="C90" s="41">
        <f>IF(AND($D90&lt;&gt;"",$D90&lt;&gt;"○"),MAX($C$3:$C89)+1,$C89)</f>
        <v>3</v>
      </c>
      <c r="D90" s="30"/>
      <c r="E90" s="31" t="str">
        <f ca="1">IF(AND($F90&lt;&gt;"",$D89&lt;&gt;""),1,IF($F90&lt;&gt;"",MAX(INDIRECT($B90):$E89)+1,""))</f>
        <v/>
      </c>
      <c r="F90" s="32"/>
      <c r="G90" s="32" t="str">
        <f t="shared" si="32"/>
        <v/>
      </c>
      <c r="H90" s="32"/>
      <c r="I90" s="32"/>
      <c r="J90" s="32"/>
      <c r="K90" s="32"/>
      <c r="L90" s="33"/>
      <c r="M90" s="33"/>
      <c r="N90" s="33"/>
      <c r="O90" s="33"/>
      <c r="P90" s="32" t="str">
        <f>IF($L90&lt;&gt;"",NETWORKDAYS($L90,$M90,休日!$B$4:$B$306),"")</f>
        <v/>
      </c>
      <c r="Q90" s="32">
        <v>0</v>
      </c>
      <c r="R90" s="34" t="str">
        <f t="shared" ca="1" si="39"/>
        <v/>
      </c>
      <c r="S90" s="35"/>
      <c r="T90" s="35">
        <f t="shared" si="41"/>
        <v>0</v>
      </c>
      <c r="U90" s="36"/>
      <c r="V90" s="54"/>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40" t="str">
        <f t="shared" si="31"/>
        <v>E28</v>
      </c>
      <c r="C91" s="41">
        <f>IF(AND($D91&lt;&gt;"",$D91&lt;&gt;"○"),MAX($C$3:$C90)+1,$C90)</f>
        <v>3</v>
      </c>
      <c r="D91" s="30"/>
      <c r="E91" s="31" t="str">
        <f ca="1">IF(AND($F91&lt;&gt;"",$D90&lt;&gt;""),1,IF($F91&lt;&gt;"",MAX(INDIRECT($B91):$E90)+1,""))</f>
        <v/>
      </c>
      <c r="F91" s="32"/>
      <c r="G91" s="32" t="str">
        <f t="shared" si="32"/>
        <v/>
      </c>
      <c r="H91" s="32"/>
      <c r="I91" s="32"/>
      <c r="J91" s="32"/>
      <c r="K91" s="32"/>
      <c r="L91" s="33"/>
      <c r="M91" s="33"/>
      <c r="N91" s="33"/>
      <c r="O91" s="33"/>
      <c r="P91" s="32" t="str">
        <f>IF($L91&lt;&gt;"",NETWORKDAYS($L91,$M91,休日!$B$4:$B$306),"")</f>
        <v/>
      </c>
      <c r="Q91" s="32">
        <v>0</v>
      </c>
      <c r="R91" s="34" t="str">
        <f t="shared" ca="1" si="39"/>
        <v/>
      </c>
      <c r="S91" s="35"/>
      <c r="T91" s="35">
        <f t="shared" si="41"/>
        <v>0</v>
      </c>
      <c r="U91" s="36"/>
      <c r="V91" s="54"/>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28" t="str">
        <f>IF(AND($D92&lt;&gt;"",$F92=""),"E"&amp;ROW(),$B91)</f>
        <v>E28</v>
      </c>
      <c r="C92" s="29">
        <f>IF(AND($D92&lt;&gt;"",$D92&lt;&gt;"○"),MAX($C$3:$C91)+1,$C91)</f>
        <v>3</v>
      </c>
      <c r="D92" s="30"/>
      <c r="E92" s="31" t="str">
        <f ca="1">IF(AND($F92&lt;&gt;"",$D91&lt;&gt;""),1,IF($F92&lt;&gt;"",MAX(INDIRECT($B92):$E91)+1,""))</f>
        <v/>
      </c>
      <c r="F92" s="32"/>
      <c r="G92" s="32" t="str">
        <f>IF($H92="","",IF($G91="",1,$G91+1))</f>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28" t="str">
        <f t="shared" si="31"/>
        <v>E28</v>
      </c>
      <c r="C93" s="29">
        <f>IF(AND($D93&lt;&gt;"",$D93&lt;&gt;"○"),MAX($C$3:$C92)+1,$C92)</f>
        <v>3</v>
      </c>
      <c r="D93" s="30"/>
      <c r="E93" s="31" t="str">
        <f ca="1">IF(AND($F93&lt;&gt;"",$D92&lt;&gt;""),1,IF($F93&lt;&gt;"",MAX(INDIRECT($B93):$E92)+1,""))</f>
        <v/>
      </c>
      <c r="F93" s="32"/>
      <c r="G93" s="32" t="str">
        <f t="shared" si="32"/>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18"/>
      <c r="B94" s="28" t="str">
        <f t="shared" si="31"/>
        <v>E28</v>
      </c>
      <c r="C94" s="29">
        <f>IF(AND($D94&lt;&gt;"",$D94&lt;&gt;"○"),MAX($C$3:$C93)+1,$C93)</f>
        <v>3</v>
      </c>
      <c r="D94" s="30"/>
      <c r="E94" s="31">
        <v>3</v>
      </c>
      <c r="F94" s="32" t="s">
        <v>125</v>
      </c>
      <c r="G94" s="32" t="str">
        <f t="shared" si="32"/>
        <v/>
      </c>
      <c r="H94" s="32"/>
      <c r="I94" s="32"/>
      <c r="J94" s="32"/>
      <c r="K94" s="32"/>
      <c r="L94" s="33">
        <v>44356</v>
      </c>
      <c r="M94" s="33">
        <v>44356</v>
      </c>
      <c r="N94" s="33"/>
      <c r="O94" s="33"/>
      <c r="P94" s="32">
        <f>IF($L94&lt;&gt;"",NETWORKDAYS($L94,$M94,休日!$B$4:$B$306),"")</f>
        <v>1</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28" t="str">
        <f t="shared" si="31"/>
        <v>E28</v>
      </c>
      <c r="C95" s="29">
        <f>IF(AND($D95&lt;&gt;"",$D95&lt;&gt;"○"),MAX($C$3:$C94)+1,$C94)</f>
        <v>3</v>
      </c>
      <c r="D95" s="30"/>
      <c r="E95" s="31"/>
      <c r="F95" s="32"/>
      <c r="G95" s="32" t="str">
        <f t="shared" si="32"/>
        <v/>
      </c>
      <c r="H95" s="32"/>
      <c r="I95" s="32"/>
      <c r="J95" s="32"/>
      <c r="K95" s="32"/>
      <c r="L95" s="33"/>
      <c r="M95" s="33"/>
      <c r="N95" s="33"/>
      <c r="O95" s="33"/>
      <c r="P95" s="32" t="str">
        <f>IF($L95&lt;&gt;"",NETWORKDAYS($L95,$M95,休日!$B$4:$B$306),"")</f>
        <v/>
      </c>
      <c r="Q95" s="32">
        <v>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28" t="str">
        <f t="shared" si="31"/>
        <v>E28</v>
      </c>
      <c r="C96" s="29">
        <f>IF(AND($D96&lt;&gt;"",$D96&lt;&gt;"○"),MAX($C$3:$C95)+1,$C95)</f>
        <v>3</v>
      </c>
      <c r="D96" s="30"/>
      <c r="E96" s="31" t="str">
        <f ca="1">IF(AND($F96&lt;&gt;"",$D95&lt;&gt;""),1,IF($F96&lt;&gt;"",MAX(INDIRECT($B96):$E95)+1,""))</f>
        <v/>
      </c>
      <c r="F96" s="32"/>
      <c r="G96" s="32" t="str">
        <f t="shared" si="32"/>
        <v/>
      </c>
      <c r="H96" s="32"/>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28" t="str">
        <f t="shared" si="31"/>
        <v>E28</v>
      </c>
      <c r="C97" s="29">
        <f>IF(AND($D97&lt;&gt;"",$D97&lt;&gt;"○"),MAX($C$3:$C96)+1,$C96)</f>
        <v>3</v>
      </c>
      <c r="D97" s="30"/>
      <c r="E97" s="31"/>
      <c r="F97" s="32"/>
      <c r="G97" s="32" t="str">
        <f t="shared" si="32"/>
        <v/>
      </c>
      <c r="H97" s="32"/>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28" t="str">
        <f t="shared" si="31"/>
        <v>E28</v>
      </c>
      <c r="C98" s="29">
        <f>IF(AND($D98&lt;&gt;"",$D98&lt;&gt;"○"),MAX($C$3:$C97)+1,$C97)</f>
        <v>3</v>
      </c>
      <c r="D98" s="30"/>
      <c r="E98" s="31" t="str">
        <f ca="1">IF(AND($F98&lt;&gt;"",$D97&lt;&gt;""),1,IF($F98&lt;&gt;"",MAX(INDIRECT($B98):$E97)+1,""))</f>
        <v/>
      </c>
      <c r="F98" s="32"/>
      <c r="G98" s="32" t="str">
        <f t="shared" si="32"/>
        <v/>
      </c>
      <c r="H98" s="32"/>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28" t="str">
        <f t="shared" si="31"/>
        <v>E28</v>
      </c>
      <c r="C99" s="29">
        <f>IF(AND($D99&lt;&gt;"",$D99&lt;&gt;"○"),MAX($C$3:$C98)+1,$C98)</f>
        <v>3</v>
      </c>
      <c r="D99" s="30"/>
      <c r="E99" s="31" t="str">
        <f ca="1">IF(AND($F99&lt;&gt;"",$D98&lt;&gt;""),1,IF($F99&lt;&gt;"",MAX(INDIRECT($B99):$E98)+1,""))</f>
        <v/>
      </c>
      <c r="F99" s="32"/>
      <c r="G99" s="32" t="str">
        <f t="shared" si="32"/>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37"/>
      <c r="B100" s="28" t="str">
        <f t="shared" si="31"/>
        <v>E28</v>
      </c>
      <c r="C100" s="29">
        <f>IF(AND($D100&lt;&gt;"",$D100&lt;&gt;"○"),MAX($C$3:$C99)+1,$C99)</f>
        <v>3</v>
      </c>
      <c r="D100" s="30"/>
      <c r="E100" s="31"/>
      <c r="F100" s="32"/>
      <c r="G100" s="32" t="str">
        <f t="shared" si="32"/>
        <v/>
      </c>
      <c r="H100" s="32"/>
      <c r="I100" s="32"/>
      <c r="J100" s="32"/>
      <c r="K100" s="32"/>
      <c r="L100" s="33"/>
      <c r="M100" s="33"/>
      <c r="N100" s="33"/>
      <c r="O100" s="33"/>
      <c r="P100" s="32" t="str">
        <f>IF($L100&lt;&gt;"",NETWORKDAYS($L100,$M100,休日!$B$4:$B$306),"")</f>
        <v/>
      </c>
      <c r="Q100" s="32">
        <v>0</v>
      </c>
      <c r="R100" s="34" t="str">
        <f t="shared" ca="1" si="26"/>
        <v/>
      </c>
      <c r="S100" s="35"/>
      <c r="T100" s="35">
        <f t="shared" si="28"/>
        <v>0</v>
      </c>
      <c r="U100" s="36"/>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1"/>
        <v>E28</v>
      </c>
      <c r="C101" s="29">
        <f>IF(AND($D101&lt;&gt;"",$D101&lt;&gt;"○"),MAX($C$3:$C100)+1,$C100)</f>
        <v>3</v>
      </c>
      <c r="D101" s="30"/>
      <c r="E101" s="31">
        <v>4</v>
      </c>
      <c r="F101" s="32" t="s">
        <v>122</v>
      </c>
      <c r="G101" s="32" t="str">
        <f t="shared" si="32"/>
        <v/>
      </c>
      <c r="H101" s="32"/>
      <c r="I101" s="32"/>
      <c r="J101" s="32"/>
      <c r="K101" s="32"/>
      <c r="L101" s="33">
        <v>44356</v>
      </c>
      <c r="M101" s="33">
        <v>44357</v>
      </c>
      <c r="N101" s="33"/>
      <c r="O101" s="33"/>
      <c r="P101" s="32">
        <f>IF($L101&lt;&gt;"",NETWORKDAYS($L101,$M101,休日!$B$4:$B$306),"")</f>
        <v>2</v>
      </c>
      <c r="Q101" s="32">
        <v>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1"/>
        <v>E28</v>
      </c>
      <c r="C102" s="29">
        <f>IF(AND($D102&lt;&gt;"",$D102&lt;&gt;"○"),MAX($C$3:$C101)+1,$C101)</f>
        <v>3</v>
      </c>
      <c r="D102" s="30"/>
      <c r="E102" s="31"/>
      <c r="F102" s="32"/>
      <c r="G102" s="32">
        <f t="shared" si="32"/>
        <v>1</v>
      </c>
      <c r="H102" s="32" t="s">
        <v>176</v>
      </c>
      <c r="I102" s="32"/>
      <c r="J102" s="32"/>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1"/>
        <v>E28</v>
      </c>
      <c r="C103" s="29">
        <f>IF(AND($D103&lt;&gt;"",$D103&lt;&gt;"○"),MAX($C$3:$C102)+1,$C102)</f>
        <v>3</v>
      </c>
      <c r="D103" s="30"/>
      <c r="E103" s="31" t="str">
        <f ca="1">IF(AND($F103&lt;&gt;"",$D102&lt;&gt;""),1,IF($F103&lt;&gt;"",MAX(INDIRECT($B103):$E102)+1,""))</f>
        <v/>
      </c>
      <c r="F103" s="32"/>
      <c r="G103" s="32">
        <f t="shared" si="32"/>
        <v>2</v>
      </c>
      <c r="H103" s="32" t="s">
        <v>177</v>
      </c>
      <c r="I103" s="32"/>
      <c r="J103" s="32"/>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1"/>
        <v>E28</v>
      </c>
      <c r="C104" s="29">
        <f>IF(AND($D104&lt;&gt;"",$D104&lt;&gt;"○"),MAX($C$3:$C103)+1,$C103)</f>
        <v>3</v>
      </c>
      <c r="D104" s="30"/>
      <c r="E104" s="31" t="str">
        <f ca="1">IF(AND($F104&lt;&gt;"",$D103&lt;&gt;""),1,IF($F104&lt;&gt;"",MAX(INDIRECT($B104):$E103)+1,""))</f>
        <v/>
      </c>
      <c r="F104" s="32"/>
      <c r="G104" s="32">
        <f t="shared" si="32"/>
        <v>3</v>
      </c>
      <c r="H104" s="32" t="s">
        <v>178</v>
      </c>
      <c r="I104" s="32"/>
      <c r="J104" s="32"/>
      <c r="K104" s="32"/>
      <c r="L104" s="33"/>
      <c r="M104" s="33"/>
      <c r="N104" s="33"/>
      <c r="O104" s="33"/>
      <c r="P104" s="32" t="str">
        <f>IF($L104&lt;&gt;"",NETWORKDAYS($L104,$M104,休日!$B$4:$B$306),"")</f>
        <v/>
      </c>
      <c r="Q104" s="32">
        <v>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1"/>
        <v>E28</v>
      </c>
      <c r="C105" s="29">
        <f>IF(AND($D105&lt;&gt;"",$D105&lt;&gt;"○"),MAX($C$3:$C104)+1,$C104)</f>
        <v>3</v>
      </c>
      <c r="D105" s="30"/>
      <c r="E105" s="31" t="str">
        <f ca="1">IF(AND($F105&lt;&gt;"",$D104&lt;&gt;""),1,IF($F105&lt;&gt;"",MAX(INDIRECT($B105):$E104)+1,""))</f>
        <v/>
      </c>
      <c r="F105" s="32"/>
      <c r="G105" s="32" t="str">
        <f t="shared" si="32"/>
        <v/>
      </c>
      <c r="H105" s="32"/>
      <c r="I105" s="32"/>
      <c r="J105" s="32"/>
      <c r="K105" s="32"/>
      <c r="L105" s="33"/>
      <c r="M105" s="33"/>
      <c r="N105" s="33"/>
      <c r="O105" s="33"/>
      <c r="P105" s="32" t="str">
        <f>IF($L105&lt;&gt;"",NETWORKDAYS($L105,$M105,休日!$B$4:$B$306),"")</f>
        <v/>
      </c>
      <c r="Q105" s="32">
        <v>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82" t="str">
        <f t="shared" si="31"/>
        <v>E106</v>
      </c>
      <c r="C106" s="19">
        <f>IF(AND($D106&lt;&gt;"",$D106&lt;&gt;"○"),MAX($C$3:$C105)+1,$C105)</f>
        <v>4</v>
      </c>
      <c r="D106" s="23" t="s">
        <v>126</v>
      </c>
      <c r="E106" s="38" t="str">
        <f ca="1">IF(AND($F106&lt;&gt;"",$D105&lt;&gt;""),1,IF($F106&lt;&gt;"",MAX(INDIRECT($B106):$E105)+1,""))</f>
        <v/>
      </c>
      <c r="F106" s="20"/>
      <c r="G106" s="38" t="str">
        <f t="shared" si="32"/>
        <v/>
      </c>
      <c r="H106" s="20"/>
      <c r="I106" s="20"/>
      <c r="J106" s="20"/>
      <c r="K106" s="20"/>
      <c r="L106" s="22"/>
      <c r="M106" s="22"/>
      <c r="N106" s="22"/>
      <c r="O106" s="22"/>
      <c r="P106" s="20" t="str">
        <f>IF($L106&lt;&gt;"",NETWORKDAYS($L106,$M106,休日!$B$4:$B$306),"")</f>
        <v/>
      </c>
      <c r="Q106" s="20"/>
      <c r="R106" s="20" t="str">
        <f t="shared" ca="1" si="26"/>
        <v/>
      </c>
      <c r="S106" s="23"/>
      <c r="T106" s="23"/>
      <c r="U106" s="24"/>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1"/>
        <v>E106</v>
      </c>
      <c r="C107" s="29">
        <f>IF(AND($D107&lt;&gt;"",$D107&lt;&gt;"○"),MAX($C$3:$C106)+1,$C106)</f>
        <v>4</v>
      </c>
      <c r="D107" s="30"/>
      <c r="E107" s="31">
        <f ca="1">IF(AND($F107&lt;&gt;"",$D106&lt;&gt;""),1,IF($F107&lt;&gt;"",MAX(INDIRECT($B107):$E106)+1,""))</f>
        <v>1</v>
      </c>
      <c r="F107" s="32" t="s">
        <v>127</v>
      </c>
      <c r="G107" s="32" t="str">
        <f t="shared" si="32"/>
        <v/>
      </c>
      <c r="H107" s="32"/>
      <c r="I107" s="32"/>
      <c r="J107" s="32"/>
      <c r="K107" s="32"/>
      <c r="L107" s="33"/>
      <c r="M107" s="33"/>
      <c r="N107" s="33">
        <v>44354</v>
      </c>
      <c r="O107" s="33">
        <v>44355</v>
      </c>
      <c r="P107" s="32" t="str">
        <f>IF($L107&lt;&gt;"",NETWORKDAYS($L107,$M107,休日!$B$4:$B$306),"")</f>
        <v/>
      </c>
      <c r="Q107" s="32">
        <v>100</v>
      </c>
      <c r="R107" s="34" t="str">
        <f t="shared" ca="1" si="26"/>
        <v/>
      </c>
      <c r="S107" s="35"/>
      <c r="T107" s="35">
        <f t="shared" si="28"/>
        <v>0</v>
      </c>
      <c r="U107" s="36"/>
      <c r="V107" s="25"/>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1"/>
        <v>E106</v>
      </c>
      <c r="C108" s="29">
        <f>IF(AND($D108&lt;&gt;"",$D108&lt;&gt;"○"),MAX($C$3:$C107)+1,$C107)</f>
        <v>4</v>
      </c>
      <c r="D108" s="30"/>
      <c r="E108" s="31" t="str">
        <f ca="1">IF(AND($F108&lt;&gt;"",$D107&lt;&gt;""),1,IF($F108&lt;&gt;"",MAX(INDIRECT($B108):$E107)+1,""))</f>
        <v/>
      </c>
      <c r="F108" s="32"/>
      <c r="G108" s="32">
        <f t="shared" si="32"/>
        <v>1</v>
      </c>
      <c r="H108" s="32" t="s">
        <v>179</v>
      </c>
      <c r="I108" s="32"/>
      <c r="J108" s="32" t="s">
        <v>195</v>
      </c>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1"/>
        <v>E106</v>
      </c>
      <c r="C109" s="29">
        <f>IF(AND($D109&lt;&gt;"",$D109&lt;&gt;"○"),MAX($C$3:$C108)+1,$C108)</f>
        <v>4</v>
      </c>
      <c r="D109" s="30"/>
      <c r="E109" s="31" t="str">
        <f ca="1">IF(AND($F109&lt;&gt;"",$D108&lt;&gt;""),1,IF($F109&lt;&gt;"",MAX(INDIRECT($B109):$E108)+1,""))</f>
        <v/>
      </c>
      <c r="F109" s="32"/>
      <c r="G109" s="32">
        <f t="shared" si="32"/>
        <v>2</v>
      </c>
      <c r="H109" s="32" t="s">
        <v>170</v>
      </c>
      <c r="I109" s="32"/>
      <c r="J109" s="32" t="s">
        <v>195</v>
      </c>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1"/>
        <v>E106</v>
      </c>
      <c r="C110" s="29">
        <f>IF(AND($D110&lt;&gt;"",$D110&lt;&gt;"○"),MAX($C$3:$C109)+1,$C109)</f>
        <v>4</v>
      </c>
      <c r="D110" s="30"/>
      <c r="E110" s="31" t="str">
        <f ca="1">IF(AND($F110&lt;&gt;"",$D109&lt;&gt;""),1,IF($F110&lt;&gt;"",MAX(INDIRECT($B110):$E109)+1,""))</f>
        <v/>
      </c>
      <c r="F110" s="32"/>
      <c r="G110" s="32" t="str">
        <f t="shared" si="32"/>
        <v/>
      </c>
      <c r="H110" s="32"/>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1"/>
        <v>E106</v>
      </c>
      <c r="C111" s="29">
        <f>IF(AND($D111&lt;&gt;"",$D111&lt;&gt;"○"),MAX($C$3:$C110)+1,$C110)</f>
        <v>4</v>
      </c>
      <c r="D111" s="30"/>
      <c r="E111" s="31" t="str">
        <f ca="1">IF(AND($F111&lt;&gt;"",$D110&lt;&gt;""),1,IF($F111&lt;&gt;"",MAX(INDIRECT($B111):$E110)+1,""))</f>
        <v/>
      </c>
      <c r="F111" s="32"/>
      <c r="G111" s="32" t="str">
        <f t="shared" si="32"/>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1"/>
        <v>E106</v>
      </c>
      <c r="C112" s="29">
        <f>IF(AND($D112&lt;&gt;"",$D112&lt;&gt;"○"),MAX($C$3:$C111)+1,$C111)</f>
        <v>4</v>
      </c>
      <c r="D112" s="30"/>
      <c r="E112" s="31" t="str">
        <f ca="1">IF(AND($F112&lt;&gt;"",$D111&lt;&gt;""),1,IF($F112&lt;&gt;"",MAX(INDIRECT($B112):$E111)+1,""))</f>
        <v/>
      </c>
      <c r="F112" s="32"/>
      <c r="G112" s="32" t="str">
        <f t="shared" si="32"/>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1"/>
        <v>E106</v>
      </c>
      <c r="C113" s="29">
        <f>IF(AND($D113&lt;&gt;"",$D113&lt;&gt;"○"),MAX($C$3:$C112)+1,$C112)</f>
        <v>4</v>
      </c>
      <c r="D113" s="30"/>
      <c r="E113" s="31">
        <f ca="1">IF(AND($F113&lt;&gt;"",$D112&lt;&gt;""),1,IF($F113&lt;&gt;"",MAX(INDIRECT($B113):$E112)+1,""))</f>
        <v>2</v>
      </c>
      <c r="F113" s="32" t="s">
        <v>21</v>
      </c>
      <c r="G113" s="32" t="str">
        <f t="shared" si="32"/>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1"/>
        <v>E106</v>
      </c>
      <c r="C114" s="29">
        <f>IF(AND($D114&lt;&gt;"",$D114&lt;&gt;"○"),MAX($C$3:$C113)+1,$C113)</f>
        <v>4</v>
      </c>
      <c r="D114" s="30"/>
      <c r="E114" s="31" t="str">
        <f ca="1">IF(AND($F114&lt;&gt;"",$D113&lt;&gt;""),1,IF($F114&lt;&gt;"",MAX(INDIRECT($B114):$E113)+1,""))</f>
        <v/>
      </c>
      <c r="F114" s="32"/>
      <c r="G114" s="32">
        <f t="shared" si="32"/>
        <v>1</v>
      </c>
      <c r="H114" s="32" t="s">
        <v>171</v>
      </c>
      <c r="I114" s="32"/>
      <c r="J114" s="32"/>
      <c r="K114" s="32"/>
      <c r="L114" s="33"/>
      <c r="M114" s="33"/>
      <c r="N114" s="33"/>
      <c r="O114" s="33"/>
      <c r="P114" s="32" t="str">
        <f>IF($L114&lt;&gt;"",NETWORKDAYS($L114,$M114,休日!$B$4:$B$306),"")</f>
        <v/>
      </c>
      <c r="Q114" s="32">
        <v>0</v>
      </c>
      <c r="R114" s="34" t="str">
        <f t="shared" ca="1" si="26"/>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1"/>
        <v>E106</v>
      </c>
      <c r="C115" s="29">
        <f>IF(AND($D115&lt;&gt;"",$D115&lt;&gt;"○"),MAX($C$3:$C114)+1,$C114)</f>
        <v>4</v>
      </c>
      <c r="D115" s="30"/>
      <c r="E115" s="31" t="str">
        <f ca="1">IF(AND($F115&lt;&gt;"",$D114&lt;&gt;""),1,IF($F115&lt;&gt;"",MAX(INDIRECT($B115):$E114)+1,""))</f>
        <v/>
      </c>
      <c r="F115" s="32"/>
      <c r="G115" s="32">
        <f t="shared" si="32"/>
        <v>2</v>
      </c>
      <c r="H115" s="32" t="s">
        <v>180</v>
      </c>
      <c r="I115" s="32"/>
      <c r="J115" s="32"/>
      <c r="K115" s="32"/>
      <c r="L115" s="33"/>
      <c r="M115" s="33"/>
      <c r="N115" s="33"/>
      <c r="O115" s="33"/>
      <c r="P115" s="32" t="str">
        <f>IF($L115&lt;&gt;"",NETWORKDAYS($L115,$M115,休日!$B$4:$B$306),"")</f>
        <v/>
      </c>
      <c r="Q115" s="32">
        <v>0</v>
      </c>
      <c r="R115" s="34" t="str">
        <f t="shared" ca="1" si="26"/>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1"/>
        <v>E106</v>
      </c>
      <c r="C116" s="29">
        <f>IF(AND($D116&lt;&gt;"",$D116&lt;&gt;"○"),MAX($C$3:$C115)+1,$C115)</f>
        <v>4</v>
      </c>
      <c r="D116" s="30"/>
      <c r="E116" s="31" t="str">
        <f ca="1">IF(AND($F116&lt;&gt;"",$D115&lt;&gt;""),1,IF($F116&lt;&gt;"",MAX(INDIRECT($B116):$E115)+1,""))</f>
        <v/>
      </c>
      <c r="F116" s="32"/>
      <c r="G116" s="32">
        <f t="shared" si="32"/>
        <v>3</v>
      </c>
      <c r="H116" s="32" t="s">
        <v>172</v>
      </c>
      <c r="I116" s="32"/>
      <c r="J116" s="32"/>
      <c r="K116" s="32"/>
      <c r="L116" s="33"/>
      <c r="M116" s="33"/>
      <c r="N116" s="33"/>
      <c r="O116" s="33"/>
      <c r="P116" s="32" t="str">
        <f>IF($L116&lt;&gt;"",NETWORKDAYS($L116,$M116,休日!$B$4:$B$306),"")</f>
        <v/>
      </c>
      <c r="Q116" s="32">
        <v>0</v>
      </c>
      <c r="R116" s="34" t="str">
        <f t="shared" ca="1" si="26"/>
        <v/>
      </c>
      <c r="S116" s="35"/>
      <c r="T116" s="35">
        <f t="shared" si="28"/>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1"/>
        <v>E106</v>
      </c>
      <c r="C117" s="29">
        <f>IF(AND($D117&lt;&gt;"",$D117&lt;&gt;"○"),MAX($C$3:$C116)+1,$C116)</f>
        <v>4</v>
      </c>
      <c r="D117" s="30"/>
      <c r="E117" s="31" t="str">
        <f ca="1">IF(AND($F117&lt;&gt;"",$D116&lt;&gt;""),1,IF($F117&lt;&gt;"",MAX(INDIRECT($B117):$E116)+1,""))</f>
        <v/>
      </c>
      <c r="F117" s="32"/>
      <c r="G117" s="32" t="str">
        <f t="shared" si="32"/>
        <v/>
      </c>
      <c r="H117" s="32"/>
      <c r="I117" s="32"/>
      <c r="J117" s="32"/>
      <c r="K117" s="32"/>
      <c r="L117" s="33"/>
      <c r="M117" s="33"/>
      <c r="N117" s="33"/>
      <c r="O117" s="33"/>
      <c r="P117" s="32" t="str">
        <f>IF($L117&lt;&gt;"",NETWORKDAYS($L117,$M117,休日!$B$4:$B$306),"")</f>
        <v/>
      </c>
      <c r="Q117" s="32">
        <v>0</v>
      </c>
      <c r="R117" s="34" t="str">
        <f t="shared" ca="1" si="26"/>
        <v/>
      </c>
      <c r="S117" s="35"/>
      <c r="T117" s="35">
        <f t="shared" si="28"/>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1"/>
        <v>E106</v>
      </c>
      <c r="C118" s="29">
        <f>IF(AND($D118&lt;&gt;"",$D118&lt;&gt;"○"),MAX($C$3:$C117)+1,$C117)</f>
        <v>4</v>
      </c>
      <c r="D118" s="30"/>
      <c r="E118" s="31" t="str">
        <f ca="1">IF(AND($F118&lt;&gt;"",$D117&lt;&gt;""),1,IF($F118&lt;&gt;"",MAX(INDIRECT($B118):$E117)+1,""))</f>
        <v/>
      </c>
      <c r="F118" s="32"/>
      <c r="G118" s="32" t="str">
        <f t="shared" si="32"/>
        <v/>
      </c>
      <c r="H118" s="32"/>
      <c r="I118" s="32"/>
      <c r="J118" s="32"/>
      <c r="K118" s="32"/>
      <c r="L118" s="33"/>
      <c r="M118" s="33"/>
      <c r="N118" s="33"/>
      <c r="O118" s="33"/>
      <c r="P118" s="32" t="str">
        <f>IF($L118&lt;&gt;"",NETWORKDAYS($L118,$M118,休日!$B$4:$B$306),"")</f>
        <v/>
      </c>
      <c r="Q118" s="32">
        <v>0</v>
      </c>
      <c r="R118" s="34" t="str">
        <f t="shared" ca="1" si="26"/>
        <v/>
      </c>
      <c r="S118" s="35"/>
      <c r="T118" s="35">
        <f t="shared" si="28"/>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1"/>
        <v>E106</v>
      </c>
      <c r="C119" s="29">
        <f>IF(AND($D119&lt;&gt;"",$D119&lt;&gt;"○"),MAX($C$3:$C118)+1,$C118)</f>
        <v>4</v>
      </c>
      <c r="D119" s="30"/>
      <c r="E119" s="31" t="str">
        <f ca="1">IF(AND($F119&lt;&gt;"",$D118&lt;&gt;""),1,IF($F119&lt;&gt;"",MAX(INDIRECT($B119):$E118)+1,""))</f>
        <v/>
      </c>
      <c r="F119" s="32"/>
      <c r="G119" s="32" t="str">
        <f t="shared" si="32"/>
        <v/>
      </c>
      <c r="H119" s="32"/>
      <c r="I119" s="32"/>
      <c r="J119" s="32"/>
      <c r="K119" s="32"/>
      <c r="L119" s="33"/>
      <c r="M119" s="33"/>
      <c r="N119" s="33"/>
      <c r="O119" s="33"/>
      <c r="P119" s="32" t="str">
        <f>IF($L119&lt;&gt;"",NETWORKDAYS($L119,$M119,休日!$B$4:$B$306),"")</f>
        <v/>
      </c>
      <c r="Q119" s="32">
        <v>0</v>
      </c>
      <c r="R119" s="34" t="str">
        <f t="shared" ca="1" si="26"/>
        <v/>
      </c>
      <c r="S119" s="35"/>
      <c r="T119" s="35">
        <f t="shared" si="28"/>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1"/>
        <v>E106</v>
      </c>
      <c r="C120" s="29">
        <f>IF(AND($D120&lt;&gt;"",$D120&lt;&gt;"○"),MAX($C$3:$C119)+1,$C119)</f>
        <v>4</v>
      </c>
      <c r="D120" s="30"/>
      <c r="E120" s="31" t="str">
        <f ca="1">IF(AND($F120&lt;&gt;"",$D119&lt;&gt;""),1,IF($F120&lt;&gt;"",MAX(INDIRECT($B120):$E119)+1,""))</f>
        <v/>
      </c>
      <c r="F120" s="32"/>
      <c r="G120" s="32" t="str">
        <f t="shared" si="32"/>
        <v/>
      </c>
      <c r="H120" s="32"/>
      <c r="I120" s="32"/>
      <c r="J120" s="32"/>
      <c r="K120" s="32"/>
      <c r="L120" s="33"/>
      <c r="M120" s="33"/>
      <c r="N120" s="33"/>
      <c r="O120" s="33"/>
      <c r="P120" s="32" t="str">
        <f>IF($L120&lt;&gt;"",NETWORKDAYS($L120,$M120,休日!$B$4:$B$306),"")</f>
        <v/>
      </c>
      <c r="Q120" s="32">
        <v>0</v>
      </c>
      <c r="R120" s="34" t="str">
        <f t="shared" ref="R120:R204" ca="1" si="42">IF(OR(AND($N120="",$L120&lt;&gt;"",$L120&lt;=$U$1),AND($M120&lt;&gt;"",Q120&lt;100,$M120&lt;=$U$1)),"遅延","")</f>
        <v/>
      </c>
      <c r="S120" s="35"/>
      <c r="T120" s="35">
        <f t="shared" si="28"/>
        <v>0</v>
      </c>
      <c r="U120" s="36"/>
      <c r="V120" s="25"/>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1"/>
        <v>E106</v>
      </c>
      <c r="C121" s="29">
        <f>IF(AND($D121&lt;&gt;"",$D121&lt;&gt;"○"),MAX($C$3:$C120)+1,$C120)</f>
        <v>4</v>
      </c>
      <c r="D121" s="30"/>
      <c r="E121" s="31" t="str">
        <f ca="1">IF(AND($F121&lt;&gt;"",$D120&lt;&gt;""),1,IF($F121&lt;&gt;"",MAX(INDIRECT($B121):$E120)+1,""))</f>
        <v/>
      </c>
      <c r="F121" s="32"/>
      <c r="G121" s="32" t="str">
        <f t="shared" ref="G121:G142" si="43">IF($H121="","",IF($G120="",1,$G120+1))</f>
        <v/>
      </c>
      <c r="H121" s="32"/>
      <c r="I121" s="32"/>
      <c r="J121" s="32"/>
      <c r="K121" s="32"/>
      <c r="L121" s="33"/>
      <c r="M121" s="33"/>
      <c r="N121" s="33"/>
      <c r="O121" s="33"/>
      <c r="P121" s="32" t="str">
        <f>IF($L121&lt;&gt;"",NETWORKDAYS($L121,$M121,休日!$B$4:$B$306),"")</f>
        <v/>
      </c>
      <c r="Q121" s="32">
        <v>0</v>
      </c>
      <c r="R121" s="34" t="str">
        <f t="shared" ca="1" si="42"/>
        <v/>
      </c>
      <c r="S121" s="35"/>
      <c r="T121" s="35">
        <f t="shared" si="28"/>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1"/>
        <v>E106</v>
      </c>
      <c r="C122" s="29">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ref="T122:T206" si="44">SUM($V122:$FM122)</f>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1"/>
        <v>E106</v>
      </c>
      <c r="C123" s="29">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1"/>
        <v>E106</v>
      </c>
      <c r="C124" s="29">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1"/>
        <v>E106</v>
      </c>
      <c r="C125" s="29">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1"/>
        <v>E106</v>
      </c>
      <c r="C126" s="29">
        <f>IF(AND($D126&lt;&gt;"",$D126&lt;&gt;"○"),MAX($C$3:$C125)+1,$C125)</f>
        <v>4</v>
      </c>
      <c r="D126" s="30"/>
      <c r="E126" s="31">
        <f ca="1">IF(AND($F126&lt;&gt;"",$D125&lt;&gt;""),1,IF($F126&lt;&gt;"",MAX(INDIRECT($B126):$E125)+1,""))</f>
        <v>3</v>
      </c>
      <c r="F126" s="32" t="s">
        <v>154</v>
      </c>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f t="shared" si="44"/>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1"/>
        <v>E106</v>
      </c>
      <c r="C127" s="29">
        <f>IF(AND($D127&lt;&gt;"",$D127&lt;&gt;"○"),MAX($C$3:$C126)+1,$C126)</f>
        <v>4</v>
      </c>
      <c r="D127" s="30"/>
      <c r="E127" s="31" t="str">
        <f ca="1">IF(AND($F127&lt;&gt;"",$D126&lt;&gt;""),1,IF($F127&lt;&gt;"",MAX(INDIRECT($B127):$E126)+1,""))</f>
        <v/>
      </c>
      <c r="F127" s="32"/>
      <c r="G127" s="32">
        <f t="shared" si="43"/>
        <v>1</v>
      </c>
      <c r="H127" s="32" t="s">
        <v>182</v>
      </c>
      <c r="I127" s="32"/>
      <c r="J127" s="32"/>
      <c r="K127" s="32"/>
      <c r="L127" s="33"/>
      <c r="M127" s="33"/>
      <c r="N127" s="33"/>
      <c r="O127" s="33"/>
      <c r="P127" s="32" t="str">
        <f>IF($L127&lt;&gt;"",NETWORKDAYS($L127,$M127,休日!$B$4:$B$306),"")</f>
        <v/>
      </c>
      <c r="Q127" s="32">
        <v>0</v>
      </c>
      <c r="R127" s="34" t="str">
        <f t="shared" ca="1" si="42"/>
        <v/>
      </c>
      <c r="S127" s="35"/>
      <c r="T127" s="35">
        <f t="shared" si="44"/>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1"/>
        <v>E106</v>
      </c>
      <c r="C128" s="29">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f t="shared" si="44"/>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1"/>
        <v>E106</v>
      </c>
      <c r="C129" s="29">
        <f>IF(AND($D129&lt;&gt;"",$D129&lt;&gt;"○"),MAX($C$3:$C128)+1,$C128)</f>
        <v>4</v>
      </c>
      <c r="D129" s="30"/>
      <c r="E129" s="31" t="str">
        <f ca="1">IF(AND($F129&lt;&gt;"",$D128&lt;&gt;""),1,IF($F129&lt;&gt;"",MAX(INDIRECT($B129):$E128)+1,""))</f>
        <v/>
      </c>
      <c r="F129" s="32"/>
      <c r="G129" s="32" t="str">
        <f t="shared" si="43"/>
        <v/>
      </c>
      <c r="H129" s="32"/>
      <c r="I129" s="32"/>
      <c r="J129" s="32"/>
      <c r="K129" s="32"/>
      <c r="L129" s="33"/>
      <c r="M129" s="33"/>
      <c r="N129" s="33"/>
      <c r="O129" s="33"/>
      <c r="P129" s="32" t="str">
        <f>IF($L129&lt;&gt;"",NETWORKDAYS($L129,$M129,休日!$B$4:$B$306),"")</f>
        <v/>
      </c>
      <c r="Q129" s="32">
        <v>0</v>
      </c>
      <c r="R129" s="34" t="str">
        <f t="shared" ca="1" si="42"/>
        <v/>
      </c>
      <c r="S129" s="35"/>
      <c r="T129" s="35">
        <f t="shared" si="44"/>
        <v>0</v>
      </c>
      <c r="U129" s="36"/>
      <c r="V129" s="25"/>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1"/>
        <v>E106</v>
      </c>
      <c r="C130" s="29">
        <f>IF(AND($D130&lt;&gt;"",$D130&lt;&gt;"○"),MAX($C$3:$C129)+1,$C129)</f>
        <v>4</v>
      </c>
      <c r="D130" s="30"/>
      <c r="E130" s="31" t="str">
        <f ca="1">IF(AND($F130&lt;&gt;"",$D129&lt;&gt;""),1,IF($F130&lt;&gt;"",MAX(INDIRECT($B130):$E129)+1,""))</f>
        <v/>
      </c>
      <c r="F130" s="32"/>
      <c r="G130" s="32" t="str">
        <f t="shared" si="43"/>
        <v/>
      </c>
      <c r="H130" s="32"/>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1"/>
        <v>E106</v>
      </c>
      <c r="C131" s="29">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1"/>
        <v>E106</v>
      </c>
      <c r="C132" s="29">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1"/>
        <v>E106</v>
      </c>
      <c r="C133" s="29">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1"/>
        <v>E106</v>
      </c>
      <c r="C134" s="29">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1"/>
        <v>E106</v>
      </c>
      <c r="C135" s="29">
        <f>IF(AND($D135&lt;&gt;"",$D135&lt;&gt;"○"),MAX($C$3:$C134)+1,$C134)</f>
        <v>4</v>
      </c>
      <c r="D135" s="30"/>
      <c r="E135" s="31">
        <f ca="1">IF(AND($F135&lt;&gt;"",$D134&lt;&gt;""),1,IF($F135&lt;&gt;"",MAX(INDIRECT($B135):$E134)+1,""))</f>
        <v>4</v>
      </c>
      <c r="F135" s="32" t="s">
        <v>128</v>
      </c>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28" t="str">
        <f t="shared" si="31"/>
        <v>E106</v>
      </c>
      <c r="C136" s="29">
        <f>IF(AND($D136&lt;&gt;"",$D136&lt;&gt;"○"),MAX($C$3:$C135)+1,$C135)</f>
        <v>4</v>
      </c>
      <c r="D136" s="30"/>
      <c r="E136" s="31" t="str">
        <f ca="1">IF(AND($F136&lt;&gt;"",$D135&lt;&gt;""),1,IF($F136&lt;&gt;"",MAX(INDIRECT($B136):$E135)+1,""))</f>
        <v/>
      </c>
      <c r="F136" s="32"/>
      <c r="G136" s="32">
        <f t="shared" si="43"/>
        <v>1</v>
      </c>
      <c r="H136" s="32" t="s">
        <v>181</v>
      </c>
      <c r="I136" s="32"/>
      <c r="J136" s="32"/>
      <c r="K136" s="32"/>
      <c r="L136" s="33"/>
      <c r="M136" s="33"/>
      <c r="N136" s="33"/>
      <c r="O136" s="33"/>
      <c r="P136" s="32" t="str">
        <f>IF($L136&lt;&gt;"",NETWORKDAYS($L136,$M136,休日!$B$4:$B$306),"")</f>
        <v/>
      </c>
      <c r="Q136" s="32">
        <v>0</v>
      </c>
      <c r="R136" s="34" t="str">
        <f t="shared" ca="1" si="42"/>
        <v/>
      </c>
      <c r="S136" s="35"/>
      <c r="T136" s="35">
        <f t="shared" si="44"/>
        <v>0</v>
      </c>
      <c r="U136" s="36"/>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si="31"/>
        <v>E106</v>
      </c>
      <c r="C137" s="29">
        <f>IF(AND($D137&lt;&gt;"",$D137&lt;&gt;"○"),MAX($C$3:$C136)+1,$C136)</f>
        <v>4</v>
      </c>
      <c r="D137" s="30"/>
      <c r="E137" s="31" t="str">
        <f ca="1">IF(AND($F137&lt;&gt;"",$D136&lt;&gt;""),1,IF($F137&lt;&gt;"",MAX(INDIRECT($B137):$E136)+1,""))</f>
        <v/>
      </c>
      <c r="F137" s="32"/>
      <c r="G137" s="32" t="str">
        <f t="shared" si="43"/>
        <v/>
      </c>
      <c r="H137" s="32"/>
      <c r="I137" s="32"/>
      <c r="J137" s="32"/>
      <c r="K137" s="32"/>
      <c r="L137" s="33"/>
      <c r="M137" s="33"/>
      <c r="N137" s="33"/>
      <c r="O137" s="33"/>
      <c r="P137" s="32" t="str">
        <f>IF($L137&lt;&gt;"",NETWORKDAYS($L137,$M137,休日!$B$4:$B$306),"")</f>
        <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31"/>
        <v>E106</v>
      </c>
      <c r="C138" s="29">
        <f>IF(AND($D138&lt;&gt;"",$D138&lt;&gt;"○"),MAX($C$3:$C137)+1,$C137)</f>
        <v>4</v>
      </c>
      <c r="D138" s="30"/>
      <c r="E138" s="31" t="str">
        <f ca="1">IF(AND($F138&lt;&gt;"",$D137&lt;&gt;""),1,IF($F138&lt;&gt;"",MAX(INDIRECT($B138):$E137)+1,""))</f>
        <v/>
      </c>
      <c r="F138" s="32"/>
      <c r="G138" s="32" t="str">
        <f t="shared" si="43"/>
        <v/>
      </c>
      <c r="H138" s="32"/>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31"/>
        <v>E106</v>
      </c>
      <c r="C139" s="29">
        <f>IF(AND($D139&lt;&gt;"",$D139&lt;&gt;"○"),MAX($C$3:$C138)+1,$C138)</f>
        <v>4</v>
      </c>
      <c r="D139" s="30"/>
      <c r="E139" s="31" t="str">
        <f ca="1">IF(AND($F139&lt;&gt;"",$D138&lt;&gt;""),1,IF($F139&lt;&gt;"",MAX(INDIRECT($B139):$E138)+1,""))</f>
        <v/>
      </c>
      <c r="F139" s="32"/>
      <c r="G139" s="32" t="str">
        <f t="shared" si="43"/>
        <v/>
      </c>
      <c r="H139" s="32"/>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31"/>
        <v>E106</v>
      </c>
      <c r="C140" s="29">
        <f>IF(AND($D140&lt;&gt;"",$D140&lt;&gt;"○"),MAX($C$3:$C139)+1,$C139)</f>
        <v>4</v>
      </c>
      <c r="D140" s="30"/>
      <c r="E140" s="31" t="str">
        <f ca="1">IF(AND($F140&lt;&gt;"",$D139&lt;&gt;""),1,IF($F140&lt;&gt;"",MAX(INDIRECT($B140):$E139)+1,""))</f>
        <v/>
      </c>
      <c r="F140" s="32"/>
      <c r="G140" s="32" t="str">
        <f t="shared" si="43"/>
        <v/>
      </c>
      <c r="H140" s="32"/>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31"/>
        <v>E106</v>
      </c>
      <c r="C141" s="29">
        <f>IF(AND($D141&lt;&gt;"",$D141&lt;&gt;"○"),MAX($C$3:$C140)+1,$C140)</f>
        <v>4</v>
      </c>
      <c r="D141" s="30"/>
      <c r="E141" s="31" t="str">
        <f ca="1">IF(AND($F141&lt;&gt;"",$D140&lt;&gt;""),1,IF($F141&lt;&gt;"",MAX(INDIRECT($B141):$E140)+1,""))</f>
        <v/>
      </c>
      <c r="F141" s="32"/>
      <c r="G141" s="32" t="str">
        <f t="shared" si="43"/>
        <v/>
      </c>
      <c r="H141" s="32"/>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81" t="str">
        <f t="shared" si="31"/>
        <v>E142</v>
      </c>
      <c r="C142" s="19">
        <v>5</v>
      </c>
      <c r="D142" s="20" t="s">
        <v>129</v>
      </c>
      <c r="E142" s="38" t="str">
        <f ca="1">IF(AND($F142&lt;&gt;"",$D141&lt;&gt;""),1,IF($F142&lt;&gt;"",MAX(INDIRECT($B142):$E141)+1,""))</f>
        <v/>
      </c>
      <c r="F142" s="20"/>
      <c r="G142" s="38" t="str">
        <f t="shared" si="43"/>
        <v/>
      </c>
      <c r="H142" s="20"/>
      <c r="I142" s="20"/>
      <c r="J142" s="20"/>
      <c r="K142" s="20"/>
      <c r="L142" s="22"/>
      <c r="M142" s="22"/>
      <c r="N142" s="22"/>
      <c r="O142" s="22"/>
      <c r="P142" s="20" t="str">
        <f>IF($L142&lt;&gt;"",NETWORKDAYS($L142,$M142,休日!$B$4:$B$306),"")</f>
        <v/>
      </c>
      <c r="Q142" s="20"/>
      <c r="R142" s="20" t="str">
        <f t="shared" ca="1" si="42"/>
        <v/>
      </c>
      <c r="S142" s="23"/>
      <c r="T142" s="23"/>
      <c r="U142" s="24"/>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ref="B143:B227" si="45">IF(AND($D143&lt;&gt;"",$F143=""),"E"&amp;ROW(),$B142)</f>
        <v>E142</v>
      </c>
      <c r="C143" s="29">
        <f>IF(AND($D143&lt;&gt;"",$D143&lt;&gt;"○"),MAX($C$3:$C142)+1,$C142)</f>
        <v>5</v>
      </c>
      <c r="D143" s="30"/>
      <c r="E143" s="31">
        <f ca="1">IF(AND($F143&lt;&gt;"",$D142&lt;&gt;""),1,IF($F143&lt;&gt;"",MAX(INDIRECT($B143):$E142)+1,""))</f>
        <v>1</v>
      </c>
      <c r="F143" s="32" t="s">
        <v>156</v>
      </c>
      <c r="G143" s="32" t="str">
        <f>IF($H143="","",IF($G142="",1,$G142+1))</f>
        <v/>
      </c>
      <c r="H143" s="32"/>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E142</v>
      </c>
      <c r="C144" s="29">
        <f>IF(AND($D144&lt;&gt;"",$D144&lt;&gt;"○"),MAX($C$3:$C143)+1,$C143)</f>
        <v>5</v>
      </c>
      <c r="D144" s="30"/>
      <c r="E144" s="31" t="str">
        <f ca="1">IF(AND($F144&lt;&gt;"",$D143&lt;&gt;""),1,IF($F144&lt;&gt;"",MAX(INDIRECT($B144):$E143)+1,""))</f>
        <v/>
      </c>
      <c r="F144" s="32"/>
      <c r="G144" s="32">
        <f t="shared" ref="G144:G198" si="46">IF($H144="","",IF($G143="",1,$G143+1))</f>
        <v>1</v>
      </c>
      <c r="H144" s="32" t="s">
        <v>163</v>
      </c>
      <c r="I144" s="32"/>
      <c r="J144" s="32"/>
      <c r="K144" s="32"/>
      <c r="L144" s="33"/>
      <c r="M144" s="33"/>
      <c r="N144" s="33"/>
      <c r="O144" s="33"/>
      <c r="P144" s="32" t="str">
        <f>IF($L144&lt;&gt;"",NETWORKDAYS($L144,$M144,休日!$B$4:$B$306),"")</f>
        <v/>
      </c>
      <c r="Q144" s="32">
        <v>0</v>
      </c>
      <c r="R144" s="34" t="str">
        <f t="shared" ca="1" si="42"/>
        <v/>
      </c>
      <c r="S144" s="35"/>
      <c r="T144" s="35">
        <f t="shared" si="44"/>
        <v>0</v>
      </c>
      <c r="U144" s="36"/>
      <c r="V144" s="25"/>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024" ht="18.75" customHeight="1">
      <c r="A145" s="18"/>
      <c r="B145" s="28" t="str">
        <f t="shared" si="45"/>
        <v>E142</v>
      </c>
      <c r="C145" s="29">
        <f>IF(AND($D145&lt;&gt;"",$D145&lt;&gt;"○"),MAX($C$3:$C144)+1,$C144)</f>
        <v>5</v>
      </c>
      <c r="D145" s="30"/>
      <c r="E145" s="31" t="str">
        <f ca="1">IF(AND($F145&lt;&gt;"",$D144&lt;&gt;""),1,IF($F145&lt;&gt;"",MAX(INDIRECT($B145):$E144)+1,""))</f>
        <v/>
      </c>
      <c r="F145" s="32"/>
      <c r="G145" s="32">
        <f t="shared" si="46"/>
        <v>2</v>
      </c>
      <c r="H145" s="32" t="s">
        <v>164</v>
      </c>
      <c r="I145" s="32"/>
      <c r="J145" s="32"/>
      <c r="K145" s="32"/>
      <c r="L145" s="33"/>
      <c r="M145" s="33"/>
      <c r="N145" s="33"/>
      <c r="O145" s="33"/>
      <c r="P145" s="32" t="str">
        <f>IF($L145&lt;&gt;"",NETWORKDAYS($L145,$M145,休日!$B$4:$B$306),"")</f>
        <v/>
      </c>
      <c r="Q145" s="32">
        <v>0</v>
      </c>
      <c r="R145" s="34" t="str">
        <f t="shared" ca="1" si="42"/>
        <v/>
      </c>
      <c r="S145" s="35"/>
      <c r="T145" s="35">
        <f t="shared" si="44"/>
        <v>0</v>
      </c>
      <c r="U145" s="36"/>
      <c r="V145" s="25"/>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024" ht="18.75" customHeight="1">
      <c r="A146" s="18"/>
      <c r="B146" s="28" t="str">
        <f t="shared" si="45"/>
        <v>E142</v>
      </c>
      <c r="C146" s="29">
        <f>IF(AND($D146&lt;&gt;"",$D146&lt;&gt;"○"),MAX($C$3:$C145)+1,$C145)</f>
        <v>5</v>
      </c>
      <c r="D146" s="30"/>
      <c r="E146" s="31" t="str">
        <f ca="1">IF(AND($F146&lt;&gt;"",$D145&lt;&gt;""),1,IF($F146&lt;&gt;"",MAX(INDIRECT($B146):$E145)+1,""))</f>
        <v/>
      </c>
      <c r="F146" s="32"/>
      <c r="G146" s="32">
        <f t="shared" si="46"/>
        <v>3</v>
      </c>
      <c r="H146" s="32" t="s">
        <v>165</v>
      </c>
      <c r="I146" s="32"/>
      <c r="J146" s="32"/>
      <c r="K146" s="32"/>
      <c r="L146" s="33"/>
      <c r="M146" s="33"/>
      <c r="N146" s="33"/>
      <c r="O146" s="33"/>
      <c r="P146" s="32" t="str">
        <f>IF($L146&lt;&gt;"",NETWORKDAYS($L146,$M146,休日!$B$4:$B$306),"")</f>
        <v/>
      </c>
      <c r="Q146" s="32">
        <v>0</v>
      </c>
      <c r="R146" s="34" t="str">
        <f t="shared" ca="1" si="42"/>
        <v/>
      </c>
      <c r="S146" s="35"/>
      <c r="T146" s="35">
        <f t="shared" si="44"/>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024" ht="18.75" customHeight="1">
      <c r="A147" s="18"/>
      <c r="B147" s="28" t="str">
        <f t="shared" si="45"/>
        <v>E142</v>
      </c>
      <c r="C147" s="29">
        <f>IF(AND($D147&lt;&gt;"",$D147&lt;&gt;"○"),MAX($C$3:$C146)+1,$C146)</f>
        <v>5</v>
      </c>
      <c r="D147" s="30"/>
      <c r="E147" s="31" t="str">
        <f ca="1">IF(AND($F147&lt;&gt;"",$D146&lt;&gt;""),1,IF($F147&lt;&gt;"",MAX(INDIRECT($B147):$E146)+1,""))</f>
        <v/>
      </c>
      <c r="F147" s="32"/>
      <c r="G147" s="32">
        <f t="shared" si="46"/>
        <v>4</v>
      </c>
      <c r="H147" s="32" t="s">
        <v>183</v>
      </c>
      <c r="I147" s="32"/>
      <c r="J147" s="32"/>
      <c r="K147" s="32"/>
      <c r="L147" s="33"/>
      <c r="M147" s="33"/>
      <c r="N147" s="33"/>
      <c r="O147" s="33"/>
      <c r="P147" s="32" t="str">
        <f>IF($L147&lt;&gt;"",NETWORKDAYS($L147,$M147,休日!$B$4:$B$306),"")</f>
        <v/>
      </c>
      <c r="Q147" s="32">
        <v>0</v>
      </c>
      <c r="R147" s="34" t="str">
        <f t="shared" ca="1" si="42"/>
        <v/>
      </c>
      <c r="S147" s="35"/>
      <c r="T147" s="35">
        <f t="shared" si="44"/>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024" ht="18.75" customHeight="1">
      <c r="A148" s="18"/>
      <c r="B148" s="28" t="str">
        <f t="shared" si="45"/>
        <v>E142</v>
      </c>
      <c r="C148" s="29">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2"/>
        <v/>
      </c>
      <c r="S148" s="35"/>
      <c r="T148" s="35">
        <f t="shared" si="44"/>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024" ht="18.75" customHeight="1">
      <c r="A149" s="18"/>
      <c r="B149" s="28" t="str">
        <f t="shared" si="45"/>
        <v>E142</v>
      </c>
      <c r="C149" s="29">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2"/>
        <v/>
      </c>
      <c r="S149" s="35"/>
      <c r="T149" s="35">
        <f t="shared" si="44"/>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024" ht="18.75" customHeight="1">
      <c r="A150" s="18"/>
      <c r="B150" s="28" t="str">
        <f t="shared" si="45"/>
        <v>E142</v>
      </c>
      <c r="C150" s="29">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ref="R150:R151" ca="1" si="47">IF(OR(AND($N150="",$L150&lt;&gt;"",$L150&lt;=$U$1),AND($M150&lt;&gt;"",Q150&lt;100,$M150&lt;=$U$1)),"遅延","")</f>
        <v/>
      </c>
      <c r="S150" s="35"/>
      <c r="T150" s="35">
        <f t="shared" si="44"/>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024" ht="18.75" customHeight="1">
      <c r="A151" s="18"/>
      <c r="B151" s="28" t="str">
        <f t="shared" si="45"/>
        <v>E142</v>
      </c>
      <c r="C151" s="29">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4"/>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024" ht="18.75" customHeight="1">
      <c r="A152" s="18"/>
      <c r="B152" s="28" t="str">
        <f>IF(AND($D152&lt;&gt;"",$F152=""),"E"&amp;ROW(),$B151)</f>
        <v>E142</v>
      </c>
      <c r="C152" s="29">
        <f>IF(AND($D152&lt;&gt;"",$D152&lt;&gt;"○"),MAX($C$3:$C151)+1,$C151)</f>
        <v>5</v>
      </c>
      <c r="D152" s="30"/>
      <c r="E152" s="31" t="str">
        <f ca="1">IF(AND($F152&lt;&gt;"",$D151&lt;&gt;""),1,IF($F152&lt;&gt;"",MAX(INDIRECT($B152):$E151)+1,""))</f>
        <v/>
      </c>
      <c r="F152" s="32"/>
      <c r="G152" s="32" t="str">
        <f>IF($H152="","",IF($G151="",1,$G151+1))</f>
        <v/>
      </c>
      <c r="H152" s="32"/>
      <c r="I152" s="32"/>
      <c r="J152" s="32"/>
      <c r="K152" s="32"/>
      <c r="L152" s="33"/>
      <c r="M152" s="33"/>
      <c r="N152" s="33"/>
      <c r="O152" s="33"/>
      <c r="P152" s="32" t="str">
        <f>IF($L152&lt;&gt;"",NETWORKDAYS($L152,$M152,休日!$B$4:$B$306),"")</f>
        <v/>
      </c>
      <c r="Q152" s="32">
        <v>0</v>
      </c>
      <c r="R152" s="34" t="str">
        <f t="shared" ca="1" si="42"/>
        <v/>
      </c>
      <c r="S152" s="35"/>
      <c r="T152" s="35">
        <f t="shared" si="44"/>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024" ht="18.75" customHeight="1">
      <c r="A153" s="18"/>
      <c r="B153" s="28" t="str">
        <f t="shared" si="45"/>
        <v>E142</v>
      </c>
      <c r="C153" s="29">
        <f>IF(AND($D153&lt;&gt;"",$D153&lt;&gt;"○"),MAX($C$3:$C152)+1,$C152)</f>
        <v>5</v>
      </c>
      <c r="D153" s="30"/>
      <c r="E153" s="31">
        <f ca="1">IF(AND($F153&lt;&gt;"",$D152&lt;&gt;""),1,IF($F153&lt;&gt;"",MAX(INDIRECT($B153):$E152)+1,""))</f>
        <v>2</v>
      </c>
      <c r="F153" s="32" t="s">
        <v>130</v>
      </c>
      <c r="G153" s="32" t="str">
        <f t="shared" si="46"/>
        <v/>
      </c>
      <c r="H153" s="32"/>
      <c r="I153" s="32"/>
      <c r="J153" s="32"/>
      <c r="K153" s="32"/>
      <c r="L153" s="33">
        <v>22</v>
      </c>
      <c r="M153" s="33"/>
      <c r="N153" s="33"/>
      <c r="O153" s="33"/>
      <c r="P153" s="32">
        <f>IF($L153&lt;&gt;"",NETWORKDAYS($L153,$M153,休日!$B$4:$B$306),"")</f>
        <v>-15</v>
      </c>
      <c r="Q153" s="32">
        <v>0</v>
      </c>
      <c r="R153" s="34" t="str">
        <f t="shared" ca="1" si="42"/>
        <v>遅延</v>
      </c>
      <c r="S153" s="35"/>
      <c r="T153" s="35">
        <f t="shared" si="44"/>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024" ht="18.75" customHeight="1">
      <c r="A154" s="18"/>
      <c r="B154" s="28" t="str">
        <f t="shared" si="45"/>
        <v>E142</v>
      </c>
      <c r="C154" s="29">
        <f>IF(AND($D154&lt;&gt;"",$D154&lt;&gt;"○"),MAX($C$3:$C153)+1,$C153)</f>
        <v>5</v>
      </c>
      <c r="D154" s="30"/>
      <c r="E154" s="31" t="str">
        <f ca="1">IF(AND($F154&lt;&gt;"",$D153&lt;&gt;""),1,IF($F154&lt;&gt;"",MAX(INDIRECT($B154):$E153)+1,""))</f>
        <v/>
      </c>
      <c r="F154" s="32"/>
      <c r="G154" s="32">
        <f t="shared" si="46"/>
        <v>1</v>
      </c>
      <c r="H154" s="32" t="s">
        <v>184</v>
      </c>
      <c r="I154" s="32"/>
      <c r="J154" s="32"/>
      <c r="K154" s="32"/>
      <c r="L154" s="33"/>
      <c r="M154" s="33"/>
      <c r="N154" s="33"/>
      <c r="O154" s="33"/>
      <c r="P154" s="32" t="str">
        <f>IF($L154&lt;&gt;"",NETWORKDAYS($L154,$M154,休日!$B$4:$B$306),"")</f>
        <v/>
      </c>
      <c r="Q154" s="32">
        <v>0</v>
      </c>
      <c r="R154" s="34" t="str">
        <f t="shared" ca="1" si="42"/>
        <v/>
      </c>
      <c r="S154" s="35"/>
      <c r="T154" s="35">
        <f t="shared" si="44"/>
        <v>0</v>
      </c>
      <c r="U154" s="36"/>
      <c r="V154" s="25"/>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024" ht="18.75" customHeight="1">
      <c r="A155" s="18"/>
      <c r="B155" s="28" t="str">
        <f t="shared" si="45"/>
        <v>E142</v>
      </c>
      <c r="C155" s="29">
        <f>IF(AND($D155&lt;&gt;"",$D155&lt;&gt;"○"),MAX($C$3:$C154)+1,$C154)</f>
        <v>5</v>
      </c>
      <c r="D155" s="30"/>
      <c r="E155" s="31" t="str">
        <f ca="1">IF(AND($F155&lt;&gt;"",$D154&lt;&gt;""),1,IF($F155&lt;&gt;"",MAX(INDIRECT($B155):$E154)+1,""))</f>
        <v/>
      </c>
      <c r="F155" s="32"/>
      <c r="G155" s="32">
        <f t="shared" si="46"/>
        <v>2</v>
      </c>
      <c r="H155" s="32" t="s">
        <v>185</v>
      </c>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024" ht="18.75" customHeight="1">
      <c r="A156" s="18"/>
      <c r="B156" s="28" t="str">
        <f t="shared" si="45"/>
        <v>E142</v>
      </c>
      <c r="C156" s="29">
        <f>IF(AND($D156&lt;&gt;"",$D156&lt;&gt;"○"),MAX($C$3:$C155)+1,$C155)</f>
        <v>5</v>
      </c>
      <c r="D156" s="30"/>
      <c r="E156" s="31" t="str">
        <f ca="1">IF(AND($F156&lt;&gt;"",$D155&lt;&gt;""),1,IF($F156&lt;&gt;"",MAX(INDIRECT($B156):$E155)+1,""))</f>
        <v/>
      </c>
      <c r="F156" s="32"/>
      <c r="G156" s="32">
        <f t="shared" si="46"/>
        <v>3</v>
      </c>
      <c r="H156" s="32" t="s">
        <v>186</v>
      </c>
      <c r="I156" s="32"/>
      <c r="J156" s="32"/>
      <c r="K156" s="32"/>
      <c r="L156" s="33"/>
      <c r="M156" s="33"/>
      <c r="N156" s="33"/>
      <c r="O156" s="33"/>
      <c r="P156" s="32" t="str">
        <f>IF($L156&lt;&gt;"",NETWORKDAYS($L156,$M156,休日!$B$4:$B$306),"")</f>
        <v/>
      </c>
      <c r="Q156" s="32">
        <v>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024" ht="18.75" customHeight="1">
      <c r="A157" s="18"/>
      <c r="B157" s="28" t="str">
        <f t="shared" si="45"/>
        <v>E142</v>
      </c>
      <c r="C157" s="29">
        <f>IF(AND($D157&lt;&gt;"",$D157&lt;&gt;"○"),MAX($C$3:$C156)+1,$C156)</f>
        <v>5</v>
      </c>
      <c r="D157" s="30"/>
      <c r="E157" s="31" t="str">
        <f ca="1">IF(AND($F157&lt;&gt;"",$D156&lt;&gt;""),1,IF($F157&lt;&gt;"",MAX(INDIRECT($B157):$E156)+1,""))</f>
        <v/>
      </c>
      <c r="F157" s="32"/>
      <c r="G157" s="32">
        <f t="shared" si="46"/>
        <v>4</v>
      </c>
      <c r="H157" s="32" t="s">
        <v>187</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024" ht="18.75" customHeight="1">
      <c r="A158" s="18"/>
      <c r="B158" s="28" t="str">
        <f t="shared" si="45"/>
        <v>E142</v>
      </c>
      <c r="C158" s="29">
        <f>IF(AND($D158&lt;&gt;"",$D158&lt;&gt;"○"),MAX($C$3:$C157)+1,$C157)</f>
        <v>5</v>
      </c>
      <c r="D158" s="30"/>
      <c r="E158" s="31" t="str">
        <f ca="1">IF(AND($F158&lt;&gt;"",$D157&lt;&gt;""),1,IF($F158&lt;&gt;"",MAX(INDIRECT($B158):$E157)+1,""))</f>
        <v/>
      </c>
      <c r="F158" s="32"/>
      <c r="G158" s="32">
        <f t="shared" si="46"/>
        <v>5</v>
      </c>
      <c r="H158" s="32" t="s">
        <v>166</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024" ht="18.75" customHeight="1">
      <c r="A159" s="18"/>
      <c r="B159" s="28" t="str">
        <f t="shared" si="45"/>
        <v>E142</v>
      </c>
      <c r="C159" s="29">
        <f>IF(AND($D159&lt;&gt;"",$D159&lt;&gt;"○"),MAX($C$3:$C158)+1,$C158)</f>
        <v>5</v>
      </c>
      <c r="D159" s="30"/>
      <c r="E159" s="31" t="str">
        <f ca="1">IF(AND($F159&lt;&gt;"",$D158&lt;&gt;""),1,IF($F159&lt;&gt;"",MAX(INDIRECT($B159):$E158)+1,""))</f>
        <v/>
      </c>
      <c r="F159" s="32"/>
      <c r="G159" s="32">
        <f t="shared" si="46"/>
        <v>6</v>
      </c>
      <c r="H159" s="32" t="s">
        <v>188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024" s="76" customFormat="1" ht="18.75" customHeight="1">
      <c r="A160" s="62"/>
      <c r="B160" s="63" t="str">
        <f t="shared" si="45"/>
        <v>E142</v>
      </c>
      <c r="C160" s="64">
        <f>IF(AND($D160&lt;&gt;"",$D160&lt;&gt;"○"),MAX($C$3:$C159)+1,$C159)</f>
        <v>5</v>
      </c>
      <c r="D160" s="65"/>
      <c r="E160" s="66" t="str">
        <f ca="1">IF(AND($F160&lt;&gt;"",$D159&lt;&gt;""),1,IF($F160&lt;&gt;"",MAX(INDIRECT($B160):$E159)+1,""))</f>
        <v/>
      </c>
      <c r="F160" s="67"/>
      <c r="G160" s="67">
        <f t="shared" si="46"/>
        <v>7</v>
      </c>
      <c r="H160" s="67" t="s">
        <v>189</v>
      </c>
      <c r="I160" s="67"/>
      <c r="J160" s="67"/>
      <c r="K160" s="67"/>
      <c r="L160" s="68"/>
      <c r="M160" s="68"/>
      <c r="N160" s="68"/>
      <c r="O160" s="68"/>
      <c r="P160" s="67" t="str">
        <f>IF($L160&lt;&gt;"",NETWORKDAYS($L160,$M160,休日!$B$4:$B$306),"")</f>
        <v/>
      </c>
      <c r="Q160" s="67">
        <v>0</v>
      </c>
      <c r="R160" s="69" t="str">
        <f t="shared" ca="1" si="42"/>
        <v/>
      </c>
      <c r="S160" s="70"/>
      <c r="T160" s="70">
        <f t="shared" si="44"/>
        <v>0</v>
      </c>
      <c r="U160" s="71"/>
      <c r="V160" s="72"/>
      <c r="W160" s="73"/>
      <c r="X160" s="73"/>
      <c r="Y160" s="73"/>
      <c r="Z160" s="73"/>
      <c r="AA160" s="73"/>
      <c r="AB160" s="73"/>
      <c r="AC160" s="73"/>
      <c r="AD160" s="73"/>
      <c r="AE160" s="73"/>
      <c r="AF160" s="73"/>
      <c r="AG160" s="73"/>
      <c r="AH160" s="73"/>
      <c r="AI160" s="73"/>
      <c r="AJ160" s="73"/>
      <c r="AK160" s="73"/>
      <c r="AL160" s="73"/>
      <c r="AM160" s="73"/>
      <c r="AN160" s="73"/>
      <c r="AO160" s="73"/>
      <c r="AP160" s="73"/>
      <c r="AQ160" s="73"/>
      <c r="AR160" s="73"/>
      <c r="AS160" s="73"/>
      <c r="AT160" s="73"/>
      <c r="AU160" s="73"/>
      <c r="AV160" s="73"/>
      <c r="AW160" s="73"/>
      <c r="AX160" s="73"/>
      <c r="AY160" s="73"/>
      <c r="AZ160" s="73"/>
      <c r="BA160" s="73"/>
      <c r="BB160" s="73"/>
      <c r="BC160" s="73"/>
      <c r="BD160" s="73"/>
      <c r="BE160" s="73"/>
      <c r="BF160" s="73"/>
      <c r="BG160" s="73"/>
      <c r="BH160" s="73"/>
      <c r="BI160" s="73"/>
      <c r="BJ160" s="73"/>
      <c r="BK160" s="73"/>
      <c r="BL160" s="73"/>
      <c r="BM160" s="73"/>
      <c r="BN160" s="73"/>
      <c r="BO160" s="73"/>
      <c r="BP160" s="73"/>
      <c r="BQ160" s="73"/>
      <c r="BR160" s="73"/>
      <c r="BS160" s="73"/>
      <c r="BT160" s="73"/>
      <c r="BU160" s="73"/>
      <c r="BV160" s="73"/>
      <c r="BW160" s="73"/>
      <c r="BX160" s="73"/>
      <c r="BY160" s="73"/>
      <c r="BZ160" s="73"/>
      <c r="CA160" s="73"/>
      <c r="CB160" s="73"/>
      <c r="CC160" s="73"/>
      <c r="CD160" s="73"/>
      <c r="CE160" s="73"/>
      <c r="CF160" s="73"/>
      <c r="CG160" s="73"/>
      <c r="CH160" s="73"/>
      <c r="CI160" s="73"/>
      <c r="CJ160" s="73"/>
      <c r="CK160" s="73"/>
      <c r="CL160" s="73"/>
      <c r="CM160" s="73"/>
      <c r="CN160" s="73"/>
      <c r="CO160" s="73"/>
      <c r="CP160" s="73"/>
      <c r="CQ160" s="73"/>
      <c r="CR160" s="73"/>
      <c r="CS160" s="73"/>
      <c r="CT160" s="73"/>
      <c r="CU160" s="73"/>
      <c r="CV160" s="73"/>
      <c r="CW160" s="73"/>
      <c r="CX160" s="73"/>
      <c r="CY160" s="73"/>
      <c r="CZ160" s="73"/>
      <c r="DA160" s="73"/>
      <c r="DB160" s="73"/>
      <c r="DC160" s="73"/>
      <c r="DD160" s="73"/>
      <c r="DE160" s="73"/>
      <c r="DF160" s="73"/>
      <c r="DG160" s="73"/>
      <c r="DH160" s="73"/>
      <c r="DI160" s="73"/>
      <c r="DJ160" s="73"/>
      <c r="DK160" s="73"/>
      <c r="DL160" s="73"/>
      <c r="DM160" s="73"/>
      <c r="DN160" s="73"/>
      <c r="DO160" s="73"/>
      <c r="DP160" s="73"/>
      <c r="DQ160" s="73"/>
      <c r="DR160" s="73"/>
      <c r="DS160" s="73"/>
      <c r="DT160" s="73"/>
      <c r="DU160" s="73"/>
      <c r="DV160" s="73"/>
      <c r="DW160" s="73"/>
      <c r="DX160" s="73"/>
      <c r="DY160" s="73"/>
      <c r="DZ160" s="73"/>
      <c r="EA160" s="73"/>
      <c r="EB160" s="73"/>
      <c r="EC160" s="73"/>
      <c r="ED160" s="73"/>
      <c r="EE160" s="73"/>
      <c r="EF160" s="73"/>
      <c r="EG160" s="73"/>
      <c r="EH160" s="73"/>
      <c r="EI160" s="73"/>
      <c r="EJ160" s="73"/>
      <c r="EK160" s="73"/>
      <c r="EL160" s="73"/>
      <c r="EM160" s="73"/>
      <c r="EN160" s="73"/>
      <c r="EO160" s="73"/>
      <c r="EP160" s="73"/>
      <c r="EQ160" s="73"/>
      <c r="ER160" s="73"/>
      <c r="ES160" s="73"/>
      <c r="ET160" s="73"/>
      <c r="EU160" s="73"/>
      <c r="EV160" s="73"/>
      <c r="EW160" s="73"/>
      <c r="EX160" s="73"/>
      <c r="EY160" s="73"/>
      <c r="EZ160" s="73"/>
      <c r="FA160" s="73"/>
      <c r="FB160" s="73"/>
      <c r="FC160" s="73"/>
      <c r="FD160" s="73"/>
      <c r="FE160" s="73"/>
      <c r="FF160" s="73"/>
      <c r="FG160" s="73"/>
      <c r="FH160" s="73"/>
      <c r="FI160" s="73"/>
      <c r="FJ160" s="73"/>
      <c r="FK160" s="73"/>
      <c r="FL160" s="73"/>
      <c r="FM160" s="74"/>
      <c r="FN160" s="75"/>
      <c r="FO160" s="75"/>
      <c r="FP160" s="75"/>
      <c r="FQ160" s="75"/>
      <c r="FR160" s="75"/>
      <c r="FS160" s="75"/>
      <c r="FT160" s="75"/>
      <c r="FU160" s="75"/>
      <c r="FV160" s="75"/>
      <c r="FW160" s="75"/>
      <c r="FX160" s="75"/>
      <c r="FY160" s="75"/>
      <c r="FZ160" s="75"/>
      <c r="GA160" s="75"/>
      <c r="GB160" s="75"/>
      <c r="GC160" s="75"/>
      <c r="GD160" s="75"/>
      <c r="GE160" s="75"/>
      <c r="GF160" s="75"/>
      <c r="GG160" s="75"/>
      <c r="GH160" s="75"/>
      <c r="GI160" s="75"/>
      <c r="GJ160" s="75"/>
      <c r="GK160" s="75"/>
      <c r="GL160" s="75"/>
      <c r="GM160" s="75"/>
      <c r="GN160" s="75"/>
      <c r="GO160" s="75"/>
      <c r="GP160" s="75"/>
      <c r="GQ160" s="75"/>
      <c r="GR160" s="75"/>
      <c r="GS160" s="75"/>
      <c r="GT160" s="75"/>
      <c r="GU160" s="75"/>
      <c r="GV160" s="75"/>
      <c r="GW160" s="75"/>
      <c r="GX160" s="75"/>
      <c r="GY160" s="75"/>
      <c r="GZ160" s="75"/>
      <c r="HA160" s="75"/>
      <c r="HB160" s="75"/>
      <c r="HC160" s="75"/>
      <c r="HD160" s="75"/>
      <c r="HE160" s="75"/>
      <c r="HF160" s="75"/>
      <c r="HG160" s="75"/>
      <c r="HH160" s="75"/>
      <c r="HI160" s="75"/>
      <c r="HJ160" s="75"/>
      <c r="HK160" s="75"/>
      <c r="HL160" s="75"/>
      <c r="HM160" s="75"/>
      <c r="HN160" s="75"/>
      <c r="HO160" s="75"/>
      <c r="HP160" s="75"/>
      <c r="HQ160" s="75"/>
      <c r="HR160" s="75"/>
      <c r="HS160" s="75"/>
      <c r="HT160" s="75"/>
      <c r="HU160" s="75"/>
      <c r="HV160" s="75"/>
      <c r="HW160" s="75"/>
      <c r="HX160" s="75"/>
      <c r="HY160" s="75"/>
      <c r="HZ160" s="75"/>
      <c r="IA160" s="75"/>
      <c r="IB160" s="75"/>
      <c r="IC160" s="75"/>
      <c r="ID160" s="75"/>
      <c r="IE160" s="75"/>
      <c r="IF160" s="75"/>
      <c r="IG160" s="75"/>
      <c r="IH160" s="75"/>
      <c r="II160" s="75"/>
      <c r="IJ160" s="75"/>
      <c r="IK160" s="75"/>
      <c r="IL160" s="75"/>
      <c r="IM160" s="75"/>
      <c r="IN160" s="75"/>
      <c r="IO160" s="75"/>
      <c r="IP160" s="75"/>
      <c r="IQ160" s="75"/>
      <c r="IR160" s="75"/>
      <c r="IS160" s="75"/>
      <c r="IT160" s="75"/>
      <c r="IU160" s="75"/>
      <c r="IV160" s="75"/>
      <c r="IW160" s="75"/>
      <c r="IX160" s="75"/>
      <c r="IY160" s="75"/>
      <c r="IZ160" s="75"/>
      <c r="JA160" s="75"/>
      <c r="JB160" s="75"/>
      <c r="JC160" s="75"/>
      <c r="JD160" s="75"/>
      <c r="JE160" s="75"/>
      <c r="JF160" s="75"/>
      <c r="JG160" s="75"/>
      <c r="JH160" s="75"/>
      <c r="JI160" s="75"/>
      <c r="JJ160" s="75"/>
      <c r="JK160" s="75"/>
      <c r="JL160" s="75"/>
      <c r="JM160" s="75"/>
      <c r="JN160" s="75"/>
      <c r="JO160" s="75"/>
      <c r="JP160" s="75"/>
      <c r="JQ160" s="75"/>
      <c r="JR160" s="75"/>
      <c r="JS160" s="75"/>
      <c r="JT160" s="75"/>
      <c r="JU160" s="75"/>
      <c r="JV160" s="75"/>
      <c r="JW160" s="75"/>
      <c r="JX160" s="75"/>
      <c r="JY160" s="75"/>
      <c r="JZ160" s="75"/>
      <c r="KA160" s="75"/>
      <c r="KB160" s="75"/>
      <c r="KC160" s="75"/>
      <c r="KD160" s="75"/>
      <c r="KE160" s="75"/>
      <c r="KF160" s="75"/>
      <c r="KG160" s="75"/>
      <c r="KH160" s="75"/>
      <c r="KI160" s="75"/>
      <c r="KJ160" s="75"/>
      <c r="KK160" s="75"/>
      <c r="KL160" s="75"/>
      <c r="KM160" s="75"/>
      <c r="KN160" s="75"/>
      <c r="KO160" s="75"/>
      <c r="KP160" s="75"/>
      <c r="KQ160" s="75"/>
      <c r="KR160" s="75"/>
      <c r="KS160" s="75"/>
      <c r="KT160" s="75"/>
      <c r="KU160" s="75"/>
      <c r="KV160" s="75"/>
      <c r="KW160" s="75"/>
      <c r="KX160" s="75"/>
      <c r="KY160" s="75"/>
      <c r="KZ160" s="75"/>
      <c r="LA160" s="75"/>
      <c r="LB160" s="75"/>
      <c r="LC160" s="75"/>
      <c r="LD160" s="75"/>
      <c r="LE160" s="75"/>
      <c r="LF160" s="75"/>
      <c r="LG160" s="75"/>
      <c r="LH160" s="75"/>
      <c r="LI160" s="75"/>
      <c r="LJ160" s="75"/>
      <c r="LK160" s="75"/>
      <c r="LL160" s="75"/>
      <c r="LM160" s="75"/>
      <c r="LN160" s="75"/>
      <c r="LO160" s="75"/>
      <c r="LP160" s="75"/>
      <c r="LQ160" s="75"/>
      <c r="LR160" s="75"/>
      <c r="LS160" s="75"/>
      <c r="LT160" s="75"/>
      <c r="LU160" s="75"/>
      <c r="LV160" s="75"/>
      <c r="LW160" s="75"/>
      <c r="LX160" s="75"/>
      <c r="LY160" s="75"/>
      <c r="LZ160" s="75"/>
      <c r="MA160" s="75"/>
      <c r="MB160" s="75"/>
      <c r="MC160" s="75"/>
      <c r="MD160" s="75"/>
      <c r="ME160" s="75"/>
      <c r="MF160" s="75"/>
      <c r="MG160" s="75"/>
      <c r="MH160" s="75"/>
      <c r="MI160" s="75"/>
      <c r="MJ160" s="75"/>
      <c r="MK160" s="75"/>
      <c r="ML160" s="75"/>
      <c r="MM160" s="75"/>
      <c r="MN160" s="75"/>
      <c r="MO160" s="75"/>
      <c r="MP160" s="75"/>
      <c r="MQ160" s="75"/>
      <c r="MR160" s="75"/>
      <c r="MS160" s="75"/>
      <c r="MT160" s="75"/>
      <c r="MU160" s="75"/>
      <c r="MV160" s="75"/>
      <c r="MW160" s="75"/>
      <c r="MX160" s="75"/>
      <c r="MY160" s="75"/>
      <c r="MZ160" s="75"/>
      <c r="NA160" s="75"/>
      <c r="NB160" s="75"/>
      <c r="NC160" s="75"/>
      <c r="ND160" s="75"/>
      <c r="NE160" s="75"/>
      <c r="NF160" s="75"/>
      <c r="NG160" s="75"/>
      <c r="NH160" s="75"/>
      <c r="NI160" s="75"/>
      <c r="NJ160" s="75"/>
      <c r="NK160" s="75"/>
      <c r="NL160" s="75"/>
      <c r="NM160" s="75"/>
      <c r="NN160" s="75"/>
      <c r="NO160" s="75"/>
      <c r="NP160" s="75"/>
      <c r="NQ160" s="75"/>
      <c r="NR160" s="75"/>
      <c r="NS160" s="75"/>
      <c r="NT160" s="75"/>
      <c r="NU160" s="75"/>
      <c r="NV160" s="75"/>
      <c r="NW160" s="75"/>
      <c r="NX160" s="75"/>
      <c r="NY160" s="75"/>
      <c r="NZ160" s="75"/>
      <c r="OA160" s="75"/>
      <c r="OB160" s="75"/>
      <c r="OC160" s="75"/>
      <c r="OD160" s="75"/>
      <c r="OE160" s="75"/>
      <c r="OF160" s="75"/>
      <c r="OG160" s="75"/>
      <c r="OH160" s="75"/>
      <c r="OI160" s="75"/>
      <c r="OJ160" s="75"/>
      <c r="OK160" s="75"/>
      <c r="OL160" s="75"/>
      <c r="OM160" s="75"/>
      <c r="ON160" s="75"/>
      <c r="OO160" s="75"/>
      <c r="OP160" s="75"/>
      <c r="OQ160" s="75"/>
      <c r="OR160" s="75"/>
      <c r="OS160" s="75"/>
      <c r="OT160" s="75"/>
      <c r="OU160" s="75"/>
      <c r="OV160" s="75"/>
      <c r="OW160" s="75"/>
      <c r="OX160" s="75"/>
      <c r="OY160" s="75"/>
      <c r="OZ160" s="75"/>
      <c r="PA160" s="75"/>
      <c r="PB160" s="75"/>
      <c r="PC160" s="75"/>
      <c r="PD160" s="75"/>
      <c r="PE160" s="75"/>
      <c r="PF160" s="75"/>
      <c r="PG160" s="75"/>
      <c r="PH160" s="75"/>
      <c r="PI160" s="75"/>
      <c r="PJ160" s="75"/>
      <c r="PK160" s="75"/>
      <c r="PL160" s="75"/>
      <c r="PM160" s="75"/>
      <c r="PN160" s="75"/>
      <c r="PO160" s="75"/>
      <c r="PP160" s="75"/>
      <c r="PQ160" s="75"/>
      <c r="PR160" s="75"/>
      <c r="PS160" s="75"/>
      <c r="PT160" s="75"/>
      <c r="PU160" s="75"/>
      <c r="PV160" s="75"/>
      <c r="PW160" s="75"/>
      <c r="PX160" s="75"/>
      <c r="PY160" s="75"/>
      <c r="PZ160" s="75"/>
      <c r="QA160" s="75"/>
      <c r="QB160" s="75"/>
      <c r="QC160" s="75"/>
      <c r="QD160" s="75"/>
      <c r="QE160" s="75"/>
      <c r="QF160" s="75"/>
      <c r="QG160" s="75"/>
      <c r="QH160" s="75"/>
      <c r="QI160" s="75"/>
      <c r="QJ160" s="75"/>
      <c r="QK160" s="75"/>
      <c r="QL160" s="75"/>
      <c r="QM160" s="75"/>
      <c r="QN160" s="75"/>
      <c r="QO160" s="75"/>
      <c r="QP160" s="75"/>
      <c r="QQ160" s="75"/>
      <c r="QR160" s="75"/>
      <c r="QS160" s="75"/>
      <c r="QT160" s="75"/>
      <c r="QU160" s="75"/>
      <c r="QV160" s="75"/>
      <c r="QW160" s="75"/>
      <c r="QX160" s="75"/>
      <c r="QY160" s="75"/>
      <c r="QZ160" s="75"/>
      <c r="RA160" s="75"/>
      <c r="RB160" s="75"/>
      <c r="RC160" s="75"/>
      <c r="RD160" s="75"/>
      <c r="RE160" s="75"/>
      <c r="RF160" s="75"/>
      <c r="RG160" s="75"/>
      <c r="RH160" s="75"/>
      <c r="RI160" s="75"/>
      <c r="RJ160" s="75"/>
      <c r="RK160" s="75"/>
      <c r="RL160" s="75"/>
      <c r="RM160" s="75"/>
      <c r="RN160" s="75"/>
      <c r="RO160" s="75"/>
      <c r="RP160" s="75"/>
      <c r="RQ160" s="75"/>
      <c r="RR160" s="75"/>
      <c r="RS160" s="75"/>
      <c r="RT160" s="75"/>
      <c r="RU160" s="75"/>
      <c r="RV160" s="75"/>
      <c r="RW160" s="75"/>
      <c r="RX160" s="75"/>
      <c r="RY160" s="75"/>
      <c r="RZ160" s="75"/>
      <c r="SA160" s="75"/>
      <c r="SB160" s="75"/>
      <c r="SC160" s="75"/>
      <c r="SD160" s="75"/>
      <c r="SE160" s="75"/>
      <c r="SF160" s="75"/>
      <c r="SG160" s="75"/>
      <c r="SH160" s="75"/>
      <c r="SI160" s="75"/>
      <c r="SJ160" s="75"/>
      <c r="SK160" s="75"/>
      <c r="SL160" s="75"/>
      <c r="SM160" s="75"/>
      <c r="SN160" s="75"/>
      <c r="SO160" s="75"/>
      <c r="SP160" s="75"/>
      <c r="SQ160" s="75"/>
      <c r="SR160" s="75"/>
      <c r="SS160" s="75"/>
      <c r="ST160" s="75"/>
      <c r="SU160" s="75"/>
      <c r="SV160" s="75"/>
      <c r="SW160" s="75"/>
      <c r="SX160" s="75"/>
      <c r="SY160" s="75"/>
      <c r="SZ160" s="75"/>
      <c r="TA160" s="75"/>
      <c r="TB160" s="75"/>
      <c r="TC160" s="75"/>
      <c r="TD160" s="75"/>
      <c r="TE160" s="75"/>
      <c r="TF160" s="75"/>
      <c r="TG160" s="75"/>
      <c r="TH160" s="75"/>
      <c r="TI160" s="75"/>
      <c r="TJ160" s="75"/>
      <c r="TK160" s="75"/>
      <c r="TL160" s="75"/>
      <c r="TM160" s="75"/>
      <c r="TN160" s="75"/>
      <c r="TO160" s="75"/>
      <c r="TP160" s="75"/>
      <c r="TQ160" s="75"/>
      <c r="TR160" s="75"/>
      <c r="TS160" s="75"/>
      <c r="TT160" s="75"/>
      <c r="TU160" s="75"/>
      <c r="TV160" s="75"/>
      <c r="TW160" s="75"/>
      <c r="TX160" s="75"/>
      <c r="TY160" s="75"/>
      <c r="TZ160" s="75"/>
      <c r="UA160" s="75"/>
      <c r="UB160" s="75"/>
      <c r="UC160" s="75"/>
      <c r="UD160" s="75"/>
      <c r="UE160" s="75"/>
      <c r="UF160" s="75"/>
      <c r="UG160" s="75"/>
      <c r="UH160" s="75"/>
      <c r="UI160" s="75"/>
      <c r="UJ160" s="75"/>
      <c r="UK160" s="75"/>
      <c r="UL160" s="75"/>
      <c r="UM160" s="75"/>
      <c r="UN160" s="75"/>
      <c r="UO160" s="75"/>
      <c r="UP160" s="75"/>
      <c r="UQ160" s="75"/>
      <c r="UR160" s="75"/>
      <c r="US160" s="75"/>
      <c r="UT160" s="75"/>
      <c r="UU160" s="75"/>
      <c r="UV160" s="75"/>
      <c r="UW160" s="75"/>
      <c r="UX160" s="75"/>
      <c r="UY160" s="75"/>
      <c r="UZ160" s="75"/>
      <c r="VA160" s="75"/>
      <c r="VB160" s="75"/>
      <c r="VC160" s="75"/>
      <c r="VD160" s="75"/>
      <c r="VE160" s="75"/>
      <c r="VF160" s="75"/>
      <c r="VG160" s="75"/>
      <c r="VH160" s="75"/>
      <c r="VI160" s="75"/>
      <c r="VJ160" s="75"/>
      <c r="VK160" s="75"/>
      <c r="VL160" s="75"/>
      <c r="VM160" s="75"/>
      <c r="VN160" s="75"/>
      <c r="VO160" s="75"/>
      <c r="VP160" s="75"/>
      <c r="VQ160" s="75"/>
      <c r="VR160" s="75"/>
      <c r="VS160" s="75"/>
      <c r="VT160" s="75"/>
      <c r="VU160" s="75"/>
      <c r="VV160" s="75"/>
      <c r="VW160" s="75"/>
      <c r="VX160" s="75"/>
      <c r="VY160" s="75"/>
      <c r="VZ160" s="75"/>
      <c r="WA160" s="75"/>
      <c r="WB160" s="75"/>
      <c r="WC160" s="75"/>
      <c r="WD160" s="75"/>
      <c r="WE160" s="75"/>
      <c r="WF160" s="75"/>
      <c r="WG160" s="75"/>
      <c r="WH160" s="75"/>
      <c r="WI160" s="75"/>
      <c r="WJ160" s="75"/>
      <c r="WK160" s="75"/>
      <c r="WL160" s="75"/>
      <c r="WM160" s="75"/>
      <c r="WN160" s="75"/>
      <c r="WO160" s="75"/>
      <c r="WP160" s="75"/>
      <c r="WQ160" s="75"/>
      <c r="WR160" s="75"/>
      <c r="WS160" s="75"/>
      <c r="WT160" s="75"/>
      <c r="WU160" s="75"/>
      <c r="WV160" s="75"/>
      <c r="WW160" s="75"/>
      <c r="WX160" s="75"/>
      <c r="WY160" s="75"/>
      <c r="WZ160" s="75"/>
      <c r="XA160" s="75"/>
      <c r="XB160" s="75"/>
      <c r="XC160" s="75"/>
      <c r="XD160" s="75"/>
      <c r="XE160" s="75"/>
      <c r="XF160" s="75"/>
      <c r="XG160" s="75"/>
      <c r="XH160" s="75"/>
      <c r="XI160" s="75"/>
      <c r="XJ160" s="75"/>
      <c r="XK160" s="75"/>
      <c r="XL160" s="75"/>
      <c r="XM160" s="75"/>
      <c r="XN160" s="75"/>
      <c r="XO160" s="75"/>
      <c r="XP160" s="75"/>
      <c r="XQ160" s="75"/>
      <c r="XR160" s="75"/>
      <c r="XS160" s="75"/>
      <c r="XT160" s="75"/>
      <c r="XU160" s="75"/>
      <c r="XV160" s="75"/>
      <c r="XW160" s="75"/>
      <c r="XX160" s="75"/>
      <c r="XY160" s="75"/>
      <c r="XZ160" s="75"/>
      <c r="YA160" s="75"/>
      <c r="YB160" s="75"/>
      <c r="YC160" s="75"/>
      <c r="YD160" s="75"/>
      <c r="YE160" s="75"/>
      <c r="YF160" s="75"/>
      <c r="YG160" s="75"/>
      <c r="YH160" s="75"/>
      <c r="YI160" s="75"/>
      <c r="YJ160" s="75"/>
      <c r="YK160" s="75"/>
      <c r="YL160" s="75"/>
      <c r="YM160" s="75"/>
      <c r="YN160" s="75"/>
      <c r="YO160" s="75"/>
      <c r="YP160" s="75"/>
      <c r="YQ160" s="75"/>
      <c r="YR160" s="75"/>
      <c r="YS160" s="75"/>
      <c r="YT160" s="75"/>
      <c r="YU160" s="75"/>
      <c r="YV160" s="75"/>
      <c r="YW160" s="75"/>
      <c r="YX160" s="75"/>
      <c r="YY160" s="75"/>
      <c r="YZ160" s="75"/>
      <c r="ZA160" s="75"/>
      <c r="ZB160" s="75"/>
      <c r="ZC160" s="75"/>
      <c r="ZD160" s="75"/>
      <c r="ZE160" s="75"/>
      <c r="ZF160" s="75"/>
      <c r="ZG160" s="75"/>
      <c r="ZH160" s="75"/>
      <c r="ZI160" s="75"/>
      <c r="ZJ160" s="75"/>
      <c r="ZK160" s="75"/>
      <c r="ZL160" s="75"/>
      <c r="ZM160" s="75"/>
      <c r="ZN160" s="75"/>
      <c r="ZO160" s="75"/>
      <c r="ZP160" s="75"/>
      <c r="ZQ160" s="75"/>
      <c r="ZR160" s="75"/>
      <c r="ZS160" s="75"/>
      <c r="ZT160" s="75"/>
      <c r="ZU160" s="75"/>
      <c r="ZV160" s="75"/>
      <c r="ZW160" s="75"/>
      <c r="ZX160" s="75"/>
      <c r="ZY160" s="75"/>
      <c r="ZZ160" s="75"/>
      <c r="AAA160" s="75"/>
      <c r="AAB160" s="75"/>
      <c r="AAC160" s="75"/>
      <c r="AAD160" s="75"/>
      <c r="AAE160" s="75"/>
      <c r="AAF160" s="75"/>
      <c r="AAG160" s="75"/>
      <c r="AAH160" s="75"/>
      <c r="AAI160" s="75"/>
      <c r="AAJ160" s="75"/>
      <c r="AAK160" s="75"/>
      <c r="AAL160" s="75"/>
      <c r="AAM160" s="75"/>
      <c r="AAN160" s="75"/>
      <c r="AAO160" s="75"/>
      <c r="AAP160" s="75"/>
      <c r="AAQ160" s="75"/>
      <c r="AAR160" s="75"/>
      <c r="AAS160" s="75"/>
      <c r="AAT160" s="75"/>
      <c r="AAU160" s="75"/>
      <c r="AAV160" s="75"/>
      <c r="AAW160" s="75"/>
      <c r="AAX160" s="75"/>
      <c r="AAY160" s="75"/>
      <c r="AAZ160" s="75"/>
      <c r="ABA160" s="75"/>
      <c r="ABB160" s="75"/>
      <c r="ABC160" s="75"/>
      <c r="ABD160" s="75"/>
      <c r="ABE160" s="75"/>
      <c r="ABF160" s="75"/>
      <c r="ABG160" s="75"/>
      <c r="ABH160" s="75"/>
      <c r="ABI160" s="75"/>
      <c r="ABJ160" s="75"/>
      <c r="ABK160" s="75"/>
      <c r="ABL160" s="75"/>
      <c r="ABM160" s="75"/>
      <c r="ABN160" s="75"/>
      <c r="ABO160" s="75"/>
      <c r="ABP160" s="75"/>
      <c r="ABQ160" s="75"/>
      <c r="ABR160" s="75"/>
      <c r="ABS160" s="75"/>
      <c r="ABT160" s="75"/>
      <c r="ABU160" s="75"/>
      <c r="ABV160" s="75"/>
      <c r="ABW160" s="75"/>
      <c r="ABX160" s="75"/>
      <c r="ABY160" s="75"/>
      <c r="ABZ160" s="75"/>
      <c r="ACA160" s="75"/>
      <c r="ACB160" s="75"/>
      <c r="ACC160" s="75"/>
      <c r="ACD160" s="75"/>
      <c r="ACE160" s="75"/>
      <c r="ACF160" s="75"/>
      <c r="ACG160" s="75"/>
      <c r="ACH160" s="75"/>
      <c r="ACI160" s="75"/>
      <c r="ACJ160" s="75"/>
      <c r="ACK160" s="75"/>
      <c r="ACL160" s="75"/>
      <c r="ACM160" s="75"/>
      <c r="ACN160" s="75"/>
      <c r="ACO160" s="75"/>
      <c r="ACP160" s="75"/>
      <c r="ACQ160" s="75"/>
      <c r="ACR160" s="75"/>
      <c r="ACS160" s="75"/>
      <c r="ACT160" s="75"/>
      <c r="ACU160" s="75"/>
      <c r="ACV160" s="75"/>
      <c r="ACW160" s="75"/>
      <c r="ACX160" s="75"/>
      <c r="ACY160" s="75"/>
      <c r="ACZ160" s="75"/>
      <c r="ADA160" s="75"/>
      <c r="ADB160" s="75"/>
      <c r="ADC160" s="75"/>
      <c r="ADD160" s="75"/>
      <c r="ADE160" s="75"/>
      <c r="ADF160" s="75"/>
      <c r="ADG160" s="75"/>
      <c r="ADH160" s="75"/>
      <c r="ADI160" s="75"/>
      <c r="ADJ160" s="75"/>
      <c r="ADK160" s="75"/>
      <c r="ADL160" s="75"/>
      <c r="ADM160" s="75"/>
      <c r="ADN160" s="75"/>
      <c r="ADO160" s="75"/>
      <c r="ADP160" s="75"/>
      <c r="ADQ160" s="75"/>
      <c r="ADR160" s="75"/>
      <c r="ADS160" s="75"/>
      <c r="ADT160" s="75"/>
      <c r="ADU160" s="75"/>
      <c r="ADV160" s="75"/>
      <c r="ADW160" s="75"/>
      <c r="ADX160" s="75"/>
      <c r="ADY160" s="75"/>
      <c r="ADZ160" s="75"/>
      <c r="AEA160" s="75"/>
      <c r="AEB160" s="75"/>
      <c r="AEC160" s="75"/>
      <c r="AED160" s="75"/>
      <c r="AEE160" s="75"/>
      <c r="AEF160" s="75"/>
      <c r="AEG160" s="75"/>
      <c r="AEH160" s="75"/>
      <c r="AEI160" s="75"/>
      <c r="AEJ160" s="75"/>
      <c r="AEK160" s="75"/>
      <c r="AEL160" s="75"/>
      <c r="AEM160" s="75"/>
      <c r="AEN160" s="75"/>
      <c r="AEO160" s="75"/>
      <c r="AEP160" s="75"/>
      <c r="AEQ160" s="75"/>
      <c r="AER160" s="75"/>
      <c r="AES160" s="75"/>
      <c r="AET160" s="75"/>
      <c r="AEU160" s="75"/>
      <c r="AEV160" s="75"/>
      <c r="AEW160" s="75"/>
      <c r="AEX160" s="75"/>
      <c r="AEY160" s="75"/>
      <c r="AEZ160" s="75"/>
      <c r="AFA160" s="75"/>
      <c r="AFB160" s="75"/>
      <c r="AFC160" s="75"/>
      <c r="AFD160" s="75"/>
      <c r="AFE160" s="75"/>
      <c r="AFF160" s="75"/>
      <c r="AFG160" s="75"/>
      <c r="AFH160" s="75"/>
      <c r="AFI160" s="75"/>
      <c r="AFJ160" s="75"/>
      <c r="AFK160" s="75"/>
      <c r="AFL160" s="75"/>
      <c r="AFM160" s="75"/>
      <c r="AFN160" s="75"/>
      <c r="AFO160" s="75"/>
      <c r="AFP160" s="75"/>
      <c r="AFQ160" s="75"/>
      <c r="AFR160" s="75"/>
      <c r="AFS160" s="75"/>
      <c r="AFT160" s="75"/>
      <c r="AFU160" s="75"/>
      <c r="AFV160" s="75"/>
      <c r="AFW160" s="75"/>
      <c r="AFX160" s="75"/>
      <c r="AFY160" s="75"/>
      <c r="AFZ160" s="75"/>
      <c r="AGA160" s="75"/>
      <c r="AGB160" s="75"/>
      <c r="AGC160" s="75"/>
      <c r="AGD160" s="75"/>
      <c r="AGE160" s="75"/>
      <c r="AGF160" s="75"/>
      <c r="AGG160" s="75"/>
      <c r="AGH160" s="75"/>
      <c r="AGI160" s="75"/>
      <c r="AGJ160" s="75"/>
      <c r="AGK160" s="75"/>
      <c r="AGL160" s="75"/>
      <c r="AGM160" s="75"/>
      <c r="AGN160" s="75"/>
      <c r="AGO160" s="75"/>
      <c r="AGP160" s="75"/>
      <c r="AGQ160" s="75"/>
      <c r="AGR160" s="75"/>
      <c r="AGS160" s="75"/>
      <c r="AGT160" s="75"/>
      <c r="AGU160" s="75"/>
      <c r="AGV160" s="75"/>
      <c r="AGW160" s="75"/>
      <c r="AGX160" s="75"/>
      <c r="AGY160" s="75"/>
      <c r="AGZ160" s="75"/>
      <c r="AHA160" s="75"/>
      <c r="AHB160" s="75"/>
      <c r="AHC160" s="75"/>
      <c r="AHD160" s="75"/>
      <c r="AHE160" s="75"/>
      <c r="AHF160" s="75"/>
      <c r="AHG160" s="75"/>
      <c r="AHH160" s="75"/>
      <c r="AHI160" s="75"/>
      <c r="AHJ160" s="75"/>
      <c r="AHK160" s="75"/>
      <c r="AHL160" s="75"/>
      <c r="AHM160" s="75"/>
      <c r="AHN160" s="75"/>
      <c r="AHO160" s="75"/>
      <c r="AHP160" s="75"/>
      <c r="AHQ160" s="75"/>
      <c r="AHR160" s="75"/>
      <c r="AHS160" s="75"/>
      <c r="AHT160" s="75"/>
      <c r="AHU160" s="75"/>
      <c r="AHV160" s="75"/>
      <c r="AHW160" s="75"/>
      <c r="AHX160" s="75"/>
      <c r="AHY160" s="75"/>
      <c r="AHZ160" s="75"/>
      <c r="AIA160" s="75"/>
      <c r="AIB160" s="75"/>
      <c r="AIC160" s="75"/>
      <c r="AID160" s="75"/>
      <c r="AIE160" s="75"/>
      <c r="AIF160" s="75"/>
      <c r="AIG160" s="75"/>
      <c r="AIH160" s="75"/>
      <c r="AII160" s="75"/>
      <c r="AIJ160" s="75"/>
      <c r="AIK160" s="75"/>
      <c r="AIL160" s="75"/>
      <c r="AIM160" s="75"/>
      <c r="AIN160" s="75"/>
      <c r="AIO160" s="75"/>
      <c r="AIP160" s="75"/>
      <c r="AIQ160" s="75"/>
      <c r="AIR160" s="75"/>
      <c r="AIS160" s="75"/>
      <c r="AIT160" s="75"/>
      <c r="AIU160" s="75"/>
      <c r="AIV160" s="75"/>
      <c r="AIW160" s="75"/>
      <c r="AIX160" s="75"/>
      <c r="AIY160" s="75"/>
      <c r="AIZ160" s="75"/>
      <c r="AJA160" s="75"/>
      <c r="AJB160" s="75"/>
      <c r="AJC160" s="75"/>
      <c r="AJD160" s="75"/>
      <c r="AJE160" s="75"/>
      <c r="AJF160" s="75"/>
      <c r="AJG160" s="75"/>
      <c r="AJH160" s="75"/>
      <c r="AJI160" s="75"/>
      <c r="AJJ160" s="75"/>
      <c r="AJK160" s="75"/>
      <c r="AJL160" s="75"/>
      <c r="AJM160" s="75"/>
      <c r="AJN160" s="75"/>
      <c r="AJO160" s="75"/>
      <c r="AJP160" s="75"/>
      <c r="AJQ160" s="75"/>
      <c r="AJR160" s="75"/>
      <c r="AJS160" s="75"/>
      <c r="AJT160" s="75"/>
      <c r="AJU160" s="75"/>
      <c r="AJV160" s="75"/>
      <c r="AJW160" s="75"/>
      <c r="AJX160" s="75"/>
      <c r="AJY160" s="75"/>
      <c r="AJZ160" s="75"/>
      <c r="AKA160" s="75"/>
      <c r="AKB160" s="75"/>
      <c r="AKC160" s="75"/>
      <c r="AKD160" s="75"/>
      <c r="AKE160" s="75"/>
      <c r="AKF160" s="75"/>
      <c r="AKG160" s="75"/>
      <c r="AKH160" s="75"/>
      <c r="AKI160" s="75"/>
      <c r="AKJ160" s="75"/>
      <c r="AKK160" s="75"/>
      <c r="AKL160" s="75"/>
      <c r="AKM160" s="75"/>
      <c r="AKN160" s="75"/>
      <c r="AKO160" s="75"/>
      <c r="AKP160" s="75"/>
      <c r="AKQ160" s="75"/>
      <c r="AKR160" s="75"/>
      <c r="AKS160" s="75"/>
      <c r="AKT160" s="75"/>
      <c r="AKU160" s="75"/>
      <c r="AKV160" s="75"/>
      <c r="AKW160" s="75"/>
      <c r="AKX160" s="75"/>
      <c r="AKY160" s="75"/>
      <c r="AKZ160" s="75"/>
      <c r="ALA160" s="75"/>
      <c r="ALB160" s="75"/>
      <c r="ALC160" s="75"/>
      <c r="ALD160" s="75"/>
      <c r="ALE160" s="75"/>
      <c r="ALF160" s="75"/>
      <c r="ALG160" s="75"/>
      <c r="ALH160" s="75"/>
      <c r="ALI160" s="75"/>
      <c r="ALJ160" s="75"/>
      <c r="ALK160" s="75"/>
      <c r="ALL160" s="75"/>
      <c r="ALM160" s="75"/>
      <c r="ALN160" s="75"/>
      <c r="ALO160" s="75"/>
      <c r="ALP160" s="75"/>
      <c r="ALQ160" s="75"/>
      <c r="ALR160" s="75"/>
      <c r="ALS160" s="75"/>
      <c r="ALT160" s="75"/>
      <c r="ALU160" s="75"/>
      <c r="ALV160" s="75"/>
      <c r="ALW160" s="75"/>
      <c r="ALX160" s="75"/>
      <c r="ALY160" s="75"/>
      <c r="ALZ160" s="75"/>
      <c r="AMA160" s="75"/>
      <c r="AMB160" s="75"/>
      <c r="AMC160" s="75"/>
      <c r="AMD160" s="75"/>
      <c r="AME160" s="75"/>
      <c r="AMF160" s="75"/>
      <c r="AMG160" s="75"/>
      <c r="AMH160" s="75"/>
      <c r="AMI160" s="75"/>
      <c r="AMJ160" s="75"/>
    </row>
    <row r="161" spans="1:169" ht="18.75" customHeight="1">
      <c r="A161" s="18"/>
      <c r="B161" s="28" t="str">
        <f t="shared" si="45"/>
        <v>E142</v>
      </c>
      <c r="C161" s="29">
        <f>IF(AND($D161&lt;&gt;"",$D161&lt;&gt;"○"),MAX($C$3:$C160)+1,$C160)</f>
        <v>5</v>
      </c>
      <c r="D161" s="30"/>
      <c r="E161" s="31" t="str">
        <f ca="1">IF(AND($F161&lt;&gt;"",$D160&lt;&gt;""),1,IF($F161&lt;&gt;"",MAX(INDIRECT($B161):$E160)+1,""))</f>
        <v/>
      </c>
      <c r="F161" s="32"/>
      <c r="G161" s="32" t="str">
        <f t="shared" si="46"/>
        <v/>
      </c>
      <c r="H161" s="32"/>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40" t="str">
        <f t="shared" si="45"/>
        <v>E142</v>
      </c>
      <c r="C162" s="41">
        <f>IF(AND($D162&lt;&gt;"",$D162&lt;&gt;"○"),MAX($C$3:$C161)+1,$C161)</f>
        <v>5</v>
      </c>
      <c r="D162" s="30"/>
      <c r="E162" s="31" t="str">
        <f ca="1">IF(AND($F162&lt;&gt;"",$D161&lt;&gt;""),1,IF($F162&lt;&gt;"",MAX(INDIRECT($B162):$E161)+1,""))</f>
        <v/>
      </c>
      <c r="F162" s="32"/>
      <c r="G162" s="32">
        <f t="shared" si="46"/>
        <v>1</v>
      </c>
      <c r="H162" s="32" t="s">
        <v>202</v>
      </c>
      <c r="I162" s="32"/>
      <c r="J162" s="32" t="s">
        <v>196</v>
      </c>
      <c r="K162" s="32"/>
      <c r="L162" s="33"/>
      <c r="M162" s="33"/>
      <c r="N162" s="33"/>
      <c r="O162" s="33"/>
      <c r="P162" s="32" t="str">
        <f>IF($L162&lt;&gt;"",NETWORKDAYS($L162,$M162,休日!$B$4:$B$306),"")</f>
        <v/>
      </c>
      <c r="Q162" s="32">
        <v>0</v>
      </c>
      <c r="R162" s="34" t="str">
        <f t="shared" ca="1" si="42"/>
        <v/>
      </c>
      <c r="S162" s="35"/>
      <c r="T162" s="35">
        <f t="shared" ref="T162:T177" si="48">SUM($V162:$FM162)</f>
        <v>0</v>
      </c>
      <c r="U162" s="36"/>
      <c r="V162" s="54"/>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40" t="str">
        <f t="shared" si="45"/>
        <v>E142</v>
      </c>
      <c r="C163" s="41">
        <f>IF(AND($D163&lt;&gt;"",$D163&lt;&gt;"○"),MAX($C$3:$C162)+1,$C162)</f>
        <v>5</v>
      </c>
      <c r="D163" s="30"/>
      <c r="E163" s="31" t="str">
        <f ca="1">IF(AND($F163&lt;&gt;"",$D162&lt;&gt;""),1,IF($F163&lt;&gt;"",MAX(INDIRECT($B163):$E162)+1,""))</f>
        <v/>
      </c>
      <c r="F163" s="32"/>
      <c r="G163" s="32">
        <f t="shared" si="46"/>
        <v>2</v>
      </c>
      <c r="H163" s="32" t="s">
        <v>203</v>
      </c>
      <c r="I163" s="32"/>
      <c r="J163" s="32" t="s">
        <v>197</v>
      </c>
      <c r="K163" s="32"/>
      <c r="L163" s="33"/>
      <c r="M163" s="33"/>
      <c r="N163" s="33"/>
      <c r="O163" s="33"/>
      <c r="P163" s="32" t="str">
        <f>IF($L163&lt;&gt;"",NETWORKDAYS($L163,$M163,休日!$B$4:$B$306),"")</f>
        <v/>
      </c>
      <c r="Q163" s="32">
        <v>0</v>
      </c>
      <c r="R163" s="34" t="str">
        <f t="shared" ca="1" si="42"/>
        <v/>
      </c>
      <c r="S163" s="35"/>
      <c r="T163" s="35">
        <f t="shared" si="48"/>
        <v>0</v>
      </c>
      <c r="U163" s="36"/>
      <c r="V163" s="54"/>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40" t="str">
        <f t="shared" si="45"/>
        <v>E142</v>
      </c>
      <c r="C164" s="41">
        <f>IF(AND($D164&lt;&gt;"",$D164&lt;&gt;"○"),MAX($C$3:$C163)+1,$C163)</f>
        <v>5</v>
      </c>
      <c r="D164" s="30"/>
      <c r="E164" s="31" t="str">
        <f ca="1">IF(AND($F164&lt;&gt;"",$D163&lt;&gt;""),1,IF($F164&lt;&gt;"",MAX(INDIRECT($B164):$E163)+1,""))</f>
        <v/>
      </c>
      <c r="F164" s="32"/>
      <c r="G164" s="32">
        <f t="shared" si="46"/>
        <v>3</v>
      </c>
      <c r="H164" s="32" t="s">
        <v>204</v>
      </c>
      <c r="I164" s="32"/>
      <c r="J164" s="32" t="s">
        <v>198</v>
      </c>
      <c r="K164" s="32"/>
      <c r="L164" s="33"/>
      <c r="M164" s="33"/>
      <c r="N164" s="33"/>
      <c r="O164" s="33"/>
      <c r="P164" s="32" t="str">
        <f>IF($L164&lt;&gt;"",NETWORKDAYS($L164,$M164,休日!$B$4:$B$306),"")</f>
        <v/>
      </c>
      <c r="Q164" s="32">
        <v>0</v>
      </c>
      <c r="R164" s="34" t="str">
        <f t="shared" ca="1" si="42"/>
        <v/>
      </c>
      <c r="S164" s="35"/>
      <c r="T164" s="35">
        <f t="shared" si="48"/>
        <v>0</v>
      </c>
      <c r="U164" s="36"/>
      <c r="V164" s="54"/>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40" t="str">
        <f t="shared" si="45"/>
        <v>E142</v>
      </c>
      <c r="C165" s="41">
        <f>IF(AND($D165&lt;&gt;"",$D165&lt;&gt;"○"),MAX($C$3:$C164)+1,$C164)</f>
        <v>5</v>
      </c>
      <c r="D165" s="30"/>
      <c r="E165" s="31" t="str">
        <f ca="1">IF(AND($F165&lt;&gt;"",$D164&lt;&gt;""),1,IF($F165&lt;&gt;"",MAX(INDIRECT($B165):$E164)+1,""))</f>
        <v/>
      </c>
      <c r="F165" s="32"/>
      <c r="G165" s="32">
        <f t="shared" si="46"/>
        <v>4</v>
      </c>
      <c r="H165" s="32" t="s">
        <v>205</v>
      </c>
      <c r="I165" s="32"/>
      <c r="J165" s="32" t="s">
        <v>199</v>
      </c>
      <c r="K165" s="32"/>
      <c r="L165" s="33"/>
      <c r="M165" s="33"/>
      <c r="N165" s="33"/>
      <c r="O165" s="33"/>
      <c r="P165" s="32" t="str">
        <f>IF($L165&lt;&gt;"",NETWORKDAYS($L165,$M165,休日!$B$4:$B$306),"")</f>
        <v/>
      </c>
      <c r="Q165" s="32">
        <v>0</v>
      </c>
      <c r="R165" s="34" t="str">
        <f t="shared" ca="1" si="42"/>
        <v/>
      </c>
      <c r="S165" s="35"/>
      <c r="T165" s="35">
        <f t="shared" si="48"/>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40" t="str">
        <f t="shared" si="45"/>
        <v>E142</v>
      </c>
      <c r="C166" s="41">
        <f>IF(AND($D166&lt;&gt;"",$D166&lt;&gt;"○"),MAX($C$3:$C165)+1,$C165)</f>
        <v>5</v>
      </c>
      <c r="D166" s="30"/>
      <c r="E166" s="31" t="str">
        <f ca="1">IF(AND($F166&lt;&gt;"",$D165&lt;&gt;""),1,IF($F166&lt;&gt;"",MAX(INDIRECT($B166):$E165)+1,""))</f>
        <v/>
      </c>
      <c r="F166" s="32"/>
      <c r="G166" s="32">
        <f t="shared" si="46"/>
        <v>5</v>
      </c>
      <c r="H166" s="32" t="s">
        <v>206</v>
      </c>
      <c r="I166" s="32"/>
      <c r="J166" s="32" t="s">
        <v>200</v>
      </c>
      <c r="K166" s="32"/>
      <c r="L166" s="33"/>
      <c r="M166" s="33"/>
      <c r="N166" s="33"/>
      <c r="O166" s="33"/>
      <c r="P166" s="32" t="str">
        <f>IF($L166&lt;&gt;"",NETWORKDAYS($L166,$M166,休日!$B$4:$B$306),"")</f>
        <v/>
      </c>
      <c r="Q166" s="32">
        <v>0</v>
      </c>
      <c r="R166" s="34" t="str">
        <f t="shared" ca="1" si="42"/>
        <v/>
      </c>
      <c r="S166" s="35"/>
      <c r="T166" s="35">
        <f t="shared" si="48"/>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40" t="str">
        <f t="shared" si="45"/>
        <v>E142</v>
      </c>
      <c r="C167" s="41">
        <f>IF(AND($D167&lt;&gt;"",$D167&lt;&gt;"○"),MAX($C$3:$C166)+1,$C166)</f>
        <v>5</v>
      </c>
      <c r="D167" s="30"/>
      <c r="E167" s="31" t="str">
        <f ca="1">IF(AND($F167&lt;&gt;"",$D166&lt;&gt;""),1,IF($F167&lt;&gt;"",MAX(INDIRECT($B167):$E166)+1,""))</f>
        <v/>
      </c>
      <c r="F167" s="32"/>
      <c r="G167" s="32">
        <f t="shared" si="46"/>
        <v>6</v>
      </c>
      <c r="H167" s="32" t="s">
        <v>207</v>
      </c>
      <c r="I167" s="32"/>
      <c r="J167" s="32" t="s">
        <v>201</v>
      </c>
      <c r="K167" s="32"/>
      <c r="L167" s="33"/>
      <c r="M167" s="33"/>
      <c r="N167" s="33"/>
      <c r="O167" s="33"/>
      <c r="P167" s="32" t="str">
        <f>IF($L167&lt;&gt;"",NETWORKDAYS($L167,$M167,休日!$B$4:$B$306),"")</f>
        <v/>
      </c>
      <c r="Q167" s="32">
        <v>0</v>
      </c>
      <c r="R167" s="34" t="str">
        <f t="shared" ca="1" si="42"/>
        <v/>
      </c>
      <c r="S167" s="35"/>
      <c r="T167" s="35">
        <f t="shared" si="48"/>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40" t="str">
        <f t="shared" si="45"/>
        <v>E142</v>
      </c>
      <c r="C168" s="41">
        <f>IF(AND($D168&lt;&gt;"",$D168&lt;&gt;"○"),MAX($C$3:$C167)+1,$C167)</f>
        <v>5</v>
      </c>
      <c r="D168" s="30"/>
      <c r="E168" s="31" t="str">
        <f ca="1">IF(AND($F168&lt;&gt;"",$D167&lt;&gt;""),1,IF($F168&lt;&gt;"",MAX(INDIRECT($B168):$E167)+1,""))</f>
        <v/>
      </c>
      <c r="F168" s="32"/>
      <c r="G168" s="32" t="str">
        <f t="shared" si="46"/>
        <v/>
      </c>
      <c r="H168" s="32"/>
      <c r="I168" s="32"/>
      <c r="J168" s="32"/>
      <c r="K168" s="32"/>
      <c r="L168" s="33"/>
      <c r="M168" s="33"/>
      <c r="N168" s="33"/>
      <c r="O168" s="33"/>
      <c r="P168" s="32" t="str">
        <f>IF($L168&lt;&gt;"",NETWORKDAYS($L168,$M168,休日!$B$4:$B$306),"")</f>
        <v/>
      </c>
      <c r="Q168" s="32">
        <v>0</v>
      </c>
      <c r="R168" s="34" t="str">
        <f t="shared" ca="1" si="42"/>
        <v/>
      </c>
      <c r="S168" s="35"/>
      <c r="T168" s="35">
        <f t="shared" si="48"/>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40" t="str">
        <f t="shared" si="45"/>
        <v>E142</v>
      </c>
      <c r="C169" s="41">
        <f>IF(AND($D169&lt;&gt;"",$D169&lt;&gt;"○"),MAX($C$3:$C168)+1,$C168)</f>
        <v>5</v>
      </c>
      <c r="D169" s="30"/>
      <c r="E169" s="31" t="str">
        <f ca="1">IF(AND($F169&lt;&gt;"",$D168&lt;&gt;""),1,IF($F169&lt;&gt;"",MAX(INDIRECT($B169):$E168)+1,""))</f>
        <v/>
      </c>
      <c r="F169" s="32"/>
      <c r="G169" s="32" t="str">
        <f t="shared" si="46"/>
        <v/>
      </c>
      <c r="H169" s="32"/>
      <c r="I169" s="32"/>
      <c r="J169" s="32"/>
      <c r="K169" s="32"/>
      <c r="L169" s="33"/>
      <c r="M169" s="33"/>
      <c r="N169" s="33"/>
      <c r="O169" s="33"/>
      <c r="P169" s="32" t="str">
        <f>IF($L169&lt;&gt;"",NETWORKDAYS($L169,$M169,休日!$B$4:$B$306),"")</f>
        <v/>
      </c>
      <c r="Q169" s="32">
        <v>0</v>
      </c>
      <c r="R169" s="34" t="str">
        <f t="shared" ca="1" si="42"/>
        <v/>
      </c>
      <c r="S169" s="35"/>
      <c r="T169" s="35">
        <f t="shared" si="48"/>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40" t="str">
        <f t="shared" si="45"/>
        <v>E142</v>
      </c>
      <c r="C170" s="41">
        <f>IF(AND($D170&lt;&gt;"",$D170&lt;&gt;"○"),MAX($C$3:$C169)+1,$C169)</f>
        <v>5</v>
      </c>
      <c r="D170" s="30"/>
      <c r="E170" s="31" t="str">
        <f ca="1">IF(AND($F170&lt;&gt;"",$D169&lt;&gt;""),1,IF($F170&lt;&gt;"",MAX(INDIRECT($B170):$E169)+1,""))</f>
        <v/>
      </c>
      <c r="F170" s="32"/>
      <c r="G170" s="32" t="str">
        <f t="shared" si="46"/>
        <v/>
      </c>
      <c r="H170" s="32"/>
      <c r="I170" s="32"/>
      <c r="J170" s="32"/>
      <c r="K170" s="32"/>
      <c r="L170" s="33"/>
      <c r="M170" s="33"/>
      <c r="N170" s="33"/>
      <c r="O170" s="33"/>
      <c r="P170" s="32" t="str">
        <f>IF($L170&lt;&gt;"",NETWORKDAYS($L170,$M170,休日!$B$4:$B$306),"")</f>
        <v/>
      </c>
      <c r="Q170" s="32">
        <v>0</v>
      </c>
      <c r="R170" s="34" t="str">
        <f t="shared" ca="1" si="42"/>
        <v/>
      </c>
      <c r="S170" s="35"/>
      <c r="T170" s="35">
        <f t="shared" si="48"/>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40" t="str">
        <f t="shared" si="45"/>
        <v>E142</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8"/>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40" t="str">
        <f t="shared" si="45"/>
        <v>E142</v>
      </c>
      <c r="C172" s="41">
        <f>IF(AND($D172&lt;&gt;"",$D172&lt;&gt;"○"),MAX($C$3:$C171)+1,$C171)</f>
        <v>5</v>
      </c>
      <c r="D172" s="30"/>
      <c r="E172" s="31" t="str">
        <f ca="1">IF(AND($F172&lt;&gt;"",$D171&lt;&gt;""),1,IF($F172&lt;&gt;"",MAX(INDIRECT($B172):$E171)+1,""))</f>
        <v/>
      </c>
      <c r="F172" s="32"/>
      <c r="G172" s="32" t="str">
        <f t="shared" si="46"/>
        <v/>
      </c>
      <c r="H172" s="32"/>
      <c r="I172" s="32"/>
      <c r="J172" s="32"/>
      <c r="K172" s="32"/>
      <c r="L172" s="33"/>
      <c r="M172" s="33"/>
      <c r="N172" s="33"/>
      <c r="O172" s="33"/>
      <c r="P172" s="32" t="str">
        <f>IF($L172&lt;&gt;"",NETWORKDAYS($L172,$M172,休日!$B$4:$B$306),"")</f>
        <v/>
      </c>
      <c r="Q172" s="32">
        <v>0</v>
      </c>
      <c r="R172" s="34" t="str">
        <f t="shared" ca="1" si="42"/>
        <v/>
      </c>
      <c r="S172" s="35"/>
      <c r="T172" s="35">
        <f t="shared" si="48"/>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40" t="str">
        <f t="shared" si="45"/>
        <v>E142</v>
      </c>
      <c r="C173" s="41">
        <f>IF(AND($D173&lt;&gt;"",$D173&lt;&gt;"○"),MAX($C$3:$C172)+1,$C172)</f>
        <v>5</v>
      </c>
      <c r="D173" s="30"/>
      <c r="E173" s="31" t="str">
        <f ca="1">IF(AND($F173&lt;&gt;"",$D172&lt;&gt;""),1,IF($F173&lt;&gt;"",MAX(INDIRECT($B173):$E172)+1,""))</f>
        <v/>
      </c>
      <c r="F173" s="32"/>
      <c r="G173" s="32" t="str">
        <f t="shared" si="46"/>
        <v/>
      </c>
      <c r="H173" s="32"/>
      <c r="I173" s="32"/>
      <c r="J173" s="32"/>
      <c r="K173" s="32"/>
      <c r="L173" s="33"/>
      <c r="M173" s="33"/>
      <c r="N173" s="33"/>
      <c r="O173" s="33"/>
      <c r="P173" s="32" t="str">
        <f>IF($L173&lt;&gt;"",NETWORKDAYS($L173,$M173,休日!$B$4:$B$306),"")</f>
        <v/>
      </c>
      <c r="Q173" s="32">
        <v>0</v>
      </c>
      <c r="R173" s="34" t="str">
        <f t="shared" ca="1" si="42"/>
        <v/>
      </c>
      <c r="S173" s="35"/>
      <c r="T173" s="35">
        <f t="shared" si="48"/>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40" t="str">
        <f t="shared" si="45"/>
        <v>E142</v>
      </c>
      <c r="C174" s="41">
        <f>IF(AND($D174&lt;&gt;"",$D174&lt;&gt;"○"),MAX($C$3:$C173)+1,$C173)</f>
        <v>5</v>
      </c>
      <c r="D174" s="30"/>
      <c r="E174" s="31" t="str">
        <f ca="1">IF(AND($F174&lt;&gt;"",$D173&lt;&gt;""),1,IF($F174&lt;&gt;"",MAX(INDIRECT($B174):$E173)+1,""))</f>
        <v/>
      </c>
      <c r="F174" s="32"/>
      <c r="G174" s="32" t="str">
        <f t="shared" si="46"/>
        <v/>
      </c>
      <c r="H174" s="32"/>
      <c r="I174" s="32"/>
      <c r="J174" s="32"/>
      <c r="K174" s="32"/>
      <c r="L174" s="33"/>
      <c r="M174" s="33"/>
      <c r="N174" s="33"/>
      <c r="O174" s="33"/>
      <c r="P174" s="32" t="str">
        <f>IF($L174&lt;&gt;"",NETWORKDAYS($L174,$M174,休日!$B$4:$B$306),"")</f>
        <v/>
      </c>
      <c r="Q174" s="32">
        <v>0</v>
      </c>
      <c r="R174" s="34" t="str">
        <f t="shared" ca="1" si="42"/>
        <v/>
      </c>
      <c r="S174" s="35"/>
      <c r="T174" s="35">
        <f t="shared" si="48"/>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40" t="str">
        <f t="shared" si="45"/>
        <v>E142</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8"/>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40" t="str">
        <f t="shared" si="45"/>
        <v>E142</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8"/>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E142</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8"/>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28" t="str">
        <f>IF(AND($D178&lt;&gt;"",$F178=""),"E"&amp;ROW(),$B158)</f>
        <v>E142</v>
      </c>
      <c r="C178" s="29">
        <f>IF(AND($D178&lt;&gt;"",$D178&lt;&gt;"○"),MAX($C$3:$C158)+1,$C158)</f>
        <v>5</v>
      </c>
      <c r="D178" s="30"/>
      <c r="E178" s="31" t="str">
        <f ca="1">IF(AND($F178&lt;&gt;"",$D158&lt;&gt;""),1,IF($F178&lt;&gt;"",MAX(INDIRECT($B178):$E158)+1,""))</f>
        <v/>
      </c>
      <c r="F178" s="32"/>
      <c r="G178" s="32" t="str">
        <f>IF($H178="","",IF($G158="",1,$G158+1))</f>
        <v/>
      </c>
      <c r="H178" s="32"/>
      <c r="I178" s="32"/>
      <c r="J178" s="32"/>
      <c r="K178" s="32"/>
      <c r="L178" s="33"/>
      <c r="M178" s="33"/>
      <c r="N178" s="33"/>
      <c r="O178" s="33"/>
      <c r="P178" s="32" t="str">
        <f>IF($L178&lt;&gt;"",NETWORKDAYS($L178,$M178,休日!$B$4:$B$306),"")</f>
        <v/>
      </c>
      <c r="Q178" s="32">
        <v>0</v>
      </c>
      <c r="R178" s="34" t="str">
        <f t="shared" ca="1" si="42"/>
        <v/>
      </c>
      <c r="S178" s="35"/>
      <c r="T178" s="35">
        <f t="shared" si="44"/>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28" t="str">
        <f>IF(AND($D179&lt;&gt;"",$F179=""),"E"&amp;ROW(),$B159)</f>
        <v>E142</v>
      </c>
      <c r="C179" s="29">
        <f>IF(AND($D179&lt;&gt;"",$D179&lt;&gt;"○"),MAX($C$3:$C159)+1,$C159)</f>
        <v>5</v>
      </c>
      <c r="D179" s="30"/>
      <c r="E179" s="31" t="str">
        <f ca="1">IF(AND($F179&lt;&gt;"",$D159&lt;&gt;""),1,IF($F179&lt;&gt;"",MAX(INDIRECT($B179):$E159)+1,""))</f>
        <v/>
      </c>
      <c r="F179" s="32"/>
      <c r="G179" s="32" t="str">
        <f>IF($H179="","",IF($G159="",1,$G159+1))</f>
        <v/>
      </c>
      <c r="H179" s="32"/>
      <c r="I179" s="32"/>
      <c r="J179" s="32"/>
      <c r="K179" s="32"/>
      <c r="L179" s="33"/>
      <c r="M179" s="33"/>
      <c r="N179" s="33"/>
      <c r="O179" s="33"/>
      <c r="P179" s="32" t="str">
        <f>IF($L179&lt;&gt;"",NETWORKDAYS($L179,$M179,休日!$B$4:$B$306),"")</f>
        <v/>
      </c>
      <c r="Q179" s="32">
        <v>0</v>
      </c>
      <c r="R179" s="34" t="str">
        <f t="shared" ca="1" si="42"/>
        <v/>
      </c>
      <c r="S179" s="35"/>
      <c r="T179" s="35">
        <f t="shared" si="44"/>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28" t="str">
        <f>IF(AND($D180&lt;&gt;"",$F180=""),"E"&amp;ROW(),$B160)</f>
        <v>E142</v>
      </c>
      <c r="C180" s="29">
        <f>IF(AND($D180&lt;&gt;"",$D180&lt;&gt;"○"),MAX($C$3:$C160)+1,$C160)</f>
        <v>5</v>
      </c>
      <c r="D180" s="30"/>
      <c r="E180" s="31" t="str">
        <f ca="1">IF(AND($F180&lt;&gt;"",$D160&lt;&gt;""),1,IF($F180&lt;&gt;"",MAX(INDIRECT($B180):$E160)+1,""))</f>
        <v/>
      </c>
      <c r="F180" s="32"/>
      <c r="G180" s="32" t="str">
        <f>IF($H180="","",IF($G160="",1,$G160+1))</f>
        <v/>
      </c>
      <c r="H180" s="32"/>
      <c r="I180" s="32"/>
      <c r="J180" s="32"/>
      <c r="K180" s="32"/>
      <c r="L180" s="33"/>
      <c r="M180" s="33"/>
      <c r="N180" s="33"/>
      <c r="O180" s="33"/>
      <c r="P180" s="32" t="str">
        <f>IF($L180&lt;&gt;"",NETWORKDAYS($L180,$M180,休日!$B$4:$B$306),"")</f>
        <v/>
      </c>
      <c r="Q180" s="32">
        <v>0</v>
      </c>
      <c r="R180" s="34" t="str">
        <f t="shared" ref="R180" ca="1" si="49">IF(OR(AND($N180="",$L180&lt;&gt;"",$L180&lt;=$U$1),AND($M180&lt;&gt;"",Q180&lt;100,$M180&lt;=$U$1)),"遅延","")</f>
        <v/>
      </c>
      <c r="S180" s="35"/>
      <c r="T180" s="35">
        <f t="shared" si="44"/>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E142</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39" t="str">
        <f t="shared" si="45"/>
        <v>E142</v>
      </c>
      <c r="C182" s="29">
        <f>IF(AND($D182&lt;&gt;"",$D182&lt;&gt;"○"),MAX($C$3:$C181)+1,$C181)</f>
        <v>5</v>
      </c>
      <c r="D182" s="30"/>
      <c r="E182" s="31" t="str">
        <f ca="1">IF(AND($F182&lt;&gt;"",$D181&lt;&gt;""),1,IF($F182&lt;&gt;"",MAX(INDIRECT($B182):$E181)+1,""))</f>
        <v/>
      </c>
      <c r="F182" s="32"/>
      <c r="G182" s="32" t="str">
        <f t="shared" si="46"/>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5"/>
        <v>E142</v>
      </c>
      <c r="C183" s="41">
        <f>IF(AND($D183&lt;&gt;"",$D183&lt;&gt;"○"),MAX($C$3:$C182)+1,$C182)</f>
        <v>5</v>
      </c>
      <c r="D183" s="30"/>
      <c r="E183" s="31" t="str">
        <f ca="1">IF(AND($F183&lt;&gt;"",$D182&lt;&gt;""),1,IF($F183&lt;&gt;"",MAX(INDIRECT($B183):$E182)+1,""))</f>
        <v/>
      </c>
      <c r="F183" s="32"/>
      <c r="G183" s="32" t="str">
        <f t="shared" si="46"/>
        <v/>
      </c>
      <c r="H183" s="32"/>
      <c r="I183" s="32"/>
      <c r="J183" s="32"/>
      <c r="K183" s="32"/>
      <c r="L183" s="33"/>
      <c r="M183" s="33"/>
      <c r="N183" s="33"/>
      <c r="O183" s="33"/>
      <c r="P183" s="32" t="str">
        <f>IF($L183&lt;&gt;"",NETWORKDAYS($L183,$M183,休日!$B$4:$B$306),"")</f>
        <v/>
      </c>
      <c r="Q183" s="32">
        <v>0</v>
      </c>
      <c r="R183" s="34" t="str">
        <f t="shared" ca="1" si="42"/>
        <v/>
      </c>
      <c r="S183" s="35"/>
      <c r="T183" s="35">
        <f t="shared" si="44"/>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5"/>
        <v>E142</v>
      </c>
      <c r="C184" s="41">
        <f>IF(AND($D184&lt;&gt;"",$D184&lt;&gt;"○"),MAX($C$3:$C183)+1,$C183)</f>
        <v>5</v>
      </c>
      <c r="D184" s="30"/>
      <c r="E184" s="31" t="str">
        <f ca="1">IF(AND($F184&lt;&gt;"",$D183&lt;&gt;""),1,IF($F184&lt;&gt;"",MAX(INDIRECT($B184):$E183)+1,""))</f>
        <v/>
      </c>
      <c r="F184" s="32"/>
      <c r="G184" s="32" t="str">
        <f t="shared" si="46"/>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5"/>
        <v>E142</v>
      </c>
      <c r="C185" s="41">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E142</v>
      </c>
      <c r="C186" s="41">
        <f>IF(AND($D186&lt;&gt;"",$D186&lt;&gt;"○"),MAX($C$3:$C185)+1,$C185)</f>
        <v>5</v>
      </c>
      <c r="D186" s="30"/>
      <c r="E186" s="31">
        <f ca="1">IF(AND($F186&lt;&gt;"",$D185&lt;&gt;""),1,IF($F186&lt;&gt;"",MAX(INDIRECT($B186):$E185)+1,""))</f>
        <v>3</v>
      </c>
      <c r="F186" s="32" t="s">
        <v>157</v>
      </c>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E142</v>
      </c>
      <c r="C187" s="41">
        <f>IF(AND($D187&lt;&gt;"",$D187&lt;&gt;"○"),MAX($C$3:$C186)+1,$C186)</f>
        <v>5</v>
      </c>
      <c r="D187" s="30"/>
      <c r="E187" s="31" t="str">
        <f ca="1">IF(AND($F187&lt;&gt;"",$D186&lt;&gt;""),1,IF($F187&lt;&gt;"",MAX(INDIRECT($B187):$E186)+1,""))</f>
        <v/>
      </c>
      <c r="F187" s="32"/>
      <c r="G187" s="32">
        <f t="shared" si="46"/>
        <v>1</v>
      </c>
      <c r="H187" s="32" t="s">
        <v>190</v>
      </c>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E142</v>
      </c>
      <c r="C188" s="41">
        <f>IF(AND($D188&lt;&gt;"",$D188&lt;&gt;"○"),MAX($C$3:$C187)+1,$C187)</f>
        <v>5</v>
      </c>
      <c r="D188" s="30"/>
      <c r="E188" s="31" t="str">
        <f ca="1">IF(AND($F188&lt;&gt;"",$D187&lt;&gt;""),1,IF($F188&lt;&gt;"",MAX(INDIRECT($B188):$E187)+1,""))</f>
        <v/>
      </c>
      <c r="F188" s="32"/>
      <c r="G188" s="32">
        <f t="shared" si="46"/>
        <v>2</v>
      </c>
      <c r="H188" s="32" t="s">
        <v>191</v>
      </c>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E142</v>
      </c>
      <c r="C189" s="41">
        <f>IF(AND($D189&lt;&gt;"",$D189&lt;&gt;"○"),MAX($C$3:$C188)+1,$C188)</f>
        <v>5</v>
      </c>
      <c r="D189" s="30"/>
      <c r="E189" s="31" t="str">
        <f ca="1">IF(AND($F189&lt;&gt;"",$D188&lt;&gt;""),1,IF($F189&lt;&gt;"",MAX(INDIRECT($B189):$E188)+1,""))</f>
        <v/>
      </c>
      <c r="F189" s="32"/>
      <c r="G189" s="32" t="str">
        <f t="shared" si="46"/>
        <v/>
      </c>
      <c r="H189" s="32"/>
      <c r="I189" s="32"/>
      <c r="J189" s="32"/>
      <c r="K189" s="32"/>
      <c r="L189" s="33"/>
      <c r="M189" s="33"/>
      <c r="N189" s="33"/>
      <c r="O189" s="33"/>
      <c r="P189" s="32" t="str">
        <f>IF($L189&lt;&gt;"",NETWORKDAYS($L189,$M189,休日!$B$4:$B$306),"")</f>
        <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E142</v>
      </c>
      <c r="C190" s="41">
        <f>IF(AND($D190&lt;&gt;"",$D190&lt;&gt;"○"),MAX($C$3:$C189)+1,$C189)</f>
        <v>5</v>
      </c>
      <c r="D190" s="30"/>
      <c r="E190" s="31" t="str">
        <f ca="1">IF(AND($F190&lt;&gt;"",$D189&lt;&gt;""),1,IF($F190&lt;&gt;"",MAX(INDIRECT($B190):$E189)+1,""))</f>
        <v/>
      </c>
      <c r="F190" s="32"/>
      <c r="G190" s="32" t="str">
        <f t="shared" si="46"/>
        <v/>
      </c>
      <c r="H190" s="32"/>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E142</v>
      </c>
      <c r="C191" s="41">
        <f>IF(AND($D191&lt;&gt;"",$D191&lt;&gt;"○"),MAX($C$3:$C190)+1,$C190)</f>
        <v>5</v>
      </c>
      <c r="D191" s="30"/>
      <c r="E191" s="31" t="str">
        <f ca="1">IF(AND($F191&lt;&gt;"",$D190&lt;&gt;""),1,IF($F191&lt;&gt;"",MAX(INDIRECT($B191):$E190)+1,""))</f>
        <v/>
      </c>
      <c r="F191" s="32"/>
      <c r="G191" s="32" t="str">
        <f t="shared" si="46"/>
        <v/>
      </c>
      <c r="H191" s="32"/>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E142</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E142</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E142</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E142</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E142</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E142</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E198</v>
      </c>
      <c r="C198" s="42">
        <v>6</v>
      </c>
      <c r="D198" s="23" t="s">
        <v>131</v>
      </c>
      <c r="E198" s="38" t="str">
        <f ca="1">IF(AND($F198&lt;&gt;"",$D197&lt;&gt;""),1,IF($F198&lt;&gt;"",MAX(INDIRECT($B198):$E197)+1,""))</f>
        <v/>
      </c>
      <c r="F198" s="20"/>
      <c r="G198" s="38" t="str">
        <f t="shared" si="46"/>
        <v/>
      </c>
      <c r="H198" s="20"/>
      <c r="I198" s="20"/>
      <c r="J198" s="20"/>
      <c r="K198" s="20"/>
      <c r="L198" s="22"/>
      <c r="M198" s="22"/>
      <c r="N198" s="22"/>
      <c r="O198" s="22"/>
      <c r="P198" s="20" t="str">
        <f>IF($L198&lt;&gt;"",NETWORKDAYS($L198,$M198,休日!$B$4:$B$306),"")</f>
        <v/>
      </c>
      <c r="Q198" s="20"/>
      <c r="R198" s="20" t="str">
        <f t="shared" ca="1" si="42"/>
        <v/>
      </c>
      <c r="S198" s="23"/>
      <c r="T198" s="23"/>
      <c r="U198" s="24"/>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E198</v>
      </c>
      <c r="C199" s="41">
        <f>IF(AND($D199&lt;&gt;"",$D199&lt;&gt;"○"),MAX($C$3:$C198)+1,$C198)</f>
        <v>6</v>
      </c>
      <c r="D199" s="30"/>
      <c r="E199" s="31">
        <f ca="1">IF(AND($F199&lt;&gt;"",$D198&lt;&gt;""),1,IF($F199&lt;&gt;"",MAX(INDIRECT($B199):$E198)+1,""))</f>
        <v>1</v>
      </c>
      <c r="F199" s="32" t="s">
        <v>132</v>
      </c>
      <c r="G199" s="32" t="str">
        <f>IF($H199="","",IF($G198="",1,$G198+1))</f>
        <v/>
      </c>
      <c r="H199" s="32"/>
      <c r="I199" s="32"/>
      <c r="J199" s="32"/>
      <c r="K199" s="32"/>
      <c r="L199" s="33">
        <v>25</v>
      </c>
      <c r="M199" s="33"/>
      <c r="N199" s="33"/>
      <c r="O199" s="33"/>
      <c r="P199" s="32">
        <f>IF($L199&lt;&gt;"",NETWORKDAYS($L199,$M199,休日!$B$4:$B$306),"")</f>
        <v>-18</v>
      </c>
      <c r="Q199" s="32">
        <v>0</v>
      </c>
      <c r="R199" s="34" t="str">
        <f t="shared" ca="1" si="42"/>
        <v>遅延</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E198</v>
      </c>
      <c r="C200" s="41">
        <f>IF(AND($D200&lt;&gt;"",$D200&lt;&gt;"○"),MAX($C$3:$C199)+1,$C199)</f>
        <v>6</v>
      </c>
      <c r="D200" s="30"/>
      <c r="E200" s="31" t="str">
        <f ca="1">IF(AND($F200&lt;&gt;"",$D199&lt;&gt;""),1,IF($F200&lt;&gt;"",MAX(INDIRECT($B200):$E199)+1,""))</f>
        <v/>
      </c>
      <c r="F200" s="32"/>
      <c r="G200" s="32">
        <f t="shared" ref="G200:G231" si="50">IF($H200="","",IF($G199="",1,$G199+1))</f>
        <v>1</v>
      </c>
      <c r="H200" s="32" t="s">
        <v>192</v>
      </c>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E198</v>
      </c>
      <c r="C201" s="41">
        <f>IF(AND($D201&lt;&gt;"",$D201&lt;&gt;"○"),MAX($C$3:$C200)+1,$C200)</f>
        <v>6</v>
      </c>
      <c r="D201" s="30"/>
      <c r="E201" s="31" t="str">
        <f ca="1">IF(AND($F201&lt;&gt;"",$D200&lt;&gt;""),1,IF($F201&lt;&gt;"",MAX(INDIRECT($B201):$E200)+1,""))</f>
        <v/>
      </c>
      <c r="F201" s="32"/>
      <c r="G201" s="32" t="str">
        <f t="shared" si="50"/>
        <v/>
      </c>
      <c r="H201" s="32"/>
      <c r="I201" s="32"/>
      <c r="J201" s="32"/>
      <c r="K201" s="32"/>
      <c r="L201" s="33"/>
      <c r="M201" s="33"/>
      <c r="N201" s="33"/>
      <c r="O201" s="33"/>
      <c r="P201" s="32" t="str">
        <f>IF($L201&lt;&gt;"",NETWORKDAYS($L201,$M201,休日!$B$4:$B$306),"")</f>
        <v/>
      </c>
      <c r="Q201" s="32">
        <v>0</v>
      </c>
      <c r="R201" s="34" t="str">
        <f t="shared" ca="1" si="42"/>
        <v/>
      </c>
      <c r="S201" s="35"/>
      <c r="T201" s="35">
        <f t="shared" si="44"/>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E198</v>
      </c>
      <c r="C202" s="41">
        <f>IF(AND($D202&lt;&gt;"",$D202&lt;&gt;"○"),MAX($C$3:$C201)+1,$C201)</f>
        <v>6</v>
      </c>
      <c r="D202" s="30"/>
      <c r="E202" s="31" t="str">
        <f ca="1">IF(AND($F202&lt;&gt;"",$D201&lt;&gt;""),1,IF($F202&lt;&gt;"",MAX(INDIRECT($B202):$E201)+1,""))</f>
        <v/>
      </c>
      <c r="F202" s="32"/>
      <c r="G202" s="32" t="str">
        <f t="shared" si="50"/>
        <v/>
      </c>
      <c r="H202" s="32"/>
      <c r="I202" s="32"/>
      <c r="J202" s="32"/>
      <c r="K202" s="32"/>
      <c r="L202" s="33"/>
      <c r="M202" s="33"/>
      <c r="N202" s="33"/>
      <c r="O202" s="33"/>
      <c r="P202" s="32" t="str">
        <f>IF($L202&lt;&gt;"",NETWORKDAYS($L202,$M202,休日!$B$4:$B$306),"")</f>
        <v/>
      </c>
      <c r="Q202" s="32">
        <v>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E198</v>
      </c>
      <c r="C203" s="41">
        <f>IF(AND($D203&lt;&gt;"",$D203&lt;&gt;"○"),MAX($C$3:$C202)+1,$C202)</f>
        <v>6</v>
      </c>
      <c r="D203" s="30"/>
      <c r="E203" s="31" t="str">
        <f ca="1">IF(AND($F203&lt;&gt;"",$D202&lt;&gt;""),1,IF($F203&lt;&gt;"",MAX(INDIRECT($B203):$E202)+1,""))</f>
        <v/>
      </c>
      <c r="F203" s="32"/>
      <c r="G203" s="32" t="str">
        <f t="shared" si="50"/>
        <v/>
      </c>
      <c r="H203" s="32"/>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E198</v>
      </c>
      <c r="C204" s="41">
        <f>IF(AND($D204&lt;&gt;"",$D204&lt;&gt;"○"),MAX($C$3:$C203)+1,$C203)</f>
        <v>6</v>
      </c>
      <c r="D204" s="30"/>
      <c r="E204" s="31">
        <f ca="1">IF(AND($F204&lt;&gt;"",$D203&lt;&gt;""),1,IF($F204&lt;&gt;"",MAX(INDIRECT($B204):$E203)+1,""))</f>
        <v>2</v>
      </c>
      <c r="F204" s="32" t="s">
        <v>158</v>
      </c>
      <c r="G204" s="32" t="str">
        <f t="shared" si="50"/>
        <v/>
      </c>
      <c r="H204" s="32"/>
      <c r="I204" s="32"/>
      <c r="J204" s="32"/>
      <c r="K204" s="32"/>
      <c r="L204" s="33">
        <v>28</v>
      </c>
      <c r="M204" s="33"/>
      <c r="N204" s="33"/>
      <c r="O204" s="33"/>
      <c r="P204" s="32">
        <f>IF($L204&lt;&gt;"",NETWORKDAYS($L204,$M204,休日!$B$4:$B$306),"")</f>
        <v>-20</v>
      </c>
      <c r="Q204" s="32">
        <v>0</v>
      </c>
      <c r="R204" s="34" t="str">
        <f t="shared" ca="1" si="42"/>
        <v>遅延</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E198</v>
      </c>
      <c r="C205" s="41">
        <f>IF(AND($D205&lt;&gt;"",$D205&lt;&gt;"○"),MAX($C$3:$C204)+1,$C204)</f>
        <v>6</v>
      </c>
      <c r="D205" s="30"/>
      <c r="E205" s="31" t="str">
        <f ca="1">IF(AND($F205&lt;&gt;"",$D204&lt;&gt;""),1,IF($F205&lt;&gt;"",MAX(INDIRECT($B205):$E204)+1,""))</f>
        <v/>
      </c>
      <c r="F205" s="32"/>
      <c r="G205" s="32">
        <f t="shared" si="50"/>
        <v>1</v>
      </c>
      <c r="H205" s="32" t="s">
        <v>167</v>
      </c>
      <c r="I205" s="32"/>
      <c r="J205" s="32"/>
      <c r="K205" s="32"/>
      <c r="L205" s="33"/>
      <c r="M205" s="33"/>
      <c r="N205" s="33"/>
      <c r="O205" s="33"/>
      <c r="P205" s="32" t="str">
        <f>IF($L205&lt;&gt;"",NETWORKDAYS($L205,$M205,休日!$B$4:$B$306),"")</f>
        <v/>
      </c>
      <c r="Q205" s="32">
        <v>0</v>
      </c>
      <c r="R205" s="34" t="str">
        <f t="shared" ref="R205:R268" ca="1" si="51">IF(OR(AND($N205="",$L205&lt;&gt;"",$L205&lt;=$U$1),AND($M205&lt;&gt;"",Q205&lt;100,$M205&lt;=$U$1)),"遅延","")</f>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E198</v>
      </c>
      <c r="C206" s="41">
        <f>IF(AND($D206&lt;&gt;"",$D206&lt;&gt;"○"),MAX($C$3:$C205)+1,$C205)</f>
        <v>6</v>
      </c>
      <c r="D206" s="30"/>
      <c r="E206" s="31" t="str">
        <f ca="1">IF(AND($F206&lt;&gt;"",$D205&lt;&gt;""),1,IF($F206&lt;&gt;"",MAX(INDIRECT($B206):$E205)+1,""))</f>
        <v/>
      </c>
      <c r="F206" s="32"/>
      <c r="G206" s="32" t="str">
        <f t="shared" si="50"/>
        <v/>
      </c>
      <c r="H206" s="32"/>
      <c r="I206" s="32"/>
      <c r="J206" s="32"/>
      <c r="K206" s="32"/>
      <c r="L206" s="33"/>
      <c r="M206" s="33"/>
      <c r="N206" s="33"/>
      <c r="O206" s="33"/>
      <c r="P206" s="32" t="str">
        <f>IF($L206&lt;&gt;"",NETWORKDAYS($L206,$M206,休日!$B$4:$B$306),"")</f>
        <v/>
      </c>
      <c r="Q206" s="32">
        <v>0</v>
      </c>
      <c r="R206" s="34" t="str">
        <f t="shared" ca="1" si="51"/>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E198</v>
      </c>
      <c r="C207" s="41">
        <f>IF(AND($D207&lt;&gt;"",$D207&lt;&gt;"○"),MAX($C$3:$C206)+1,$C206)</f>
        <v>6</v>
      </c>
      <c r="D207" s="30"/>
      <c r="E207" s="31" t="str">
        <f ca="1">IF(AND($F207&lt;&gt;"",$D206&lt;&gt;""),1,IF($F207&lt;&gt;"",MAX(INDIRECT($B207):$E206)+1,""))</f>
        <v/>
      </c>
      <c r="F207" s="32"/>
      <c r="G207" s="32" t="str">
        <f t="shared" si="50"/>
        <v/>
      </c>
      <c r="H207" s="32"/>
      <c r="I207" s="32"/>
      <c r="J207" s="32"/>
      <c r="K207" s="32"/>
      <c r="L207" s="33"/>
      <c r="M207" s="33"/>
      <c r="N207" s="33"/>
      <c r="O207" s="33"/>
      <c r="P207" s="32" t="str">
        <f>IF($L207&lt;&gt;"",NETWORKDAYS($L207,$M207,休日!$B$4:$B$306),"")</f>
        <v/>
      </c>
      <c r="Q207" s="32">
        <v>0</v>
      </c>
      <c r="R207" s="34" t="str">
        <f t="shared" ca="1" si="51"/>
        <v/>
      </c>
      <c r="S207" s="35"/>
      <c r="T207" s="35">
        <f t="shared" ref="T207:T270" si="52">SUM($V207:$FM207)</f>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E198</v>
      </c>
      <c r="C208" s="41">
        <f>IF(AND($D208&lt;&gt;"",$D208&lt;&gt;"○"),MAX($C$3:$C207)+1,$C207)</f>
        <v>6</v>
      </c>
      <c r="D208" s="30"/>
      <c r="E208" s="31">
        <f ca="1">IF(AND($F208&lt;&gt;"",$D207&lt;&gt;""),1,IF($F208&lt;&gt;"",MAX(INDIRECT($B208):$E207)+1,""))</f>
        <v>3</v>
      </c>
      <c r="F208" s="32" t="s">
        <v>134</v>
      </c>
      <c r="G208" s="32" t="str">
        <f t="shared" si="50"/>
        <v/>
      </c>
      <c r="H208" s="32"/>
      <c r="I208" s="32"/>
      <c r="J208" s="32"/>
      <c r="K208" s="32"/>
      <c r="L208" s="33"/>
      <c r="M208" s="33"/>
      <c r="N208" s="33"/>
      <c r="O208" s="33"/>
      <c r="P208" s="32" t="str">
        <f>IF($L208&lt;&gt;"",NETWORKDAYS($L208,$M208,休日!$B$4:$B$306),"")</f>
        <v/>
      </c>
      <c r="Q208" s="32">
        <v>0</v>
      </c>
      <c r="R208" s="34" t="str">
        <f t="shared" ca="1" si="51"/>
        <v/>
      </c>
      <c r="S208" s="35"/>
      <c r="T208" s="35">
        <f t="shared" si="52"/>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E198</v>
      </c>
      <c r="C209" s="41">
        <f>IF(AND($D209&lt;&gt;"",$D209&lt;&gt;"○"),MAX($C$3:$C208)+1,$C208)</f>
        <v>6</v>
      </c>
      <c r="D209" s="30"/>
      <c r="E209" s="31" t="str">
        <f ca="1">IF(AND($F209&lt;&gt;"",$D208&lt;&gt;""),1,IF($F209&lt;&gt;"",MAX(INDIRECT($B209):$E208)+1,""))</f>
        <v/>
      </c>
      <c r="F209" s="32"/>
      <c r="G209" s="32">
        <f t="shared" si="50"/>
        <v>1</v>
      </c>
      <c r="H209" s="32" t="s">
        <v>168</v>
      </c>
      <c r="I209" s="32"/>
      <c r="J209" s="32"/>
      <c r="K209" s="32"/>
      <c r="L209" s="33"/>
      <c r="M209" s="33"/>
      <c r="N209" s="33"/>
      <c r="O209" s="33"/>
      <c r="P209" s="32" t="str">
        <f>IF($L209&lt;&gt;"",NETWORKDAYS($L209,$M209,休日!$B$4:$B$306),"")</f>
        <v/>
      </c>
      <c r="Q209" s="32">
        <v>0</v>
      </c>
      <c r="R209" s="34" t="str">
        <f t="shared" ca="1" si="51"/>
        <v/>
      </c>
      <c r="S209" s="35"/>
      <c r="T209" s="35">
        <f t="shared" si="52"/>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E198</v>
      </c>
      <c r="C210" s="41">
        <f>IF(AND($D210&lt;&gt;"",$D210&lt;&gt;"○"),MAX($C$3:$C209)+1,$C209)</f>
        <v>6</v>
      </c>
      <c r="D210" s="30"/>
      <c r="E210" s="31" t="str">
        <f ca="1">IF(AND($F210&lt;&gt;"",$D209&lt;&gt;""),1,IF($F210&lt;&gt;"",MAX(INDIRECT($B210):$E209)+1,""))</f>
        <v/>
      </c>
      <c r="F210" s="32"/>
      <c r="G210" s="32" t="str">
        <f t="shared" si="50"/>
        <v/>
      </c>
      <c r="H210" s="32"/>
      <c r="I210" s="32"/>
      <c r="J210" s="32"/>
      <c r="K210" s="32"/>
      <c r="L210" s="33"/>
      <c r="M210" s="33"/>
      <c r="N210" s="33"/>
      <c r="O210" s="33"/>
      <c r="P210" s="32" t="str">
        <f>IF($L210&lt;&gt;"",NETWORKDAYS($L210,$M210,休日!$B$4:$B$306),"")</f>
        <v/>
      </c>
      <c r="Q210" s="32">
        <v>0</v>
      </c>
      <c r="R210" s="34" t="str">
        <f t="shared" ca="1" si="51"/>
        <v/>
      </c>
      <c r="S210" s="35"/>
      <c r="T210" s="35">
        <f t="shared" si="52"/>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E198</v>
      </c>
      <c r="C211" s="41">
        <f>IF(AND($D211&lt;&gt;"",$D211&lt;&gt;"○"),MAX($C$3:$C210)+1,$C210)</f>
        <v>6</v>
      </c>
      <c r="D211" s="30"/>
      <c r="E211" s="31" t="str">
        <f ca="1">IF(AND($F211&lt;&gt;"",$D210&lt;&gt;""),1,IF($F211&lt;&gt;"",MAX(INDIRECT($B211):$E210)+1,""))</f>
        <v/>
      </c>
      <c r="F211" s="32"/>
      <c r="G211" s="32" t="str">
        <f t="shared" si="50"/>
        <v/>
      </c>
      <c r="H211" s="32"/>
      <c r="I211" s="32"/>
      <c r="J211" s="32"/>
      <c r="K211" s="32"/>
      <c r="L211" s="33"/>
      <c r="M211" s="33"/>
      <c r="N211" s="33"/>
      <c r="O211" s="33"/>
      <c r="P211" s="32" t="str">
        <f>IF($L211&lt;&gt;"",NETWORKDAYS($L211,$M211,休日!$B$4:$B$306),"")</f>
        <v/>
      </c>
      <c r="Q211" s="32">
        <v>0</v>
      </c>
      <c r="R211" s="34" t="str">
        <f t="shared" ca="1" si="51"/>
        <v/>
      </c>
      <c r="S211" s="35"/>
      <c r="T211" s="35">
        <f t="shared" si="52"/>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E198</v>
      </c>
      <c r="C212" s="41">
        <f>IF(AND($D212&lt;&gt;"",$D212&lt;&gt;"○"),MAX($C$3:$C211)+1,$C211)</f>
        <v>6</v>
      </c>
      <c r="D212" s="30"/>
      <c r="E212" s="31" t="str">
        <f ca="1">IF(AND($F212&lt;&gt;"",$D211&lt;&gt;""),1,IF($F212&lt;&gt;"",MAX(INDIRECT($B212):$E211)+1,""))</f>
        <v/>
      </c>
      <c r="F212" s="32"/>
      <c r="G212" s="32" t="str">
        <f t="shared" si="50"/>
        <v/>
      </c>
      <c r="H212" s="32"/>
      <c r="I212" s="32"/>
      <c r="J212" s="32"/>
      <c r="K212" s="32"/>
      <c r="L212" s="33"/>
      <c r="M212" s="33"/>
      <c r="N212" s="33"/>
      <c r="O212" s="33"/>
      <c r="P212" s="32" t="str">
        <f>IF($L212&lt;&gt;"",NETWORKDAYS($L212,$M212,休日!$B$4:$B$306),"")</f>
        <v/>
      </c>
      <c r="Q212" s="32">
        <v>0</v>
      </c>
      <c r="R212" s="34" t="str">
        <f t="shared" ca="1" si="51"/>
        <v/>
      </c>
      <c r="S212" s="35"/>
      <c r="T212" s="35">
        <f t="shared" si="52"/>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E198</v>
      </c>
      <c r="C213" s="41">
        <f>IF(AND($D213&lt;&gt;"",$D213&lt;&gt;"○"),MAX($C$3:$C212)+1,$C212)</f>
        <v>6</v>
      </c>
      <c r="D213" s="30"/>
      <c r="E213" s="31">
        <f ca="1">IF(AND($F213&lt;&gt;"",$D212&lt;&gt;""),1,IF($F213&lt;&gt;"",MAX(INDIRECT($B213):$E212)+1,""))</f>
        <v>4</v>
      </c>
      <c r="F213" s="32" t="s">
        <v>135</v>
      </c>
      <c r="G213" s="32" t="str">
        <f t="shared" si="50"/>
        <v/>
      </c>
      <c r="H213" s="32"/>
      <c r="I213" s="32"/>
      <c r="J213" s="32"/>
      <c r="K213" s="32"/>
      <c r="L213" s="33"/>
      <c r="M213" s="33"/>
      <c r="N213" s="33"/>
      <c r="O213" s="33"/>
      <c r="P213" s="32" t="str">
        <f>IF($L213&lt;&gt;"",NETWORKDAYS($L213,$M213,休日!$B$4:$B$306),"")</f>
        <v/>
      </c>
      <c r="Q213" s="32">
        <v>0</v>
      </c>
      <c r="R213" s="34" t="str">
        <f t="shared" ca="1" si="51"/>
        <v/>
      </c>
      <c r="S213" s="35"/>
      <c r="T213" s="35">
        <f t="shared" si="52"/>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E198</v>
      </c>
      <c r="C214" s="41">
        <f>IF(AND($D214&lt;&gt;"",$D214&lt;&gt;"○"),MAX($C$3:$C213)+1,$C213)</f>
        <v>6</v>
      </c>
      <c r="D214" s="30"/>
      <c r="E214" s="31" t="str">
        <f ca="1">IF(AND($F214&lt;&gt;"",$D213&lt;&gt;""),1,IF($F214&lt;&gt;"",MAX(INDIRECT($B214):$E213)+1,""))</f>
        <v/>
      </c>
      <c r="F214" s="32"/>
      <c r="G214" s="32">
        <f t="shared" si="50"/>
        <v>1</v>
      </c>
      <c r="H214" s="32" t="s">
        <v>169</v>
      </c>
      <c r="I214" s="32"/>
      <c r="J214" s="32"/>
      <c r="K214" s="32"/>
      <c r="L214" s="33"/>
      <c r="M214" s="33"/>
      <c r="N214" s="33"/>
      <c r="O214" s="33"/>
      <c r="P214" s="32" t="str">
        <f>IF($L214&lt;&gt;"",NETWORKDAYS($L214,$M214,休日!$B$4:$B$306),"")</f>
        <v/>
      </c>
      <c r="Q214" s="32">
        <v>0</v>
      </c>
      <c r="R214" s="34" t="str">
        <f t="shared" ca="1" si="51"/>
        <v/>
      </c>
      <c r="S214" s="35"/>
      <c r="T214" s="35">
        <f t="shared" si="52"/>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E198</v>
      </c>
      <c r="C215" s="41">
        <f>IF(AND($D215&lt;&gt;"",$D215&lt;&gt;"○"),MAX($C$3:$C214)+1,$C214)</f>
        <v>6</v>
      </c>
      <c r="D215" s="30"/>
      <c r="E215" s="31" t="str">
        <f ca="1">IF(AND($F215&lt;&gt;"",$D214&lt;&gt;""),1,IF($F215&lt;&gt;"",MAX(INDIRECT($B215):$E214)+1,""))</f>
        <v/>
      </c>
      <c r="F215" s="32"/>
      <c r="G215" s="32">
        <f t="shared" si="50"/>
        <v>2</v>
      </c>
      <c r="H215" s="32" t="s">
        <v>193</v>
      </c>
      <c r="I215" s="32"/>
      <c r="J215" s="32"/>
      <c r="K215" s="32"/>
      <c r="L215" s="33"/>
      <c r="M215" s="33"/>
      <c r="N215" s="33"/>
      <c r="O215" s="33"/>
      <c r="P215" s="32" t="str">
        <f>IF($L215&lt;&gt;"",NETWORKDAYS($L215,$M215,休日!$B$4:$B$306),"")</f>
        <v/>
      </c>
      <c r="Q215" s="32">
        <v>0</v>
      </c>
      <c r="R215" s="34" t="str">
        <f t="shared" ca="1" si="51"/>
        <v/>
      </c>
      <c r="S215" s="35"/>
      <c r="T215" s="35">
        <f t="shared" si="52"/>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E198</v>
      </c>
      <c r="C216" s="41">
        <f>IF(AND($D216&lt;&gt;"",$D216&lt;&gt;"○"),MAX($C$3:$C215)+1,$C215)</f>
        <v>6</v>
      </c>
      <c r="D216" s="30"/>
      <c r="E216" s="31" t="str">
        <f ca="1">IF(AND($F216&lt;&gt;"",$D215&lt;&gt;""),1,IF($F216&lt;&gt;"",MAX(INDIRECT($B216):$E215)+1,""))</f>
        <v/>
      </c>
      <c r="F216" s="32"/>
      <c r="G216" s="32" t="str">
        <f t="shared" si="50"/>
        <v/>
      </c>
      <c r="H216" s="32"/>
      <c r="I216" s="32"/>
      <c r="J216" s="32"/>
      <c r="K216" s="32"/>
      <c r="L216" s="33"/>
      <c r="M216" s="33"/>
      <c r="N216" s="33"/>
      <c r="O216" s="33"/>
      <c r="P216" s="32" t="str">
        <f>IF($L216&lt;&gt;"",NETWORKDAYS($L216,$M216,休日!$B$4:$B$306),"")</f>
        <v/>
      </c>
      <c r="Q216" s="32">
        <v>0</v>
      </c>
      <c r="R216" s="34" t="str">
        <f t="shared" ca="1" si="51"/>
        <v/>
      </c>
      <c r="S216" s="35"/>
      <c r="T216" s="35">
        <f t="shared" si="52"/>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E198</v>
      </c>
      <c r="C217" s="41">
        <f>IF(AND($D217&lt;&gt;"",$D217&lt;&gt;"○"),MAX($C$3:$C216)+1,$C216)</f>
        <v>6</v>
      </c>
      <c r="D217" s="30"/>
      <c r="E217" s="31" t="str">
        <f ca="1">IF(AND($F217&lt;&gt;"",$D216&lt;&gt;""),1,IF($F217&lt;&gt;"",MAX(INDIRECT($B217):$E216)+1,""))</f>
        <v/>
      </c>
      <c r="F217" s="32"/>
      <c r="G217" s="32" t="str">
        <f t="shared" si="50"/>
        <v/>
      </c>
      <c r="H217" s="32"/>
      <c r="I217" s="32"/>
      <c r="J217" s="32"/>
      <c r="K217" s="32"/>
      <c r="L217" s="33"/>
      <c r="M217" s="33"/>
      <c r="N217" s="33"/>
      <c r="O217" s="33"/>
      <c r="P217" s="32" t="str">
        <f>IF($L217&lt;&gt;"",NETWORKDAYS($L217,$M217,休日!$B$4:$B$306),"")</f>
        <v/>
      </c>
      <c r="Q217" s="32">
        <v>0</v>
      </c>
      <c r="R217" s="34" t="str">
        <f t="shared" ca="1" si="51"/>
        <v/>
      </c>
      <c r="S217" s="35"/>
      <c r="T217" s="35">
        <f t="shared" si="52"/>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E198</v>
      </c>
      <c r="C218" s="41">
        <f>IF(AND($D218&lt;&gt;"",$D218&lt;&gt;"○"),MAX($C$3:$C217)+1,$C217)</f>
        <v>6</v>
      </c>
      <c r="D218" s="30"/>
      <c r="E218" s="31" t="str">
        <f ca="1">IF(AND($F218&lt;&gt;"",$D217&lt;&gt;""),1,IF($F218&lt;&gt;"",MAX(INDIRECT($B218):$E217)+1,""))</f>
        <v/>
      </c>
      <c r="F218" s="32"/>
      <c r="G218" s="32" t="str">
        <f t="shared" si="50"/>
        <v/>
      </c>
      <c r="H218" s="32"/>
      <c r="I218" s="32"/>
      <c r="J218" s="32"/>
      <c r="K218" s="32"/>
      <c r="L218" s="33"/>
      <c r="M218" s="33"/>
      <c r="N218" s="33"/>
      <c r="O218" s="33"/>
      <c r="P218" s="32" t="str">
        <f>IF($L218&lt;&gt;"",NETWORKDAYS($L218,$M218,休日!$B$4:$B$306),"")</f>
        <v/>
      </c>
      <c r="Q218" s="32">
        <v>0</v>
      </c>
      <c r="R218" s="34" t="str">
        <f t="shared" ca="1" si="51"/>
        <v/>
      </c>
      <c r="S218" s="35"/>
      <c r="T218" s="35">
        <f t="shared" si="52"/>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E198</v>
      </c>
      <c r="C219" s="42">
        <v>7</v>
      </c>
      <c r="D219" s="20"/>
      <c r="E219" s="38" t="str">
        <f ca="1">IF(AND($F219&lt;&gt;"",$D218&lt;&gt;""),1,IF($F219&lt;&gt;"",MAX(INDIRECT($B219):$E218)+1,""))</f>
        <v/>
      </c>
      <c r="F219" s="20"/>
      <c r="G219" s="38" t="str">
        <f t="shared" si="50"/>
        <v/>
      </c>
      <c r="H219" s="20"/>
      <c r="I219" s="20"/>
      <c r="J219" s="20"/>
      <c r="K219" s="20"/>
      <c r="L219" s="22"/>
      <c r="M219" s="22"/>
      <c r="N219" s="22"/>
      <c r="O219" s="22"/>
      <c r="P219" s="20" t="str">
        <f>IF($L219&lt;&gt;"",NETWORKDAYS($L219,$M219,休日!$B$4:$B$306),"")</f>
        <v/>
      </c>
      <c r="Q219" s="20"/>
      <c r="R219" s="20" t="str">
        <f t="shared" ca="1" si="51"/>
        <v/>
      </c>
      <c r="S219" s="23"/>
      <c r="T219" s="23"/>
      <c r="U219" s="24"/>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E198</v>
      </c>
      <c r="C220" s="41">
        <f>IF(AND($D220&lt;&gt;"",$D220&lt;&gt;"○"),MAX($C$3:$C219)+1,$C219)</f>
        <v>7</v>
      </c>
      <c r="D220" s="30"/>
      <c r="E220" s="31" t="str">
        <f ca="1">IF(AND($F220&lt;&gt;"",$D219&lt;&gt;""),1,IF($F220&lt;&gt;"",MAX(INDIRECT($B220):$E219)+1,""))</f>
        <v/>
      </c>
      <c r="F220" s="32"/>
      <c r="G220" s="32" t="str">
        <f t="shared" si="50"/>
        <v/>
      </c>
      <c r="H220" s="32"/>
      <c r="I220" s="32"/>
      <c r="J220" s="32"/>
      <c r="K220" s="32"/>
      <c r="L220" s="33"/>
      <c r="M220" s="33"/>
      <c r="N220" s="33"/>
      <c r="O220" s="33"/>
      <c r="P220" s="32" t="str">
        <f>IF($L220&lt;&gt;"",NETWORKDAYS($L220,$M220,休日!$B$4:$B$306),"")</f>
        <v/>
      </c>
      <c r="Q220" s="32">
        <v>0</v>
      </c>
      <c r="R220" s="34" t="str">
        <f t="shared" ca="1" si="51"/>
        <v/>
      </c>
      <c r="S220" s="35"/>
      <c r="T220" s="35">
        <f t="shared" si="52"/>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E198</v>
      </c>
      <c r="C221" s="41">
        <f>IF(AND($D221&lt;&gt;"",$D221&lt;&gt;"○"),MAX($C$3:$C220)+1,$C220)</f>
        <v>7</v>
      </c>
      <c r="D221" s="30"/>
      <c r="E221" s="31" t="str">
        <f ca="1">IF(AND($F221&lt;&gt;"",$D220&lt;&gt;""),1,IF($F221&lt;&gt;"",MAX(INDIRECT($B221):$E220)+1,""))</f>
        <v/>
      </c>
      <c r="F221" s="32"/>
      <c r="G221" s="32" t="str">
        <f t="shared" si="50"/>
        <v/>
      </c>
      <c r="H221" s="32"/>
      <c r="I221" s="32"/>
      <c r="J221" s="32"/>
      <c r="K221" s="32"/>
      <c r="L221" s="33"/>
      <c r="M221" s="33"/>
      <c r="N221" s="33"/>
      <c r="O221" s="33"/>
      <c r="P221" s="32" t="str">
        <f>IF($L221&lt;&gt;"",NETWORKDAYS($L221,$M221,休日!$B$4:$B$306),"")</f>
        <v/>
      </c>
      <c r="Q221" s="32">
        <v>0</v>
      </c>
      <c r="R221" s="34" t="str">
        <f t="shared" ca="1" si="51"/>
        <v/>
      </c>
      <c r="S221" s="35"/>
      <c r="T221" s="35">
        <f t="shared" si="52"/>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E198</v>
      </c>
      <c r="C222" s="41">
        <f>IF(AND($D222&lt;&gt;"",$D222&lt;&gt;"○"),MAX($C$3:$C221)+1,$C221)</f>
        <v>7</v>
      </c>
      <c r="D222" s="30"/>
      <c r="E222" s="31" t="str">
        <f ca="1">IF(AND($F222&lt;&gt;"",$D221&lt;&gt;""),1,IF($F222&lt;&gt;"",MAX(INDIRECT($B222):$E221)+1,""))</f>
        <v/>
      </c>
      <c r="F222" s="32"/>
      <c r="G222" s="32" t="str">
        <f t="shared" si="50"/>
        <v/>
      </c>
      <c r="H222" s="32"/>
      <c r="I222" s="32"/>
      <c r="J222" s="32"/>
      <c r="K222" s="32"/>
      <c r="L222" s="33"/>
      <c r="M222" s="33"/>
      <c r="N222" s="33"/>
      <c r="O222" s="33"/>
      <c r="P222" s="32" t="str">
        <f>IF($L222&lt;&gt;"",NETWORKDAYS($L222,$M222,休日!$B$4:$B$306),"")</f>
        <v/>
      </c>
      <c r="Q222" s="32">
        <v>0</v>
      </c>
      <c r="R222" s="34" t="str">
        <f t="shared" ca="1" si="51"/>
        <v/>
      </c>
      <c r="S222" s="35"/>
      <c r="T222" s="35">
        <f t="shared" si="52"/>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45"/>
        <v>E198</v>
      </c>
      <c r="C223" s="41">
        <f>IF(AND($D223&lt;&gt;"",$D223&lt;&gt;"○"),MAX($C$3:$C222)+1,$C222)</f>
        <v>7</v>
      </c>
      <c r="D223" s="30"/>
      <c r="E223" s="31" t="str">
        <f ca="1">IF(AND($F223&lt;&gt;"",$D222&lt;&gt;""),1,IF($F223&lt;&gt;"",MAX(INDIRECT($B223):$E222)+1,""))</f>
        <v/>
      </c>
      <c r="F223" s="32"/>
      <c r="G223" s="32" t="str">
        <f t="shared" si="50"/>
        <v/>
      </c>
      <c r="H223" s="32"/>
      <c r="I223" s="32"/>
      <c r="J223" s="32"/>
      <c r="K223" s="32"/>
      <c r="L223" s="33"/>
      <c r="M223" s="33"/>
      <c r="N223" s="33"/>
      <c r="O223" s="33"/>
      <c r="P223" s="32" t="str">
        <f>IF($L223&lt;&gt;"",NETWORKDAYS($L223,$M223,休日!$B$4:$B$306),"")</f>
        <v/>
      </c>
      <c r="Q223" s="32">
        <v>0</v>
      </c>
      <c r="R223" s="34" t="str">
        <f t="shared" ca="1" si="51"/>
        <v/>
      </c>
      <c r="S223" s="35"/>
      <c r="T223" s="35">
        <f t="shared" si="52"/>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E198</v>
      </c>
      <c r="C224" s="41">
        <f>IF(AND($D224&lt;&gt;"",$D224&lt;&gt;"○"),MAX($C$3:$C223)+1,$C223)</f>
        <v>7</v>
      </c>
      <c r="D224" s="30"/>
      <c r="E224" s="31" t="str">
        <f ca="1">IF(AND($F224&lt;&gt;"",$D223&lt;&gt;""),1,IF($F224&lt;&gt;"",MAX(INDIRECT($B224):$E223)+1,""))</f>
        <v/>
      </c>
      <c r="F224" s="32"/>
      <c r="G224" s="32" t="str">
        <f t="shared" si="50"/>
        <v/>
      </c>
      <c r="H224" s="32"/>
      <c r="I224" s="32"/>
      <c r="J224" s="32"/>
      <c r="K224" s="32"/>
      <c r="L224" s="33"/>
      <c r="M224" s="33"/>
      <c r="N224" s="33"/>
      <c r="O224" s="33"/>
      <c r="P224" s="32" t="str">
        <f>IF($L224&lt;&gt;"",NETWORKDAYS($L224,$M224,休日!$B$4:$B$306),"")</f>
        <v/>
      </c>
      <c r="Q224" s="32">
        <v>0</v>
      </c>
      <c r="R224" s="34" t="str">
        <f t="shared" ca="1" si="51"/>
        <v/>
      </c>
      <c r="S224" s="35"/>
      <c r="T224" s="35">
        <f t="shared" si="52"/>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E198</v>
      </c>
      <c r="C225" s="41">
        <f>IF(AND($D225&lt;&gt;"",$D225&lt;&gt;"○"),MAX($C$3:$C224)+1,$C224)</f>
        <v>7</v>
      </c>
      <c r="D225" s="30"/>
      <c r="E225" s="31" t="str">
        <f ca="1">IF(AND($F225&lt;&gt;"",$D224&lt;&gt;""),1,IF($F225&lt;&gt;"",MAX(INDIRECT($B225):$E224)+1,""))</f>
        <v/>
      </c>
      <c r="F225" s="32"/>
      <c r="G225" s="32" t="str">
        <f t="shared" si="50"/>
        <v/>
      </c>
      <c r="H225" s="32"/>
      <c r="I225" s="32"/>
      <c r="J225" s="32"/>
      <c r="K225" s="32"/>
      <c r="L225" s="33"/>
      <c r="M225" s="33"/>
      <c r="N225" s="33"/>
      <c r="O225" s="33"/>
      <c r="P225" s="32" t="str">
        <f>IF($L225&lt;&gt;"",NETWORKDAYS($L225,$M225,休日!$B$4:$B$306),"")</f>
        <v/>
      </c>
      <c r="Q225" s="32">
        <v>0</v>
      </c>
      <c r="R225" s="34" t="str">
        <f t="shared" ca="1" si="51"/>
        <v/>
      </c>
      <c r="S225" s="35"/>
      <c r="T225" s="35">
        <f t="shared" si="52"/>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E198</v>
      </c>
      <c r="C226" s="41">
        <f>IF(AND($D226&lt;&gt;"",$D226&lt;&gt;"○"),MAX($C$3:$C225)+1,$C225)</f>
        <v>7</v>
      </c>
      <c r="D226" s="30"/>
      <c r="E226" s="31" t="str">
        <f ca="1">IF(AND($F226&lt;&gt;"",$D225&lt;&gt;""),1,IF($F226&lt;&gt;"",MAX(INDIRECT($B226):$E225)+1,""))</f>
        <v/>
      </c>
      <c r="F226" s="32"/>
      <c r="G226" s="32" t="str">
        <f t="shared" si="50"/>
        <v/>
      </c>
      <c r="H226" s="32"/>
      <c r="I226" s="32"/>
      <c r="J226" s="32"/>
      <c r="K226" s="32"/>
      <c r="L226" s="33"/>
      <c r="M226" s="33"/>
      <c r="N226" s="33"/>
      <c r="O226" s="33"/>
      <c r="P226" s="32" t="str">
        <f>IF($L226&lt;&gt;"",NETWORKDAYS($L226,$M226,休日!$B$4:$B$306),"")</f>
        <v/>
      </c>
      <c r="Q226" s="32">
        <v>0</v>
      </c>
      <c r="R226" s="34" t="str">
        <f t="shared" ca="1" si="51"/>
        <v/>
      </c>
      <c r="S226" s="35"/>
      <c r="T226" s="35">
        <f t="shared" si="52"/>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E198</v>
      </c>
      <c r="C227" s="41">
        <f>IF(AND($D227&lt;&gt;"",$D227&lt;&gt;"○"),MAX($C$3:$C226)+1,$C226)</f>
        <v>7</v>
      </c>
      <c r="D227" s="30"/>
      <c r="E227" s="31" t="str">
        <f ca="1">IF(AND($F227&lt;&gt;"",$D226&lt;&gt;""),1,IF($F227&lt;&gt;"",MAX(INDIRECT($B227):$E226)+1,""))</f>
        <v/>
      </c>
      <c r="F227" s="32"/>
      <c r="G227" s="32" t="str">
        <f t="shared" si="50"/>
        <v/>
      </c>
      <c r="H227" s="32"/>
      <c r="I227" s="32"/>
      <c r="J227" s="32"/>
      <c r="K227" s="32"/>
      <c r="L227" s="33"/>
      <c r="M227" s="33"/>
      <c r="N227" s="33"/>
      <c r="O227" s="33"/>
      <c r="P227" s="32" t="str">
        <f>IF($L227&lt;&gt;"",NETWORKDAYS($L227,$M227,休日!$B$4:$B$306),"")</f>
        <v/>
      </c>
      <c r="Q227" s="32">
        <v>0</v>
      </c>
      <c r="R227" s="34" t="str">
        <f t="shared" ca="1" si="51"/>
        <v/>
      </c>
      <c r="S227" s="35"/>
      <c r="T227" s="35">
        <f t="shared" si="52"/>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ref="B228:B291" si="53">IF(AND($D228&lt;&gt;"",$F228=""),"E"&amp;ROW(),$B227)</f>
        <v>E198</v>
      </c>
      <c r="C228" s="41">
        <f>IF(AND($D228&lt;&gt;"",$D228&lt;&gt;"○"),MAX($C$3:$C227)+1,$C227)</f>
        <v>7</v>
      </c>
      <c r="D228" s="30"/>
      <c r="E228" s="31" t="str">
        <f ca="1">IF(AND($F228&lt;&gt;"",$D227&lt;&gt;""),1,IF($F228&lt;&gt;"",MAX(INDIRECT($B228):$E227)+1,""))</f>
        <v/>
      </c>
      <c r="F228" s="32"/>
      <c r="G228" s="32" t="str">
        <f t="shared" si="50"/>
        <v/>
      </c>
      <c r="H228" s="32"/>
      <c r="I228" s="32"/>
      <c r="J228" s="32"/>
      <c r="K228" s="32"/>
      <c r="L228" s="33"/>
      <c r="M228" s="33"/>
      <c r="N228" s="33"/>
      <c r="O228" s="33"/>
      <c r="P228" s="32" t="str">
        <f>IF($L228&lt;&gt;"",NETWORKDAYS($L228,$M228,休日!$B$4:$B$306),"")</f>
        <v/>
      </c>
      <c r="Q228" s="32">
        <v>0</v>
      </c>
      <c r="R228" s="34" t="str">
        <f t="shared" ca="1" si="51"/>
        <v/>
      </c>
      <c r="S228" s="35"/>
      <c r="T228" s="35">
        <f t="shared" si="52"/>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3"/>
        <v>E198</v>
      </c>
      <c r="C229" s="41">
        <f>IF(AND($D229&lt;&gt;"",$D229&lt;&gt;"○"),MAX($C$3:$C228)+1,$C228)</f>
        <v>7</v>
      </c>
      <c r="D229" s="30"/>
      <c r="E229" s="31" t="str">
        <f ca="1">IF(AND($F229&lt;&gt;"",$D228&lt;&gt;""),1,IF($F229&lt;&gt;"",MAX(INDIRECT($B229):$E228)+1,""))</f>
        <v/>
      </c>
      <c r="F229" s="32"/>
      <c r="G229" s="32" t="str">
        <f t="shared" si="50"/>
        <v/>
      </c>
      <c r="H229" s="32"/>
      <c r="I229" s="32"/>
      <c r="J229" s="32"/>
      <c r="K229" s="32"/>
      <c r="L229" s="33"/>
      <c r="M229" s="33"/>
      <c r="N229" s="33"/>
      <c r="O229" s="33"/>
      <c r="P229" s="32" t="str">
        <f>IF($L229&lt;&gt;"",NETWORKDAYS($L229,$M229,休日!$B$4:$B$306),"")</f>
        <v/>
      </c>
      <c r="Q229" s="32">
        <v>0</v>
      </c>
      <c r="R229" s="34" t="str">
        <f t="shared" ca="1" si="51"/>
        <v/>
      </c>
      <c r="S229" s="35"/>
      <c r="T229" s="35">
        <f t="shared" si="52"/>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3"/>
        <v>E198</v>
      </c>
      <c r="C230" s="41">
        <f>IF(AND($D230&lt;&gt;"",$D230&lt;&gt;"○"),MAX($C$3:$C229)+1,$C229)</f>
        <v>7</v>
      </c>
      <c r="D230" s="30"/>
      <c r="E230" s="31" t="str">
        <f ca="1">IF(AND($F230&lt;&gt;"",$D229&lt;&gt;""),1,IF($F230&lt;&gt;"",MAX(INDIRECT($B230):$E229)+1,""))</f>
        <v/>
      </c>
      <c r="F230" s="32"/>
      <c r="G230" s="32" t="str">
        <f t="shared" si="50"/>
        <v/>
      </c>
      <c r="H230" s="32"/>
      <c r="I230" s="32"/>
      <c r="J230" s="32"/>
      <c r="K230" s="32"/>
      <c r="L230" s="33"/>
      <c r="M230" s="33"/>
      <c r="N230" s="33"/>
      <c r="O230" s="33"/>
      <c r="P230" s="32" t="str">
        <f>IF($L230&lt;&gt;"",NETWORKDAYS($L230,$M230,休日!$B$4:$B$306),"")</f>
        <v/>
      </c>
      <c r="Q230" s="32">
        <v>0</v>
      </c>
      <c r="R230" s="34" t="str">
        <f t="shared" ca="1" si="51"/>
        <v/>
      </c>
      <c r="S230" s="35"/>
      <c r="T230" s="35">
        <f t="shared" si="52"/>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3"/>
        <v>E198</v>
      </c>
      <c r="C231" s="41">
        <f>IF(AND($D231&lt;&gt;"",$D231&lt;&gt;"○"),MAX($C$3:$C230)+1,$C230)</f>
        <v>7</v>
      </c>
      <c r="D231" s="30"/>
      <c r="E231" s="31" t="str">
        <f ca="1">IF(AND($F231&lt;&gt;"",$D230&lt;&gt;""),1,IF($F231&lt;&gt;"",MAX(INDIRECT($B231):$E230)+1,""))</f>
        <v/>
      </c>
      <c r="F231" s="32"/>
      <c r="G231" s="32" t="str">
        <f t="shared" si="50"/>
        <v/>
      </c>
      <c r="H231" s="32"/>
      <c r="I231" s="32"/>
      <c r="J231" s="32"/>
      <c r="K231" s="32"/>
      <c r="L231" s="33"/>
      <c r="M231" s="33"/>
      <c r="N231" s="33"/>
      <c r="O231" s="33"/>
      <c r="P231" s="32" t="str">
        <f>IF($L231&lt;&gt;"",NETWORKDAYS($L231,$M231,休日!$B$4:$B$306),"")</f>
        <v/>
      </c>
      <c r="Q231" s="32">
        <v>0</v>
      </c>
      <c r="R231" s="34" t="str">
        <f t="shared" ca="1" si="51"/>
        <v/>
      </c>
      <c r="S231" s="35"/>
      <c r="T231" s="35">
        <f t="shared" si="52"/>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3"/>
        <v>E198</v>
      </c>
      <c r="C232" s="41">
        <f>IF(AND($D232&lt;&gt;"",$D232&lt;&gt;"○"),MAX($C$3:$C231)+1,$C231)</f>
        <v>7</v>
      </c>
      <c r="D232" s="30"/>
      <c r="E232" s="31" t="str">
        <f ca="1">IF(AND($F232&lt;&gt;"",$D231&lt;&gt;""),1,IF($F232&lt;&gt;"",MAX(INDIRECT($B232):$E231)+1,""))</f>
        <v/>
      </c>
      <c r="F232" s="32"/>
      <c r="G232" s="32" t="str">
        <f t="shared" ref="G232:G263" si="54">IF($H232="","",IF($G231="",1,$G231+1))</f>
        <v/>
      </c>
      <c r="H232" s="32"/>
      <c r="I232" s="32"/>
      <c r="J232" s="32"/>
      <c r="K232" s="32"/>
      <c r="L232" s="33"/>
      <c r="M232" s="33"/>
      <c r="N232" s="33"/>
      <c r="O232" s="33"/>
      <c r="P232" s="32" t="str">
        <f>IF($L232&lt;&gt;"",NETWORKDAYS($L232,$M232,休日!$B$4:$B$306),"")</f>
        <v/>
      </c>
      <c r="Q232" s="32">
        <v>0</v>
      </c>
      <c r="R232" s="34" t="str">
        <f t="shared" ca="1" si="51"/>
        <v/>
      </c>
      <c r="S232" s="35"/>
      <c r="T232" s="35">
        <f t="shared" si="52"/>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3"/>
        <v>E198</v>
      </c>
      <c r="C233" s="41">
        <f>IF(AND($D233&lt;&gt;"",$D233&lt;&gt;"○"),MAX($C$3:$C232)+1,$C232)</f>
        <v>7</v>
      </c>
      <c r="D233" s="30"/>
      <c r="E233" s="31" t="str">
        <f ca="1">IF(AND($F233&lt;&gt;"",$D232&lt;&gt;""),1,IF($F233&lt;&gt;"",MAX(INDIRECT($B233):$E232)+1,""))</f>
        <v/>
      </c>
      <c r="F233" s="32"/>
      <c r="G233" s="32" t="str">
        <f t="shared" si="54"/>
        <v/>
      </c>
      <c r="H233" s="32"/>
      <c r="I233" s="32"/>
      <c r="J233" s="32"/>
      <c r="K233" s="32"/>
      <c r="L233" s="33"/>
      <c r="M233" s="33"/>
      <c r="N233" s="33"/>
      <c r="O233" s="33"/>
      <c r="P233" s="32" t="str">
        <f>IF($L233&lt;&gt;"",NETWORKDAYS($L233,$M233,休日!$B$4:$B$306),"")</f>
        <v/>
      </c>
      <c r="Q233" s="32">
        <v>0</v>
      </c>
      <c r="R233" s="34" t="str">
        <f t="shared" ca="1" si="51"/>
        <v/>
      </c>
      <c r="S233" s="35"/>
      <c r="T233" s="35">
        <f t="shared" si="52"/>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3"/>
        <v>E198</v>
      </c>
      <c r="C234" s="41">
        <f>IF(AND($D234&lt;&gt;"",$D234&lt;&gt;"○"),MAX($C$3:$C233)+1,$C233)</f>
        <v>7</v>
      </c>
      <c r="D234" s="30"/>
      <c r="E234" s="31" t="str">
        <f ca="1">IF(AND($F234&lt;&gt;"",$D233&lt;&gt;""),1,IF($F234&lt;&gt;"",MAX(INDIRECT($B234):$E233)+1,""))</f>
        <v/>
      </c>
      <c r="F234" s="32"/>
      <c r="G234" s="32" t="str">
        <f t="shared" si="54"/>
        <v/>
      </c>
      <c r="H234" s="32"/>
      <c r="I234" s="32"/>
      <c r="J234" s="32"/>
      <c r="K234" s="32"/>
      <c r="L234" s="33"/>
      <c r="M234" s="33"/>
      <c r="N234" s="33"/>
      <c r="O234" s="33"/>
      <c r="P234" s="32" t="str">
        <f>IF($L234&lt;&gt;"",NETWORKDAYS($L234,$M234,休日!$B$4:$B$306),"")</f>
        <v/>
      </c>
      <c r="Q234" s="32">
        <v>0</v>
      </c>
      <c r="R234" s="34" t="str">
        <f t="shared" ca="1" si="51"/>
        <v/>
      </c>
      <c r="S234" s="35"/>
      <c r="T234" s="35">
        <f t="shared" si="52"/>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3"/>
        <v>E198</v>
      </c>
      <c r="C235" s="41">
        <f>IF(AND($D235&lt;&gt;"",$D235&lt;&gt;"○"),MAX($C$3:$C234)+1,$C234)</f>
        <v>7</v>
      </c>
      <c r="D235" s="30"/>
      <c r="E235" s="31" t="str">
        <f ca="1">IF(AND($F235&lt;&gt;"",$D234&lt;&gt;""),1,IF($F235&lt;&gt;"",MAX(INDIRECT($B235):$E234)+1,""))</f>
        <v/>
      </c>
      <c r="F235" s="32"/>
      <c r="G235" s="32" t="str">
        <f t="shared" si="54"/>
        <v/>
      </c>
      <c r="H235" s="32"/>
      <c r="I235" s="32"/>
      <c r="J235" s="32"/>
      <c r="K235" s="32"/>
      <c r="L235" s="33"/>
      <c r="M235" s="33"/>
      <c r="N235" s="33"/>
      <c r="O235" s="33"/>
      <c r="P235" s="32" t="str">
        <f>IF($L235&lt;&gt;"",NETWORKDAYS($L235,$M235,休日!$B$4:$B$306),"")</f>
        <v/>
      </c>
      <c r="Q235" s="32">
        <v>0</v>
      </c>
      <c r="R235" s="34" t="str">
        <f t="shared" ca="1" si="51"/>
        <v/>
      </c>
      <c r="S235" s="35"/>
      <c r="T235" s="35">
        <f t="shared" si="52"/>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3"/>
        <v>E198</v>
      </c>
      <c r="C236" s="41">
        <f>IF(AND($D236&lt;&gt;"",$D236&lt;&gt;"○"),MAX($C$3:$C235)+1,$C235)</f>
        <v>7</v>
      </c>
      <c r="D236" s="30"/>
      <c r="E236" s="31" t="str">
        <f ca="1">IF(AND($F236&lt;&gt;"",$D235&lt;&gt;""),1,IF($F236&lt;&gt;"",MAX(INDIRECT($B236):$E235)+1,""))</f>
        <v/>
      </c>
      <c r="F236" s="32"/>
      <c r="G236" s="32" t="str">
        <f t="shared" si="54"/>
        <v/>
      </c>
      <c r="H236" s="32"/>
      <c r="I236" s="32"/>
      <c r="J236" s="32"/>
      <c r="K236" s="32"/>
      <c r="L236" s="33"/>
      <c r="M236" s="33"/>
      <c r="N236" s="33"/>
      <c r="O236" s="33"/>
      <c r="P236" s="32" t="str">
        <f>IF($L236&lt;&gt;"",NETWORKDAYS($L236,$M236,休日!$B$4:$B$306),"")</f>
        <v/>
      </c>
      <c r="Q236" s="32">
        <v>0</v>
      </c>
      <c r="R236" s="34" t="str">
        <f t="shared" ca="1" si="51"/>
        <v/>
      </c>
      <c r="S236" s="35"/>
      <c r="T236" s="35">
        <f t="shared" si="52"/>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3"/>
        <v>E198</v>
      </c>
      <c r="C237" s="41">
        <f>IF(AND($D237&lt;&gt;"",$D237&lt;&gt;"○"),MAX($C$3:$C236)+1,$C236)</f>
        <v>7</v>
      </c>
      <c r="D237" s="30"/>
      <c r="E237" s="31" t="str">
        <f ca="1">IF(AND($F237&lt;&gt;"",$D236&lt;&gt;""),1,IF($F237&lt;&gt;"",MAX(INDIRECT($B237):$E236)+1,""))</f>
        <v/>
      </c>
      <c r="F237" s="32"/>
      <c r="G237" s="32" t="str">
        <f t="shared" si="54"/>
        <v/>
      </c>
      <c r="H237" s="32"/>
      <c r="I237" s="32"/>
      <c r="J237" s="32"/>
      <c r="K237" s="32"/>
      <c r="L237" s="33"/>
      <c r="M237" s="33"/>
      <c r="N237" s="33"/>
      <c r="O237" s="33"/>
      <c r="P237" s="32" t="str">
        <f>IF($L237&lt;&gt;"",NETWORKDAYS($L237,$M237,休日!$B$4:$B$306),"")</f>
        <v/>
      </c>
      <c r="Q237" s="32">
        <v>0</v>
      </c>
      <c r="R237" s="34" t="str">
        <f t="shared" ca="1" si="51"/>
        <v/>
      </c>
      <c r="S237" s="35"/>
      <c r="T237" s="35">
        <f t="shared" si="52"/>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3"/>
        <v>E238</v>
      </c>
      <c r="C238" s="42">
        <f>IF(AND($D238&lt;&gt;"",$D238&lt;&gt;"○"),MAX($C$3:$C237)+1,$C237)</f>
        <v>8</v>
      </c>
      <c r="D238" s="20" t="s">
        <v>155</v>
      </c>
      <c r="E238" s="38" t="str">
        <f ca="1">IF(AND($F238&lt;&gt;"",$D237&lt;&gt;""),1,IF($F238&lt;&gt;"",MAX(INDIRECT($B238):$E237)+1,""))</f>
        <v/>
      </c>
      <c r="F238" s="20"/>
      <c r="G238" s="38" t="str">
        <f t="shared" si="54"/>
        <v/>
      </c>
      <c r="H238" s="20"/>
      <c r="I238" s="20"/>
      <c r="J238" s="20"/>
      <c r="K238" s="20"/>
      <c r="L238" s="22"/>
      <c r="M238" s="22"/>
      <c r="N238" s="22"/>
      <c r="O238" s="22"/>
      <c r="P238" s="20" t="str">
        <f>IF($L238&lt;&gt;"",NETWORKDAYS($L238,$M238,休日!$B$4:$B$306),"")</f>
        <v/>
      </c>
      <c r="Q238" s="20"/>
      <c r="R238" s="20" t="str">
        <f t="shared" ca="1" si="51"/>
        <v/>
      </c>
      <c r="S238" s="23"/>
      <c r="T238" s="23"/>
      <c r="U238" s="24"/>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3"/>
        <v>E238</v>
      </c>
      <c r="C239" s="41">
        <f>IF(AND($D239&lt;&gt;"",$D239&lt;&gt;"○"),MAX($C$3:$C238)+1,$C238)</f>
        <v>8</v>
      </c>
      <c r="D239" s="30"/>
      <c r="E239" s="31">
        <f ca="1">IF(AND($F239&lt;&gt;"",$D238&lt;&gt;""),1,IF($F239&lt;&gt;"",MAX(INDIRECT($B239):$E238)+1,""))</f>
        <v>1</v>
      </c>
      <c r="F239" s="32" t="s">
        <v>22</v>
      </c>
      <c r="G239" s="32" t="str">
        <f t="shared" si="54"/>
        <v/>
      </c>
      <c r="H239" s="32"/>
      <c r="I239" s="32"/>
      <c r="J239" s="32"/>
      <c r="K239" s="32"/>
      <c r="L239" s="33"/>
      <c r="M239" s="33"/>
      <c r="N239" s="33"/>
      <c r="O239" s="33"/>
      <c r="P239" s="32" t="str">
        <f>IF($L239&lt;&gt;"",NETWORKDAYS($L239,$M239,休日!$B$4:$B$306),"")</f>
        <v/>
      </c>
      <c r="Q239" s="32">
        <v>0</v>
      </c>
      <c r="R239" s="34" t="str">
        <f t="shared" ca="1" si="51"/>
        <v/>
      </c>
      <c r="S239" s="35"/>
      <c r="T239" s="35">
        <f t="shared" si="52"/>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3"/>
        <v>E238</v>
      </c>
      <c r="C240" s="41">
        <f>IF(AND($D240&lt;&gt;"",$D240&lt;&gt;"○"),MAX($C$3:$C239)+1,$C239)</f>
        <v>8</v>
      </c>
      <c r="D240" s="30"/>
      <c r="E240" s="31">
        <f ca="1">IF(AND($F240&lt;&gt;"",$D239&lt;&gt;""),1,IF($F240&lt;&gt;"",MAX(INDIRECT($B240):$E239)+1,""))</f>
        <v>2</v>
      </c>
      <c r="F240" s="32" t="s">
        <v>23</v>
      </c>
      <c r="G240" s="32" t="str">
        <f t="shared" si="54"/>
        <v/>
      </c>
      <c r="H240" s="32"/>
      <c r="I240" s="32"/>
      <c r="J240" s="32"/>
      <c r="K240" s="32"/>
      <c r="L240" s="33"/>
      <c r="M240" s="33"/>
      <c r="N240" s="33"/>
      <c r="O240" s="33"/>
      <c r="P240" s="32" t="str">
        <f>IF($L240&lt;&gt;"",NETWORKDAYS($L240,$M240,休日!$B$4:$B$306),"")</f>
        <v/>
      </c>
      <c r="Q240" s="32">
        <v>0</v>
      </c>
      <c r="R240" s="34" t="str">
        <f t="shared" ca="1" si="51"/>
        <v/>
      </c>
      <c r="S240" s="35"/>
      <c r="T240" s="35">
        <f t="shared" si="52"/>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3"/>
        <v>E238</v>
      </c>
      <c r="C241" s="41">
        <f>IF(AND($D241&lt;&gt;"",$D241&lt;&gt;"○"),MAX($C$3:$C240)+1,$C240)</f>
        <v>8</v>
      </c>
      <c r="D241" s="30"/>
      <c r="E241" s="31" t="str">
        <f ca="1">IF(AND($F241&lt;&gt;"",$D240&lt;&gt;""),1,IF($F241&lt;&gt;"",MAX(INDIRECT($B241):$E240)+1,""))</f>
        <v/>
      </c>
      <c r="F241" s="32"/>
      <c r="G241" s="32">
        <f t="shared" si="54"/>
        <v>1</v>
      </c>
      <c r="H241" s="32" t="s">
        <v>24</v>
      </c>
      <c r="I241" s="32"/>
      <c r="J241" s="32"/>
      <c r="K241" s="32"/>
      <c r="L241" s="33"/>
      <c r="M241" s="33"/>
      <c r="N241" s="33"/>
      <c r="O241" s="33"/>
      <c r="P241" s="32" t="str">
        <f>IF($L241&lt;&gt;"",NETWORKDAYS($L241,$M241,休日!$B$4:$B$306),"")</f>
        <v/>
      </c>
      <c r="Q241" s="32">
        <v>0</v>
      </c>
      <c r="R241" s="34" t="str">
        <f t="shared" ca="1" si="51"/>
        <v/>
      </c>
      <c r="S241" s="35"/>
      <c r="T241" s="35">
        <f t="shared" si="52"/>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3"/>
        <v>E238</v>
      </c>
      <c r="C242" s="41">
        <f>IF(AND($D242&lt;&gt;"",$D242&lt;&gt;"○"),MAX($C$3:$C241)+1,$C241)</f>
        <v>8</v>
      </c>
      <c r="D242" s="30"/>
      <c r="E242" s="31" t="str">
        <f ca="1">IF(AND($F242&lt;&gt;"",$D241&lt;&gt;""),1,IF($F242&lt;&gt;"",MAX(INDIRECT($B242):$E241)+1,""))</f>
        <v/>
      </c>
      <c r="F242" s="32"/>
      <c r="G242" s="32">
        <f t="shared" si="54"/>
        <v>2</v>
      </c>
      <c r="H242" s="32" t="s">
        <v>25</v>
      </c>
      <c r="I242" s="32"/>
      <c r="J242" s="32"/>
      <c r="K242" s="32"/>
      <c r="L242" s="33"/>
      <c r="M242" s="33"/>
      <c r="N242" s="33"/>
      <c r="O242" s="33"/>
      <c r="P242" s="32" t="str">
        <f>IF($L242&lt;&gt;"",NETWORKDAYS($L242,$M242,休日!$B$4:$B$306),"")</f>
        <v/>
      </c>
      <c r="Q242" s="32">
        <v>0</v>
      </c>
      <c r="R242" s="34" t="str">
        <f t="shared" ca="1" si="51"/>
        <v/>
      </c>
      <c r="S242" s="35"/>
      <c r="T242" s="35">
        <f t="shared" si="52"/>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3"/>
        <v>E238</v>
      </c>
      <c r="C243" s="41">
        <f>IF(AND($D243&lt;&gt;"",$D243&lt;&gt;"○"),MAX($C$3:$C242)+1,$C242)</f>
        <v>8</v>
      </c>
      <c r="D243" s="30"/>
      <c r="E243" s="31" t="str">
        <f ca="1">IF(AND($F243&lt;&gt;"",$D242&lt;&gt;""),1,IF($F243&lt;&gt;"",MAX(INDIRECT($B243):$E242)+1,""))</f>
        <v/>
      </c>
      <c r="F243" s="32"/>
      <c r="G243" s="32">
        <f t="shared" si="54"/>
        <v>3</v>
      </c>
      <c r="H243" s="32" t="s">
        <v>26</v>
      </c>
      <c r="I243" s="32"/>
      <c r="J243" s="32"/>
      <c r="K243" s="32"/>
      <c r="L243" s="33"/>
      <c r="M243" s="33"/>
      <c r="N243" s="33"/>
      <c r="O243" s="33"/>
      <c r="P243" s="32" t="str">
        <f>IF($L243&lt;&gt;"",NETWORKDAYS($L243,$M243,休日!$B$4:$B$306),"")</f>
        <v/>
      </c>
      <c r="Q243" s="32">
        <v>0</v>
      </c>
      <c r="R243" s="34" t="str">
        <f t="shared" ca="1" si="51"/>
        <v/>
      </c>
      <c r="S243" s="35"/>
      <c r="T243" s="35">
        <f t="shared" si="52"/>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3"/>
        <v>E238</v>
      </c>
      <c r="C244" s="41">
        <f>IF(AND($D244&lt;&gt;"",$D244&lt;&gt;"○"),MAX($C$3:$C243)+1,$C243)</f>
        <v>8</v>
      </c>
      <c r="D244" s="30"/>
      <c r="E244" s="31" t="str">
        <f ca="1">IF(AND($F244&lt;&gt;"",$D243&lt;&gt;""),1,IF($F244&lt;&gt;"",MAX(INDIRECT($B244):$E243)+1,""))</f>
        <v/>
      </c>
      <c r="F244" s="32"/>
      <c r="G244" s="32">
        <f t="shared" si="54"/>
        <v>4</v>
      </c>
      <c r="H244" s="32" t="s">
        <v>27</v>
      </c>
      <c r="I244" s="32"/>
      <c r="J244" s="32"/>
      <c r="K244" s="32"/>
      <c r="L244" s="33"/>
      <c r="M244" s="33"/>
      <c r="N244" s="33"/>
      <c r="O244" s="33"/>
      <c r="P244" s="32" t="str">
        <f>IF($L244&lt;&gt;"",NETWORKDAYS($L244,$M244,休日!$B$4:$B$306),"")</f>
        <v/>
      </c>
      <c r="Q244" s="32">
        <v>0</v>
      </c>
      <c r="R244" s="34" t="str">
        <f t="shared" ca="1" si="51"/>
        <v/>
      </c>
      <c r="S244" s="35"/>
      <c r="T244" s="35">
        <f t="shared" si="52"/>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3"/>
        <v>E238</v>
      </c>
      <c r="C245" s="41">
        <f>IF(AND($D245&lt;&gt;"",$D245&lt;&gt;"○"),MAX($C$3:$C244)+1,$C244)</f>
        <v>8</v>
      </c>
      <c r="D245" s="30"/>
      <c r="E245" s="31">
        <f ca="1">IF(AND($F245&lt;&gt;"",$D244&lt;&gt;""),1,IF($F245&lt;&gt;"",MAX(INDIRECT($B245):$E244)+1,""))</f>
        <v>3</v>
      </c>
      <c r="F245" s="32" t="s">
        <v>28</v>
      </c>
      <c r="G245" s="32" t="str">
        <f t="shared" si="54"/>
        <v/>
      </c>
      <c r="H245" s="32"/>
      <c r="I245" s="32"/>
      <c r="J245" s="32"/>
      <c r="K245" s="32"/>
      <c r="L245" s="33"/>
      <c r="M245" s="33"/>
      <c r="N245" s="33"/>
      <c r="O245" s="33"/>
      <c r="P245" s="32" t="str">
        <f>IF($L245&lt;&gt;"",NETWORKDAYS($L245,$M245,休日!$B$4:$B$306),"")</f>
        <v/>
      </c>
      <c r="Q245" s="32">
        <v>0</v>
      </c>
      <c r="R245" s="34" t="str">
        <f t="shared" ca="1" si="51"/>
        <v/>
      </c>
      <c r="S245" s="35"/>
      <c r="T245" s="35">
        <f t="shared" si="52"/>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3"/>
        <v>E238</v>
      </c>
      <c r="C246" s="41">
        <f>IF(AND($D246&lt;&gt;"",$D246&lt;&gt;"○"),MAX($C$3:$C245)+1,$C245)</f>
        <v>8</v>
      </c>
      <c r="D246" s="30"/>
      <c r="E246" s="31">
        <f ca="1">IF(AND($F246&lt;&gt;"",$D245&lt;&gt;""),1,IF($F246&lt;&gt;"",MAX(INDIRECT($B246):$E245)+1,""))</f>
        <v>4</v>
      </c>
      <c r="F246" s="32" t="s">
        <v>29</v>
      </c>
      <c r="G246" s="32" t="str">
        <f t="shared" si="54"/>
        <v/>
      </c>
      <c r="H246" s="32"/>
      <c r="I246" s="32"/>
      <c r="J246" s="32"/>
      <c r="K246" s="32"/>
      <c r="L246" s="33"/>
      <c r="M246" s="33"/>
      <c r="N246" s="33"/>
      <c r="O246" s="33"/>
      <c r="P246" s="32" t="str">
        <f>IF($L246&lt;&gt;"",NETWORKDAYS($L246,$M246,休日!$B$4:$B$306),"")</f>
        <v/>
      </c>
      <c r="Q246" s="32">
        <v>0</v>
      </c>
      <c r="R246" s="34" t="str">
        <f t="shared" ca="1" si="51"/>
        <v/>
      </c>
      <c r="S246" s="35"/>
      <c r="T246" s="35">
        <f t="shared" si="52"/>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3"/>
        <v>E238</v>
      </c>
      <c r="C247" s="41">
        <f>IF(AND($D247&lt;&gt;"",$D247&lt;&gt;"○"),MAX($C$3:$C246)+1,$C246)</f>
        <v>8</v>
      </c>
      <c r="D247" s="30"/>
      <c r="E247" s="31">
        <f ca="1">IF(AND($F247&lt;&gt;"",$D246&lt;&gt;""),1,IF($F247&lt;&gt;"",MAX(INDIRECT($B247):$E246)+1,""))</f>
        <v>5</v>
      </c>
      <c r="F247" s="32" t="s">
        <v>30</v>
      </c>
      <c r="G247" s="32" t="str">
        <f t="shared" si="54"/>
        <v/>
      </c>
      <c r="H247" s="32"/>
      <c r="I247" s="32"/>
      <c r="J247" s="32"/>
      <c r="K247" s="32"/>
      <c r="L247" s="33"/>
      <c r="M247" s="33"/>
      <c r="N247" s="33"/>
      <c r="O247" s="33"/>
      <c r="P247" s="32" t="str">
        <f>IF($L247&lt;&gt;"",NETWORKDAYS($L247,$M247,休日!$B$4:$B$306),"")</f>
        <v/>
      </c>
      <c r="Q247" s="32">
        <v>0</v>
      </c>
      <c r="R247" s="34" t="str">
        <f t="shared" ca="1" si="51"/>
        <v/>
      </c>
      <c r="S247" s="35"/>
      <c r="T247" s="35">
        <f t="shared" si="52"/>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3"/>
        <v>E238</v>
      </c>
      <c r="C248" s="41">
        <f>IF(AND($D248&lt;&gt;"",$D248&lt;&gt;"○"),MAX($C$3:$C247)+1,$C247)</f>
        <v>8</v>
      </c>
      <c r="D248" s="30"/>
      <c r="E248" s="31">
        <f ca="1">IF(AND($F248&lt;&gt;"",$D247&lt;&gt;""),1,IF($F248&lt;&gt;"",MAX(INDIRECT($B248):$E247)+1,""))</f>
        <v>6</v>
      </c>
      <c r="F248" s="32" t="s">
        <v>31</v>
      </c>
      <c r="G248" s="32" t="str">
        <f t="shared" si="54"/>
        <v/>
      </c>
      <c r="H248" s="32"/>
      <c r="I248" s="32"/>
      <c r="J248" s="32"/>
      <c r="K248" s="32"/>
      <c r="L248" s="33"/>
      <c r="M248" s="33"/>
      <c r="N248" s="33"/>
      <c r="O248" s="33"/>
      <c r="P248" s="32" t="str">
        <f>IF($L248&lt;&gt;"",NETWORKDAYS($L248,$M248,休日!$B$4:$B$306),"")</f>
        <v/>
      </c>
      <c r="Q248" s="32">
        <v>0</v>
      </c>
      <c r="R248" s="34" t="str">
        <f t="shared" ca="1" si="51"/>
        <v/>
      </c>
      <c r="S248" s="35"/>
      <c r="T248" s="35">
        <f t="shared" si="52"/>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3"/>
        <v>E249</v>
      </c>
      <c r="C249" s="42">
        <f>IF(AND($D249&lt;&gt;"",$D249&lt;&gt;"○"),MAX($C$3:$C248)+1,$C248)</f>
        <v>9</v>
      </c>
      <c r="D249" s="20" t="s">
        <v>131</v>
      </c>
      <c r="E249" s="38" t="str">
        <f ca="1">IF(AND($F249&lt;&gt;"",$D248&lt;&gt;""),1,IF($F249&lt;&gt;"",MAX(INDIRECT($B249):$E248)+1,""))</f>
        <v/>
      </c>
      <c r="F249" s="20"/>
      <c r="G249" s="38" t="str">
        <f t="shared" si="54"/>
        <v/>
      </c>
      <c r="H249" s="20"/>
      <c r="I249" s="20"/>
      <c r="J249" s="20"/>
      <c r="K249" s="20"/>
      <c r="L249" s="22"/>
      <c r="M249" s="22"/>
      <c r="N249" s="22"/>
      <c r="O249" s="22"/>
      <c r="P249" s="20" t="str">
        <f>IF($L249&lt;&gt;"",NETWORKDAYS($L249,$M249,休日!$B$4:$B$306),"")</f>
        <v/>
      </c>
      <c r="Q249" s="20"/>
      <c r="R249" s="20" t="str">
        <f t="shared" ca="1" si="51"/>
        <v/>
      </c>
      <c r="S249" s="23"/>
      <c r="T249" s="23"/>
      <c r="U249" s="24"/>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3"/>
        <v>E249</v>
      </c>
      <c r="C250" s="41">
        <f>IF(AND($D250&lt;&gt;"",$D250&lt;&gt;"○"),MAX($C$3:$C249)+1,$C249)</f>
        <v>9</v>
      </c>
      <c r="D250" s="30"/>
      <c r="E250" s="31">
        <f ca="1">IF(AND($F250&lt;&gt;"",$D249&lt;&gt;""),1,IF($F250&lt;&gt;"",MAX(INDIRECT($B250):$E249)+1,""))</f>
        <v>1</v>
      </c>
      <c r="F250" s="32" t="s">
        <v>132</v>
      </c>
      <c r="G250" s="32" t="str">
        <f t="shared" si="54"/>
        <v/>
      </c>
      <c r="H250" s="32"/>
      <c r="I250" s="32"/>
      <c r="J250" s="32"/>
      <c r="K250" s="32"/>
      <c r="L250" s="33"/>
      <c r="M250" s="33"/>
      <c r="N250" s="33"/>
      <c r="O250" s="33"/>
      <c r="P250" s="32" t="str">
        <f>IF($L250&lt;&gt;"",NETWORKDAYS($L250,$M250,休日!$B$4:$B$306),"")</f>
        <v/>
      </c>
      <c r="Q250" s="32">
        <v>0</v>
      </c>
      <c r="R250" s="34" t="str">
        <f t="shared" ca="1" si="51"/>
        <v/>
      </c>
      <c r="S250" s="35"/>
      <c r="T250" s="35">
        <f t="shared" si="52"/>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3"/>
        <v>E249</v>
      </c>
      <c r="C251" s="41">
        <f>IF(AND($D251&lt;&gt;"",$D251&lt;&gt;"○"),MAX($C$3:$C250)+1,$C250)</f>
        <v>9</v>
      </c>
      <c r="D251" s="30"/>
      <c r="E251" s="31" t="str">
        <f ca="1">IF(AND($F251&lt;&gt;"",$D250&lt;&gt;""),1,IF($F251&lt;&gt;"",MAX(INDIRECT($B251):$E250)+1,""))</f>
        <v/>
      </c>
      <c r="F251" s="32"/>
      <c r="G251" s="32" t="str">
        <f t="shared" si="54"/>
        <v/>
      </c>
      <c r="H251" s="32"/>
      <c r="I251" s="32"/>
      <c r="J251" s="32"/>
      <c r="K251" s="32"/>
      <c r="L251" s="33"/>
      <c r="M251" s="33"/>
      <c r="N251" s="33"/>
      <c r="O251" s="33"/>
      <c r="P251" s="32" t="str">
        <f>IF($L251&lt;&gt;"",NETWORKDAYS($L251,$M251,休日!$B$4:$B$306),"")</f>
        <v/>
      </c>
      <c r="Q251" s="32">
        <v>0</v>
      </c>
      <c r="R251" s="34" t="str">
        <f t="shared" ca="1" si="51"/>
        <v/>
      </c>
      <c r="S251" s="35"/>
      <c r="T251" s="35">
        <f t="shared" si="52"/>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3"/>
        <v>E249</v>
      </c>
      <c r="C252" s="41">
        <f>IF(AND($D252&lt;&gt;"",$D252&lt;&gt;"○"),MAX($C$3:$C251)+1,$C251)</f>
        <v>9</v>
      </c>
      <c r="D252" s="30"/>
      <c r="E252" s="31">
        <f ca="1">IF(AND($F252&lt;&gt;"",$D251&lt;&gt;""),1,IF($F252&lt;&gt;"",MAX(INDIRECT($B252):$E251)+1,""))</f>
        <v>2</v>
      </c>
      <c r="F252" s="32" t="s">
        <v>133</v>
      </c>
      <c r="G252" s="32" t="str">
        <f t="shared" si="54"/>
        <v/>
      </c>
      <c r="H252" s="32"/>
      <c r="I252" s="32"/>
      <c r="J252" s="32"/>
      <c r="K252" s="32"/>
      <c r="L252" s="33"/>
      <c r="M252" s="33"/>
      <c r="N252" s="33"/>
      <c r="O252" s="33"/>
      <c r="P252" s="32" t="str">
        <f>IF($L252&lt;&gt;"",NETWORKDAYS($L252,$M252,休日!$B$4:$B$306),"")</f>
        <v/>
      </c>
      <c r="Q252" s="32">
        <v>0</v>
      </c>
      <c r="R252" s="34" t="str">
        <f t="shared" ca="1" si="51"/>
        <v/>
      </c>
      <c r="S252" s="35"/>
      <c r="T252" s="35">
        <f t="shared" si="52"/>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3"/>
        <v>E249</v>
      </c>
      <c r="C253" s="41">
        <f>IF(AND($D253&lt;&gt;"",$D253&lt;&gt;"○"),MAX($C$3:$C252)+1,$C252)</f>
        <v>9</v>
      </c>
      <c r="D253" s="30"/>
      <c r="E253" s="31" t="str">
        <f ca="1">IF(AND($F253&lt;&gt;"",$D252&lt;&gt;""),1,IF($F253&lt;&gt;"",MAX(INDIRECT($B253):$E252)+1,""))</f>
        <v/>
      </c>
      <c r="F253" s="32"/>
      <c r="G253" s="32" t="str">
        <f t="shared" si="54"/>
        <v/>
      </c>
      <c r="H253" s="32"/>
      <c r="I253" s="32"/>
      <c r="J253" s="32"/>
      <c r="K253" s="32"/>
      <c r="L253" s="33"/>
      <c r="M253" s="33"/>
      <c r="N253" s="33"/>
      <c r="O253" s="33"/>
      <c r="P253" s="32" t="str">
        <f>IF($L253&lt;&gt;"",NETWORKDAYS($L253,$M253,休日!$B$4:$B$306),"")</f>
        <v/>
      </c>
      <c r="Q253" s="32">
        <v>0</v>
      </c>
      <c r="R253" s="34" t="str">
        <f t="shared" ca="1" si="51"/>
        <v/>
      </c>
      <c r="S253" s="35"/>
      <c r="T253" s="35">
        <f t="shared" si="52"/>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3"/>
        <v>E249</v>
      </c>
      <c r="C254" s="41">
        <f>IF(AND($D254&lt;&gt;"",$D254&lt;&gt;"○"),MAX($C$3:$C253)+1,$C253)</f>
        <v>9</v>
      </c>
      <c r="D254" s="30"/>
      <c r="E254" s="31" t="str">
        <f ca="1">IF(AND($F254&lt;&gt;"",$D253&lt;&gt;""),1,IF($F254&lt;&gt;"",MAX(INDIRECT($B254):$E253)+1,""))</f>
        <v/>
      </c>
      <c r="F254" s="32"/>
      <c r="G254" s="32">
        <f t="shared" si="54"/>
        <v>1</v>
      </c>
      <c r="H254" s="32" t="s">
        <v>32</v>
      </c>
      <c r="I254" s="32"/>
      <c r="J254" s="32"/>
      <c r="K254" s="32"/>
      <c r="L254" s="33"/>
      <c r="M254" s="33"/>
      <c r="N254" s="33"/>
      <c r="O254" s="33"/>
      <c r="P254" s="32" t="str">
        <f>IF($L254&lt;&gt;"",NETWORKDAYS($L254,$M254,休日!$B$4:$B$306),"")</f>
        <v/>
      </c>
      <c r="Q254" s="32">
        <v>0</v>
      </c>
      <c r="R254" s="34" t="str">
        <f t="shared" ca="1" si="51"/>
        <v/>
      </c>
      <c r="S254" s="35"/>
      <c r="T254" s="35">
        <f t="shared" si="52"/>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3"/>
        <v>E249</v>
      </c>
      <c r="C255" s="41">
        <f>IF(AND($D255&lt;&gt;"",$D255&lt;&gt;"○"),MAX($C$3:$C254)+1,$C254)</f>
        <v>9</v>
      </c>
      <c r="D255" s="30"/>
      <c r="E255" s="31" t="str">
        <f ca="1">IF(AND($F255&lt;&gt;"",$D254&lt;&gt;""),1,IF($F255&lt;&gt;"",MAX(INDIRECT($B255):$E254)+1,""))</f>
        <v/>
      </c>
      <c r="F255" s="32"/>
      <c r="G255" s="32">
        <f t="shared" si="54"/>
        <v>2</v>
      </c>
      <c r="H255" s="32" t="s">
        <v>33</v>
      </c>
      <c r="I255" s="32"/>
      <c r="J255" s="32"/>
      <c r="K255" s="32"/>
      <c r="L255" s="33"/>
      <c r="M255" s="33"/>
      <c r="N255" s="33"/>
      <c r="O255" s="33"/>
      <c r="P255" s="32" t="str">
        <f>IF($L255&lt;&gt;"",NETWORKDAYS($L255,$M255,休日!$B$4:$B$306),"")</f>
        <v/>
      </c>
      <c r="Q255" s="32">
        <v>0</v>
      </c>
      <c r="R255" s="34" t="str">
        <f t="shared" ca="1" si="51"/>
        <v/>
      </c>
      <c r="S255" s="35"/>
      <c r="T255" s="35">
        <f t="shared" si="52"/>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3"/>
        <v>E249</v>
      </c>
      <c r="C256" s="41">
        <f>IF(AND($D256&lt;&gt;"",$D256&lt;&gt;"○"),MAX($C$3:$C255)+1,$C255)</f>
        <v>9</v>
      </c>
      <c r="D256" s="30"/>
      <c r="E256" s="31">
        <f ca="1">IF(AND($F256&lt;&gt;"",$D255&lt;&gt;""),1,IF($F256&lt;&gt;"",MAX(INDIRECT($B256):$E255)+1,""))</f>
        <v>3</v>
      </c>
      <c r="F256" s="32" t="s">
        <v>134</v>
      </c>
      <c r="G256" s="32">
        <f t="shared" si="54"/>
        <v>3</v>
      </c>
      <c r="H256" s="32" t="s">
        <v>34</v>
      </c>
      <c r="I256" s="32"/>
      <c r="J256" s="32"/>
      <c r="K256" s="32"/>
      <c r="L256" s="33"/>
      <c r="M256" s="33"/>
      <c r="N256" s="33"/>
      <c r="O256" s="33"/>
      <c r="P256" s="32" t="str">
        <f>IF($L256&lt;&gt;"",NETWORKDAYS($L256,$M256,休日!$B$4:$B$306),"")</f>
        <v/>
      </c>
      <c r="Q256" s="32">
        <v>0</v>
      </c>
      <c r="R256" s="34" t="str">
        <f t="shared" ca="1" si="51"/>
        <v/>
      </c>
      <c r="S256" s="35"/>
      <c r="T256" s="35">
        <f t="shared" si="52"/>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3"/>
        <v>E249</v>
      </c>
      <c r="C257" s="41">
        <f>IF(AND($D257&lt;&gt;"",$D257&lt;&gt;"○"),MAX($C$3:$C256)+1,$C256)</f>
        <v>9</v>
      </c>
      <c r="D257" s="30"/>
      <c r="E257" s="31" t="str">
        <f ca="1">IF(AND($F257&lt;&gt;"",$D256&lt;&gt;""),1,IF($F257&lt;&gt;"",MAX(INDIRECT($B257):$E256)+1,""))</f>
        <v/>
      </c>
      <c r="F257" s="32"/>
      <c r="G257" s="32" t="str">
        <f t="shared" si="54"/>
        <v/>
      </c>
      <c r="H257" s="32"/>
      <c r="I257" s="32"/>
      <c r="J257" s="32"/>
      <c r="K257" s="32"/>
      <c r="L257" s="33"/>
      <c r="M257" s="33"/>
      <c r="N257" s="33"/>
      <c r="O257" s="33"/>
      <c r="P257" s="32" t="str">
        <f>IF($L257&lt;&gt;"",NETWORKDAYS($L257,$M257,休日!$B$4:$B$306),"")</f>
        <v/>
      </c>
      <c r="Q257" s="32">
        <v>0</v>
      </c>
      <c r="R257" s="34" t="str">
        <f t="shared" ca="1" si="51"/>
        <v/>
      </c>
      <c r="S257" s="35"/>
      <c r="T257" s="35">
        <f t="shared" si="52"/>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3"/>
        <v>E249</v>
      </c>
      <c r="C258" s="41">
        <f>IF(AND($D258&lt;&gt;"",$D258&lt;&gt;"○"),MAX($C$3:$C257)+1,$C257)</f>
        <v>9</v>
      </c>
      <c r="D258" s="30"/>
      <c r="E258" s="31">
        <f ca="1">IF(AND($F258&lt;&gt;"",$D257&lt;&gt;""),1,IF($F258&lt;&gt;"",MAX(INDIRECT($B258):$E257)+1,""))</f>
        <v>4</v>
      </c>
      <c r="F258" s="32" t="s">
        <v>135</v>
      </c>
      <c r="G258" s="32" t="str">
        <f t="shared" si="54"/>
        <v/>
      </c>
      <c r="H258" s="32"/>
      <c r="I258" s="32"/>
      <c r="J258" s="32"/>
      <c r="K258" s="32"/>
      <c r="L258" s="33"/>
      <c r="M258" s="33"/>
      <c r="N258" s="33"/>
      <c r="O258" s="33"/>
      <c r="P258" s="32" t="str">
        <f>IF($L258&lt;&gt;"",NETWORKDAYS($L258,$M258,休日!$B$4:$B$306),"")</f>
        <v/>
      </c>
      <c r="Q258" s="32">
        <v>0</v>
      </c>
      <c r="R258" s="34" t="str">
        <f t="shared" ca="1" si="51"/>
        <v/>
      </c>
      <c r="S258" s="35"/>
      <c r="T258" s="35">
        <f t="shared" si="52"/>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3"/>
        <v>E249</v>
      </c>
      <c r="C259" s="41">
        <f>IF(AND($D259&lt;&gt;"",$D259&lt;&gt;"○"),MAX($C$3:$C258)+1,$C258)</f>
        <v>9</v>
      </c>
      <c r="D259" s="30"/>
      <c r="E259" s="31">
        <f ca="1">IF(AND($F259&lt;&gt;"",$D258&lt;&gt;""),1,IF($F259&lt;&gt;"",MAX(INDIRECT($B259):$E258)+1,""))</f>
        <v>5</v>
      </c>
      <c r="F259" s="32" t="s">
        <v>37</v>
      </c>
      <c r="G259" s="32" t="str">
        <f t="shared" si="54"/>
        <v/>
      </c>
      <c r="H259" s="32"/>
      <c r="I259" s="32"/>
      <c r="J259" s="32"/>
      <c r="K259" s="32"/>
      <c r="L259" s="33"/>
      <c r="M259" s="33"/>
      <c r="N259" s="33"/>
      <c r="O259" s="33"/>
      <c r="P259" s="32" t="str">
        <f>IF($L259&lt;&gt;"",NETWORKDAYS($L259,$M259,休日!$B$4:$B$306),"")</f>
        <v/>
      </c>
      <c r="Q259" s="32">
        <v>0</v>
      </c>
      <c r="R259" s="34" t="str">
        <f t="shared" ca="1" si="51"/>
        <v/>
      </c>
      <c r="S259" s="35"/>
      <c r="T259" s="35">
        <f t="shared" si="52"/>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3"/>
        <v>E249</v>
      </c>
      <c r="C260" s="41">
        <f>IF(AND($D260&lt;&gt;"",$D260&lt;&gt;"○"),MAX($C$3:$C259)+1,$C259)</f>
        <v>9</v>
      </c>
      <c r="D260" s="30"/>
      <c r="E260" s="31" t="str">
        <f ca="1">IF(AND($F260&lt;&gt;"",$D259&lt;&gt;""),1,IF($F260&lt;&gt;"",MAX(INDIRECT($B260):$E259)+1,""))</f>
        <v/>
      </c>
      <c r="F260" s="32"/>
      <c r="G260" s="32">
        <f t="shared" si="54"/>
        <v>1</v>
      </c>
      <c r="H260" s="32" t="s">
        <v>38</v>
      </c>
      <c r="I260" s="32"/>
      <c r="J260" s="32"/>
      <c r="K260" s="32"/>
      <c r="L260" s="33"/>
      <c r="M260" s="33"/>
      <c r="N260" s="33"/>
      <c r="O260" s="33"/>
      <c r="P260" s="32" t="str">
        <f>IF($L260&lt;&gt;"",NETWORKDAYS($L260,$M260,休日!$B$4:$B$306),"")</f>
        <v/>
      </c>
      <c r="Q260" s="32">
        <v>0</v>
      </c>
      <c r="R260" s="34" t="str">
        <f t="shared" ca="1" si="51"/>
        <v/>
      </c>
      <c r="S260" s="35"/>
      <c r="T260" s="35">
        <f t="shared" si="52"/>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3"/>
        <v>E249</v>
      </c>
      <c r="C261" s="41">
        <f>IF(AND($D261&lt;&gt;"",$D261&lt;&gt;"○"),MAX($C$3:$C260)+1,$C260)</f>
        <v>9</v>
      </c>
      <c r="D261" s="30"/>
      <c r="E261" s="31" t="str">
        <f ca="1">IF(AND($F261&lt;&gt;"",$D260&lt;&gt;""),1,IF($F261&lt;&gt;"",MAX(INDIRECT($B261):$E260)+1,""))</f>
        <v/>
      </c>
      <c r="F261" s="32"/>
      <c r="G261" s="32">
        <f t="shared" si="54"/>
        <v>2</v>
      </c>
      <c r="H261" s="32" t="s">
        <v>39</v>
      </c>
      <c r="I261" s="32"/>
      <c r="J261" s="32"/>
      <c r="K261" s="32"/>
      <c r="L261" s="33"/>
      <c r="M261" s="33"/>
      <c r="N261" s="33"/>
      <c r="O261" s="33"/>
      <c r="P261" s="32" t="str">
        <f>IF($L261&lt;&gt;"",NETWORKDAYS($L261,$M261,休日!$B$4:$B$306),"")</f>
        <v/>
      </c>
      <c r="Q261" s="32">
        <v>0</v>
      </c>
      <c r="R261" s="34" t="str">
        <f t="shared" ca="1" si="51"/>
        <v/>
      </c>
      <c r="S261" s="35"/>
      <c r="T261" s="35">
        <f t="shared" si="52"/>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3"/>
        <v>E249</v>
      </c>
      <c r="C262" s="41">
        <f>IF(AND($D262&lt;&gt;"",$D262&lt;&gt;"○"),MAX($C$3:$C261)+1,$C261)</f>
        <v>9</v>
      </c>
      <c r="D262" s="30"/>
      <c r="E262" s="31" t="str">
        <f ca="1">IF(AND($F262&lt;&gt;"",$D261&lt;&gt;""),1,IF($F262&lt;&gt;"",MAX(INDIRECT($B262):$E261)+1,""))</f>
        <v/>
      </c>
      <c r="F262" s="32"/>
      <c r="G262" s="32">
        <f t="shared" si="54"/>
        <v>3</v>
      </c>
      <c r="H262" s="32" t="s">
        <v>20</v>
      </c>
      <c r="I262" s="32"/>
      <c r="J262" s="32"/>
      <c r="K262" s="32"/>
      <c r="L262" s="33"/>
      <c r="M262" s="33"/>
      <c r="N262" s="33"/>
      <c r="O262" s="33"/>
      <c r="P262" s="32" t="str">
        <f>IF($L262&lt;&gt;"",NETWORKDAYS($L262,$M262,休日!$B$4:$B$306),"")</f>
        <v/>
      </c>
      <c r="Q262" s="32">
        <v>0</v>
      </c>
      <c r="R262" s="34" t="str">
        <f t="shared" ca="1" si="51"/>
        <v/>
      </c>
      <c r="S262" s="35"/>
      <c r="T262" s="35">
        <f t="shared" si="52"/>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3"/>
        <v>E249</v>
      </c>
      <c r="C263" s="41">
        <f>IF(AND($D263&lt;&gt;"",$D263&lt;&gt;"○"),MAX($C$3:$C262)+1,$C262)</f>
        <v>9</v>
      </c>
      <c r="D263" s="30"/>
      <c r="E263" s="31" t="str">
        <f ca="1">IF(AND($F263&lt;&gt;"",$D262&lt;&gt;""),1,IF($F263&lt;&gt;"",MAX(INDIRECT($B263):$E262)+1,""))</f>
        <v/>
      </c>
      <c r="F263" s="32"/>
      <c r="G263" s="32">
        <f t="shared" si="54"/>
        <v>4</v>
      </c>
      <c r="H263" s="32" t="s">
        <v>40</v>
      </c>
      <c r="I263" s="32"/>
      <c r="J263" s="32"/>
      <c r="K263" s="32"/>
      <c r="L263" s="33"/>
      <c r="M263" s="33"/>
      <c r="N263" s="33"/>
      <c r="O263" s="33"/>
      <c r="P263" s="32" t="str">
        <f>IF($L263&lt;&gt;"",NETWORKDAYS($L263,$M263,休日!$B$4:$B$306),"")</f>
        <v/>
      </c>
      <c r="Q263" s="32">
        <v>0</v>
      </c>
      <c r="R263" s="34" t="str">
        <f t="shared" ca="1" si="51"/>
        <v/>
      </c>
      <c r="S263" s="35"/>
      <c r="T263" s="35">
        <f t="shared" si="52"/>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3"/>
        <v>E249</v>
      </c>
      <c r="C264" s="41">
        <f>IF(AND($D264&lt;&gt;"",$D264&lt;&gt;"○"),MAX($C$3:$C263)+1,$C263)</f>
        <v>9</v>
      </c>
      <c r="D264" s="30"/>
      <c r="E264" s="31" t="str">
        <f ca="1">IF(AND($F264&lt;&gt;"",$D263&lt;&gt;""),1,IF($F264&lt;&gt;"",MAX(INDIRECT($B264):$E263)+1,""))</f>
        <v/>
      </c>
      <c r="F264" s="32"/>
      <c r="G264" s="32">
        <f t="shared" ref="G264:G295" si="55">IF($H264="","",IF($G263="",1,$G263+1))</f>
        <v>5</v>
      </c>
      <c r="H264" s="32" t="s">
        <v>41</v>
      </c>
      <c r="I264" s="32"/>
      <c r="J264" s="32"/>
      <c r="K264" s="32"/>
      <c r="L264" s="33"/>
      <c r="M264" s="33"/>
      <c r="N264" s="33"/>
      <c r="O264" s="33"/>
      <c r="P264" s="32" t="str">
        <f>IF($L264&lt;&gt;"",NETWORKDAYS($L264,$M264,休日!$B$4:$B$306),"")</f>
        <v/>
      </c>
      <c r="Q264" s="32">
        <v>0</v>
      </c>
      <c r="R264" s="34" t="str">
        <f t="shared" ca="1" si="51"/>
        <v/>
      </c>
      <c r="S264" s="35"/>
      <c r="T264" s="35">
        <f t="shared" si="52"/>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3"/>
        <v>E249</v>
      </c>
      <c r="C265" s="41">
        <f>IF(AND($D265&lt;&gt;"",$D265&lt;&gt;"○"),MAX($C$3:$C264)+1,$C264)</f>
        <v>9</v>
      </c>
      <c r="D265" s="30"/>
      <c r="E265" s="31">
        <f ca="1">IF(AND($F265&lt;&gt;"",$D264&lt;&gt;""),1,IF($F265&lt;&gt;"",MAX(INDIRECT($B265):$E264)+1,""))</f>
        <v>6</v>
      </c>
      <c r="F265" s="32" t="s">
        <v>35</v>
      </c>
      <c r="G265" s="32" t="str">
        <f t="shared" si="55"/>
        <v/>
      </c>
      <c r="H265" s="32"/>
      <c r="I265" s="32"/>
      <c r="J265" s="32"/>
      <c r="K265" s="32"/>
      <c r="L265" s="33"/>
      <c r="M265" s="33"/>
      <c r="N265" s="33"/>
      <c r="O265" s="33"/>
      <c r="P265" s="32" t="str">
        <f>IF($L265&lt;&gt;"",NETWORKDAYS($L265,$M265,休日!$B$4:$B$306),"")</f>
        <v/>
      </c>
      <c r="Q265" s="32">
        <v>0</v>
      </c>
      <c r="R265" s="34" t="str">
        <f t="shared" ca="1" si="51"/>
        <v/>
      </c>
      <c r="S265" s="35"/>
      <c r="T265" s="35">
        <f t="shared" si="52"/>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3"/>
        <v>E249</v>
      </c>
      <c r="C266" s="41">
        <f>IF(AND($D266&lt;&gt;"",$D266&lt;&gt;"○"),MAX($C$3:$C265)+1,$C265)</f>
        <v>9</v>
      </c>
      <c r="D266" s="30"/>
      <c r="E266" s="31">
        <f ca="1">IF(AND($F266&lt;&gt;"",$D265&lt;&gt;""),1,IF($F266&lt;&gt;"",MAX(INDIRECT($B266):$E265)+1,""))</f>
        <v>7</v>
      </c>
      <c r="F266" s="32" t="s">
        <v>36</v>
      </c>
      <c r="G266" s="32" t="str">
        <f t="shared" si="55"/>
        <v/>
      </c>
      <c r="H266" s="32"/>
      <c r="I266" s="32"/>
      <c r="J266" s="32"/>
      <c r="K266" s="32"/>
      <c r="L266" s="33"/>
      <c r="M266" s="33"/>
      <c r="N266" s="33"/>
      <c r="O266" s="33"/>
      <c r="P266" s="32" t="str">
        <f>IF($L266&lt;&gt;"",NETWORKDAYS($L266,$M266,休日!$B$4:$B$306),"")</f>
        <v/>
      </c>
      <c r="Q266" s="32">
        <v>0</v>
      </c>
      <c r="R266" s="34" t="str">
        <f t="shared" ca="1" si="51"/>
        <v/>
      </c>
      <c r="S266" s="35"/>
      <c r="T266" s="35">
        <f t="shared" si="52"/>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3"/>
        <v>E249</v>
      </c>
      <c r="C267" s="41">
        <f>IF(AND($D267&lt;&gt;"",$D267&lt;&gt;"○"),MAX($C$3:$C266)+1,$C266)</f>
        <v>9</v>
      </c>
      <c r="D267" s="30"/>
      <c r="E267" s="31">
        <f ca="1">IF(AND($F267&lt;&gt;"",$D266&lt;&gt;""),1,IF($F267&lt;&gt;"",MAX(INDIRECT($B267):$E266)+1,""))</f>
        <v>8</v>
      </c>
      <c r="F267" s="32" t="s">
        <v>37</v>
      </c>
      <c r="G267" s="32" t="str">
        <f t="shared" si="55"/>
        <v/>
      </c>
      <c r="H267" s="32"/>
      <c r="I267" s="32"/>
      <c r="J267" s="32"/>
      <c r="K267" s="32"/>
      <c r="L267" s="33"/>
      <c r="M267" s="33"/>
      <c r="N267" s="33"/>
      <c r="O267" s="33"/>
      <c r="P267" s="32" t="str">
        <f>IF($L267&lt;&gt;"",NETWORKDAYS($L267,$M267,休日!$B$4:$B$306),"")</f>
        <v/>
      </c>
      <c r="Q267" s="32">
        <v>0</v>
      </c>
      <c r="R267" s="34" t="str">
        <f t="shared" ca="1" si="51"/>
        <v/>
      </c>
      <c r="S267" s="35"/>
      <c r="T267" s="35">
        <f t="shared" si="52"/>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3"/>
        <v>E249</v>
      </c>
      <c r="C268" s="41">
        <f>IF(AND($D268&lt;&gt;"",$D268&lt;&gt;"○"),MAX($C$3:$C267)+1,$C267)</f>
        <v>9</v>
      </c>
      <c r="D268" s="30"/>
      <c r="E268" s="31" t="str">
        <f ca="1">IF(AND($F268&lt;&gt;"",$D267&lt;&gt;""),1,IF($F268&lt;&gt;"",MAX(INDIRECT($B268):$E267)+1,""))</f>
        <v/>
      </c>
      <c r="F268" s="32"/>
      <c r="G268" s="32">
        <f t="shared" si="55"/>
        <v>1</v>
      </c>
      <c r="H268" s="32" t="s">
        <v>38</v>
      </c>
      <c r="I268" s="32"/>
      <c r="J268" s="32"/>
      <c r="K268" s="32"/>
      <c r="L268" s="33"/>
      <c r="M268" s="33"/>
      <c r="N268" s="33"/>
      <c r="O268" s="33"/>
      <c r="P268" s="32" t="str">
        <f>IF($L268&lt;&gt;"",NETWORKDAYS($L268,$M268,休日!$B$4:$B$306),"")</f>
        <v/>
      </c>
      <c r="Q268" s="32">
        <v>0</v>
      </c>
      <c r="R268" s="34" t="str">
        <f t="shared" ca="1" si="51"/>
        <v/>
      </c>
      <c r="S268" s="35"/>
      <c r="T268" s="35">
        <f t="shared" si="52"/>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3"/>
        <v>E249</v>
      </c>
      <c r="C269" s="41">
        <f>IF(AND($D269&lt;&gt;"",$D269&lt;&gt;"○"),MAX($C$3:$C268)+1,$C268)</f>
        <v>9</v>
      </c>
      <c r="D269" s="30"/>
      <c r="E269" s="31" t="str">
        <f ca="1">IF(AND($F269&lt;&gt;"",$D268&lt;&gt;""),1,IF($F269&lt;&gt;"",MAX(INDIRECT($B269):$E268)+1,""))</f>
        <v/>
      </c>
      <c r="F269" s="32"/>
      <c r="G269" s="32">
        <f t="shared" si="55"/>
        <v>2</v>
      </c>
      <c r="H269" s="32" t="s">
        <v>39</v>
      </c>
      <c r="I269" s="32"/>
      <c r="J269" s="32"/>
      <c r="K269" s="32"/>
      <c r="L269" s="33"/>
      <c r="M269" s="33"/>
      <c r="N269" s="33"/>
      <c r="O269" s="33"/>
      <c r="P269" s="32" t="str">
        <f>IF($L269&lt;&gt;"",NETWORKDAYS($L269,$M269,休日!$B$4:$B$306),"")</f>
        <v/>
      </c>
      <c r="Q269" s="32">
        <v>0</v>
      </c>
      <c r="R269" s="34" t="str">
        <f t="shared" ref="R269:R332" ca="1" si="56">IF(OR(AND($N269="",$L269&lt;&gt;"",$L269&lt;=$U$1),AND($M269&lt;&gt;"",Q269&lt;100,$M269&lt;=$U$1)),"遅延","")</f>
        <v/>
      </c>
      <c r="S269" s="35"/>
      <c r="T269" s="35">
        <f t="shared" si="52"/>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3"/>
        <v>E249</v>
      </c>
      <c r="C270" s="41">
        <f>IF(AND($D270&lt;&gt;"",$D270&lt;&gt;"○"),MAX($C$3:$C269)+1,$C269)</f>
        <v>9</v>
      </c>
      <c r="D270" s="30"/>
      <c r="E270" s="31" t="str">
        <f ca="1">IF(AND($F270&lt;&gt;"",$D269&lt;&gt;""),1,IF($F270&lt;&gt;"",MAX(INDIRECT($B270):$E269)+1,""))</f>
        <v/>
      </c>
      <c r="F270" s="32"/>
      <c r="G270" s="32">
        <f t="shared" si="55"/>
        <v>3</v>
      </c>
      <c r="H270" s="32" t="s">
        <v>20</v>
      </c>
      <c r="I270" s="32"/>
      <c r="J270" s="32"/>
      <c r="K270" s="32"/>
      <c r="L270" s="33"/>
      <c r="M270" s="33"/>
      <c r="N270" s="33"/>
      <c r="O270" s="33"/>
      <c r="P270" s="32" t="str">
        <f>IF($L270&lt;&gt;"",NETWORKDAYS($L270,$M270,休日!$B$4:$B$306),"")</f>
        <v/>
      </c>
      <c r="Q270" s="32">
        <v>0</v>
      </c>
      <c r="R270" s="34" t="str">
        <f t="shared" ca="1" si="56"/>
        <v/>
      </c>
      <c r="S270" s="35"/>
      <c r="T270" s="35">
        <f t="shared" si="52"/>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3"/>
        <v>E249</v>
      </c>
      <c r="C271" s="41">
        <f>IF(AND($D271&lt;&gt;"",$D271&lt;&gt;"○"),MAX($C$3:$C270)+1,$C270)</f>
        <v>9</v>
      </c>
      <c r="D271" s="30"/>
      <c r="E271" s="31" t="str">
        <f ca="1">IF(AND($F271&lt;&gt;"",$D270&lt;&gt;""),1,IF($F271&lt;&gt;"",MAX(INDIRECT($B271):$E270)+1,""))</f>
        <v/>
      </c>
      <c r="F271" s="32"/>
      <c r="G271" s="32">
        <f t="shared" si="55"/>
        <v>4</v>
      </c>
      <c r="H271" s="32" t="s">
        <v>40</v>
      </c>
      <c r="I271" s="32"/>
      <c r="J271" s="32"/>
      <c r="K271" s="32"/>
      <c r="L271" s="33"/>
      <c r="M271" s="33"/>
      <c r="N271" s="33"/>
      <c r="O271" s="33"/>
      <c r="P271" s="32" t="str">
        <f>IF($L271&lt;&gt;"",NETWORKDAYS($L271,$M271,休日!$B$4:$B$306),"")</f>
        <v/>
      </c>
      <c r="Q271" s="32">
        <v>0</v>
      </c>
      <c r="R271" s="34" t="str">
        <f t="shared" ca="1" si="56"/>
        <v/>
      </c>
      <c r="S271" s="35"/>
      <c r="T271" s="35">
        <f t="shared" ref="T271:T326" si="57">SUM($V271:$FM271)</f>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3"/>
        <v>E249</v>
      </c>
      <c r="C272" s="41">
        <f>IF(AND($D272&lt;&gt;"",$D272&lt;&gt;"○"),MAX($C$3:$C271)+1,$C271)</f>
        <v>9</v>
      </c>
      <c r="D272" s="30"/>
      <c r="E272" s="31" t="str">
        <f ca="1">IF(AND($F272&lt;&gt;"",$D271&lt;&gt;""),1,IF($F272&lt;&gt;"",MAX(INDIRECT($B272):$E271)+1,""))</f>
        <v/>
      </c>
      <c r="F272" s="32"/>
      <c r="G272" s="32">
        <f t="shared" si="55"/>
        <v>5</v>
      </c>
      <c r="H272" s="32" t="s">
        <v>42</v>
      </c>
      <c r="I272" s="32"/>
      <c r="J272" s="32"/>
      <c r="K272" s="32"/>
      <c r="L272" s="33"/>
      <c r="M272" s="33"/>
      <c r="N272" s="33"/>
      <c r="O272" s="33"/>
      <c r="P272" s="32" t="str">
        <f>IF($L272&lt;&gt;"",NETWORKDAYS($L272,$M272,休日!$B$4:$B$306),"")</f>
        <v/>
      </c>
      <c r="Q272" s="32">
        <v>0</v>
      </c>
      <c r="R272" s="34" t="str">
        <f t="shared" ca="1" si="56"/>
        <v/>
      </c>
      <c r="S272" s="35"/>
      <c r="T272" s="35">
        <f t="shared" si="57"/>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3"/>
        <v>E249</v>
      </c>
      <c r="C273" s="41">
        <f>IF(AND($D273&lt;&gt;"",$D273&lt;&gt;"○"),MAX($C$3:$C272)+1,$C272)</f>
        <v>9</v>
      </c>
      <c r="D273" s="30"/>
      <c r="E273" s="31">
        <f ca="1">IF(AND($F273&lt;&gt;"",$D272&lt;&gt;""),1,IF($F273&lt;&gt;"",MAX(INDIRECT($B273):$E272)+1,""))</f>
        <v>9</v>
      </c>
      <c r="F273" s="32" t="s">
        <v>43</v>
      </c>
      <c r="G273" s="32" t="str">
        <f t="shared" si="55"/>
        <v/>
      </c>
      <c r="H273" s="32"/>
      <c r="I273" s="32"/>
      <c r="J273" s="32"/>
      <c r="K273" s="32"/>
      <c r="L273" s="33"/>
      <c r="M273" s="33"/>
      <c r="N273" s="33"/>
      <c r="O273" s="33"/>
      <c r="P273" s="32" t="str">
        <f>IF($L273&lt;&gt;"",NETWORKDAYS($L273,$M273,休日!$B$4:$B$306),"")</f>
        <v/>
      </c>
      <c r="Q273" s="32">
        <v>0</v>
      </c>
      <c r="R273" s="34" t="str">
        <f t="shared" ca="1" si="56"/>
        <v/>
      </c>
      <c r="S273" s="35"/>
      <c r="T273" s="35">
        <f t="shared" si="57"/>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3"/>
        <v>E274</v>
      </c>
      <c r="C274" s="42">
        <f>IF(AND($D274&lt;&gt;"",$D274&lt;&gt;"○"),MAX($C$3:$C273)+1,$C273)</f>
        <v>10</v>
      </c>
      <c r="D274" s="20" t="s">
        <v>44</v>
      </c>
      <c r="E274" s="38" t="str">
        <f ca="1">IF(AND($F274&lt;&gt;"",$D273&lt;&gt;""),1,IF($F274&lt;&gt;"",MAX(INDIRECT($B274):$E273)+1,""))</f>
        <v/>
      </c>
      <c r="F274" s="20"/>
      <c r="G274" s="38" t="str">
        <f t="shared" si="55"/>
        <v/>
      </c>
      <c r="H274" s="20"/>
      <c r="I274" s="20"/>
      <c r="J274" s="20"/>
      <c r="K274" s="20"/>
      <c r="L274" s="22"/>
      <c r="M274" s="22"/>
      <c r="N274" s="22"/>
      <c r="O274" s="22"/>
      <c r="P274" s="20" t="str">
        <f>IF($L274&lt;&gt;"",NETWORKDAYS($L274,$M274,休日!$B$4:$B$306),"")</f>
        <v/>
      </c>
      <c r="Q274" s="20"/>
      <c r="R274" s="20" t="str">
        <f t="shared" ca="1" si="56"/>
        <v/>
      </c>
      <c r="S274" s="23"/>
      <c r="T274" s="23"/>
      <c r="U274" s="24"/>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3"/>
        <v>E274</v>
      </c>
      <c r="C275" s="41">
        <f>IF(AND($D275&lt;&gt;"",$D275&lt;&gt;"○"),MAX($C$3:$C274)+1,$C274)</f>
        <v>10</v>
      </c>
      <c r="D275" s="30"/>
      <c r="E275" s="31">
        <f ca="1">IF(AND($F275&lt;&gt;"",$D274&lt;&gt;""),1,IF($F275&lt;&gt;"",MAX(INDIRECT($B275):$E274)+1,""))</f>
        <v>1</v>
      </c>
      <c r="F275" s="32" t="s">
        <v>45</v>
      </c>
      <c r="G275" s="32" t="str">
        <f t="shared" si="55"/>
        <v/>
      </c>
      <c r="H275" s="32"/>
      <c r="I275" s="32"/>
      <c r="J275" s="32"/>
      <c r="K275" s="32"/>
      <c r="L275" s="33"/>
      <c r="M275" s="33"/>
      <c r="N275" s="33"/>
      <c r="O275" s="33"/>
      <c r="P275" s="32" t="str">
        <f>IF($L275&lt;&gt;"",NETWORKDAYS($L275,$M275,休日!$B$4:$B$306),"")</f>
        <v/>
      </c>
      <c r="Q275" s="32">
        <v>0</v>
      </c>
      <c r="R275" s="34" t="str">
        <f t="shared" ca="1" si="56"/>
        <v/>
      </c>
      <c r="S275" s="35"/>
      <c r="T275" s="35">
        <f t="shared" si="57"/>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3"/>
        <v>E274</v>
      </c>
      <c r="C276" s="41">
        <f>IF(AND($D276&lt;&gt;"",$D276&lt;&gt;"○"),MAX($C$3:$C275)+1,$C275)</f>
        <v>10</v>
      </c>
      <c r="D276" s="30"/>
      <c r="E276" s="31">
        <f ca="1">IF(AND($F276&lt;&gt;"",$D275&lt;&gt;""),1,IF($F276&lt;&gt;"",MAX(INDIRECT($B276):$E275)+1,""))</f>
        <v>2</v>
      </c>
      <c r="F276" s="32" t="s">
        <v>46</v>
      </c>
      <c r="G276" s="32" t="str">
        <f t="shared" si="55"/>
        <v/>
      </c>
      <c r="H276" s="32"/>
      <c r="I276" s="32"/>
      <c r="J276" s="32"/>
      <c r="K276" s="32"/>
      <c r="L276" s="33"/>
      <c r="M276" s="33"/>
      <c r="N276" s="33"/>
      <c r="O276" s="33"/>
      <c r="P276" s="32" t="str">
        <f>IF($L276&lt;&gt;"",NETWORKDAYS($L276,$M276,休日!$B$4:$B$306),"")</f>
        <v/>
      </c>
      <c r="Q276" s="32">
        <v>0</v>
      </c>
      <c r="R276" s="34" t="str">
        <f t="shared" ca="1" si="56"/>
        <v/>
      </c>
      <c r="S276" s="35"/>
      <c r="T276" s="35">
        <f t="shared" si="57"/>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3"/>
        <v>E274</v>
      </c>
      <c r="C277" s="41">
        <f>IF(AND($D277&lt;&gt;"",$D277&lt;&gt;"○"),MAX($C$3:$C276)+1,$C276)</f>
        <v>10</v>
      </c>
      <c r="D277" s="30"/>
      <c r="E277" s="31">
        <f ca="1">IF(AND($F277&lt;&gt;"",$D276&lt;&gt;""),1,IF($F277&lt;&gt;"",MAX(INDIRECT($B277):$E276)+1,""))</f>
        <v>3</v>
      </c>
      <c r="F277" s="32" t="s">
        <v>47</v>
      </c>
      <c r="G277" s="32" t="str">
        <f t="shared" si="55"/>
        <v/>
      </c>
      <c r="H277" s="32"/>
      <c r="I277" s="32"/>
      <c r="J277" s="32"/>
      <c r="K277" s="32"/>
      <c r="L277" s="33"/>
      <c r="M277" s="33"/>
      <c r="N277" s="33"/>
      <c r="O277" s="33"/>
      <c r="P277" s="32" t="str">
        <f>IF($L277&lt;&gt;"",NETWORKDAYS($L277,$M277,休日!$B$4:$B$306),"")</f>
        <v/>
      </c>
      <c r="Q277" s="32">
        <v>0</v>
      </c>
      <c r="R277" s="34" t="str">
        <f t="shared" ca="1" si="56"/>
        <v/>
      </c>
      <c r="S277" s="35"/>
      <c r="T277" s="35">
        <f t="shared" si="57"/>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3"/>
        <v>E274</v>
      </c>
      <c r="C278" s="41">
        <f>IF(AND($D278&lt;&gt;"",$D278&lt;&gt;"○"),MAX($C$3:$C277)+1,$C277)</f>
        <v>10</v>
      </c>
      <c r="D278" s="30"/>
      <c r="E278" s="31">
        <f ca="1">IF(AND($F278&lt;&gt;"",$D277&lt;&gt;""),1,IF($F278&lt;&gt;"",MAX(INDIRECT($B278):$E277)+1,""))</f>
        <v>4</v>
      </c>
      <c r="F278" s="32" t="s">
        <v>48</v>
      </c>
      <c r="G278" s="32" t="str">
        <f t="shared" si="55"/>
        <v/>
      </c>
      <c r="H278" s="32"/>
      <c r="I278" s="32"/>
      <c r="J278" s="32"/>
      <c r="K278" s="32"/>
      <c r="L278" s="33"/>
      <c r="M278" s="33"/>
      <c r="N278" s="33"/>
      <c r="O278" s="33"/>
      <c r="P278" s="32" t="str">
        <f>IF($L278&lt;&gt;"",NETWORKDAYS($L278,$M278,休日!$B$4:$B$306),"")</f>
        <v/>
      </c>
      <c r="Q278" s="32">
        <v>0</v>
      </c>
      <c r="R278" s="34" t="str">
        <f t="shared" ca="1" si="56"/>
        <v/>
      </c>
      <c r="S278" s="35"/>
      <c r="T278" s="35">
        <f t="shared" si="57"/>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3"/>
        <v>E274</v>
      </c>
      <c r="C279" s="41">
        <f>IF(AND($D279&lt;&gt;"",$D279&lt;&gt;"○"),MAX($C$3:$C278)+1,$C278)</f>
        <v>10</v>
      </c>
      <c r="D279" s="30"/>
      <c r="E279" s="31">
        <f ca="1">IF(AND($F279&lt;&gt;"",$D278&lt;&gt;""),1,IF($F279&lt;&gt;"",MAX(INDIRECT($B279):$E278)+1,""))</f>
        <v>5</v>
      </c>
      <c r="F279" s="32" t="s">
        <v>49</v>
      </c>
      <c r="G279" s="32" t="str">
        <f t="shared" si="55"/>
        <v/>
      </c>
      <c r="H279" s="32"/>
      <c r="I279" s="32"/>
      <c r="J279" s="32"/>
      <c r="K279" s="32"/>
      <c r="L279" s="33"/>
      <c r="M279" s="33"/>
      <c r="N279" s="33"/>
      <c r="O279" s="33"/>
      <c r="P279" s="32" t="str">
        <f>IF($L279&lt;&gt;"",NETWORKDAYS($L279,$M279,休日!$B$4:$B$306),"")</f>
        <v/>
      </c>
      <c r="Q279" s="32">
        <v>0</v>
      </c>
      <c r="R279" s="34" t="str">
        <f t="shared" ca="1" si="56"/>
        <v/>
      </c>
      <c r="S279" s="35"/>
      <c r="T279" s="35">
        <f t="shared" si="57"/>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3"/>
        <v>E274</v>
      </c>
      <c r="C280" s="41">
        <f>IF(AND($D280&lt;&gt;"",$D280&lt;&gt;"○"),MAX($C$3:$C279)+1,$C279)</f>
        <v>10</v>
      </c>
      <c r="D280" s="30"/>
      <c r="E280" s="31">
        <f ca="1">IF(AND($F280&lt;&gt;"",$D279&lt;&gt;""),1,IF($F280&lt;&gt;"",MAX(INDIRECT($B280):$E279)+1,""))</f>
        <v>6</v>
      </c>
      <c r="F280" s="32" t="s">
        <v>50</v>
      </c>
      <c r="G280" s="32" t="str">
        <f t="shared" si="55"/>
        <v/>
      </c>
      <c r="H280" s="32"/>
      <c r="I280" s="32"/>
      <c r="J280" s="32"/>
      <c r="K280" s="32"/>
      <c r="L280" s="33"/>
      <c r="M280" s="33"/>
      <c r="N280" s="33"/>
      <c r="O280" s="33"/>
      <c r="P280" s="32" t="str">
        <f>IF($L280&lt;&gt;"",NETWORKDAYS($L280,$M280,休日!$B$4:$B$306),"")</f>
        <v/>
      </c>
      <c r="Q280" s="32">
        <v>0</v>
      </c>
      <c r="R280" s="34" t="str">
        <f t="shared" ca="1" si="56"/>
        <v/>
      </c>
      <c r="S280" s="35"/>
      <c r="T280" s="35">
        <f t="shared" si="57"/>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3"/>
        <v>E274</v>
      </c>
      <c r="C281" s="41">
        <f>IF(AND($D281&lt;&gt;"",$D281&lt;&gt;"○"),MAX($C$3:$C280)+1,$C280)</f>
        <v>10</v>
      </c>
      <c r="D281" s="30"/>
      <c r="E281" s="31">
        <f ca="1">IF(AND($F281&lt;&gt;"",$D280&lt;&gt;""),1,IF($F281&lt;&gt;"",MAX(INDIRECT($B281):$E280)+1,""))</f>
        <v>7</v>
      </c>
      <c r="F281" s="32" t="s">
        <v>51</v>
      </c>
      <c r="G281" s="32" t="str">
        <f t="shared" si="55"/>
        <v/>
      </c>
      <c r="H281" s="32"/>
      <c r="I281" s="32"/>
      <c r="J281" s="32"/>
      <c r="K281" s="32"/>
      <c r="L281" s="33"/>
      <c r="M281" s="33"/>
      <c r="N281" s="33"/>
      <c r="O281" s="33"/>
      <c r="P281" s="32" t="str">
        <f>IF($L281&lt;&gt;"",NETWORKDAYS($L281,$M281,休日!$B$4:$B$306),"")</f>
        <v/>
      </c>
      <c r="Q281" s="32">
        <v>0</v>
      </c>
      <c r="R281" s="34" t="str">
        <f t="shared" ca="1" si="56"/>
        <v/>
      </c>
      <c r="S281" s="35"/>
      <c r="T281" s="35">
        <f t="shared" si="57"/>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3"/>
        <v>E282</v>
      </c>
      <c r="C282" s="42">
        <f>IF(AND($D282&lt;&gt;"",$D282&lt;&gt;"○"),MAX($C$3:$C281)+1,$C281)</f>
        <v>11</v>
      </c>
      <c r="D282" s="20" t="s">
        <v>52</v>
      </c>
      <c r="E282" s="38" t="str">
        <f ca="1">IF(AND($F282&lt;&gt;"",$D281&lt;&gt;""),1,IF($F282&lt;&gt;"",MAX(INDIRECT($B282):$E281)+1,""))</f>
        <v/>
      </c>
      <c r="F282" s="20"/>
      <c r="G282" s="38" t="str">
        <f t="shared" si="55"/>
        <v/>
      </c>
      <c r="H282" s="20"/>
      <c r="I282" s="20"/>
      <c r="J282" s="20"/>
      <c r="K282" s="20"/>
      <c r="L282" s="22"/>
      <c r="M282" s="22"/>
      <c r="N282" s="22"/>
      <c r="O282" s="22"/>
      <c r="P282" s="20" t="str">
        <f>IF($L282&lt;&gt;"",NETWORKDAYS($L282,$M282,休日!$B$4:$B$306),"")</f>
        <v/>
      </c>
      <c r="Q282" s="20"/>
      <c r="R282" s="20" t="str">
        <f t="shared" ca="1" si="56"/>
        <v/>
      </c>
      <c r="S282" s="23"/>
      <c r="T282" s="23"/>
      <c r="U282" s="24"/>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3"/>
        <v>E282</v>
      </c>
      <c r="C283" s="41">
        <f>IF(AND($D283&lt;&gt;"",$D283&lt;&gt;"○"),MAX($C$3:$C282)+1,$C282)</f>
        <v>11</v>
      </c>
      <c r="D283" s="30"/>
      <c r="E283" s="31">
        <f ca="1">IF(AND($F283&lt;&gt;"",$D282&lt;&gt;""),1,IF($F283&lt;&gt;"",MAX(INDIRECT($B283):$E282)+1,""))</f>
        <v>1</v>
      </c>
      <c r="F283" s="32" t="s">
        <v>53</v>
      </c>
      <c r="G283" s="32" t="str">
        <f t="shared" si="55"/>
        <v/>
      </c>
      <c r="H283" s="32"/>
      <c r="I283" s="32"/>
      <c r="J283" s="32"/>
      <c r="K283" s="32"/>
      <c r="L283" s="33"/>
      <c r="M283" s="33"/>
      <c r="N283" s="33"/>
      <c r="O283" s="33"/>
      <c r="P283" s="32" t="str">
        <f>IF($L283&lt;&gt;"",NETWORKDAYS($L283,$M283,休日!$B$4:$B$306),"")</f>
        <v/>
      </c>
      <c r="Q283" s="32">
        <v>0</v>
      </c>
      <c r="R283" s="34" t="str">
        <f t="shared" ca="1" si="56"/>
        <v/>
      </c>
      <c r="S283" s="35"/>
      <c r="T283" s="35">
        <f t="shared" si="57"/>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3"/>
        <v>E282</v>
      </c>
      <c r="C284" s="41">
        <f>IF(AND($D284&lt;&gt;"",$D284&lt;&gt;"○"),MAX($C$3:$C283)+1,$C283)</f>
        <v>11</v>
      </c>
      <c r="D284" s="30"/>
      <c r="E284" s="31" t="str">
        <f ca="1">IF(AND($F284&lt;&gt;"",$D283&lt;&gt;""),1,IF($F284&lt;&gt;"",MAX(INDIRECT($B284):$E283)+1,""))</f>
        <v/>
      </c>
      <c r="F284" s="32"/>
      <c r="G284" s="32">
        <f t="shared" si="55"/>
        <v>1</v>
      </c>
      <c r="H284" s="32" t="s">
        <v>38</v>
      </c>
      <c r="I284" s="32"/>
      <c r="J284" s="32"/>
      <c r="K284" s="32"/>
      <c r="L284" s="33"/>
      <c r="M284" s="33"/>
      <c r="N284" s="33"/>
      <c r="O284" s="33"/>
      <c r="P284" s="32" t="str">
        <f>IF($L284&lt;&gt;"",NETWORKDAYS($L284,$M284,休日!$B$4:$B$306),"")</f>
        <v/>
      </c>
      <c r="Q284" s="32">
        <v>0</v>
      </c>
      <c r="R284" s="34" t="str">
        <f t="shared" ca="1" si="56"/>
        <v/>
      </c>
      <c r="S284" s="35"/>
      <c r="T284" s="35">
        <f t="shared" si="57"/>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3"/>
        <v>E282</v>
      </c>
      <c r="C285" s="41">
        <f>IF(AND($D285&lt;&gt;"",$D285&lt;&gt;"○"),MAX($C$3:$C284)+1,$C284)</f>
        <v>11</v>
      </c>
      <c r="D285" s="30"/>
      <c r="E285" s="31" t="str">
        <f ca="1">IF(AND($F285&lt;&gt;"",$D284&lt;&gt;""),1,IF($F285&lt;&gt;"",MAX(INDIRECT($B285):$E284)+1,""))</f>
        <v/>
      </c>
      <c r="F285" s="32"/>
      <c r="G285" s="32">
        <f t="shared" si="55"/>
        <v>2</v>
      </c>
      <c r="H285" s="32" t="s">
        <v>54</v>
      </c>
      <c r="I285" s="32"/>
      <c r="J285" s="32"/>
      <c r="K285" s="32"/>
      <c r="L285" s="33"/>
      <c r="M285" s="33"/>
      <c r="N285" s="33"/>
      <c r="O285" s="33"/>
      <c r="P285" s="32" t="str">
        <f>IF($L285&lt;&gt;"",NETWORKDAYS($L285,$M285,休日!$B$4:$B$306),"")</f>
        <v/>
      </c>
      <c r="Q285" s="32">
        <v>0</v>
      </c>
      <c r="R285" s="34" t="str">
        <f t="shared" ca="1" si="56"/>
        <v/>
      </c>
      <c r="S285" s="35"/>
      <c r="T285" s="35">
        <f t="shared" si="57"/>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3"/>
        <v>E282</v>
      </c>
      <c r="C286" s="41">
        <f>IF(AND($D286&lt;&gt;"",$D286&lt;&gt;"○"),MAX($C$3:$C285)+1,$C285)</f>
        <v>11</v>
      </c>
      <c r="D286" s="30"/>
      <c r="E286" s="31" t="str">
        <f ca="1">IF(AND($F286&lt;&gt;"",$D285&lt;&gt;""),1,IF($F286&lt;&gt;"",MAX(INDIRECT($B286):$E285)+1,""))</f>
        <v/>
      </c>
      <c r="F286" s="32"/>
      <c r="G286" s="32">
        <f t="shared" si="55"/>
        <v>3</v>
      </c>
      <c r="H286" s="32" t="s">
        <v>55</v>
      </c>
      <c r="I286" s="32"/>
      <c r="J286" s="32"/>
      <c r="K286" s="32"/>
      <c r="L286" s="33"/>
      <c r="M286" s="33"/>
      <c r="N286" s="33"/>
      <c r="O286" s="33"/>
      <c r="P286" s="32" t="str">
        <f>IF($L286&lt;&gt;"",NETWORKDAYS($L286,$M286,休日!$B$4:$B$306),"")</f>
        <v/>
      </c>
      <c r="Q286" s="32">
        <v>0</v>
      </c>
      <c r="R286" s="34" t="str">
        <f t="shared" ca="1" si="56"/>
        <v/>
      </c>
      <c r="S286" s="35"/>
      <c r="T286" s="35">
        <f t="shared" si="57"/>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3"/>
        <v>E282</v>
      </c>
      <c r="C287" s="41">
        <f>IF(AND($D287&lt;&gt;"",$D287&lt;&gt;"○"),MAX($C$3:$C286)+1,$C286)</f>
        <v>11</v>
      </c>
      <c r="D287" s="30"/>
      <c r="E287" s="31" t="str">
        <f ca="1">IF(AND($F287&lt;&gt;"",$D286&lt;&gt;""),1,IF($F287&lt;&gt;"",MAX(INDIRECT($B287):$E286)+1,""))</f>
        <v/>
      </c>
      <c r="F287" s="32"/>
      <c r="G287" s="32">
        <f t="shared" si="55"/>
        <v>4</v>
      </c>
      <c r="H287" s="32" t="s">
        <v>56</v>
      </c>
      <c r="I287" s="32"/>
      <c r="J287" s="32"/>
      <c r="K287" s="32"/>
      <c r="L287" s="33"/>
      <c r="M287" s="33"/>
      <c r="N287" s="33"/>
      <c r="O287" s="33"/>
      <c r="P287" s="32" t="str">
        <f>IF($L287&lt;&gt;"",NETWORKDAYS($L287,$M287,休日!$B$4:$B$306),"")</f>
        <v/>
      </c>
      <c r="Q287" s="32">
        <v>0</v>
      </c>
      <c r="R287" s="34" t="str">
        <f t="shared" ca="1" si="56"/>
        <v/>
      </c>
      <c r="S287" s="35"/>
      <c r="T287" s="35">
        <f t="shared" si="57"/>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3"/>
        <v>E282</v>
      </c>
      <c r="C288" s="41">
        <f>IF(AND($D288&lt;&gt;"",$D288&lt;&gt;"○"),MAX($C$3:$C287)+1,$C287)</f>
        <v>11</v>
      </c>
      <c r="D288" s="30"/>
      <c r="E288" s="31">
        <f ca="1">IF(AND($F288&lt;&gt;"",$D287&lt;&gt;""),1,IF($F288&lt;&gt;"",MAX(INDIRECT($B288):$E287)+1,""))</f>
        <v>2</v>
      </c>
      <c r="F288" s="32" t="s">
        <v>57</v>
      </c>
      <c r="G288" s="32" t="str">
        <f t="shared" si="55"/>
        <v/>
      </c>
      <c r="H288" s="32"/>
      <c r="I288" s="32"/>
      <c r="J288" s="32"/>
      <c r="K288" s="32"/>
      <c r="L288" s="33"/>
      <c r="M288" s="33"/>
      <c r="N288" s="33"/>
      <c r="O288" s="33"/>
      <c r="P288" s="32" t="str">
        <f>IF($L288&lt;&gt;"",NETWORKDAYS($L288,$M288,休日!$B$4:$B$306),"")</f>
        <v/>
      </c>
      <c r="Q288" s="32">
        <v>0</v>
      </c>
      <c r="R288" s="34" t="str">
        <f t="shared" ca="1" si="56"/>
        <v/>
      </c>
      <c r="S288" s="35"/>
      <c r="T288" s="35">
        <f t="shared" si="57"/>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3"/>
        <v>E282</v>
      </c>
      <c r="C289" s="41">
        <f>IF(AND($D289&lt;&gt;"",$D289&lt;&gt;"○"),MAX($C$3:$C288)+1,$C288)</f>
        <v>11</v>
      </c>
      <c r="D289" s="30"/>
      <c r="E289" s="31" t="str">
        <f ca="1">IF(AND($F289&lt;&gt;"",$D288&lt;&gt;""),1,IF($F289&lt;&gt;"",MAX(INDIRECT($B289):$E288)+1,""))</f>
        <v/>
      </c>
      <c r="F289" s="32"/>
      <c r="G289" s="32">
        <f t="shared" si="55"/>
        <v>1</v>
      </c>
      <c r="H289" s="32" t="s">
        <v>58</v>
      </c>
      <c r="I289" s="32"/>
      <c r="J289" s="32"/>
      <c r="K289" s="32"/>
      <c r="L289" s="33"/>
      <c r="M289" s="33"/>
      <c r="N289" s="33"/>
      <c r="O289" s="33"/>
      <c r="P289" s="32" t="str">
        <f>IF($L289&lt;&gt;"",NETWORKDAYS($L289,$M289,休日!$B$4:$B$306),"")</f>
        <v/>
      </c>
      <c r="Q289" s="32">
        <v>0</v>
      </c>
      <c r="R289" s="34" t="str">
        <f t="shared" ca="1" si="56"/>
        <v/>
      </c>
      <c r="S289" s="35"/>
      <c r="T289" s="35">
        <f t="shared" si="57"/>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3"/>
        <v>E282</v>
      </c>
      <c r="C290" s="41">
        <f>IF(AND($D290&lt;&gt;"",$D290&lt;&gt;"○"),MAX($C$3:$C289)+1,$C289)</f>
        <v>11</v>
      </c>
      <c r="D290" s="30"/>
      <c r="E290" s="31" t="str">
        <f ca="1">IF(AND($F290&lt;&gt;"",$D289&lt;&gt;""),1,IF($F290&lt;&gt;"",MAX(INDIRECT($B290):$E289)+1,""))</f>
        <v/>
      </c>
      <c r="F290" s="32"/>
      <c r="G290" s="32">
        <f t="shared" si="55"/>
        <v>2</v>
      </c>
      <c r="H290" s="32" t="s">
        <v>59</v>
      </c>
      <c r="I290" s="32"/>
      <c r="J290" s="32"/>
      <c r="K290" s="32"/>
      <c r="L290" s="33"/>
      <c r="M290" s="33"/>
      <c r="N290" s="33"/>
      <c r="O290" s="33"/>
      <c r="P290" s="32" t="str">
        <f>IF($L290&lt;&gt;"",NETWORKDAYS($L290,$M290,休日!$B$4:$B$306),"")</f>
        <v/>
      </c>
      <c r="Q290" s="32">
        <v>0</v>
      </c>
      <c r="R290" s="34" t="str">
        <f t="shared" ca="1" si="56"/>
        <v/>
      </c>
      <c r="S290" s="35"/>
      <c r="T290" s="35">
        <f t="shared" si="57"/>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3"/>
        <v>E282</v>
      </c>
      <c r="C291" s="41">
        <f>IF(AND($D291&lt;&gt;"",$D291&lt;&gt;"○"),MAX($C$3:$C290)+1,$C290)</f>
        <v>11</v>
      </c>
      <c r="D291" s="30"/>
      <c r="E291" s="31">
        <f ca="1">IF(AND($F291&lt;&gt;"",$D290&lt;&gt;""),1,IF($F291&lt;&gt;"",MAX(INDIRECT($B291):$E290)+1,""))</f>
        <v>3</v>
      </c>
      <c r="F291" s="32" t="s">
        <v>60</v>
      </c>
      <c r="G291" s="32" t="str">
        <f t="shared" si="55"/>
        <v/>
      </c>
      <c r="H291" s="32"/>
      <c r="I291" s="32"/>
      <c r="J291" s="32"/>
      <c r="K291" s="32"/>
      <c r="L291" s="33"/>
      <c r="M291" s="33"/>
      <c r="N291" s="33"/>
      <c r="O291" s="33"/>
      <c r="P291" s="32" t="str">
        <f>IF($L291&lt;&gt;"",NETWORKDAYS($L291,$M291,休日!$B$4:$B$306),"")</f>
        <v/>
      </c>
      <c r="Q291" s="32">
        <v>0</v>
      </c>
      <c r="R291" s="34" t="str">
        <f t="shared" ca="1" si="56"/>
        <v/>
      </c>
      <c r="S291" s="35"/>
      <c r="T291" s="35">
        <f t="shared" si="57"/>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ref="B292:B326" si="58">IF(AND($D292&lt;&gt;"",$F292=""),"E"&amp;ROW(),$B291)</f>
        <v>E292</v>
      </c>
      <c r="C292" s="42">
        <f>IF(AND($D292&lt;&gt;"",$D292&lt;&gt;"○"),MAX($C$3:$C291)+1,$C291)</f>
        <v>12</v>
      </c>
      <c r="D292" s="20" t="s">
        <v>61</v>
      </c>
      <c r="E292" s="38" t="str">
        <f ca="1">IF(AND($F292&lt;&gt;"",$D291&lt;&gt;""),1,IF($F292&lt;&gt;"",MAX(INDIRECT($B292):$E291)+1,""))</f>
        <v/>
      </c>
      <c r="F292" s="20"/>
      <c r="G292" s="38" t="str">
        <f t="shared" si="55"/>
        <v/>
      </c>
      <c r="H292" s="20"/>
      <c r="I292" s="20"/>
      <c r="J292" s="20"/>
      <c r="K292" s="20"/>
      <c r="L292" s="22"/>
      <c r="M292" s="22"/>
      <c r="N292" s="22"/>
      <c r="O292" s="22"/>
      <c r="P292" s="20" t="str">
        <f>IF($L292&lt;&gt;"",NETWORKDAYS($L292,$M292,休日!$B$4:$B$306),"")</f>
        <v/>
      </c>
      <c r="Q292" s="20"/>
      <c r="R292" s="20" t="str">
        <f t="shared" ca="1" si="56"/>
        <v/>
      </c>
      <c r="S292" s="23"/>
      <c r="T292" s="23"/>
      <c r="U292" s="24"/>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8"/>
        <v>E292</v>
      </c>
      <c r="C293" s="41">
        <f>IF(AND($D293&lt;&gt;"",$D293&lt;&gt;"○"),MAX($C$3:$C292)+1,$C292)</f>
        <v>12</v>
      </c>
      <c r="D293" s="30"/>
      <c r="E293" s="31">
        <f ca="1">IF(AND($F293&lt;&gt;"",$D292&lt;&gt;""),1,IF($F293&lt;&gt;"",MAX(INDIRECT($B293):$E292)+1,""))</f>
        <v>1</v>
      </c>
      <c r="F293" s="32" t="s">
        <v>62</v>
      </c>
      <c r="G293" s="32" t="str">
        <f t="shared" si="55"/>
        <v/>
      </c>
      <c r="H293" s="32"/>
      <c r="I293" s="32"/>
      <c r="J293" s="32"/>
      <c r="K293" s="32"/>
      <c r="L293" s="33"/>
      <c r="M293" s="33"/>
      <c r="N293" s="33"/>
      <c r="O293" s="33"/>
      <c r="P293" s="32" t="str">
        <f>IF($L293&lt;&gt;"",NETWORKDAYS($L293,$M293,休日!$B$4:$B$306),"")</f>
        <v/>
      </c>
      <c r="Q293" s="32">
        <v>0</v>
      </c>
      <c r="R293" s="34" t="str">
        <f t="shared" ca="1" si="56"/>
        <v/>
      </c>
      <c r="S293" s="35"/>
      <c r="T293" s="35">
        <f t="shared" si="57"/>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8"/>
        <v>E292</v>
      </c>
      <c r="C294" s="41">
        <f>IF(AND($D294&lt;&gt;"",$D294&lt;&gt;"○"),MAX($C$3:$C293)+1,$C293)</f>
        <v>12</v>
      </c>
      <c r="D294" s="30"/>
      <c r="E294" s="31">
        <f ca="1">IF(AND($F294&lt;&gt;"",$D293&lt;&gt;""),1,IF($F294&lt;&gt;"",MAX(INDIRECT($B294):$E293)+1,""))</f>
        <v>2</v>
      </c>
      <c r="F294" s="32" t="s">
        <v>63</v>
      </c>
      <c r="G294" s="32" t="str">
        <f t="shared" si="55"/>
        <v/>
      </c>
      <c r="H294" s="32"/>
      <c r="I294" s="32"/>
      <c r="J294" s="32"/>
      <c r="K294" s="32"/>
      <c r="L294" s="33"/>
      <c r="M294" s="33"/>
      <c r="N294" s="33"/>
      <c r="O294" s="33"/>
      <c r="P294" s="32" t="str">
        <f>IF($L294&lt;&gt;"",NETWORKDAYS($L294,$M294,休日!$B$4:$B$306),"")</f>
        <v/>
      </c>
      <c r="Q294" s="32">
        <v>0</v>
      </c>
      <c r="R294" s="34" t="str">
        <f t="shared" ca="1" si="56"/>
        <v/>
      </c>
      <c r="S294" s="35"/>
      <c r="T294" s="35">
        <f t="shared" si="57"/>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58"/>
        <v>E292</v>
      </c>
      <c r="C295" s="41">
        <f>IF(AND($D295&lt;&gt;"",$D295&lt;&gt;"○"),MAX($C$3:$C294)+1,$C294)</f>
        <v>12</v>
      </c>
      <c r="D295" s="30"/>
      <c r="E295" s="31" t="str">
        <f ca="1">IF(AND($F295&lt;&gt;"",$D294&lt;&gt;""),1,IF($F295&lt;&gt;"",MAX(INDIRECT($B295):$E294)+1,""))</f>
        <v/>
      </c>
      <c r="F295" s="32"/>
      <c r="G295" s="32">
        <f t="shared" si="55"/>
        <v>1</v>
      </c>
      <c r="H295" s="32" t="s">
        <v>64</v>
      </c>
      <c r="I295" s="32"/>
      <c r="J295" s="32"/>
      <c r="K295" s="32"/>
      <c r="L295" s="33"/>
      <c r="M295" s="33"/>
      <c r="N295" s="33"/>
      <c r="O295" s="33"/>
      <c r="P295" s="32" t="str">
        <f>IF($L295&lt;&gt;"",NETWORKDAYS($L295,$M295,休日!$B$4:$B$306),"")</f>
        <v/>
      </c>
      <c r="Q295" s="32">
        <v>0</v>
      </c>
      <c r="R295" s="34" t="str">
        <f t="shared" ca="1" si="56"/>
        <v/>
      </c>
      <c r="S295" s="35"/>
      <c r="T295" s="35">
        <f t="shared" si="57"/>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58"/>
        <v>E292</v>
      </c>
      <c r="C296" s="41">
        <f>IF(AND($D296&lt;&gt;"",$D296&lt;&gt;"○"),MAX($C$3:$C295)+1,$C295)</f>
        <v>12</v>
      </c>
      <c r="D296" s="30"/>
      <c r="E296" s="31" t="str">
        <f ca="1">IF(AND($F296&lt;&gt;"",$D295&lt;&gt;""),1,IF($F296&lt;&gt;"",MAX(INDIRECT($B296):$E295)+1,""))</f>
        <v/>
      </c>
      <c r="F296" s="32"/>
      <c r="G296" s="32">
        <f t="shared" ref="G296:G326" si="59">IF($H296="","",IF($G295="",1,$G295+1))</f>
        <v>2</v>
      </c>
      <c r="H296" s="32" t="s">
        <v>65</v>
      </c>
      <c r="I296" s="32"/>
      <c r="J296" s="32"/>
      <c r="K296" s="32"/>
      <c r="L296" s="33"/>
      <c r="M296" s="33"/>
      <c r="N296" s="33"/>
      <c r="O296" s="33"/>
      <c r="P296" s="32" t="str">
        <f>IF($L296&lt;&gt;"",NETWORKDAYS($L296,$M296,休日!$B$4:$B$306),"")</f>
        <v/>
      </c>
      <c r="Q296" s="32">
        <v>0</v>
      </c>
      <c r="R296" s="34" t="str">
        <f t="shared" ca="1" si="56"/>
        <v/>
      </c>
      <c r="S296" s="35"/>
      <c r="T296" s="35">
        <f t="shared" si="57"/>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58"/>
        <v>E292</v>
      </c>
      <c r="C297" s="41">
        <f>IF(AND($D297&lt;&gt;"",$D297&lt;&gt;"○"),MAX($C$3:$C296)+1,$C296)</f>
        <v>12</v>
      </c>
      <c r="D297" s="30"/>
      <c r="E297" s="31">
        <f ca="1">IF(AND($F297&lt;&gt;"",$D296&lt;&gt;""),1,IF($F297&lt;&gt;"",MAX(INDIRECT($B297):$E296)+1,""))</f>
        <v>3</v>
      </c>
      <c r="F297" s="32" t="s">
        <v>66</v>
      </c>
      <c r="G297" s="32" t="str">
        <f t="shared" si="59"/>
        <v/>
      </c>
      <c r="H297" s="32"/>
      <c r="I297" s="32"/>
      <c r="J297" s="32"/>
      <c r="K297" s="32"/>
      <c r="L297" s="33"/>
      <c r="M297" s="33"/>
      <c r="N297" s="33"/>
      <c r="O297" s="33"/>
      <c r="P297" s="32" t="str">
        <f>IF($L297&lt;&gt;"",NETWORKDAYS($L297,$M297,休日!$B$4:$B$306),"")</f>
        <v/>
      </c>
      <c r="Q297" s="32">
        <v>0</v>
      </c>
      <c r="R297" s="34" t="str">
        <f t="shared" ca="1" si="56"/>
        <v/>
      </c>
      <c r="S297" s="35"/>
      <c r="T297" s="35">
        <f t="shared" si="57"/>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58"/>
        <v>E292</v>
      </c>
      <c r="C298" s="41">
        <f>IF(AND($D298&lt;&gt;"",$D298&lt;&gt;"○"),MAX($C$3:$C297)+1,$C297)</f>
        <v>12</v>
      </c>
      <c r="D298" s="30"/>
      <c r="E298" s="31">
        <f ca="1">IF(AND($F298&lt;&gt;"",$D297&lt;&gt;""),1,IF($F298&lt;&gt;"",MAX(INDIRECT($B298):$E297)+1,""))</f>
        <v>4</v>
      </c>
      <c r="F298" s="32" t="s">
        <v>67</v>
      </c>
      <c r="G298" s="32" t="str">
        <f t="shared" si="59"/>
        <v/>
      </c>
      <c r="H298" s="32"/>
      <c r="I298" s="32"/>
      <c r="J298" s="32"/>
      <c r="K298" s="32"/>
      <c r="L298" s="33"/>
      <c r="M298" s="33"/>
      <c r="N298" s="33"/>
      <c r="O298" s="33"/>
      <c r="P298" s="32" t="str">
        <f>IF($L298&lt;&gt;"",NETWORKDAYS($L298,$M298,休日!$B$4:$B$306),"")</f>
        <v/>
      </c>
      <c r="Q298" s="32">
        <v>0</v>
      </c>
      <c r="R298" s="34" t="str">
        <f t="shared" ca="1" si="56"/>
        <v/>
      </c>
      <c r="S298" s="35"/>
      <c r="T298" s="35">
        <f t="shared" si="57"/>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58"/>
        <v>E299</v>
      </c>
      <c r="C299" s="42">
        <f>IF(AND($D299&lt;&gt;"",$D299&lt;&gt;"○"),MAX($C$3:$C298)+1,$C298)</f>
        <v>13</v>
      </c>
      <c r="D299" s="20" t="s">
        <v>68</v>
      </c>
      <c r="E299" s="38" t="str">
        <f ca="1">IF(AND($F299&lt;&gt;"",$D298&lt;&gt;""),1,IF($F299&lt;&gt;"",MAX(INDIRECT($B299):$E298)+1,""))</f>
        <v/>
      </c>
      <c r="F299" s="20"/>
      <c r="G299" s="38" t="str">
        <f t="shared" si="59"/>
        <v/>
      </c>
      <c r="H299" s="20"/>
      <c r="I299" s="20"/>
      <c r="J299" s="20"/>
      <c r="K299" s="20"/>
      <c r="L299" s="22"/>
      <c r="M299" s="22"/>
      <c r="N299" s="22"/>
      <c r="O299" s="22"/>
      <c r="P299" s="20" t="str">
        <f>IF($L299&lt;&gt;"",NETWORKDAYS($L299,$M299,休日!$B$4:$B$306),"")</f>
        <v/>
      </c>
      <c r="Q299" s="20"/>
      <c r="R299" s="20" t="str">
        <f t="shared" ca="1" si="56"/>
        <v/>
      </c>
      <c r="S299" s="23"/>
      <c r="T299" s="23"/>
      <c r="U299" s="24"/>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58"/>
        <v>E299</v>
      </c>
      <c r="C300" s="41">
        <f>IF(AND($D300&lt;&gt;"",$D300&lt;&gt;"○"),MAX($C$3:$C299)+1,$C299)</f>
        <v>13</v>
      </c>
      <c r="D300" s="30"/>
      <c r="E300" s="31">
        <f ca="1">IF(AND($F300&lt;&gt;"",$D299&lt;&gt;""),1,IF($F300&lt;&gt;"",MAX(INDIRECT($B300):$E299)+1,""))</f>
        <v>1</v>
      </c>
      <c r="F300" s="32" t="s">
        <v>69</v>
      </c>
      <c r="G300" s="32" t="str">
        <f t="shared" si="59"/>
        <v/>
      </c>
      <c r="H300" s="32"/>
      <c r="I300" s="32"/>
      <c r="J300" s="32"/>
      <c r="K300" s="32"/>
      <c r="L300" s="33"/>
      <c r="M300" s="33"/>
      <c r="N300" s="33"/>
      <c r="O300" s="33"/>
      <c r="P300" s="32" t="str">
        <f>IF($L300&lt;&gt;"",NETWORKDAYS($L300,$M300,休日!$B$4:$B$306),"")</f>
        <v/>
      </c>
      <c r="Q300" s="32">
        <v>0</v>
      </c>
      <c r="R300" s="34" t="str">
        <f t="shared" ca="1" si="56"/>
        <v/>
      </c>
      <c r="S300" s="35"/>
      <c r="T300" s="35">
        <f t="shared" si="57"/>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58"/>
        <v>E299</v>
      </c>
      <c r="C301" s="41">
        <f>IF(AND($D301&lt;&gt;"",$D301&lt;&gt;"○"),MAX($C$3:$C300)+1,$C300)</f>
        <v>13</v>
      </c>
      <c r="D301" s="30"/>
      <c r="E301" s="31">
        <f ca="1">IF(AND($F301&lt;&gt;"",$D300&lt;&gt;""),1,IF($F301&lt;&gt;"",MAX(INDIRECT($B301):$E300)+1,""))</f>
        <v>2</v>
      </c>
      <c r="F301" s="32" t="s">
        <v>70</v>
      </c>
      <c r="G301" s="32" t="str">
        <f t="shared" si="59"/>
        <v/>
      </c>
      <c r="H301" s="32"/>
      <c r="I301" s="32"/>
      <c r="J301" s="32"/>
      <c r="K301" s="32"/>
      <c r="L301" s="33"/>
      <c r="M301" s="33"/>
      <c r="N301" s="33"/>
      <c r="O301" s="33"/>
      <c r="P301" s="32" t="str">
        <f>IF($L301&lt;&gt;"",NETWORKDAYS($L301,$M301,休日!$B$4:$B$306),"")</f>
        <v/>
      </c>
      <c r="Q301" s="32">
        <v>0</v>
      </c>
      <c r="R301" s="34" t="str">
        <f t="shared" ca="1" si="56"/>
        <v/>
      </c>
      <c r="S301" s="35"/>
      <c r="T301" s="35">
        <f t="shared" si="57"/>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58"/>
        <v>E299</v>
      </c>
      <c r="C302" s="41">
        <f>IF(AND($D302&lt;&gt;"",$D302&lt;&gt;"○"),MAX($C$3:$C301)+1,$C301)</f>
        <v>13</v>
      </c>
      <c r="D302" s="30"/>
      <c r="E302" s="31">
        <f ca="1">IF(AND($F302&lt;&gt;"",$D301&lt;&gt;""),1,IF($F302&lt;&gt;"",MAX(INDIRECT($B302):$E301)+1,""))</f>
        <v>3</v>
      </c>
      <c r="F302" s="32" t="s">
        <v>71</v>
      </c>
      <c r="G302" s="32" t="str">
        <f t="shared" si="59"/>
        <v/>
      </c>
      <c r="H302" s="32"/>
      <c r="I302" s="32"/>
      <c r="J302" s="32"/>
      <c r="K302" s="32"/>
      <c r="L302" s="33"/>
      <c r="M302" s="33"/>
      <c r="N302" s="33"/>
      <c r="O302" s="33"/>
      <c r="P302" s="32" t="str">
        <f>IF($L302&lt;&gt;"",NETWORKDAYS($L302,$M302,休日!$B$4:$B$306),"")</f>
        <v/>
      </c>
      <c r="Q302" s="32">
        <v>0</v>
      </c>
      <c r="R302" s="34" t="str">
        <f t="shared" ca="1" si="56"/>
        <v/>
      </c>
      <c r="S302" s="35"/>
      <c r="T302" s="35">
        <f t="shared" si="57"/>
        <v>0</v>
      </c>
      <c r="U302" s="36"/>
      <c r="V302" s="25"/>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58"/>
        <v>E299</v>
      </c>
      <c r="C303" s="41">
        <f>IF(AND($D303&lt;&gt;"",$D303&lt;&gt;"○"),MAX($C$3:$C302)+1,$C302)</f>
        <v>13</v>
      </c>
      <c r="D303" s="30"/>
      <c r="E303" s="31">
        <f ca="1">IF(AND($F303&lt;&gt;"",$D302&lt;&gt;""),1,IF($F303&lt;&gt;"",MAX(INDIRECT($B303):$E302)+1,""))</f>
        <v>4</v>
      </c>
      <c r="F303" s="32" t="s">
        <v>72</v>
      </c>
      <c r="G303" s="32" t="str">
        <f t="shared" si="59"/>
        <v/>
      </c>
      <c r="H303" s="32"/>
      <c r="I303" s="32"/>
      <c r="J303" s="32"/>
      <c r="K303" s="32"/>
      <c r="L303" s="33"/>
      <c r="M303" s="33"/>
      <c r="N303" s="33"/>
      <c r="O303" s="33"/>
      <c r="P303" s="32" t="str">
        <f>IF($L303&lt;&gt;"",NETWORKDAYS($L303,$M303,休日!$B$4:$B$306),"")</f>
        <v/>
      </c>
      <c r="Q303" s="32">
        <v>0</v>
      </c>
      <c r="R303" s="34" t="str">
        <f t="shared" ca="1" si="56"/>
        <v/>
      </c>
      <c r="S303" s="35"/>
      <c r="T303" s="35">
        <f t="shared" si="57"/>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58"/>
        <v>E304</v>
      </c>
      <c r="C304" s="42">
        <f>IF(AND($D304&lt;&gt;"",$D304&lt;&gt;"○"),MAX($C$3:$C303)+1,$C303)</f>
        <v>14</v>
      </c>
      <c r="D304" s="20" t="s">
        <v>73</v>
      </c>
      <c r="E304" s="38" t="str">
        <f ca="1">IF(AND($F304&lt;&gt;"",$D303&lt;&gt;""),1,IF($F304&lt;&gt;"",MAX(INDIRECT($B304):$E303)+1,""))</f>
        <v/>
      </c>
      <c r="F304" s="20"/>
      <c r="G304" s="38" t="str">
        <f t="shared" si="59"/>
        <v/>
      </c>
      <c r="H304" s="20"/>
      <c r="I304" s="20"/>
      <c r="J304" s="20"/>
      <c r="K304" s="20"/>
      <c r="L304" s="22"/>
      <c r="M304" s="22"/>
      <c r="N304" s="22"/>
      <c r="O304" s="22"/>
      <c r="P304" s="20" t="str">
        <f>IF($L304&lt;&gt;"",NETWORKDAYS($L304,$M304,休日!$B$4:$B$306),"")</f>
        <v/>
      </c>
      <c r="Q304" s="20"/>
      <c r="R304" s="20" t="str">
        <f t="shared" ca="1" si="56"/>
        <v/>
      </c>
      <c r="S304" s="23"/>
      <c r="T304" s="23"/>
      <c r="U304" s="24"/>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58"/>
        <v>E304</v>
      </c>
      <c r="C305" s="41">
        <f>IF(AND($D305&lt;&gt;"",$D305&lt;&gt;"○"),MAX($C$3:$C304)+1,$C304)</f>
        <v>14</v>
      </c>
      <c r="D305" s="30"/>
      <c r="E305" s="31">
        <f ca="1">IF(AND($F305&lt;&gt;"",$D304&lt;&gt;""),1,IF($F305&lt;&gt;"",MAX(INDIRECT($B305):$E304)+1,""))</f>
        <v>1</v>
      </c>
      <c r="F305" s="32" t="s">
        <v>74</v>
      </c>
      <c r="G305" s="32" t="str">
        <f t="shared" si="59"/>
        <v/>
      </c>
      <c r="H305" s="32"/>
      <c r="I305" s="32"/>
      <c r="J305" s="32"/>
      <c r="K305" s="32"/>
      <c r="L305" s="33"/>
      <c r="M305" s="33"/>
      <c r="N305" s="33"/>
      <c r="O305" s="33"/>
      <c r="P305" s="32" t="str">
        <f>IF($L305&lt;&gt;"",NETWORKDAYS($L305,$M305,休日!$B$4:$B$306),"")</f>
        <v/>
      </c>
      <c r="Q305" s="32">
        <v>0</v>
      </c>
      <c r="R305" s="34" t="str">
        <f t="shared" ca="1" si="56"/>
        <v/>
      </c>
      <c r="S305" s="35"/>
      <c r="T305" s="35">
        <f t="shared" si="57"/>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58"/>
        <v>E304</v>
      </c>
      <c r="C306" s="41">
        <f>IF(AND($D306&lt;&gt;"",$D306&lt;&gt;"○"),MAX($C$3:$C305)+1,$C305)</f>
        <v>14</v>
      </c>
      <c r="D306" s="30"/>
      <c r="E306" s="31">
        <f ca="1">IF(AND($F306&lt;&gt;"",$D305&lt;&gt;""),1,IF($F306&lt;&gt;"",MAX(INDIRECT($B306):$E305)+1,""))</f>
        <v>2</v>
      </c>
      <c r="F306" s="32" t="s">
        <v>75</v>
      </c>
      <c r="G306" s="32" t="str">
        <f t="shared" si="59"/>
        <v/>
      </c>
      <c r="H306" s="32"/>
      <c r="I306" s="32"/>
      <c r="J306" s="32"/>
      <c r="K306" s="32"/>
      <c r="L306" s="33"/>
      <c r="M306" s="33"/>
      <c r="N306" s="33"/>
      <c r="O306" s="33"/>
      <c r="P306" s="32" t="str">
        <f>IF($L306&lt;&gt;"",NETWORKDAYS($L306,$M306,休日!$B$4:$B$306),"")</f>
        <v/>
      </c>
      <c r="Q306" s="32">
        <v>0</v>
      </c>
      <c r="R306" s="34" t="str">
        <f t="shared" ca="1" si="56"/>
        <v/>
      </c>
      <c r="S306" s="35"/>
      <c r="T306" s="35">
        <f t="shared" si="57"/>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58"/>
        <v>E304</v>
      </c>
      <c r="C307" s="41">
        <f>IF(AND($D307&lt;&gt;"",$D307&lt;&gt;"○"),MAX($C$3:$C306)+1,$C306)</f>
        <v>14</v>
      </c>
      <c r="D307" s="30"/>
      <c r="E307" s="31">
        <f ca="1">IF(AND($F307&lt;&gt;"",$D306&lt;&gt;""),1,IF($F307&lt;&gt;"",MAX(INDIRECT($B307):$E306)+1,""))</f>
        <v>3</v>
      </c>
      <c r="F307" s="32" t="s">
        <v>76</v>
      </c>
      <c r="G307" s="32" t="str">
        <f t="shared" si="59"/>
        <v/>
      </c>
      <c r="H307" s="32"/>
      <c r="I307" s="32"/>
      <c r="J307" s="32"/>
      <c r="K307" s="32"/>
      <c r="L307" s="33"/>
      <c r="M307" s="33"/>
      <c r="N307" s="33"/>
      <c r="O307" s="33"/>
      <c r="P307" s="32" t="str">
        <f>IF($L307&lt;&gt;"",NETWORKDAYS($L307,$M307,休日!$B$4:$B$306),"")</f>
        <v/>
      </c>
      <c r="Q307" s="32">
        <v>0</v>
      </c>
      <c r="R307" s="34" t="str">
        <f t="shared" ca="1" si="56"/>
        <v/>
      </c>
      <c r="S307" s="35"/>
      <c r="T307" s="35">
        <f t="shared" si="57"/>
        <v>0</v>
      </c>
      <c r="U307" s="36"/>
      <c r="V307" s="25"/>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58"/>
        <v>E308</v>
      </c>
      <c r="C308" s="42">
        <f>IF(AND($D308&lt;&gt;"",$D308&lt;&gt;"○"),MAX($C$3:$C307)+1,$C307)</f>
        <v>15</v>
      </c>
      <c r="D308" s="20" t="s">
        <v>77</v>
      </c>
      <c r="E308" s="38" t="str">
        <f ca="1">IF(AND($F308&lt;&gt;"",$D307&lt;&gt;""),1,IF($F308&lt;&gt;"",MAX(INDIRECT($B308):$E307)+1,""))</f>
        <v/>
      </c>
      <c r="F308" s="20"/>
      <c r="G308" s="38" t="str">
        <f t="shared" si="59"/>
        <v/>
      </c>
      <c r="H308" s="20"/>
      <c r="I308" s="20"/>
      <c r="J308" s="20"/>
      <c r="K308" s="20"/>
      <c r="L308" s="22"/>
      <c r="M308" s="22"/>
      <c r="N308" s="22"/>
      <c r="O308" s="22"/>
      <c r="P308" s="20" t="str">
        <f>IF($L308&lt;&gt;"",NETWORKDAYS($L308,$M308,休日!$B$4:$B$306),"")</f>
        <v/>
      </c>
      <c r="Q308" s="20"/>
      <c r="R308" s="20" t="str">
        <f t="shared" ca="1" si="56"/>
        <v/>
      </c>
      <c r="S308" s="23"/>
      <c r="T308" s="23"/>
      <c r="U308" s="24"/>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58"/>
        <v>E308</v>
      </c>
      <c r="C309" s="41">
        <f>IF(AND($D309&lt;&gt;"",$D309&lt;&gt;"○"),MAX($C$3:$C308)+1,$C308)</f>
        <v>15</v>
      </c>
      <c r="D309" s="30"/>
      <c r="E309" s="31">
        <f ca="1">IF(AND($F309&lt;&gt;"",$D308&lt;&gt;""),1,IF($F309&lt;&gt;"",MAX(INDIRECT($B309):$E308)+1,""))</f>
        <v>1</v>
      </c>
      <c r="F309" s="32" t="s">
        <v>69</v>
      </c>
      <c r="G309" s="32" t="str">
        <f t="shared" si="59"/>
        <v/>
      </c>
      <c r="H309" s="32"/>
      <c r="I309" s="32"/>
      <c r="J309" s="32"/>
      <c r="K309" s="32"/>
      <c r="L309" s="33"/>
      <c r="M309" s="33"/>
      <c r="N309" s="33"/>
      <c r="O309" s="33"/>
      <c r="P309" s="32" t="str">
        <f>IF($L309&lt;&gt;"",NETWORKDAYS($L309,$M309,休日!$B$4:$B$306),"")</f>
        <v/>
      </c>
      <c r="Q309" s="32">
        <v>0</v>
      </c>
      <c r="R309" s="34" t="str">
        <f t="shared" ca="1" si="56"/>
        <v/>
      </c>
      <c r="S309" s="35"/>
      <c r="T309" s="35">
        <f t="shared" si="57"/>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58"/>
        <v>E308</v>
      </c>
      <c r="C310" s="41">
        <f>IF(AND($D310&lt;&gt;"",$D310&lt;&gt;"○"),MAX($C$3:$C309)+1,$C309)</f>
        <v>15</v>
      </c>
      <c r="D310" s="30"/>
      <c r="E310" s="31">
        <f ca="1">IF(AND($F310&lt;&gt;"",$D309&lt;&gt;""),1,IF($F310&lt;&gt;"",MAX(INDIRECT($B310):$E309)+1,""))</f>
        <v>2</v>
      </c>
      <c r="F310" s="32" t="s">
        <v>78</v>
      </c>
      <c r="G310" s="32" t="str">
        <f t="shared" si="59"/>
        <v/>
      </c>
      <c r="H310" s="32"/>
      <c r="I310" s="32"/>
      <c r="J310" s="32"/>
      <c r="K310" s="32"/>
      <c r="L310" s="33"/>
      <c r="M310" s="33"/>
      <c r="N310" s="33"/>
      <c r="O310" s="33"/>
      <c r="P310" s="32" t="str">
        <f>IF($L310&lt;&gt;"",NETWORKDAYS($L310,$M310,休日!$B$4:$B$306),"")</f>
        <v/>
      </c>
      <c r="Q310" s="32">
        <v>0</v>
      </c>
      <c r="R310" s="34" t="str">
        <f t="shared" ca="1" si="56"/>
        <v/>
      </c>
      <c r="S310" s="35"/>
      <c r="T310" s="35">
        <f t="shared" si="57"/>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58"/>
        <v>E308</v>
      </c>
      <c r="C311" s="41">
        <f>IF(AND($D311&lt;&gt;"",$D311&lt;&gt;"○"),MAX($C$3:$C310)+1,$C310)</f>
        <v>15</v>
      </c>
      <c r="D311" s="30"/>
      <c r="E311" s="31">
        <f ca="1">IF(AND($F311&lt;&gt;"",$D310&lt;&gt;""),1,IF($F311&lt;&gt;"",MAX(INDIRECT($B311):$E310)+1,""))</f>
        <v>3</v>
      </c>
      <c r="F311" s="32" t="s">
        <v>79</v>
      </c>
      <c r="G311" s="32" t="str">
        <f t="shared" si="59"/>
        <v/>
      </c>
      <c r="H311" s="32"/>
      <c r="I311" s="32"/>
      <c r="J311" s="32"/>
      <c r="K311" s="32"/>
      <c r="L311" s="33"/>
      <c r="M311" s="33"/>
      <c r="N311" s="33"/>
      <c r="O311" s="33"/>
      <c r="P311" s="32" t="str">
        <f>IF($L311&lt;&gt;"",NETWORKDAYS($L311,$M311,休日!$B$4:$B$306),"")</f>
        <v/>
      </c>
      <c r="Q311" s="32">
        <v>0</v>
      </c>
      <c r="R311" s="34" t="str">
        <f t="shared" ca="1" si="56"/>
        <v/>
      </c>
      <c r="S311" s="35"/>
      <c r="T311" s="35">
        <f t="shared" si="57"/>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58"/>
        <v>E312</v>
      </c>
      <c r="C312" s="42">
        <f>IF(AND($D312&lt;&gt;"",$D312&lt;&gt;"○"),MAX($C$3:$C311)+1,$C311)</f>
        <v>16</v>
      </c>
      <c r="D312" s="20" t="s">
        <v>80</v>
      </c>
      <c r="E312" s="38" t="str">
        <f ca="1">IF(AND($F312&lt;&gt;"",$D311&lt;&gt;""),1,IF($F312&lt;&gt;"",MAX(INDIRECT($B312):$E311)+1,""))</f>
        <v/>
      </c>
      <c r="F312" s="20"/>
      <c r="G312" s="38" t="str">
        <f t="shared" si="59"/>
        <v/>
      </c>
      <c r="H312" s="20"/>
      <c r="I312" s="20"/>
      <c r="J312" s="20"/>
      <c r="K312" s="20"/>
      <c r="L312" s="22"/>
      <c r="M312" s="22"/>
      <c r="N312" s="22"/>
      <c r="O312" s="22"/>
      <c r="P312" s="20" t="str">
        <f>IF($L312&lt;&gt;"",NETWORKDAYS($L312,$M312,休日!$B$4:$B$306),"")</f>
        <v/>
      </c>
      <c r="Q312" s="20"/>
      <c r="R312" s="20" t="str">
        <f t="shared" ca="1" si="56"/>
        <v/>
      </c>
      <c r="S312" s="23"/>
      <c r="T312" s="23"/>
      <c r="U312" s="24"/>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58"/>
        <v>E312</v>
      </c>
      <c r="C313" s="41">
        <f>IF(AND($D313&lt;&gt;"",$D313&lt;&gt;"○"),MAX($C$3:$C312)+1,$C312)</f>
        <v>16</v>
      </c>
      <c r="D313" s="30"/>
      <c r="E313" s="31">
        <f ca="1">IF(AND($F313&lt;&gt;"",$D312&lt;&gt;""),1,IF($F313&lt;&gt;"",MAX(INDIRECT($B313):$E312)+1,""))</f>
        <v>1</v>
      </c>
      <c r="F313" s="32" t="s">
        <v>81</v>
      </c>
      <c r="G313" s="32" t="str">
        <f t="shared" si="59"/>
        <v/>
      </c>
      <c r="H313" s="32"/>
      <c r="I313" s="32"/>
      <c r="J313" s="32"/>
      <c r="K313" s="32"/>
      <c r="L313" s="33"/>
      <c r="M313" s="33"/>
      <c r="N313" s="33"/>
      <c r="O313" s="33"/>
      <c r="P313" s="32" t="str">
        <f>IF($L313&lt;&gt;"",NETWORKDAYS($L313,$M313,休日!$B$4:$B$306),"")</f>
        <v/>
      </c>
      <c r="Q313" s="32">
        <v>0</v>
      </c>
      <c r="R313" s="34" t="str">
        <f t="shared" ca="1" si="56"/>
        <v/>
      </c>
      <c r="S313" s="35"/>
      <c r="T313" s="35">
        <f t="shared" si="57"/>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58"/>
        <v>E312</v>
      </c>
      <c r="C314" s="41">
        <f>IF(AND($D314&lt;&gt;"",$D314&lt;&gt;"○"),MAX($C$3:$C313)+1,$C313)</f>
        <v>16</v>
      </c>
      <c r="D314" s="30"/>
      <c r="E314" s="31">
        <f ca="1">IF(AND($F314&lt;&gt;"",$D313&lt;&gt;""),1,IF($F314&lt;&gt;"",MAX(INDIRECT($B314):$E313)+1,""))</f>
        <v>2</v>
      </c>
      <c r="F314" s="32" t="s">
        <v>82</v>
      </c>
      <c r="G314" s="32" t="str">
        <f t="shared" si="59"/>
        <v/>
      </c>
      <c r="H314" s="32"/>
      <c r="I314" s="32"/>
      <c r="J314" s="32"/>
      <c r="K314" s="32"/>
      <c r="L314" s="33"/>
      <c r="M314" s="33"/>
      <c r="N314" s="33"/>
      <c r="O314" s="33"/>
      <c r="P314" s="32" t="str">
        <f>IF($L314&lt;&gt;"",NETWORKDAYS($L314,$M314,休日!$B$4:$B$306),"")</f>
        <v/>
      </c>
      <c r="Q314" s="32">
        <v>0</v>
      </c>
      <c r="R314" s="34" t="str">
        <f t="shared" ca="1" si="56"/>
        <v/>
      </c>
      <c r="S314" s="35"/>
      <c r="T314" s="35">
        <f t="shared" si="57"/>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58"/>
        <v>E312</v>
      </c>
      <c r="C315" s="41">
        <f>IF(AND($D315&lt;&gt;"",$D315&lt;&gt;"○"),MAX($C$3:$C314)+1,$C314)</f>
        <v>16</v>
      </c>
      <c r="D315" s="30"/>
      <c r="E315" s="31">
        <f ca="1">IF(AND($F315&lt;&gt;"",$D314&lt;&gt;""),1,IF($F315&lt;&gt;"",MAX(INDIRECT($B315):$E314)+1,""))</f>
        <v>3</v>
      </c>
      <c r="F315" s="32" t="s">
        <v>83</v>
      </c>
      <c r="G315" s="32" t="str">
        <f t="shared" si="59"/>
        <v/>
      </c>
      <c r="H315" s="32"/>
      <c r="I315" s="32"/>
      <c r="J315" s="32"/>
      <c r="K315" s="32"/>
      <c r="L315" s="33"/>
      <c r="M315" s="33"/>
      <c r="N315" s="33"/>
      <c r="O315" s="33"/>
      <c r="P315" s="32" t="str">
        <f>IF($L315&lt;&gt;"",NETWORKDAYS($L315,$M315,休日!$B$4:$B$306),"")</f>
        <v/>
      </c>
      <c r="Q315" s="32">
        <v>0</v>
      </c>
      <c r="R315" s="34" t="str">
        <f t="shared" ca="1" si="56"/>
        <v/>
      </c>
      <c r="S315" s="35"/>
      <c r="T315" s="35">
        <f t="shared" si="57"/>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58"/>
        <v>E312</v>
      </c>
      <c r="C316" s="41">
        <f>IF(AND($D316&lt;&gt;"",$D316&lt;&gt;"○"),MAX($C$3:$C315)+1,$C315)</f>
        <v>16</v>
      </c>
      <c r="D316" s="30"/>
      <c r="E316" s="31">
        <f ca="1">IF(AND($F316&lt;&gt;"",$D315&lt;&gt;""),1,IF($F316&lt;&gt;"",MAX(INDIRECT($B316):$E315)+1,""))</f>
        <v>4</v>
      </c>
      <c r="F316" s="32" t="s">
        <v>84</v>
      </c>
      <c r="G316" s="32" t="str">
        <f t="shared" si="59"/>
        <v/>
      </c>
      <c r="H316" s="32"/>
      <c r="I316" s="32"/>
      <c r="J316" s="32"/>
      <c r="K316" s="32"/>
      <c r="L316" s="33"/>
      <c r="M316" s="33"/>
      <c r="N316" s="33"/>
      <c r="O316" s="33"/>
      <c r="P316" s="32" t="str">
        <f>IF($L316&lt;&gt;"",NETWORKDAYS($L316,$M316,休日!$B$4:$B$306),"")</f>
        <v/>
      </c>
      <c r="Q316" s="32">
        <v>0</v>
      </c>
      <c r="R316" s="34" t="str">
        <f t="shared" ca="1" si="56"/>
        <v/>
      </c>
      <c r="S316" s="35"/>
      <c r="T316" s="35">
        <f t="shared" si="57"/>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58"/>
        <v>E312</v>
      </c>
      <c r="C317" s="41">
        <f>IF(AND($D317&lt;&gt;"",$D317&lt;&gt;"○"),MAX($C$3:$C316)+1,$C316)</f>
        <v>16</v>
      </c>
      <c r="D317" s="30"/>
      <c r="E317" s="31">
        <f ca="1">IF(AND($F317&lt;&gt;"",$D316&lt;&gt;""),1,IF($F317&lt;&gt;"",MAX(INDIRECT($B317):$E316)+1,""))</f>
        <v>5</v>
      </c>
      <c r="F317" s="32" t="s">
        <v>85</v>
      </c>
      <c r="G317" s="32" t="str">
        <f t="shared" si="59"/>
        <v/>
      </c>
      <c r="H317" s="32"/>
      <c r="I317" s="32"/>
      <c r="J317" s="32"/>
      <c r="K317" s="32"/>
      <c r="L317" s="33"/>
      <c r="M317" s="33"/>
      <c r="N317" s="33"/>
      <c r="O317" s="33"/>
      <c r="P317" s="32" t="str">
        <f>IF($L317&lt;&gt;"",NETWORKDAYS($L317,$M317,休日!$B$4:$B$306),"")</f>
        <v/>
      </c>
      <c r="Q317" s="32">
        <v>0</v>
      </c>
      <c r="R317" s="34" t="str">
        <f t="shared" ca="1" si="56"/>
        <v/>
      </c>
      <c r="S317" s="35"/>
      <c r="T317" s="35">
        <f t="shared" si="57"/>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58"/>
        <v>E312</v>
      </c>
      <c r="C318" s="41">
        <f>IF(AND($D318&lt;&gt;"",$D318&lt;&gt;"○"),MAX($C$3:$C317)+1,$C317)</f>
        <v>16</v>
      </c>
      <c r="D318" s="30"/>
      <c r="E318" s="31" t="str">
        <f ca="1">IF(AND($F318&lt;&gt;"",$D317&lt;&gt;""),1,IF($F318&lt;&gt;"",MAX(INDIRECT($B318):$E317)+1,""))</f>
        <v/>
      </c>
      <c r="F318" s="32"/>
      <c r="G318" s="32" t="str">
        <f t="shared" si="59"/>
        <v/>
      </c>
      <c r="H318" s="32"/>
      <c r="I318" s="32"/>
      <c r="J318" s="32"/>
      <c r="K318" s="32"/>
      <c r="L318" s="33"/>
      <c r="M318" s="33"/>
      <c r="N318" s="33"/>
      <c r="O318" s="33"/>
      <c r="P318" s="32" t="str">
        <f>IF($L318&lt;&gt;"",NETWORKDAYS($L318,$M318,休日!$B$4:$B$306),"")</f>
        <v/>
      </c>
      <c r="Q318" s="32">
        <v>0</v>
      </c>
      <c r="R318" s="34" t="str">
        <f t="shared" ca="1" si="56"/>
        <v/>
      </c>
      <c r="S318" s="35"/>
      <c r="T318" s="35">
        <f t="shared" si="57"/>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58"/>
        <v>E312</v>
      </c>
      <c r="C319" s="41">
        <f>IF(AND($D319&lt;&gt;"",$D319&lt;&gt;"○"),MAX($C$3:$C318)+1,$C318)</f>
        <v>16</v>
      </c>
      <c r="D319" s="30"/>
      <c r="E319" s="31" t="str">
        <f ca="1">IF(AND($F319&lt;&gt;"",$D318&lt;&gt;""),1,IF($F319&lt;&gt;"",MAX(INDIRECT($B319):$E318)+1,""))</f>
        <v/>
      </c>
      <c r="F319" s="32"/>
      <c r="G319" s="32" t="str">
        <f t="shared" si="59"/>
        <v/>
      </c>
      <c r="H319" s="32"/>
      <c r="I319" s="32"/>
      <c r="J319" s="32"/>
      <c r="K319" s="32"/>
      <c r="L319" s="33"/>
      <c r="M319" s="33"/>
      <c r="N319" s="33"/>
      <c r="O319" s="33"/>
      <c r="P319" s="32" t="str">
        <f>IF($L319&lt;&gt;"",NETWORKDAYS($L319,$M319,休日!$B$4:$B$306),"")</f>
        <v/>
      </c>
      <c r="Q319" s="32">
        <v>0</v>
      </c>
      <c r="R319" s="34" t="str">
        <f t="shared" ca="1" si="56"/>
        <v/>
      </c>
      <c r="S319" s="35"/>
      <c r="T319" s="35">
        <f t="shared" si="57"/>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58"/>
        <v>E312</v>
      </c>
      <c r="C320" s="41">
        <f>IF(AND($D320&lt;&gt;"",$D320&lt;&gt;"○"),MAX($C$3:$C319)+1,$C319)</f>
        <v>16</v>
      </c>
      <c r="D320" s="30"/>
      <c r="E320" s="31" t="str">
        <f ca="1">IF(AND($F320&lt;&gt;"",$D319&lt;&gt;""),1,IF($F320&lt;&gt;"",MAX(INDIRECT($B320):$E319)+1,""))</f>
        <v/>
      </c>
      <c r="F320" s="32"/>
      <c r="G320" s="32" t="str">
        <f t="shared" si="59"/>
        <v/>
      </c>
      <c r="H320" s="32"/>
      <c r="I320" s="32"/>
      <c r="J320" s="32"/>
      <c r="K320" s="32"/>
      <c r="L320" s="33"/>
      <c r="M320" s="33"/>
      <c r="N320" s="33"/>
      <c r="O320" s="33"/>
      <c r="P320" s="32" t="str">
        <f>IF($L320&lt;&gt;"",NETWORKDAYS($L320,$M320,休日!$B$4:$B$306),"")</f>
        <v/>
      </c>
      <c r="Q320" s="32">
        <v>0</v>
      </c>
      <c r="R320" s="34" t="str">
        <f t="shared" ca="1" si="56"/>
        <v/>
      </c>
      <c r="S320" s="35"/>
      <c r="T320" s="35">
        <f t="shared" si="57"/>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58"/>
        <v>E312</v>
      </c>
      <c r="C321" s="41">
        <f>IF(AND($D321&lt;&gt;"",$D321&lt;&gt;"○"),MAX($C$3:$C320)+1,$C320)</f>
        <v>16</v>
      </c>
      <c r="D321" s="30"/>
      <c r="E321" s="31" t="str">
        <f ca="1">IF(AND($F321&lt;&gt;"",$D320&lt;&gt;""),1,IF($F321&lt;&gt;"",MAX(INDIRECT($B321):$E320)+1,""))</f>
        <v/>
      </c>
      <c r="F321" s="32"/>
      <c r="G321" s="32" t="str">
        <f t="shared" si="59"/>
        <v/>
      </c>
      <c r="H321" s="32"/>
      <c r="I321" s="32"/>
      <c r="J321" s="32"/>
      <c r="K321" s="32"/>
      <c r="L321" s="33"/>
      <c r="M321" s="33"/>
      <c r="N321" s="33"/>
      <c r="O321" s="33"/>
      <c r="P321" s="32" t="str">
        <f>IF($L321&lt;&gt;"",NETWORKDAYS($L321,$M321,休日!$B$4:$B$306),"")</f>
        <v/>
      </c>
      <c r="Q321" s="32">
        <v>0</v>
      </c>
      <c r="R321" s="34" t="str">
        <f t="shared" ca="1" si="56"/>
        <v/>
      </c>
      <c r="S321" s="35"/>
      <c r="T321" s="35">
        <f t="shared" si="57"/>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58"/>
        <v>E312</v>
      </c>
      <c r="C322" s="41">
        <f>IF(AND($D322&lt;&gt;"",$D322&lt;&gt;"○"),MAX($C$3:$C321)+1,$C321)</f>
        <v>16</v>
      </c>
      <c r="D322" s="30"/>
      <c r="E322" s="31" t="str">
        <f ca="1">IF(AND($F322&lt;&gt;"",$D321&lt;&gt;""),1,IF($F322&lt;&gt;"",MAX(INDIRECT($B322):$E321)+1,""))</f>
        <v/>
      </c>
      <c r="F322" s="32"/>
      <c r="G322" s="32" t="str">
        <f t="shared" si="59"/>
        <v/>
      </c>
      <c r="H322" s="32"/>
      <c r="I322" s="32"/>
      <c r="J322" s="32"/>
      <c r="K322" s="32"/>
      <c r="L322" s="33"/>
      <c r="M322" s="33"/>
      <c r="N322" s="33"/>
      <c r="O322" s="33"/>
      <c r="P322" s="32" t="str">
        <f>IF($L322&lt;&gt;"",NETWORKDAYS($L322,$M322,休日!$B$4:$B$306),"")</f>
        <v/>
      </c>
      <c r="Q322" s="32">
        <v>0</v>
      </c>
      <c r="R322" s="34" t="str">
        <f t="shared" ca="1" si="56"/>
        <v/>
      </c>
      <c r="S322" s="35"/>
      <c r="T322" s="35">
        <f t="shared" si="57"/>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58"/>
        <v>E312</v>
      </c>
      <c r="C323" s="41">
        <f>IF(AND($D323&lt;&gt;"",$D323&lt;&gt;"○"),MAX($C$3:$C322)+1,$C322)</f>
        <v>16</v>
      </c>
      <c r="D323" s="30"/>
      <c r="E323" s="31" t="str">
        <f ca="1">IF(AND($F323&lt;&gt;"",$D322&lt;&gt;""),1,IF($F323&lt;&gt;"",MAX(INDIRECT($B323):$E322)+1,""))</f>
        <v/>
      </c>
      <c r="F323" s="32"/>
      <c r="G323" s="32" t="str">
        <f t="shared" si="59"/>
        <v/>
      </c>
      <c r="H323" s="32"/>
      <c r="I323" s="32"/>
      <c r="J323" s="32"/>
      <c r="K323" s="32"/>
      <c r="L323" s="33"/>
      <c r="M323" s="33"/>
      <c r="N323" s="33"/>
      <c r="O323" s="33"/>
      <c r="P323" s="32" t="str">
        <f>IF($L323&lt;&gt;"",NETWORKDAYS($L323,$M323,休日!$B$4:$B$306),"")</f>
        <v/>
      </c>
      <c r="Q323" s="32">
        <v>0</v>
      </c>
      <c r="R323" s="34" t="str">
        <f t="shared" ca="1" si="56"/>
        <v/>
      </c>
      <c r="S323" s="35"/>
      <c r="T323" s="35">
        <f t="shared" si="57"/>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58"/>
        <v>E312</v>
      </c>
      <c r="C324" s="41">
        <f>IF(AND($D324&lt;&gt;"",$D324&lt;&gt;"○"),MAX($C$3:$C323)+1,$C323)</f>
        <v>16</v>
      </c>
      <c r="D324" s="30"/>
      <c r="E324" s="31" t="str">
        <f ca="1">IF(AND($F324&lt;&gt;"",$D323&lt;&gt;""),1,IF($F324&lt;&gt;"",MAX(INDIRECT($B324):$E323)+1,""))</f>
        <v/>
      </c>
      <c r="F324" s="32"/>
      <c r="G324" s="32" t="str">
        <f t="shared" si="59"/>
        <v/>
      </c>
      <c r="H324" s="32"/>
      <c r="I324" s="32"/>
      <c r="J324" s="32"/>
      <c r="K324" s="32"/>
      <c r="L324" s="33"/>
      <c r="M324" s="33"/>
      <c r="N324" s="33"/>
      <c r="O324" s="33"/>
      <c r="P324" s="32" t="str">
        <f>IF($L324&lt;&gt;"",NETWORKDAYS($L324,$M324,休日!$B$4:$B$306),"")</f>
        <v/>
      </c>
      <c r="Q324" s="32">
        <v>0</v>
      </c>
      <c r="R324" s="34" t="str">
        <f t="shared" ca="1" si="56"/>
        <v/>
      </c>
      <c r="S324" s="35"/>
      <c r="T324" s="35">
        <f t="shared" si="57"/>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58"/>
        <v>E312</v>
      </c>
      <c r="C325" s="41">
        <f>IF(AND($D325&lt;&gt;"",$D325&lt;&gt;"○"),MAX($C$3:$C324)+1,$C324)</f>
        <v>16</v>
      </c>
      <c r="D325" s="30"/>
      <c r="E325" s="31" t="str">
        <f ca="1">IF(AND($F325&lt;&gt;"",$D324&lt;&gt;""),1,IF($F325&lt;&gt;"",MAX(INDIRECT($B325):$E324)+1,""))</f>
        <v/>
      </c>
      <c r="F325" s="32"/>
      <c r="G325" s="32" t="str">
        <f t="shared" si="59"/>
        <v/>
      </c>
      <c r="H325" s="32"/>
      <c r="I325" s="32"/>
      <c r="J325" s="32"/>
      <c r="K325" s="32"/>
      <c r="L325" s="33"/>
      <c r="M325" s="33"/>
      <c r="N325" s="33"/>
      <c r="O325" s="33"/>
      <c r="P325" s="32" t="str">
        <f>IF($L325&lt;&gt;"",NETWORKDAYS($L325,$M325,休日!$B$4:$B$306),"")</f>
        <v/>
      </c>
      <c r="Q325" s="32">
        <v>0</v>
      </c>
      <c r="R325" s="34" t="str">
        <f t="shared" ca="1" si="56"/>
        <v/>
      </c>
      <c r="S325" s="35"/>
      <c r="T325" s="35">
        <f t="shared" si="57"/>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58"/>
        <v>E312</v>
      </c>
      <c r="C326" s="41">
        <f>IF(AND($D326&lt;&gt;"",$D326&lt;&gt;"○"),MAX($C$3:$C325)+1,$C325)</f>
        <v>16</v>
      </c>
      <c r="D326" s="30"/>
      <c r="E326" s="31" t="str">
        <f ca="1">IF(AND($F326&lt;&gt;"",$D325&lt;&gt;""),1,IF($F326&lt;&gt;"",MAX(INDIRECT($B326):$E325)+1,""))</f>
        <v/>
      </c>
      <c r="F326" s="32"/>
      <c r="G326" s="32" t="str">
        <f t="shared" si="59"/>
        <v/>
      </c>
      <c r="H326" s="32"/>
      <c r="I326" s="32"/>
      <c r="J326" s="32"/>
      <c r="K326" s="32"/>
      <c r="L326" s="33"/>
      <c r="M326" s="33"/>
      <c r="N326" s="33"/>
      <c r="O326" s="33"/>
      <c r="P326" s="32" t="str">
        <f>IF($L326&lt;&gt;"",NETWORKDAYS($L326,$M326,休日!$B$4:$B$306),"")</f>
        <v/>
      </c>
      <c r="Q326" s="32">
        <v>0</v>
      </c>
      <c r="R326" s="34" t="str">
        <f t="shared" ca="1" si="56"/>
        <v/>
      </c>
      <c r="S326" s="35"/>
      <c r="T326" s="35">
        <f t="shared" si="57"/>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B327" s="80"/>
      <c r="C327" s="43"/>
      <c r="D327" s="44" t="s">
        <v>86</v>
      </c>
      <c r="E327" s="45"/>
      <c r="F327" s="45"/>
      <c r="G327" s="45"/>
      <c r="H327" s="45"/>
      <c r="I327" s="45"/>
      <c r="J327" s="45"/>
      <c r="K327" s="45"/>
      <c r="L327" s="46"/>
      <c r="M327" s="46"/>
      <c r="N327" s="46"/>
      <c r="O327" s="46"/>
      <c r="P327" s="45"/>
      <c r="Q327" s="45"/>
      <c r="R327" s="45" t="str">
        <f t="shared" ca="1" si="56"/>
        <v/>
      </c>
      <c r="S327" s="45"/>
      <c r="T327" s="45"/>
      <c r="U327" s="47"/>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48"/>
      <c r="EA327" s="48"/>
      <c r="EB327" s="48"/>
      <c r="EC327" s="48"/>
      <c r="ED327" s="48"/>
      <c r="EE327" s="48"/>
      <c r="EF327" s="48"/>
      <c r="EG327" s="48"/>
      <c r="EH327" s="48"/>
      <c r="EI327" s="48"/>
      <c r="EJ327" s="48"/>
      <c r="EK327" s="48"/>
      <c r="EL327" s="48"/>
      <c r="EM327" s="48"/>
      <c r="EN327" s="48"/>
      <c r="EO327" s="48"/>
      <c r="EP327" s="48"/>
      <c r="EQ327" s="48"/>
      <c r="ER327" s="48"/>
      <c r="ES327" s="48"/>
      <c r="ET327" s="48"/>
      <c r="EU327" s="48"/>
      <c r="EV327" s="48"/>
      <c r="EW327" s="48"/>
      <c r="EX327" s="48"/>
      <c r="EY327" s="48"/>
      <c r="EZ327" s="48"/>
      <c r="FA327" s="48"/>
      <c r="FB327" s="48"/>
      <c r="FC327" s="48"/>
      <c r="FD327" s="48"/>
      <c r="FE327" s="48"/>
      <c r="FF327" s="48"/>
      <c r="FG327" s="48"/>
      <c r="FH327" s="48"/>
      <c r="FI327" s="48"/>
      <c r="FJ327" s="48"/>
      <c r="FK327" s="48"/>
      <c r="FL327" s="48"/>
      <c r="FM327" s="49"/>
    </row>
    <row r="328" spans="1:169" ht="18.75" customHeight="1">
      <c r="B328" s="40"/>
      <c r="C328" s="41"/>
      <c r="D328" s="50"/>
      <c r="E328" s="30"/>
      <c r="F328" s="32"/>
      <c r="G328" s="32"/>
      <c r="H328" s="32"/>
      <c r="I328" s="32"/>
      <c r="J328" s="32"/>
      <c r="K328" s="32"/>
      <c r="L328" s="33"/>
      <c r="M328" s="33"/>
      <c r="N328" s="51"/>
      <c r="O328" s="51"/>
      <c r="P328" s="32" t="str">
        <f>IF($L328&lt;&gt;"",NETWORKDAYS($L328,$M328,休日!$B$4:$B$306),"")</f>
        <v/>
      </c>
      <c r="Q328" s="52"/>
      <c r="R328" s="34" t="str">
        <f t="shared" ca="1" si="56"/>
        <v/>
      </c>
      <c r="S328" s="34"/>
      <c r="T328" s="34"/>
      <c r="U328" s="53"/>
      <c r="V328" s="54">
        <f t="shared" ref="V328:BA328" si="60">SUMIF($J5:$J326,$J328,V$5:V$326)</f>
        <v>0</v>
      </c>
      <c r="W328" s="54">
        <f t="shared" si="60"/>
        <v>0</v>
      </c>
      <c r="X328" s="54">
        <f t="shared" si="60"/>
        <v>0</v>
      </c>
      <c r="Y328" s="54">
        <f t="shared" si="60"/>
        <v>0</v>
      </c>
      <c r="Z328" s="54">
        <f t="shared" si="60"/>
        <v>0</v>
      </c>
      <c r="AA328" s="54">
        <f t="shared" si="60"/>
        <v>0</v>
      </c>
      <c r="AB328" s="54">
        <f t="shared" si="60"/>
        <v>0</v>
      </c>
      <c r="AC328" s="54">
        <f t="shared" si="60"/>
        <v>0</v>
      </c>
      <c r="AD328" s="54">
        <f t="shared" si="60"/>
        <v>0</v>
      </c>
      <c r="AE328" s="54">
        <f t="shared" si="60"/>
        <v>0</v>
      </c>
      <c r="AF328" s="54">
        <f t="shared" si="60"/>
        <v>0</v>
      </c>
      <c r="AG328" s="54">
        <f t="shared" si="60"/>
        <v>0</v>
      </c>
      <c r="AH328" s="54">
        <f t="shared" si="60"/>
        <v>0</v>
      </c>
      <c r="AI328" s="54">
        <f t="shared" si="60"/>
        <v>0</v>
      </c>
      <c r="AJ328" s="54">
        <f t="shared" si="60"/>
        <v>0</v>
      </c>
      <c r="AK328" s="54">
        <f t="shared" si="60"/>
        <v>0</v>
      </c>
      <c r="AL328" s="54">
        <f t="shared" si="60"/>
        <v>0</v>
      </c>
      <c r="AM328" s="54">
        <f t="shared" si="60"/>
        <v>0</v>
      </c>
      <c r="AN328" s="54">
        <f t="shared" si="60"/>
        <v>0</v>
      </c>
      <c r="AO328" s="54">
        <f t="shared" si="60"/>
        <v>0</v>
      </c>
      <c r="AP328" s="54">
        <f t="shared" si="60"/>
        <v>0</v>
      </c>
      <c r="AQ328" s="54">
        <f t="shared" si="60"/>
        <v>0</v>
      </c>
      <c r="AR328" s="54">
        <f t="shared" si="60"/>
        <v>0</v>
      </c>
      <c r="AS328" s="54">
        <f t="shared" si="60"/>
        <v>0</v>
      </c>
      <c r="AT328" s="54">
        <f t="shared" si="60"/>
        <v>0</v>
      </c>
      <c r="AU328" s="54">
        <f t="shared" si="60"/>
        <v>0</v>
      </c>
      <c r="AV328" s="54">
        <f t="shared" si="60"/>
        <v>0</v>
      </c>
      <c r="AW328" s="54">
        <f t="shared" si="60"/>
        <v>0</v>
      </c>
      <c r="AX328" s="54">
        <f t="shared" si="60"/>
        <v>0</v>
      </c>
      <c r="AY328" s="54">
        <f t="shared" si="60"/>
        <v>0</v>
      </c>
      <c r="AZ328" s="54">
        <f t="shared" si="60"/>
        <v>0</v>
      </c>
      <c r="BA328" s="54">
        <f t="shared" si="60"/>
        <v>0</v>
      </c>
      <c r="BB328" s="54">
        <f t="shared" ref="BB328:CG328" si="61">SUMIF($J5:$J326,$J328,BB$5:BB$326)</f>
        <v>0</v>
      </c>
      <c r="BC328" s="54">
        <f t="shared" si="61"/>
        <v>0</v>
      </c>
      <c r="BD328" s="54">
        <f t="shared" si="61"/>
        <v>0</v>
      </c>
      <c r="BE328" s="54">
        <f t="shared" si="61"/>
        <v>0</v>
      </c>
      <c r="BF328" s="54">
        <f t="shared" si="61"/>
        <v>0</v>
      </c>
      <c r="BG328" s="54">
        <f t="shared" si="61"/>
        <v>0</v>
      </c>
      <c r="BH328" s="54">
        <f t="shared" si="61"/>
        <v>0</v>
      </c>
      <c r="BI328" s="54">
        <f t="shared" si="61"/>
        <v>0</v>
      </c>
      <c r="BJ328" s="54">
        <f t="shared" si="61"/>
        <v>0</v>
      </c>
      <c r="BK328" s="54">
        <f t="shared" si="61"/>
        <v>0</v>
      </c>
      <c r="BL328" s="54">
        <f t="shared" si="61"/>
        <v>0</v>
      </c>
      <c r="BM328" s="54">
        <f t="shared" si="61"/>
        <v>0</v>
      </c>
      <c r="BN328" s="54">
        <f t="shared" si="61"/>
        <v>0</v>
      </c>
      <c r="BO328" s="54">
        <f t="shared" si="61"/>
        <v>0</v>
      </c>
      <c r="BP328" s="54">
        <f t="shared" si="61"/>
        <v>0</v>
      </c>
      <c r="BQ328" s="54">
        <f t="shared" si="61"/>
        <v>0</v>
      </c>
      <c r="BR328" s="54">
        <f t="shared" si="61"/>
        <v>0</v>
      </c>
      <c r="BS328" s="54">
        <f t="shared" si="61"/>
        <v>0</v>
      </c>
      <c r="BT328" s="54">
        <f t="shared" si="61"/>
        <v>0</v>
      </c>
      <c r="BU328" s="54">
        <f t="shared" si="61"/>
        <v>0</v>
      </c>
      <c r="BV328" s="54">
        <f t="shared" si="61"/>
        <v>0</v>
      </c>
      <c r="BW328" s="54">
        <f t="shared" si="61"/>
        <v>0</v>
      </c>
      <c r="BX328" s="54">
        <f t="shared" si="61"/>
        <v>0</v>
      </c>
      <c r="BY328" s="54">
        <f t="shared" si="61"/>
        <v>0</v>
      </c>
      <c r="BZ328" s="54">
        <f t="shared" si="61"/>
        <v>0</v>
      </c>
      <c r="CA328" s="54">
        <f t="shared" si="61"/>
        <v>0</v>
      </c>
      <c r="CB328" s="54">
        <f t="shared" si="61"/>
        <v>0</v>
      </c>
      <c r="CC328" s="54">
        <f t="shared" si="61"/>
        <v>0</v>
      </c>
      <c r="CD328" s="54">
        <f t="shared" si="61"/>
        <v>0</v>
      </c>
      <c r="CE328" s="54">
        <f t="shared" si="61"/>
        <v>0</v>
      </c>
      <c r="CF328" s="54">
        <f t="shared" si="61"/>
        <v>0</v>
      </c>
      <c r="CG328" s="54">
        <f t="shared" si="61"/>
        <v>0</v>
      </c>
      <c r="CH328" s="54">
        <f t="shared" ref="CH328:DM328" si="62">SUMIF($J5:$J326,$J328,CH$5:CH$326)</f>
        <v>0</v>
      </c>
      <c r="CI328" s="54">
        <f t="shared" si="62"/>
        <v>0</v>
      </c>
      <c r="CJ328" s="54">
        <f t="shared" si="62"/>
        <v>0</v>
      </c>
      <c r="CK328" s="54">
        <f t="shared" si="62"/>
        <v>0</v>
      </c>
      <c r="CL328" s="54">
        <f t="shared" si="62"/>
        <v>0</v>
      </c>
      <c r="CM328" s="54">
        <f t="shared" si="62"/>
        <v>0</v>
      </c>
      <c r="CN328" s="54">
        <f t="shared" si="62"/>
        <v>0</v>
      </c>
      <c r="CO328" s="54">
        <f t="shared" si="62"/>
        <v>0</v>
      </c>
      <c r="CP328" s="54">
        <f t="shared" si="62"/>
        <v>0</v>
      </c>
      <c r="CQ328" s="54">
        <f t="shared" si="62"/>
        <v>0</v>
      </c>
      <c r="CR328" s="54">
        <f t="shared" si="62"/>
        <v>0</v>
      </c>
      <c r="CS328" s="54">
        <f t="shared" si="62"/>
        <v>0</v>
      </c>
      <c r="CT328" s="54">
        <f t="shared" si="62"/>
        <v>0</v>
      </c>
      <c r="CU328" s="54">
        <f t="shared" si="62"/>
        <v>0</v>
      </c>
      <c r="CV328" s="54">
        <f t="shared" si="62"/>
        <v>0</v>
      </c>
      <c r="CW328" s="54">
        <f t="shared" si="62"/>
        <v>0</v>
      </c>
      <c r="CX328" s="54">
        <f t="shared" si="62"/>
        <v>0</v>
      </c>
      <c r="CY328" s="54">
        <f t="shared" si="62"/>
        <v>0</v>
      </c>
      <c r="CZ328" s="54">
        <f t="shared" si="62"/>
        <v>0</v>
      </c>
      <c r="DA328" s="54">
        <f t="shared" si="62"/>
        <v>0</v>
      </c>
      <c r="DB328" s="54">
        <f t="shared" si="62"/>
        <v>0</v>
      </c>
      <c r="DC328" s="54">
        <f t="shared" si="62"/>
        <v>0</v>
      </c>
      <c r="DD328" s="54">
        <f t="shared" si="62"/>
        <v>0</v>
      </c>
      <c r="DE328" s="54">
        <f t="shared" si="62"/>
        <v>0</v>
      </c>
      <c r="DF328" s="54">
        <f t="shared" si="62"/>
        <v>0</v>
      </c>
      <c r="DG328" s="54">
        <f t="shared" si="62"/>
        <v>0</v>
      </c>
      <c r="DH328" s="54">
        <f t="shared" si="62"/>
        <v>0</v>
      </c>
      <c r="DI328" s="54">
        <f t="shared" si="62"/>
        <v>0</v>
      </c>
      <c r="DJ328" s="54">
        <f t="shared" si="62"/>
        <v>0</v>
      </c>
      <c r="DK328" s="54">
        <f t="shared" si="62"/>
        <v>0</v>
      </c>
      <c r="DL328" s="54">
        <f t="shared" si="62"/>
        <v>0</v>
      </c>
      <c r="DM328" s="54">
        <f t="shared" si="62"/>
        <v>0</v>
      </c>
      <c r="DN328" s="54">
        <f t="shared" ref="DN328:ES328" si="63">SUMIF($J5:$J326,$J328,DN$5:DN$326)</f>
        <v>0</v>
      </c>
      <c r="DO328" s="54">
        <f t="shared" si="63"/>
        <v>0</v>
      </c>
      <c r="DP328" s="54">
        <f t="shared" si="63"/>
        <v>0</v>
      </c>
      <c r="DQ328" s="54">
        <f t="shared" si="63"/>
        <v>0</v>
      </c>
      <c r="DR328" s="54">
        <f t="shared" si="63"/>
        <v>0</v>
      </c>
      <c r="DS328" s="54">
        <f t="shared" si="63"/>
        <v>0</v>
      </c>
      <c r="DT328" s="54">
        <f t="shared" si="63"/>
        <v>0</v>
      </c>
      <c r="DU328" s="54">
        <f t="shared" si="63"/>
        <v>0</v>
      </c>
      <c r="DV328" s="54">
        <f t="shared" si="63"/>
        <v>0</v>
      </c>
      <c r="DW328" s="54">
        <f t="shared" si="63"/>
        <v>0</v>
      </c>
      <c r="DX328" s="54">
        <f t="shared" si="63"/>
        <v>0</v>
      </c>
      <c r="DY328" s="54">
        <f t="shared" si="63"/>
        <v>0</v>
      </c>
      <c r="DZ328" s="54">
        <f t="shared" si="63"/>
        <v>0</v>
      </c>
      <c r="EA328" s="54">
        <f t="shared" si="63"/>
        <v>0</v>
      </c>
      <c r="EB328" s="54">
        <f t="shared" si="63"/>
        <v>0</v>
      </c>
      <c r="EC328" s="54">
        <f t="shared" si="63"/>
        <v>0</v>
      </c>
      <c r="ED328" s="54">
        <f t="shared" si="63"/>
        <v>0</v>
      </c>
      <c r="EE328" s="54">
        <f t="shared" si="63"/>
        <v>0</v>
      </c>
      <c r="EF328" s="54">
        <f t="shared" si="63"/>
        <v>0</v>
      </c>
      <c r="EG328" s="54">
        <f t="shared" si="63"/>
        <v>0</v>
      </c>
      <c r="EH328" s="54">
        <f t="shared" si="63"/>
        <v>0</v>
      </c>
      <c r="EI328" s="54">
        <f t="shared" si="63"/>
        <v>0</v>
      </c>
      <c r="EJ328" s="54">
        <f t="shared" si="63"/>
        <v>0</v>
      </c>
      <c r="EK328" s="54">
        <f t="shared" si="63"/>
        <v>0</v>
      </c>
      <c r="EL328" s="54">
        <f t="shared" si="63"/>
        <v>0</v>
      </c>
      <c r="EM328" s="54">
        <f t="shared" si="63"/>
        <v>0</v>
      </c>
      <c r="EN328" s="54">
        <f t="shared" si="63"/>
        <v>0</v>
      </c>
      <c r="EO328" s="54">
        <f t="shared" si="63"/>
        <v>0</v>
      </c>
      <c r="EP328" s="54">
        <f t="shared" si="63"/>
        <v>0</v>
      </c>
      <c r="EQ328" s="54">
        <f t="shared" si="63"/>
        <v>0</v>
      </c>
      <c r="ER328" s="54">
        <f t="shared" si="63"/>
        <v>0</v>
      </c>
      <c r="ES328" s="54">
        <f t="shared" si="63"/>
        <v>0</v>
      </c>
      <c r="ET328" s="54">
        <f t="shared" ref="ET328:FM328" si="64">SUMIF($J5:$J326,$J328,ET$5:ET$326)</f>
        <v>0</v>
      </c>
      <c r="EU328" s="54">
        <f t="shared" si="64"/>
        <v>0</v>
      </c>
      <c r="EV328" s="54">
        <f t="shared" si="64"/>
        <v>0</v>
      </c>
      <c r="EW328" s="54">
        <f t="shared" si="64"/>
        <v>0</v>
      </c>
      <c r="EX328" s="54">
        <f t="shared" si="64"/>
        <v>0</v>
      </c>
      <c r="EY328" s="54">
        <f t="shared" si="64"/>
        <v>0</v>
      </c>
      <c r="EZ328" s="54">
        <f t="shared" si="64"/>
        <v>0</v>
      </c>
      <c r="FA328" s="54">
        <f t="shared" si="64"/>
        <v>0</v>
      </c>
      <c r="FB328" s="54">
        <f t="shared" si="64"/>
        <v>0</v>
      </c>
      <c r="FC328" s="54">
        <f t="shared" si="64"/>
        <v>0</v>
      </c>
      <c r="FD328" s="54">
        <f t="shared" si="64"/>
        <v>0</v>
      </c>
      <c r="FE328" s="54">
        <f t="shared" si="64"/>
        <v>0</v>
      </c>
      <c r="FF328" s="54">
        <f t="shared" si="64"/>
        <v>0</v>
      </c>
      <c r="FG328" s="54">
        <f t="shared" si="64"/>
        <v>0</v>
      </c>
      <c r="FH328" s="54">
        <f t="shared" si="64"/>
        <v>0</v>
      </c>
      <c r="FI328" s="54">
        <f t="shared" si="64"/>
        <v>0</v>
      </c>
      <c r="FJ328" s="54">
        <f t="shared" si="64"/>
        <v>0</v>
      </c>
      <c r="FK328" s="54">
        <f t="shared" si="64"/>
        <v>0</v>
      </c>
      <c r="FL328" s="54">
        <f t="shared" si="64"/>
        <v>0</v>
      </c>
      <c r="FM328" s="54">
        <f t="shared" si="64"/>
        <v>0</v>
      </c>
    </row>
    <row r="329" spans="1:169" ht="18.75" customHeight="1">
      <c r="B329" s="40"/>
      <c r="C329" s="41"/>
      <c r="D329" s="50"/>
      <c r="E329" s="30"/>
      <c r="F329" s="32"/>
      <c r="G329" s="32"/>
      <c r="H329" s="32"/>
      <c r="I329" s="32"/>
      <c r="J329" s="32"/>
      <c r="K329" s="32"/>
      <c r="L329" s="33"/>
      <c r="M329" s="33"/>
      <c r="N329" s="51"/>
      <c r="O329" s="51"/>
      <c r="P329" s="32" t="str">
        <f>IF($L329&lt;&gt;"",NETWORKDAYS($L329,$M329,休日!$B$4:$B$306),"")</f>
        <v/>
      </c>
      <c r="Q329" s="52"/>
      <c r="R329" s="34" t="str">
        <f t="shared" ca="1" si="56"/>
        <v/>
      </c>
      <c r="S329" s="34"/>
      <c r="T329" s="34"/>
      <c r="U329" s="53"/>
      <c r="V329" s="54">
        <f t="shared" ref="V329:BA329" si="65">SUMIF($J6:$J327,$J329,V$5:V$326)</f>
        <v>0</v>
      </c>
      <c r="W329" s="54">
        <f t="shared" si="65"/>
        <v>0</v>
      </c>
      <c r="X329" s="54">
        <f t="shared" si="65"/>
        <v>0</v>
      </c>
      <c r="Y329" s="54">
        <f t="shared" si="65"/>
        <v>0</v>
      </c>
      <c r="Z329" s="54">
        <f t="shared" si="65"/>
        <v>0</v>
      </c>
      <c r="AA329" s="54">
        <f t="shared" si="65"/>
        <v>0</v>
      </c>
      <c r="AB329" s="54">
        <f t="shared" si="65"/>
        <v>0</v>
      </c>
      <c r="AC329" s="54">
        <f t="shared" si="65"/>
        <v>0</v>
      </c>
      <c r="AD329" s="54">
        <f t="shared" si="65"/>
        <v>0</v>
      </c>
      <c r="AE329" s="54">
        <f t="shared" si="65"/>
        <v>0</v>
      </c>
      <c r="AF329" s="54">
        <f t="shared" si="65"/>
        <v>0</v>
      </c>
      <c r="AG329" s="54">
        <f t="shared" si="65"/>
        <v>0</v>
      </c>
      <c r="AH329" s="54">
        <f t="shared" si="65"/>
        <v>0</v>
      </c>
      <c r="AI329" s="54">
        <f t="shared" si="65"/>
        <v>0</v>
      </c>
      <c r="AJ329" s="54">
        <f t="shared" si="65"/>
        <v>0</v>
      </c>
      <c r="AK329" s="54">
        <f t="shared" si="65"/>
        <v>0</v>
      </c>
      <c r="AL329" s="54">
        <f t="shared" si="65"/>
        <v>0</v>
      </c>
      <c r="AM329" s="54">
        <f t="shared" si="65"/>
        <v>0</v>
      </c>
      <c r="AN329" s="54">
        <f t="shared" si="65"/>
        <v>0</v>
      </c>
      <c r="AO329" s="54">
        <f t="shared" si="65"/>
        <v>0</v>
      </c>
      <c r="AP329" s="54">
        <f t="shared" si="65"/>
        <v>0</v>
      </c>
      <c r="AQ329" s="54">
        <f t="shared" si="65"/>
        <v>0</v>
      </c>
      <c r="AR329" s="54">
        <f t="shared" si="65"/>
        <v>0</v>
      </c>
      <c r="AS329" s="54">
        <f t="shared" si="65"/>
        <v>0</v>
      </c>
      <c r="AT329" s="54">
        <f t="shared" si="65"/>
        <v>0</v>
      </c>
      <c r="AU329" s="54">
        <f t="shared" si="65"/>
        <v>0</v>
      </c>
      <c r="AV329" s="54">
        <f t="shared" si="65"/>
        <v>0</v>
      </c>
      <c r="AW329" s="54">
        <f t="shared" si="65"/>
        <v>0</v>
      </c>
      <c r="AX329" s="54">
        <f t="shared" si="65"/>
        <v>0</v>
      </c>
      <c r="AY329" s="54">
        <f t="shared" si="65"/>
        <v>0</v>
      </c>
      <c r="AZ329" s="54">
        <f t="shared" si="65"/>
        <v>0</v>
      </c>
      <c r="BA329" s="54">
        <f t="shared" si="65"/>
        <v>0</v>
      </c>
      <c r="BB329" s="54">
        <f t="shared" ref="BB329:CG329" si="66">SUMIF($J6:$J327,$J329,BB$5:BB$326)</f>
        <v>0</v>
      </c>
      <c r="BC329" s="54">
        <f t="shared" si="66"/>
        <v>0</v>
      </c>
      <c r="BD329" s="54">
        <f t="shared" si="66"/>
        <v>0</v>
      </c>
      <c r="BE329" s="54">
        <f t="shared" si="66"/>
        <v>0</v>
      </c>
      <c r="BF329" s="54">
        <f t="shared" si="66"/>
        <v>0</v>
      </c>
      <c r="BG329" s="54">
        <f t="shared" si="66"/>
        <v>0</v>
      </c>
      <c r="BH329" s="54">
        <f t="shared" si="66"/>
        <v>0</v>
      </c>
      <c r="BI329" s="54">
        <f t="shared" si="66"/>
        <v>0</v>
      </c>
      <c r="BJ329" s="54">
        <f t="shared" si="66"/>
        <v>0</v>
      </c>
      <c r="BK329" s="54">
        <f t="shared" si="66"/>
        <v>0</v>
      </c>
      <c r="BL329" s="54">
        <f t="shared" si="66"/>
        <v>0</v>
      </c>
      <c r="BM329" s="54">
        <f t="shared" si="66"/>
        <v>0</v>
      </c>
      <c r="BN329" s="54">
        <f t="shared" si="66"/>
        <v>0</v>
      </c>
      <c r="BO329" s="54">
        <f t="shared" si="66"/>
        <v>0</v>
      </c>
      <c r="BP329" s="54">
        <f t="shared" si="66"/>
        <v>0</v>
      </c>
      <c r="BQ329" s="54">
        <f t="shared" si="66"/>
        <v>0</v>
      </c>
      <c r="BR329" s="54">
        <f t="shared" si="66"/>
        <v>0</v>
      </c>
      <c r="BS329" s="54">
        <f t="shared" si="66"/>
        <v>0</v>
      </c>
      <c r="BT329" s="54">
        <f t="shared" si="66"/>
        <v>0</v>
      </c>
      <c r="BU329" s="54">
        <f t="shared" si="66"/>
        <v>0</v>
      </c>
      <c r="BV329" s="54">
        <f t="shared" si="66"/>
        <v>0</v>
      </c>
      <c r="BW329" s="54">
        <f t="shared" si="66"/>
        <v>0</v>
      </c>
      <c r="BX329" s="54">
        <f t="shared" si="66"/>
        <v>0</v>
      </c>
      <c r="BY329" s="54">
        <f t="shared" si="66"/>
        <v>0</v>
      </c>
      <c r="BZ329" s="54">
        <f t="shared" si="66"/>
        <v>0</v>
      </c>
      <c r="CA329" s="54">
        <f t="shared" si="66"/>
        <v>0</v>
      </c>
      <c r="CB329" s="54">
        <f t="shared" si="66"/>
        <v>0</v>
      </c>
      <c r="CC329" s="54">
        <f t="shared" si="66"/>
        <v>0</v>
      </c>
      <c r="CD329" s="54">
        <f t="shared" si="66"/>
        <v>0</v>
      </c>
      <c r="CE329" s="54">
        <f t="shared" si="66"/>
        <v>0</v>
      </c>
      <c r="CF329" s="54">
        <f t="shared" si="66"/>
        <v>0</v>
      </c>
      <c r="CG329" s="54">
        <f t="shared" si="66"/>
        <v>0</v>
      </c>
      <c r="CH329" s="54">
        <f t="shared" ref="CH329:DM329" si="67">SUMIF($J6:$J327,$J329,CH$5:CH$326)</f>
        <v>0</v>
      </c>
      <c r="CI329" s="54">
        <f t="shared" si="67"/>
        <v>0</v>
      </c>
      <c r="CJ329" s="54">
        <f t="shared" si="67"/>
        <v>0</v>
      </c>
      <c r="CK329" s="54">
        <f t="shared" si="67"/>
        <v>0</v>
      </c>
      <c r="CL329" s="54">
        <f t="shared" si="67"/>
        <v>0</v>
      </c>
      <c r="CM329" s="54">
        <f t="shared" si="67"/>
        <v>0</v>
      </c>
      <c r="CN329" s="54">
        <f t="shared" si="67"/>
        <v>0</v>
      </c>
      <c r="CO329" s="54">
        <f t="shared" si="67"/>
        <v>0</v>
      </c>
      <c r="CP329" s="54">
        <f t="shared" si="67"/>
        <v>0</v>
      </c>
      <c r="CQ329" s="54">
        <f t="shared" si="67"/>
        <v>0</v>
      </c>
      <c r="CR329" s="54">
        <f t="shared" si="67"/>
        <v>0</v>
      </c>
      <c r="CS329" s="54">
        <f t="shared" si="67"/>
        <v>0</v>
      </c>
      <c r="CT329" s="54">
        <f t="shared" si="67"/>
        <v>0</v>
      </c>
      <c r="CU329" s="54">
        <f t="shared" si="67"/>
        <v>0</v>
      </c>
      <c r="CV329" s="54">
        <f t="shared" si="67"/>
        <v>0</v>
      </c>
      <c r="CW329" s="54">
        <f t="shared" si="67"/>
        <v>0</v>
      </c>
      <c r="CX329" s="54">
        <f t="shared" si="67"/>
        <v>0</v>
      </c>
      <c r="CY329" s="54">
        <f t="shared" si="67"/>
        <v>0</v>
      </c>
      <c r="CZ329" s="54">
        <f t="shared" si="67"/>
        <v>0</v>
      </c>
      <c r="DA329" s="54">
        <f t="shared" si="67"/>
        <v>0</v>
      </c>
      <c r="DB329" s="54">
        <f t="shared" si="67"/>
        <v>0</v>
      </c>
      <c r="DC329" s="54">
        <f t="shared" si="67"/>
        <v>0</v>
      </c>
      <c r="DD329" s="54">
        <f t="shared" si="67"/>
        <v>0</v>
      </c>
      <c r="DE329" s="54">
        <f t="shared" si="67"/>
        <v>0</v>
      </c>
      <c r="DF329" s="54">
        <f t="shared" si="67"/>
        <v>0</v>
      </c>
      <c r="DG329" s="54">
        <f t="shared" si="67"/>
        <v>0</v>
      </c>
      <c r="DH329" s="54">
        <f t="shared" si="67"/>
        <v>0</v>
      </c>
      <c r="DI329" s="54">
        <f t="shared" si="67"/>
        <v>0</v>
      </c>
      <c r="DJ329" s="54">
        <f t="shared" si="67"/>
        <v>0</v>
      </c>
      <c r="DK329" s="54">
        <f t="shared" si="67"/>
        <v>0</v>
      </c>
      <c r="DL329" s="54">
        <f t="shared" si="67"/>
        <v>0</v>
      </c>
      <c r="DM329" s="54">
        <f t="shared" si="67"/>
        <v>0</v>
      </c>
      <c r="DN329" s="54">
        <f t="shared" ref="DN329:ES329" si="68">SUMIF($J6:$J327,$J329,DN$5:DN$326)</f>
        <v>0</v>
      </c>
      <c r="DO329" s="54">
        <f t="shared" si="68"/>
        <v>0</v>
      </c>
      <c r="DP329" s="54">
        <f t="shared" si="68"/>
        <v>0</v>
      </c>
      <c r="DQ329" s="54">
        <f t="shared" si="68"/>
        <v>0</v>
      </c>
      <c r="DR329" s="54">
        <f t="shared" si="68"/>
        <v>0</v>
      </c>
      <c r="DS329" s="54">
        <f t="shared" si="68"/>
        <v>0</v>
      </c>
      <c r="DT329" s="54">
        <f t="shared" si="68"/>
        <v>0</v>
      </c>
      <c r="DU329" s="54">
        <f t="shared" si="68"/>
        <v>0</v>
      </c>
      <c r="DV329" s="54">
        <f t="shared" si="68"/>
        <v>0</v>
      </c>
      <c r="DW329" s="54">
        <f t="shared" si="68"/>
        <v>0</v>
      </c>
      <c r="DX329" s="54">
        <f t="shared" si="68"/>
        <v>0</v>
      </c>
      <c r="DY329" s="54">
        <f t="shared" si="68"/>
        <v>0</v>
      </c>
      <c r="DZ329" s="54">
        <f t="shared" si="68"/>
        <v>0</v>
      </c>
      <c r="EA329" s="54">
        <f t="shared" si="68"/>
        <v>0</v>
      </c>
      <c r="EB329" s="54">
        <f t="shared" si="68"/>
        <v>0</v>
      </c>
      <c r="EC329" s="54">
        <f t="shared" si="68"/>
        <v>0</v>
      </c>
      <c r="ED329" s="54">
        <f t="shared" si="68"/>
        <v>0</v>
      </c>
      <c r="EE329" s="54">
        <f t="shared" si="68"/>
        <v>0</v>
      </c>
      <c r="EF329" s="54">
        <f t="shared" si="68"/>
        <v>0</v>
      </c>
      <c r="EG329" s="54">
        <f t="shared" si="68"/>
        <v>0</v>
      </c>
      <c r="EH329" s="54">
        <f t="shared" si="68"/>
        <v>0</v>
      </c>
      <c r="EI329" s="54">
        <f t="shared" si="68"/>
        <v>0</v>
      </c>
      <c r="EJ329" s="54">
        <f t="shared" si="68"/>
        <v>0</v>
      </c>
      <c r="EK329" s="54">
        <f t="shared" si="68"/>
        <v>0</v>
      </c>
      <c r="EL329" s="54">
        <f t="shared" si="68"/>
        <v>0</v>
      </c>
      <c r="EM329" s="54">
        <f t="shared" si="68"/>
        <v>0</v>
      </c>
      <c r="EN329" s="54">
        <f t="shared" si="68"/>
        <v>0</v>
      </c>
      <c r="EO329" s="54">
        <f t="shared" si="68"/>
        <v>0</v>
      </c>
      <c r="EP329" s="54">
        <f t="shared" si="68"/>
        <v>0</v>
      </c>
      <c r="EQ329" s="54">
        <f t="shared" si="68"/>
        <v>0</v>
      </c>
      <c r="ER329" s="54">
        <f t="shared" si="68"/>
        <v>0</v>
      </c>
      <c r="ES329" s="54">
        <f t="shared" si="68"/>
        <v>0</v>
      </c>
      <c r="ET329" s="54">
        <f t="shared" ref="ET329:FM329" si="69">SUMIF($J6:$J327,$J329,ET$5:ET$326)</f>
        <v>0</v>
      </c>
      <c r="EU329" s="54">
        <f t="shared" si="69"/>
        <v>0</v>
      </c>
      <c r="EV329" s="54">
        <f t="shared" si="69"/>
        <v>0</v>
      </c>
      <c r="EW329" s="54">
        <f t="shared" si="69"/>
        <v>0</v>
      </c>
      <c r="EX329" s="54">
        <f t="shared" si="69"/>
        <v>0</v>
      </c>
      <c r="EY329" s="54">
        <f t="shared" si="69"/>
        <v>0</v>
      </c>
      <c r="EZ329" s="54">
        <f t="shared" si="69"/>
        <v>0</v>
      </c>
      <c r="FA329" s="54">
        <f t="shared" si="69"/>
        <v>0</v>
      </c>
      <c r="FB329" s="54">
        <f t="shared" si="69"/>
        <v>0</v>
      </c>
      <c r="FC329" s="54">
        <f t="shared" si="69"/>
        <v>0</v>
      </c>
      <c r="FD329" s="54">
        <f t="shared" si="69"/>
        <v>0</v>
      </c>
      <c r="FE329" s="54">
        <f t="shared" si="69"/>
        <v>0</v>
      </c>
      <c r="FF329" s="54">
        <f t="shared" si="69"/>
        <v>0</v>
      </c>
      <c r="FG329" s="54">
        <f t="shared" si="69"/>
        <v>0</v>
      </c>
      <c r="FH329" s="54">
        <f t="shared" si="69"/>
        <v>0</v>
      </c>
      <c r="FI329" s="54">
        <f t="shared" si="69"/>
        <v>0</v>
      </c>
      <c r="FJ329" s="54">
        <f t="shared" si="69"/>
        <v>0</v>
      </c>
      <c r="FK329" s="54">
        <f t="shared" si="69"/>
        <v>0</v>
      </c>
      <c r="FL329" s="54">
        <f t="shared" si="69"/>
        <v>0</v>
      </c>
      <c r="FM329" s="54">
        <f t="shared" si="69"/>
        <v>0</v>
      </c>
    </row>
    <row r="330" spans="1:169" ht="18.75" customHeight="1">
      <c r="B330" s="40"/>
      <c r="C330" s="41"/>
      <c r="D330" s="50"/>
      <c r="E330" s="30"/>
      <c r="F330" s="32"/>
      <c r="G330" s="32"/>
      <c r="H330" s="32"/>
      <c r="I330" s="32"/>
      <c r="J330" s="32"/>
      <c r="K330" s="32"/>
      <c r="L330" s="33"/>
      <c r="M330" s="33"/>
      <c r="N330" s="51"/>
      <c r="O330" s="51"/>
      <c r="P330" s="32" t="str">
        <f>IF($L330&lt;&gt;"",NETWORKDAYS($L330,$M330,休日!$B$4:$B$306),"")</f>
        <v/>
      </c>
      <c r="Q330" s="52"/>
      <c r="R330" s="34" t="str">
        <f t="shared" ca="1" si="56"/>
        <v/>
      </c>
      <c r="S330" s="34"/>
      <c r="T330" s="34"/>
      <c r="U330" s="53"/>
      <c r="V330" s="54">
        <f t="shared" ref="V330:BA330" si="70">SUMIF($J7:$J328,$J330,V$5:V$326)</f>
        <v>0</v>
      </c>
      <c r="W330" s="54">
        <f t="shared" si="70"/>
        <v>0</v>
      </c>
      <c r="X330" s="54">
        <f t="shared" si="70"/>
        <v>0</v>
      </c>
      <c r="Y330" s="54">
        <f t="shared" si="70"/>
        <v>0</v>
      </c>
      <c r="Z330" s="54">
        <f t="shared" si="70"/>
        <v>0</v>
      </c>
      <c r="AA330" s="54">
        <f t="shared" si="70"/>
        <v>0</v>
      </c>
      <c r="AB330" s="54">
        <f t="shared" si="70"/>
        <v>0</v>
      </c>
      <c r="AC330" s="54">
        <f t="shared" si="70"/>
        <v>0</v>
      </c>
      <c r="AD330" s="54">
        <f t="shared" si="70"/>
        <v>0</v>
      </c>
      <c r="AE330" s="54">
        <f t="shared" si="70"/>
        <v>0</v>
      </c>
      <c r="AF330" s="54">
        <f t="shared" si="70"/>
        <v>0</v>
      </c>
      <c r="AG330" s="54">
        <f t="shared" si="70"/>
        <v>0</v>
      </c>
      <c r="AH330" s="54">
        <f t="shared" si="70"/>
        <v>0</v>
      </c>
      <c r="AI330" s="54">
        <f t="shared" si="70"/>
        <v>0</v>
      </c>
      <c r="AJ330" s="54">
        <f t="shared" si="70"/>
        <v>0</v>
      </c>
      <c r="AK330" s="54">
        <f t="shared" si="70"/>
        <v>0</v>
      </c>
      <c r="AL330" s="54">
        <f t="shared" si="70"/>
        <v>0</v>
      </c>
      <c r="AM330" s="54">
        <f t="shared" si="70"/>
        <v>0</v>
      </c>
      <c r="AN330" s="54">
        <f t="shared" si="70"/>
        <v>0</v>
      </c>
      <c r="AO330" s="54">
        <f t="shared" si="70"/>
        <v>0</v>
      </c>
      <c r="AP330" s="54">
        <f t="shared" si="70"/>
        <v>0</v>
      </c>
      <c r="AQ330" s="54">
        <f t="shared" si="70"/>
        <v>0</v>
      </c>
      <c r="AR330" s="54">
        <f t="shared" si="70"/>
        <v>0</v>
      </c>
      <c r="AS330" s="54">
        <f t="shared" si="70"/>
        <v>0</v>
      </c>
      <c r="AT330" s="54">
        <f t="shared" si="70"/>
        <v>0</v>
      </c>
      <c r="AU330" s="54">
        <f t="shared" si="70"/>
        <v>0</v>
      </c>
      <c r="AV330" s="54">
        <f t="shared" si="70"/>
        <v>0</v>
      </c>
      <c r="AW330" s="54">
        <f t="shared" si="70"/>
        <v>0</v>
      </c>
      <c r="AX330" s="54">
        <f t="shared" si="70"/>
        <v>0</v>
      </c>
      <c r="AY330" s="54">
        <f t="shared" si="70"/>
        <v>0</v>
      </c>
      <c r="AZ330" s="54">
        <f t="shared" si="70"/>
        <v>0</v>
      </c>
      <c r="BA330" s="54">
        <f t="shared" si="70"/>
        <v>0</v>
      </c>
      <c r="BB330" s="54">
        <f t="shared" ref="BB330:CG330" si="71">SUMIF($J7:$J328,$J330,BB$5:BB$326)</f>
        <v>0</v>
      </c>
      <c r="BC330" s="54">
        <f t="shared" si="71"/>
        <v>0</v>
      </c>
      <c r="BD330" s="54">
        <f t="shared" si="71"/>
        <v>0</v>
      </c>
      <c r="BE330" s="54">
        <f t="shared" si="71"/>
        <v>0</v>
      </c>
      <c r="BF330" s="54">
        <f t="shared" si="71"/>
        <v>0</v>
      </c>
      <c r="BG330" s="54">
        <f t="shared" si="71"/>
        <v>0</v>
      </c>
      <c r="BH330" s="54">
        <f t="shared" si="71"/>
        <v>0</v>
      </c>
      <c r="BI330" s="54">
        <f t="shared" si="71"/>
        <v>0</v>
      </c>
      <c r="BJ330" s="54">
        <f t="shared" si="71"/>
        <v>0</v>
      </c>
      <c r="BK330" s="54">
        <f t="shared" si="71"/>
        <v>0</v>
      </c>
      <c r="BL330" s="54">
        <f t="shared" si="71"/>
        <v>0</v>
      </c>
      <c r="BM330" s="54">
        <f t="shared" si="71"/>
        <v>0</v>
      </c>
      <c r="BN330" s="54">
        <f t="shared" si="71"/>
        <v>0</v>
      </c>
      <c r="BO330" s="54">
        <f t="shared" si="71"/>
        <v>0</v>
      </c>
      <c r="BP330" s="54">
        <f t="shared" si="71"/>
        <v>0</v>
      </c>
      <c r="BQ330" s="54">
        <f t="shared" si="71"/>
        <v>0</v>
      </c>
      <c r="BR330" s="54">
        <f t="shared" si="71"/>
        <v>0</v>
      </c>
      <c r="BS330" s="54">
        <f t="shared" si="71"/>
        <v>0</v>
      </c>
      <c r="BT330" s="54">
        <f t="shared" si="71"/>
        <v>0</v>
      </c>
      <c r="BU330" s="54">
        <f t="shared" si="71"/>
        <v>0</v>
      </c>
      <c r="BV330" s="54">
        <f t="shared" si="71"/>
        <v>0</v>
      </c>
      <c r="BW330" s="54">
        <f t="shared" si="71"/>
        <v>0</v>
      </c>
      <c r="BX330" s="54">
        <f t="shared" si="71"/>
        <v>0</v>
      </c>
      <c r="BY330" s="54">
        <f t="shared" si="71"/>
        <v>0</v>
      </c>
      <c r="BZ330" s="54">
        <f t="shared" si="71"/>
        <v>0</v>
      </c>
      <c r="CA330" s="54">
        <f t="shared" si="71"/>
        <v>0</v>
      </c>
      <c r="CB330" s="54">
        <f t="shared" si="71"/>
        <v>0</v>
      </c>
      <c r="CC330" s="54">
        <f t="shared" si="71"/>
        <v>0</v>
      </c>
      <c r="CD330" s="54">
        <f t="shared" si="71"/>
        <v>0</v>
      </c>
      <c r="CE330" s="54">
        <f t="shared" si="71"/>
        <v>0</v>
      </c>
      <c r="CF330" s="54">
        <f t="shared" si="71"/>
        <v>0</v>
      </c>
      <c r="CG330" s="54">
        <f t="shared" si="71"/>
        <v>0</v>
      </c>
      <c r="CH330" s="54">
        <f t="shared" ref="CH330:DM330" si="72">SUMIF($J7:$J328,$J330,CH$5:CH$326)</f>
        <v>0</v>
      </c>
      <c r="CI330" s="54">
        <f t="shared" si="72"/>
        <v>0</v>
      </c>
      <c r="CJ330" s="54">
        <f t="shared" si="72"/>
        <v>0</v>
      </c>
      <c r="CK330" s="54">
        <f t="shared" si="72"/>
        <v>0</v>
      </c>
      <c r="CL330" s="54">
        <f t="shared" si="72"/>
        <v>0</v>
      </c>
      <c r="CM330" s="54">
        <f t="shared" si="72"/>
        <v>0</v>
      </c>
      <c r="CN330" s="54">
        <f t="shared" si="72"/>
        <v>0</v>
      </c>
      <c r="CO330" s="54">
        <f t="shared" si="72"/>
        <v>0</v>
      </c>
      <c r="CP330" s="54">
        <f t="shared" si="72"/>
        <v>0</v>
      </c>
      <c r="CQ330" s="54">
        <f t="shared" si="72"/>
        <v>0</v>
      </c>
      <c r="CR330" s="54">
        <f t="shared" si="72"/>
        <v>0</v>
      </c>
      <c r="CS330" s="54">
        <f t="shared" si="72"/>
        <v>0</v>
      </c>
      <c r="CT330" s="54">
        <f t="shared" si="72"/>
        <v>0</v>
      </c>
      <c r="CU330" s="54">
        <f t="shared" si="72"/>
        <v>0</v>
      </c>
      <c r="CV330" s="54">
        <f t="shared" si="72"/>
        <v>0</v>
      </c>
      <c r="CW330" s="54">
        <f t="shared" si="72"/>
        <v>0</v>
      </c>
      <c r="CX330" s="54">
        <f t="shared" si="72"/>
        <v>0</v>
      </c>
      <c r="CY330" s="54">
        <f t="shared" si="72"/>
        <v>0</v>
      </c>
      <c r="CZ330" s="54">
        <f t="shared" si="72"/>
        <v>0</v>
      </c>
      <c r="DA330" s="54">
        <f t="shared" si="72"/>
        <v>0</v>
      </c>
      <c r="DB330" s="54">
        <f t="shared" si="72"/>
        <v>0</v>
      </c>
      <c r="DC330" s="54">
        <f t="shared" si="72"/>
        <v>0</v>
      </c>
      <c r="DD330" s="54">
        <f t="shared" si="72"/>
        <v>0</v>
      </c>
      <c r="DE330" s="54">
        <f t="shared" si="72"/>
        <v>0</v>
      </c>
      <c r="DF330" s="54">
        <f t="shared" si="72"/>
        <v>0</v>
      </c>
      <c r="DG330" s="54">
        <f t="shared" si="72"/>
        <v>0</v>
      </c>
      <c r="DH330" s="54">
        <f t="shared" si="72"/>
        <v>0</v>
      </c>
      <c r="DI330" s="54">
        <f t="shared" si="72"/>
        <v>0</v>
      </c>
      <c r="DJ330" s="54">
        <f t="shared" si="72"/>
        <v>0</v>
      </c>
      <c r="DK330" s="54">
        <f t="shared" si="72"/>
        <v>0</v>
      </c>
      <c r="DL330" s="54">
        <f t="shared" si="72"/>
        <v>0</v>
      </c>
      <c r="DM330" s="54">
        <f t="shared" si="72"/>
        <v>0</v>
      </c>
      <c r="DN330" s="54">
        <f t="shared" ref="DN330:ES330" si="73">SUMIF($J7:$J328,$J330,DN$5:DN$326)</f>
        <v>0</v>
      </c>
      <c r="DO330" s="54">
        <f t="shared" si="73"/>
        <v>0</v>
      </c>
      <c r="DP330" s="54">
        <f t="shared" si="73"/>
        <v>0</v>
      </c>
      <c r="DQ330" s="54">
        <f t="shared" si="73"/>
        <v>0</v>
      </c>
      <c r="DR330" s="54">
        <f t="shared" si="73"/>
        <v>0</v>
      </c>
      <c r="DS330" s="54">
        <f t="shared" si="73"/>
        <v>0</v>
      </c>
      <c r="DT330" s="54">
        <f t="shared" si="73"/>
        <v>0</v>
      </c>
      <c r="DU330" s="54">
        <f t="shared" si="73"/>
        <v>0</v>
      </c>
      <c r="DV330" s="54">
        <f t="shared" si="73"/>
        <v>0</v>
      </c>
      <c r="DW330" s="54">
        <f t="shared" si="73"/>
        <v>0</v>
      </c>
      <c r="DX330" s="54">
        <f t="shared" si="73"/>
        <v>0</v>
      </c>
      <c r="DY330" s="54">
        <f t="shared" si="73"/>
        <v>0</v>
      </c>
      <c r="DZ330" s="54">
        <f t="shared" si="73"/>
        <v>0</v>
      </c>
      <c r="EA330" s="54">
        <f t="shared" si="73"/>
        <v>0</v>
      </c>
      <c r="EB330" s="54">
        <f t="shared" si="73"/>
        <v>0</v>
      </c>
      <c r="EC330" s="54">
        <f t="shared" si="73"/>
        <v>0</v>
      </c>
      <c r="ED330" s="54">
        <f t="shared" si="73"/>
        <v>0</v>
      </c>
      <c r="EE330" s="54">
        <f t="shared" si="73"/>
        <v>0</v>
      </c>
      <c r="EF330" s="54">
        <f t="shared" si="73"/>
        <v>0</v>
      </c>
      <c r="EG330" s="54">
        <f t="shared" si="73"/>
        <v>0</v>
      </c>
      <c r="EH330" s="54">
        <f t="shared" si="73"/>
        <v>0</v>
      </c>
      <c r="EI330" s="54">
        <f t="shared" si="73"/>
        <v>0</v>
      </c>
      <c r="EJ330" s="54">
        <f t="shared" si="73"/>
        <v>0</v>
      </c>
      <c r="EK330" s="54">
        <f t="shared" si="73"/>
        <v>0</v>
      </c>
      <c r="EL330" s="54">
        <f t="shared" si="73"/>
        <v>0</v>
      </c>
      <c r="EM330" s="54">
        <f t="shared" si="73"/>
        <v>0</v>
      </c>
      <c r="EN330" s="54">
        <f t="shared" si="73"/>
        <v>0</v>
      </c>
      <c r="EO330" s="54">
        <f t="shared" si="73"/>
        <v>0</v>
      </c>
      <c r="EP330" s="54">
        <f t="shared" si="73"/>
        <v>0</v>
      </c>
      <c r="EQ330" s="54">
        <f t="shared" si="73"/>
        <v>0</v>
      </c>
      <c r="ER330" s="54">
        <f t="shared" si="73"/>
        <v>0</v>
      </c>
      <c r="ES330" s="54">
        <f t="shared" si="73"/>
        <v>0</v>
      </c>
      <c r="ET330" s="54">
        <f t="shared" ref="ET330:FM330" si="74">SUMIF($J7:$J328,$J330,ET$5:ET$326)</f>
        <v>0</v>
      </c>
      <c r="EU330" s="54">
        <f t="shared" si="74"/>
        <v>0</v>
      </c>
      <c r="EV330" s="54">
        <f t="shared" si="74"/>
        <v>0</v>
      </c>
      <c r="EW330" s="54">
        <f t="shared" si="74"/>
        <v>0</v>
      </c>
      <c r="EX330" s="54">
        <f t="shared" si="74"/>
        <v>0</v>
      </c>
      <c r="EY330" s="54">
        <f t="shared" si="74"/>
        <v>0</v>
      </c>
      <c r="EZ330" s="54">
        <f t="shared" si="74"/>
        <v>0</v>
      </c>
      <c r="FA330" s="54">
        <f t="shared" si="74"/>
        <v>0</v>
      </c>
      <c r="FB330" s="54">
        <f t="shared" si="74"/>
        <v>0</v>
      </c>
      <c r="FC330" s="54">
        <f t="shared" si="74"/>
        <v>0</v>
      </c>
      <c r="FD330" s="54">
        <f t="shared" si="74"/>
        <v>0</v>
      </c>
      <c r="FE330" s="54">
        <f t="shared" si="74"/>
        <v>0</v>
      </c>
      <c r="FF330" s="54">
        <f t="shared" si="74"/>
        <v>0</v>
      </c>
      <c r="FG330" s="54">
        <f t="shared" si="74"/>
        <v>0</v>
      </c>
      <c r="FH330" s="54">
        <f t="shared" si="74"/>
        <v>0</v>
      </c>
      <c r="FI330" s="54">
        <f t="shared" si="74"/>
        <v>0</v>
      </c>
      <c r="FJ330" s="54">
        <f t="shared" si="74"/>
        <v>0</v>
      </c>
      <c r="FK330" s="54">
        <f t="shared" si="74"/>
        <v>0</v>
      </c>
      <c r="FL330" s="54">
        <f t="shared" si="74"/>
        <v>0</v>
      </c>
      <c r="FM330" s="54">
        <f t="shared" si="74"/>
        <v>0</v>
      </c>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56"/>
        <v/>
      </c>
      <c r="S331" s="34"/>
      <c r="T331" s="34"/>
      <c r="U331" s="53"/>
      <c r="V331" s="54">
        <f t="shared" ref="V331:BA331" si="75">SUMIF($J8:$J329,$J331,V$5:V$326)</f>
        <v>0</v>
      </c>
      <c r="W331" s="54">
        <f t="shared" si="75"/>
        <v>0</v>
      </c>
      <c r="X331" s="54">
        <f t="shared" si="75"/>
        <v>0</v>
      </c>
      <c r="Y331" s="54">
        <f t="shared" si="75"/>
        <v>0</v>
      </c>
      <c r="Z331" s="54">
        <f t="shared" si="75"/>
        <v>0</v>
      </c>
      <c r="AA331" s="54">
        <f t="shared" si="75"/>
        <v>0</v>
      </c>
      <c r="AB331" s="54">
        <f t="shared" si="75"/>
        <v>0</v>
      </c>
      <c r="AC331" s="54">
        <f t="shared" si="75"/>
        <v>0</v>
      </c>
      <c r="AD331" s="54">
        <f t="shared" si="75"/>
        <v>0</v>
      </c>
      <c r="AE331" s="54">
        <f t="shared" si="75"/>
        <v>0</v>
      </c>
      <c r="AF331" s="54">
        <f t="shared" si="75"/>
        <v>0</v>
      </c>
      <c r="AG331" s="54">
        <f t="shared" si="75"/>
        <v>0</v>
      </c>
      <c r="AH331" s="54">
        <f t="shared" si="75"/>
        <v>0</v>
      </c>
      <c r="AI331" s="54">
        <f t="shared" si="75"/>
        <v>0</v>
      </c>
      <c r="AJ331" s="54">
        <f t="shared" si="75"/>
        <v>0</v>
      </c>
      <c r="AK331" s="54">
        <f t="shared" si="75"/>
        <v>0</v>
      </c>
      <c r="AL331" s="54">
        <f t="shared" si="75"/>
        <v>0</v>
      </c>
      <c r="AM331" s="54">
        <f t="shared" si="75"/>
        <v>0</v>
      </c>
      <c r="AN331" s="54">
        <f t="shared" si="75"/>
        <v>0</v>
      </c>
      <c r="AO331" s="54">
        <f t="shared" si="75"/>
        <v>0</v>
      </c>
      <c r="AP331" s="54">
        <f t="shared" si="75"/>
        <v>0</v>
      </c>
      <c r="AQ331" s="54">
        <f t="shared" si="75"/>
        <v>0</v>
      </c>
      <c r="AR331" s="54">
        <f t="shared" si="75"/>
        <v>0</v>
      </c>
      <c r="AS331" s="54">
        <f t="shared" si="75"/>
        <v>0</v>
      </c>
      <c r="AT331" s="54">
        <f t="shared" si="75"/>
        <v>0</v>
      </c>
      <c r="AU331" s="54">
        <f t="shared" si="75"/>
        <v>0</v>
      </c>
      <c r="AV331" s="54">
        <f t="shared" si="75"/>
        <v>0</v>
      </c>
      <c r="AW331" s="54">
        <f t="shared" si="75"/>
        <v>0</v>
      </c>
      <c r="AX331" s="54">
        <f t="shared" si="75"/>
        <v>0</v>
      </c>
      <c r="AY331" s="54">
        <f t="shared" si="75"/>
        <v>0</v>
      </c>
      <c r="AZ331" s="54">
        <f t="shared" si="75"/>
        <v>0</v>
      </c>
      <c r="BA331" s="54">
        <f t="shared" si="75"/>
        <v>0</v>
      </c>
      <c r="BB331" s="54">
        <f t="shared" ref="BB331:CG331" si="76">SUMIF($J8:$J329,$J331,BB$5:BB$326)</f>
        <v>0</v>
      </c>
      <c r="BC331" s="54">
        <f t="shared" si="76"/>
        <v>0</v>
      </c>
      <c r="BD331" s="54">
        <f t="shared" si="76"/>
        <v>0</v>
      </c>
      <c r="BE331" s="54">
        <f t="shared" si="76"/>
        <v>0</v>
      </c>
      <c r="BF331" s="54">
        <f t="shared" si="76"/>
        <v>0</v>
      </c>
      <c r="BG331" s="54">
        <f t="shared" si="76"/>
        <v>0</v>
      </c>
      <c r="BH331" s="54">
        <f t="shared" si="76"/>
        <v>0</v>
      </c>
      <c r="BI331" s="54">
        <f t="shared" si="76"/>
        <v>0</v>
      </c>
      <c r="BJ331" s="54">
        <f t="shared" si="76"/>
        <v>0</v>
      </c>
      <c r="BK331" s="54">
        <f t="shared" si="76"/>
        <v>0</v>
      </c>
      <c r="BL331" s="54">
        <f t="shared" si="76"/>
        <v>0</v>
      </c>
      <c r="BM331" s="54">
        <f t="shared" si="76"/>
        <v>0</v>
      </c>
      <c r="BN331" s="54">
        <f t="shared" si="76"/>
        <v>0</v>
      </c>
      <c r="BO331" s="54">
        <f t="shared" si="76"/>
        <v>0</v>
      </c>
      <c r="BP331" s="54">
        <f t="shared" si="76"/>
        <v>0</v>
      </c>
      <c r="BQ331" s="54">
        <f t="shared" si="76"/>
        <v>0</v>
      </c>
      <c r="BR331" s="54">
        <f t="shared" si="76"/>
        <v>0</v>
      </c>
      <c r="BS331" s="54">
        <f t="shared" si="76"/>
        <v>0</v>
      </c>
      <c r="BT331" s="54">
        <f t="shared" si="76"/>
        <v>0</v>
      </c>
      <c r="BU331" s="54">
        <f t="shared" si="76"/>
        <v>0</v>
      </c>
      <c r="BV331" s="54">
        <f t="shared" si="76"/>
        <v>0</v>
      </c>
      <c r="BW331" s="54">
        <f t="shared" si="76"/>
        <v>0</v>
      </c>
      <c r="BX331" s="54">
        <f t="shared" si="76"/>
        <v>0</v>
      </c>
      <c r="BY331" s="54">
        <f t="shared" si="76"/>
        <v>0</v>
      </c>
      <c r="BZ331" s="54">
        <f t="shared" si="76"/>
        <v>0</v>
      </c>
      <c r="CA331" s="54">
        <f t="shared" si="76"/>
        <v>0</v>
      </c>
      <c r="CB331" s="54">
        <f t="shared" si="76"/>
        <v>0</v>
      </c>
      <c r="CC331" s="54">
        <f t="shared" si="76"/>
        <v>0</v>
      </c>
      <c r="CD331" s="54">
        <f t="shared" si="76"/>
        <v>0</v>
      </c>
      <c r="CE331" s="54">
        <f t="shared" si="76"/>
        <v>0</v>
      </c>
      <c r="CF331" s="54">
        <f t="shared" si="76"/>
        <v>0</v>
      </c>
      <c r="CG331" s="54">
        <f t="shared" si="76"/>
        <v>0</v>
      </c>
      <c r="CH331" s="54">
        <f t="shared" ref="CH331:DM331" si="77">SUMIF($J8:$J329,$J331,CH$5:CH$326)</f>
        <v>0</v>
      </c>
      <c r="CI331" s="54">
        <f t="shared" si="77"/>
        <v>0</v>
      </c>
      <c r="CJ331" s="54">
        <f t="shared" si="77"/>
        <v>0</v>
      </c>
      <c r="CK331" s="54">
        <f t="shared" si="77"/>
        <v>0</v>
      </c>
      <c r="CL331" s="54">
        <f t="shared" si="77"/>
        <v>0</v>
      </c>
      <c r="CM331" s="54">
        <f t="shared" si="77"/>
        <v>0</v>
      </c>
      <c r="CN331" s="54">
        <f t="shared" si="77"/>
        <v>0</v>
      </c>
      <c r="CO331" s="54">
        <f t="shared" si="77"/>
        <v>0</v>
      </c>
      <c r="CP331" s="54">
        <f t="shared" si="77"/>
        <v>0</v>
      </c>
      <c r="CQ331" s="54">
        <f t="shared" si="77"/>
        <v>0</v>
      </c>
      <c r="CR331" s="54">
        <f t="shared" si="77"/>
        <v>0</v>
      </c>
      <c r="CS331" s="54">
        <f t="shared" si="77"/>
        <v>0</v>
      </c>
      <c r="CT331" s="54">
        <f t="shared" si="77"/>
        <v>0</v>
      </c>
      <c r="CU331" s="54">
        <f t="shared" si="77"/>
        <v>0</v>
      </c>
      <c r="CV331" s="54">
        <f t="shared" si="77"/>
        <v>0</v>
      </c>
      <c r="CW331" s="54">
        <f t="shared" si="77"/>
        <v>0</v>
      </c>
      <c r="CX331" s="54">
        <f t="shared" si="77"/>
        <v>0</v>
      </c>
      <c r="CY331" s="54">
        <f t="shared" si="77"/>
        <v>0</v>
      </c>
      <c r="CZ331" s="54">
        <f t="shared" si="77"/>
        <v>0</v>
      </c>
      <c r="DA331" s="54">
        <f t="shared" si="77"/>
        <v>0</v>
      </c>
      <c r="DB331" s="54">
        <f t="shared" si="77"/>
        <v>0</v>
      </c>
      <c r="DC331" s="54">
        <f t="shared" si="77"/>
        <v>0</v>
      </c>
      <c r="DD331" s="54">
        <f t="shared" si="77"/>
        <v>0</v>
      </c>
      <c r="DE331" s="54">
        <f t="shared" si="77"/>
        <v>0</v>
      </c>
      <c r="DF331" s="54">
        <f t="shared" si="77"/>
        <v>0</v>
      </c>
      <c r="DG331" s="54">
        <f t="shared" si="77"/>
        <v>0</v>
      </c>
      <c r="DH331" s="54">
        <f t="shared" si="77"/>
        <v>0</v>
      </c>
      <c r="DI331" s="54">
        <f t="shared" si="77"/>
        <v>0</v>
      </c>
      <c r="DJ331" s="54">
        <f t="shared" si="77"/>
        <v>0</v>
      </c>
      <c r="DK331" s="54">
        <f t="shared" si="77"/>
        <v>0</v>
      </c>
      <c r="DL331" s="54">
        <f t="shared" si="77"/>
        <v>0</v>
      </c>
      <c r="DM331" s="54">
        <f t="shared" si="77"/>
        <v>0</v>
      </c>
      <c r="DN331" s="54">
        <f t="shared" ref="DN331:ES331" si="78">SUMIF($J8:$J329,$J331,DN$5:DN$326)</f>
        <v>0</v>
      </c>
      <c r="DO331" s="54">
        <f t="shared" si="78"/>
        <v>0</v>
      </c>
      <c r="DP331" s="54">
        <f t="shared" si="78"/>
        <v>0</v>
      </c>
      <c r="DQ331" s="54">
        <f t="shared" si="78"/>
        <v>0</v>
      </c>
      <c r="DR331" s="54">
        <f t="shared" si="78"/>
        <v>0</v>
      </c>
      <c r="DS331" s="54">
        <f t="shared" si="78"/>
        <v>0</v>
      </c>
      <c r="DT331" s="54">
        <f t="shared" si="78"/>
        <v>0</v>
      </c>
      <c r="DU331" s="54">
        <f t="shared" si="78"/>
        <v>0</v>
      </c>
      <c r="DV331" s="54">
        <f t="shared" si="78"/>
        <v>0</v>
      </c>
      <c r="DW331" s="54">
        <f t="shared" si="78"/>
        <v>0</v>
      </c>
      <c r="DX331" s="54">
        <f t="shared" si="78"/>
        <v>0</v>
      </c>
      <c r="DY331" s="54">
        <f t="shared" si="78"/>
        <v>0</v>
      </c>
      <c r="DZ331" s="54">
        <f t="shared" si="78"/>
        <v>0</v>
      </c>
      <c r="EA331" s="54">
        <f t="shared" si="78"/>
        <v>0</v>
      </c>
      <c r="EB331" s="54">
        <f t="shared" si="78"/>
        <v>0</v>
      </c>
      <c r="EC331" s="54">
        <f t="shared" si="78"/>
        <v>0</v>
      </c>
      <c r="ED331" s="54">
        <f t="shared" si="78"/>
        <v>0</v>
      </c>
      <c r="EE331" s="54">
        <f t="shared" si="78"/>
        <v>0</v>
      </c>
      <c r="EF331" s="54">
        <f t="shared" si="78"/>
        <v>0</v>
      </c>
      <c r="EG331" s="54">
        <f t="shared" si="78"/>
        <v>0</v>
      </c>
      <c r="EH331" s="54">
        <f t="shared" si="78"/>
        <v>0</v>
      </c>
      <c r="EI331" s="54">
        <f t="shared" si="78"/>
        <v>0</v>
      </c>
      <c r="EJ331" s="54">
        <f t="shared" si="78"/>
        <v>0</v>
      </c>
      <c r="EK331" s="54">
        <f t="shared" si="78"/>
        <v>0</v>
      </c>
      <c r="EL331" s="54">
        <f t="shared" si="78"/>
        <v>0</v>
      </c>
      <c r="EM331" s="54">
        <f t="shared" si="78"/>
        <v>0</v>
      </c>
      <c r="EN331" s="54">
        <f t="shared" si="78"/>
        <v>0</v>
      </c>
      <c r="EO331" s="54">
        <f t="shared" si="78"/>
        <v>0</v>
      </c>
      <c r="EP331" s="54">
        <f t="shared" si="78"/>
        <v>0</v>
      </c>
      <c r="EQ331" s="54">
        <f t="shared" si="78"/>
        <v>0</v>
      </c>
      <c r="ER331" s="54">
        <f t="shared" si="78"/>
        <v>0</v>
      </c>
      <c r="ES331" s="54">
        <f t="shared" si="78"/>
        <v>0</v>
      </c>
      <c r="ET331" s="54">
        <f t="shared" ref="ET331:FM331" si="79">SUMIF($J8:$J329,$J331,ET$5:ET$326)</f>
        <v>0</v>
      </c>
      <c r="EU331" s="54">
        <f t="shared" si="79"/>
        <v>0</v>
      </c>
      <c r="EV331" s="54">
        <f t="shared" si="79"/>
        <v>0</v>
      </c>
      <c r="EW331" s="54">
        <f t="shared" si="79"/>
        <v>0</v>
      </c>
      <c r="EX331" s="54">
        <f t="shared" si="79"/>
        <v>0</v>
      </c>
      <c r="EY331" s="54">
        <f t="shared" si="79"/>
        <v>0</v>
      </c>
      <c r="EZ331" s="54">
        <f t="shared" si="79"/>
        <v>0</v>
      </c>
      <c r="FA331" s="54">
        <f t="shared" si="79"/>
        <v>0</v>
      </c>
      <c r="FB331" s="54">
        <f t="shared" si="79"/>
        <v>0</v>
      </c>
      <c r="FC331" s="54">
        <f t="shared" si="79"/>
        <v>0</v>
      </c>
      <c r="FD331" s="54">
        <f t="shared" si="79"/>
        <v>0</v>
      </c>
      <c r="FE331" s="54">
        <f t="shared" si="79"/>
        <v>0</v>
      </c>
      <c r="FF331" s="54">
        <f t="shared" si="79"/>
        <v>0</v>
      </c>
      <c r="FG331" s="54">
        <f t="shared" si="79"/>
        <v>0</v>
      </c>
      <c r="FH331" s="54">
        <f t="shared" si="79"/>
        <v>0</v>
      </c>
      <c r="FI331" s="54">
        <f t="shared" si="79"/>
        <v>0</v>
      </c>
      <c r="FJ331" s="54">
        <f t="shared" si="79"/>
        <v>0</v>
      </c>
      <c r="FK331" s="54">
        <f t="shared" si="79"/>
        <v>0</v>
      </c>
      <c r="FL331" s="54">
        <f t="shared" si="79"/>
        <v>0</v>
      </c>
      <c r="FM331" s="54">
        <f t="shared" si="79"/>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56"/>
        <v/>
      </c>
      <c r="S332" s="34"/>
      <c r="T332" s="34"/>
      <c r="U332" s="53"/>
      <c r="V332" s="54">
        <f t="shared" ref="V332:BA332" si="80">SUMIF($J9:$J330,$J332,V$5:V$326)</f>
        <v>0</v>
      </c>
      <c r="W332" s="54">
        <f t="shared" si="80"/>
        <v>0</v>
      </c>
      <c r="X332" s="54">
        <f t="shared" si="80"/>
        <v>0</v>
      </c>
      <c r="Y332" s="54">
        <f t="shared" si="80"/>
        <v>0</v>
      </c>
      <c r="Z332" s="54">
        <f t="shared" si="80"/>
        <v>0</v>
      </c>
      <c r="AA332" s="54">
        <f t="shared" si="80"/>
        <v>0</v>
      </c>
      <c r="AB332" s="54">
        <f t="shared" si="80"/>
        <v>0</v>
      </c>
      <c r="AC332" s="54">
        <f t="shared" si="80"/>
        <v>0</v>
      </c>
      <c r="AD332" s="54">
        <f t="shared" si="80"/>
        <v>0</v>
      </c>
      <c r="AE332" s="54">
        <f t="shared" si="80"/>
        <v>0</v>
      </c>
      <c r="AF332" s="54">
        <f t="shared" si="80"/>
        <v>0</v>
      </c>
      <c r="AG332" s="54">
        <f t="shared" si="80"/>
        <v>0</v>
      </c>
      <c r="AH332" s="54">
        <f t="shared" si="80"/>
        <v>0</v>
      </c>
      <c r="AI332" s="54">
        <f t="shared" si="80"/>
        <v>0</v>
      </c>
      <c r="AJ332" s="54">
        <f t="shared" si="80"/>
        <v>0</v>
      </c>
      <c r="AK332" s="54">
        <f t="shared" si="80"/>
        <v>0</v>
      </c>
      <c r="AL332" s="54">
        <f t="shared" si="80"/>
        <v>0</v>
      </c>
      <c r="AM332" s="54">
        <f t="shared" si="80"/>
        <v>0</v>
      </c>
      <c r="AN332" s="54">
        <f t="shared" si="80"/>
        <v>0</v>
      </c>
      <c r="AO332" s="54">
        <f t="shared" si="80"/>
        <v>0</v>
      </c>
      <c r="AP332" s="54">
        <f t="shared" si="80"/>
        <v>0</v>
      </c>
      <c r="AQ332" s="54">
        <f t="shared" si="80"/>
        <v>0</v>
      </c>
      <c r="AR332" s="54">
        <f t="shared" si="80"/>
        <v>0</v>
      </c>
      <c r="AS332" s="54">
        <f t="shared" si="80"/>
        <v>0</v>
      </c>
      <c r="AT332" s="54">
        <f t="shared" si="80"/>
        <v>0</v>
      </c>
      <c r="AU332" s="54">
        <f t="shared" si="80"/>
        <v>0</v>
      </c>
      <c r="AV332" s="54">
        <f t="shared" si="80"/>
        <v>0</v>
      </c>
      <c r="AW332" s="54">
        <f t="shared" si="80"/>
        <v>0</v>
      </c>
      <c r="AX332" s="54">
        <f t="shared" si="80"/>
        <v>0</v>
      </c>
      <c r="AY332" s="54">
        <f t="shared" si="80"/>
        <v>0</v>
      </c>
      <c r="AZ332" s="54">
        <f t="shared" si="80"/>
        <v>0</v>
      </c>
      <c r="BA332" s="54">
        <f t="shared" si="80"/>
        <v>0</v>
      </c>
      <c r="BB332" s="54">
        <f t="shared" ref="BB332:CG332" si="81">SUMIF($J9:$J330,$J332,BB$5:BB$326)</f>
        <v>0</v>
      </c>
      <c r="BC332" s="54">
        <f t="shared" si="81"/>
        <v>0</v>
      </c>
      <c r="BD332" s="54">
        <f t="shared" si="81"/>
        <v>0</v>
      </c>
      <c r="BE332" s="54">
        <f t="shared" si="81"/>
        <v>0</v>
      </c>
      <c r="BF332" s="54">
        <f t="shared" si="81"/>
        <v>0</v>
      </c>
      <c r="BG332" s="54">
        <f t="shared" si="81"/>
        <v>0</v>
      </c>
      <c r="BH332" s="54">
        <f t="shared" si="81"/>
        <v>0</v>
      </c>
      <c r="BI332" s="54">
        <f t="shared" si="81"/>
        <v>0</v>
      </c>
      <c r="BJ332" s="54">
        <f t="shared" si="81"/>
        <v>0</v>
      </c>
      <c r="BK332" s="54">
        <f t="shared" si="81"/>
        <v>0</v>
      </c>
      <c r="BL332" s="54">
        <f t="shared" si="81"/>
        <v>0</v>
      </c>
      <c r="BM332" s="54">
        <f t="shared" si="81"/>
        <v>0</v>
      </c>
      <c r="BN332" s="54">
        <f t="shared" si="81"/>
        <v>0</v>
      </c>
      <c r="BO332" s="54">
        <f t="shared" si="81"/>
        <v>0</v>
      </c>
      <c r="BP332" s="54">
        <f t="shared" si="81"/>
        <v>0</v>
      </c>
      <c r="BQ332" s="54">
        <f t="shared" si="81"/>
        <v>0</v>
      </c>
      <c r="BR332" s="54">
        <f t="shared" si="81"/>
        <v>0</v>
      </c>
      <c r="BS332" s="54">
        <f t="shared" si="81"/>
        <v>0</v>
      </c>
      <c r="BT332" s="54">
        <f t="shared" si="81"/>
        <v>0</v>
      </c>
      <c r="BU332" s="54">
        <f t="shared" si="81"/>
        <v>0</v>
      </c>
      <c r="BV332" s="54">
        <f t="shared" si="81"/>
        <v>0</v>
      </c>
      <c r="BW332" s="54">
        <f t="shared" si="81"/>
        <v>0</v>
      </c>
      <c r="BX332" s="54">
        <f t="shared" si="81"/>
        <v>0</v>
      </c>
      <c r="BY332" s="54">
        <f t="shared" si="81"/>
        <v>0</v>
      </c>
      <c r="BZ332" s="54">
        <f t="shared" si="81"/>
        <v>0</v>
      </c>
      <c r="CA332" s="54">
        <f t="shared" si="81"/>
        <v>0</v>
      </c>
      <c r="CB332" s="54">
        <f t="shared" si="81"/>
        <v>0</v>
      </c>
      <c r="CC332" s="54">
        <f t="shared" si="81"/>
        <v>0</v>
      </c>
      <c r="CD332" s="54">
        <f t="shared" si="81"/>
        <v>0</v>
      </c>
      <c r="CE332" s="54">
        <f t="shared" si="81"/>
        <v>0</v>
      </c>
      <c r="CF332" s="54">
        <f t="shared" si="81"/>
        <v>0</v>
      </c>
      <c r="CG332" s="54">
        <f t="shared" si="81"/>
        <v>0</v>
      </c>
      <c r="CH332" s="54">
        <f t="shared" ref="CH332:DM332" si="82">SUMIF($J9:$J330,$J332,CH$5:CH$326)</f>
        <v>0</v>
      </c>
      <c r="CI332" s="54">
        <f t="shared" si="82"/>
        <v>0</v>
      </c>
      <c r="CJ332" s="54">
        <f t="shared" si="82"/>
        <v>0</v>
      </c>
      <c r="CK332" s="54">
        <f t="shared" si="82"/>
        <v>0</v>
      </c>
      <c r="CL332" s="54">
        <f t="shared" si="82"/>
        <v>0</v>
      </c>
      <c r="CM332" s="54">
        <f t="shared" si="82"/>
        <v>0</v>
      </c>
      <c r="CN332" s="54">
        <f t="shared" si="82"/>
        <v>0</v>
      </c>
      <c r="CO332" s="54">
        <f t="shared" si="82"/>
        <v>0</v>
      </c>
      <c r="CP332" s="54">
        <f t="shared" si="82"/>
        <v>0</v>
      </c>
      <c r="CQ332" s="54">
        <f t="shared" si="82"/>
        <v>0</v>
      </c>
      <c r="CR332" s="54">
        <f t="shared" si="82"/>
        <v>0</v>
      </c>
      <c r="CS332" s="54">
        <f t="shared" si="82"/>
        <v>0</v>
      </c>
      <c r="CT332" s="54">
        <f t="shared" si="82"/>
        <v>0</v>
      </c>
      <c r="CU332" s="54">
        <f t="shared" si="82"/>
        <v>0</v>
      </c>
      <c r="CV332" s="54">
        <f t="shared" si="82"/>
        <v>0</v>
      </c>
      <c r="CW332" s="54">
        <f t="shared" si="82"/>
        <v>0</v>
      </c>
      <c r="CX332" s="54">
        <f t="shared" si="82"/>
        <v>0</v>
      </c>
      <c r="CY332" s="54">
        <f t="shared" si="82"/>
        <v>0</v>
      </c>
      <c r="CZ332" s="54">
        <f t="shared" si="82"/>
        <v>0</v>
      </c>
      <c r="DA332" s="54">
        <f t="shared" si="82"/>
        <v>0</v>
      </c>
      <c r="DB332" s="54">
        <f t="shared" si="82"/>
        <v>0</v>
      </c>
      <c r="DC332" s="54">
        <f t="shared" si="82"/>
        <v>0</v>
      </c>
      <c r="DD332" s="54">
        <f t="shared" si="82"/>
        <v>0</v>
      </c>
      <c r="DE332" s="54">
        <f t="shared" si="82"/>
        <v>0</v>
      </c>
      <c r="DF332" s="54">
        <f t="shared" si="82"/>
        <v>0</v>
      </c>
      <c r="DG332" s="54">
        <f t="shared" si="82"/>
        <v>0</v>
      </c>
      <c r="DH332" s="54">
        <f t="shared" si="82"/>
        <v>0</v>
      </c>
      <c r="DI332" s="54">
        <f t="shared" si="82"/>
        <v>0</v>
      </c>
      <c r="DJ332" s="54">
        <f t="shared" si="82"/>
        <v>0</v>
      </c>
      <c r="DK332" s="54">
        <f t="shared" si="82"/>
        <v>0</v>
      </c>
      <c r="DL332" s="54">
        <f t="shared" si="82"/>
        <v>0</v>
      </c>
      <c r="DM332" s="54">
        <f t="shared" si="82"/>
        <v>0</v>
      </c>
      <c r="DN332" s="54">
        <f t="shared" ref="DN332:ES332" si="83">SUMIF($J9:$J330,$J332,DN$5:DN$326)</f>
        <v>0</v>
      </c>
      <c r="DO332" s="54">
        <f t="shared" si="83"/>
        <v>0</v>
      </c>
      <c r="DP332" s="54">
        <f t="shared" si="83"/>
        <v>0</v>
      </c>
      <c r="DQ332" s="54">
        <f t="shared" si="83"/>
        <v>0</v>
      </c>
      <c r="DR332" s="54">
        <f t="shared" si="83"/>
        <v>0</v>
      </c>
      <c r="DS332" s="54">
        <f t="shared" si="83"/>
        <v>0</v>
      </c>
      <c r="DT332" s="54">
        <f t="shared" si="83"/>
        <v>0</v>
      </c>
      <c r="DU332" s="54">
        <f t="shared" si="83"/>
        <v>0</v>
      </c>
      <c r="DV332" s="54">
        <f t="shared" si="83"/>
        <v>0</v>
      </c>
      <c r="DW332" s="54">
        <f t="shared" si="83"/>
        <v>0</v>
      </c>
      <c r="DX332" s="54">
        <f t="shared" si="83"/>
        <v>0</v>
      </c>
      <c r="DY332" s="54">
        <f t="shared" si="83"/>
        <v>0</v>
      </c>
      <c r="DZ332" s="54">
        <f t="shared" si="83"/>
        <v>0</v>
      </c>
      <c r="EA332" s="54">
        <f t="shared" si="83"/>
        <v>0</v>
      </c>
      <c r="EB332" s="54">
        <f t="shared" si="83"/>
        <v>0</v>
      </c>
      <c r="EC332" s="54">
        <f t="shared" si="83"/>
        <v>0</v>
      </c>
      <c r="ED332" s="54">
        <f t="shared" si="83"/>
        <v>0</v>
      </c>
      <c r="EE332" s="54">
        <f t="shared" si="83"/>
        <v>0</v>
      </c>
      <c r="EF332" s="54">
        <f t="shared" si="83"/>
        <v>0</v>
      </c>
      <c r="EG332" s="54">
        <f t="shared" si="83"/>
        <v>0</v>
      </c>
      <c r="EH332" s="54">
        <f t="shared" si="83"/>
        <v>0</v>
      </c>
      <c r="EI332" s="54">
        <f t="shared" si="83"/>
        <v>0</v>
      </c>
      <c r="EJ332" s="54">
        <f t="shared" si="83"/>
        <v>0</v>
      </c>
      <c r="EK332" s="54">
        <f t="shared" si="83"/>
        <v>0</v>
      </c>
      <c r="EL332" s="54">
        <f t="shared" si="83"/>
        <v>0</v>
      </c>
      <c r="EM332" s="54">
        <f t="shared" si="83"/>
        <v>0</v>
      </c>
      <c r="EN332" s="54">
        <f t="shared" si="83"/>
        <v>0</v>
      </c>
      <c r="EO332" s="54">
        <f t="shared" si="83"/>
        <v>0</v>
      </c>
      <c r="EP332" s="54">
        <f t="shared" si="83"/>
        <v>0</v>
      </c>
      <c r="EQ332" s="54">
        <f t="shared" si="83"/>
        <v>0</v>
      </c>
      <c r="ER332" s="54">
        <f t="shared" si="83"/>
        <v>0</v>
      </c>
      <c r="ES332" s="54">
        <f t="shared" si="83"/>
        <v>0</v>
      </c>
      <c r="ET332" s="54">
        <f t="shared" ref="ET332:FM332" si="84">SUMIF($J9:$J330,$J332,ET$5:ET$326)</f>
        <v>0</v>
      </c>
      <c r="EU332" s="54">
        <f t="shared" si="84"/>
        <v>0</v>
      </c>
      <c r="EV332" s="54">
        <f t="shared" si="84"/>
        <v>0</v>
      </c>
      <c r="EW332" s="54">
        <f t="shared" si="84"/>
        <v>0</v>
      </c>
      <c r="EX332" s="54">
        <f t="shared" si="84"/>
        <v>0</v>
      </c>
      <c r="EY332" s="54">
        <f t="shared" si="84"/>
        <v>0</v>
      </c>
      <c r="EZ332" s="54">
        <f t="shared" si="84"/>
        <v>0</v>
      </c>
      <c r="FA332" s="54">
        <f t="shared" si="84"/>
        <v>0</v>
      </c>
      <c r="FB332" s="54">
        <f t="shared" si="84"/>
        <v>0</v>
      </c>
      <c r="FC332" s="54">
        <f t="shared" si="84"/>
        <v>0</v>
      </c>
      <c r="FD332" s="54">
        <f t="shared" si="84"/>
        <v>0</v>
      </c>
      <c r="FE332" s="54">
        <f t="shared" si="84"/>
        <v>0</v>
      </c>
      <c r="FF332" s="54">
        <f t="shared" si="84"/>
        <v>0</v>
      </c>
      <c r="FG332" s="54">
        <f t="shared" si="84"/>
        <v>0</v>
      </c>
      <c r="FH332" s="54">
        <f t="shared" si="84"/>
        <v>0</v>
      </c>
      <c r="FI332" s="54">
        <f t="shared" si="84"/>
        <v>0</v>
      </c>
      <c r="FJ332" s="54">
        <f t="shared" si="84"/>
        <v>0</v>
      </c>
      <c r="FK332" s="54">
        <f t="shared" si="84"/>
        <v>0</v>
      </c>
      <c r="FL332" s="54">
        <f t="shared" si="84"/>
        <v>0</v>
      </c>
      <c r="FM332" s="54">
        <f t="shared" si="84"/>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ref="R333" ca="1" si="85">IF(OR(AND($N333="",$L333&lt;&gt;"",$L333&lt;=$U$1),AND($M333&lt;&gt;"",Q333&lt;100,$M333&lt;=$U$1)),"遅延","")</f>
        <v/>
      </c>
      <c r="S333" s="34"/>
      <c r="T333" s="34"/>
      <c r="U333" s="53"/>
      <c r="V333" s="54">
        <f t="shared" ref="V333:BA333" si="86">SUMIF($J10:$J331,$J333,V$5:V$326)</f>
        <v>0</v>
      </c>
      <c r="W333" s="54">
        <f t="shared" si="86"/>
        <v>0</v>
      </c>
      <c r="X333" s="54">
        <f t="shared" si="86"/>
        <v>0</v>
      </c>
      <c r="Y333" s="54">
        <f t="shared" si="86"/>
        <v>0</v>
      </c>
      <c r="Z333" s="54">
        <f t="shared" si="86"/>
        <v>0</v>
      </c>
      <c r="AA333" s="54">
        <f t="shared" si="86"/>
        <v>0</v>
      </c>
      <c r="AB333" s="54">
        <f t="shared" si="86"/>
        <v>0</v>
      </c>
      <c r="AC333" s="54">
        <f t="shared" si="86"/>
        <v>0</v>
      </c>
      <c r="AD333" s="54">
        <f t="shared" si="86"/>
        <v>0</v>
      </c>
      <c r="AE333" s="54">
        <f t="shared" si="86"/>
        <v>0</v>
      </c>
      <c r="AF333" s="54">
        <f t="shared" si="86"/>
        <v>0</v>
      </c>
      <c r="AG333" s="54">
        <f t="shared" si="86"/>
        <v>0</v>
      </c>
      <c r="AH333" s="54">
        <f t="shared" si="86"/>
        <v>0</v>
      </c>
      <c r="AI333" s="54">
        <f t="shared" si="86"/>
        <v>0</v>
      </c>
      <c r="AJ333" s="54">
        <f t="shared" si="86"/>
        <v>0</v>
      </c>
      <c r="AK333" s="54">
        <f t="shared" si="86"/>
        <v>0</v>
      </c>
      <c r="AL333" s="54">
        <f t="shared" si="86"/>
        <v>0</v>
      </c>
      <c r="AM333" s="54">
        <f t="shared" si="86"/>
        <v>0</v>
      </c>
      <c r="AN333" s="54">
        <f t="shared" si="86"/>
        <v>0</v>
      </c>
      <c r="AO333" s="54">
        <f t="shared" si="86"/>
        <v>0</v>
      </c>
      <c r="AP333" s="54">
        <f t="shared" si="86"/>
        <v>0</v>
      </c>
      <c r="AQ333" s="54">
        <f t="shared" si="86"/>
        <v>0</v>
      </c>
      <c r="AR333" s="54">
        <f t="shared" si="86"/>
        <v>0</v>
      </c>
      <c r="AS333" s="54">
        <f t="shared" si="86"/>
        <v>0</v>
      </c>
      <c r="AT333" s="54">
        <f t="shared" si="86"/>
        <v>0</v>
      </c>
      <c r="AU333" s="54">
        <f t="shared" si="86"/>
        <v>0</v>
      </c>
      <c r="AV333" s="54">
        <f t="shared" si="86"/>
        <v>0</v>
      </c>
      <c r="AW333" s="54">
        <f t="shared" si="86"/>
        <v>0</v>
      </c>
      <c r="AX333" s="54">
        <f t="shared" si="86"/>
        <v>0</v>
      </c>
      <c r="AY333" s="54">
        <f t="shared" si="86"/>
        <v>0</v>
      </c>
      <c r="AZ333" s="54">
        <f t="shared" si="86"/>
        <v>0</v>
      </c>
      <c r="BA333" s="54">
        <f t="shared" si="86"/>
        <v>0</v>
      </c>
      <c r="BB333" s="54">
        <f t="shared" ref="BB333:CG333" si="87">SUMIF($J10:$J331,$J333,BB$5:BB$326)</f>
        <v>0</v>
      </c>
      <c r="BC333" s="54">
        <f t="shared" si="87"/>
        <v>0</v>
      </c>
      <c r="BD333" s="54">
        <f t="shared" si="87"/>
        <v>0</v>
      </c>
      <c r="BE333" s="54">
        <f t="shared" si="87"/>
        <v>0</v>
      </c>
      <c r="BF333" s="54">
        <f t="shared" si="87"/>
        <v>0</v>
      </c>
      <c r="BG333" s="54">
        <f t="shared" si="87"/>
        <v>0</v>
      </c>
      <c r="BH333" s="54">
        <f t="shared" si="87"/>
        <v>0</v>
      </c>
      <c r="BI333" s="54">
        <f t="shared" si="87"/>
        <v>0</v>
      </c>
      <c r="BJ333" s="54">
        <f t="shared" si="87"/>
        <v>0</v>
      </c>
      <c r="BK333" s="54">
        <f t="shared" si="87"/>
        <v>0</v>
      </c>
      <c r="BL333" s="54">
        <f t="shared" si="87"/>
        <v>0</v>
      </c>
      <c r="BM333" s="54">
        <f t="shared" si="87"/>
        <v>0</v>
      </c>
      <c r="BN333" s="54">
        <f t="shared" si="87"/>
        <v>0</v>
      </c>
      <c r="BO333" s="54">
        <f t="shared" si="87"/>
        <v>0</v>
      </c>
      <c r="BP333" s="54">
        <f t="shared" si="87"/>
        <v>0</v>
      </c>
      <c r="BQ333" s="54">
        <f t="shared" si="87"/>
        <v>0</v>
      </c>
      <c r="BR333" s="54">
        <f t="shared" si="87"/>
        <v>0</v>
      </c>
      <c r="BS333" s="54">
        <f t="shared" si="87"/>
        <v>0</v>
      </c>
      <c r="BT333" s="54">
        <f t="shared" si="87"/>
        <v>0</v>
      </c>
      <c r="BU333" s="54">
        <f t="shared" si="87"/>
        <v>0</v>
      </c>
      <c r="BV333" s="54">
        <f t="shared" si="87"/>
        <v>0</v>
      </c>
      <c r="BW333" s="54">
        <f t="shared" si="87"/>
        <v>0</v>
      </c>
      <c r="BX333" s="54">
        <f t="shared" si="87"/>
        <v>0</v>
      </c>
      <c r="BY333" s="54">
        <f t="shared" si="87"/>
        <v>0</v>
      </c>
      <c r="BZ333" s="54">
        <f t="shared" si="87"/>
        <v>0</v>
      </c>
      <c r="CA333" s="54">
        <f t="shared" si="87"/>
        <v>0</v>
      </c>
      <c r="CB333" s="54">
        <f t="shared" si="87"/>
        <v>0</v>
      </c>
      <c r="CC333" s="54">
        <f t="shared" si="87"/>
        <v>0</v>
      </c>
      <c r="CD333" s="54">
        <f t="shared" si="87"/>
        <v>0</v>
      </c>
      <c r="CE333" s="54">
        <f t="shared" si="87"/>
        <v>0</v>
      </c>
      <c r="CF333" s="54">
        <f t="shared" si="87"/>
        <v>0</v>
      </c>
      <c r="CG333" s="54">
        <f t="shared" si="87"/>
        <v>0</v>
      </c>
      <c r="CH333" s="54">
        <f t="shared" ref="CH333:DM333" si="88">SUMIF($J10:$J331,$J333,CH$5:CH$326)</f>
        <v>0</v>
      </c>
      <c r="CI333" s="54">
        <f t="shared" si="88"/>
        <v>0</v>
      </c>
      <c r="CJ333" s="54">
        <f t="shared" si="88"/>
        <v>0</v>
      </c>
      <c r="CK333" s="54">
        <f t="shared" si="88"/>
        <v>0</v>
      </c>
      <c r="CL333" s="54">
        <f t="shared" si="88"/>
        <v>0</v>
      </c>
      <c r="CM333" s="54">
        <f t="shared" si="88"/>
        <v>0</v>
      </c>
      <c r="CN333" s="54">
        <f t="shared" si="88"/>
        <v>0</v>
      </c>
      <c r="CO333" s="54">
        <f t="shared" si="88"/>
        <v>0</v>
      </c>
      <c r="CP333" s="54">
        <f t="shared" si="88"/>
        <v>0</v>
      </c>
      <c r="CQ333" s="54">
        <f t="shared" si="88"/>
        <v>0</v>
      </c>
      <c r="CR333" s="54">
        <f t="shared" si="88"/>
        <v>0</v>
      </c>
      <c r="CS333" s="54">
        <f t="shared" si="88"/>
        <v>0</v>
      </c>
      <c r="CT333" s="54">
        <f t="shared" si="88"/>
        <v>0</v>
      </c>
      <c r="CU333" s="54">
        <f t="shared" si="88"/>
        <v>0</v>
      </c>
      <c r="CV333" s="54">
        <f t="shared" si="88"/>
        <v>0</v>
      </c>
      <c r="CW333" s="54">
        <f t="shared" si="88"/>
        <v>0</v>
      </c>
      <c r="CX333" s="54">
        <f t="shared" si="88"/>
        <v>0</v>
      </c>
      <c r="CY333" s="54">
        <f t="shared" si="88"/>
        <v>0</v>
      </c>
      <c r="CZ333" s="54">
        <f t="shared" si="88"/>
        <v>0</v>
      </c>
      <c r="DA333" s="54">
        <f t="shared" si="88"/>
        <v>0</v>
      </c>
      <c r="DB333" s="54">
        <f t="shared" si="88"/>
        <v>0</v>
      </c>
      <c r="DC333" s="54">
        <f t="shared" si="88"/>
        <v>0</v>
      </c>
      <c r="DD333" s="54">
        <f t="shared" si="88"/>
        <v>0</v>
      </c>
      <c r="DE333" s="54">
        <f t="shared" si="88"/>
        <v>0</v>
      </c>
      <c r="DF333" s="54">
        <f t="shared" si="88"/>
        <v>0</v>
      </c>
      <c r="DG333" s="54">
        <f t="shared" si="88"/>
        <v>0</v>
      </c>
      <c r="DH333" s="54">
        <f t="shared" si="88"/>
        <v>0</v>
      </c>
      <c r="DI333" s="54">
        <f t="shared" si="88"/>
        <v>0</v>
      </c>
      <c r="DJ333" s="54">
        <f t="shared" si="88"/>
        <v>0</v>
      </c>
      <c r="DK333" s="54">
        <f t="shared" si="88"/>
        <v>0</v>
      </c>
      <c r="DL333" s="54">
        <f t="shared" si="88"/>
        <v>0</v>
      </c>
      <c r="DM333" s="54">
        <f t="shared" si="88"/>
        <v>0</v>
      </c>
      <c r="DN333" s="54">
        <f t="shared" ref="DN333:ES333" si="89">SUMIF($J10:$J331,$J333,DN$5:DN$326)</f>
        <v>0</v>
      </c>
      <c r="DO333" s="54">
        <f t="shared" si="89"/>
        <v>0</v>
      </c>
      <c r="DP333" s="54">
        <f t="shared" si="89"/>
        <v>0</v>
      </c>
      <c r="DQ333" s="54">
        <f t="shared" si="89"/>
        <v>0</v>
      </c>
      <c r="DR333" s="54">
        <f t="shared" si="89"/>
        <v>0</v>
      </c>
      <c r="DS333" s="54">
        <f t="shared" si="89"/>
        <v>0</v>
      </c>
      <c r="DT333" s="54">
        <f t="shared" si="89"/>
        <v>0</v>
      </c>
      <c r="DU333" s="54">
        <f t="shared" si="89"/>
        <v>0</v>
      </c>
      <c r="DV333" s="54">
        <f t="shared" si="89"/>
        <v>0</v>
      </c>
      <c r="DW333" s="54">
        <f t="shared" si="89"/>
        <v>0</v>
      </c>
      <c r="DX333" s="54">
        <f t="shared" si="89"/>
        <v>0</v>
      </c>
      <c r="DY333" s="54">
        <f t="shared" si="89"/>
        <v>0</v>
      </c>
      <c r="DZ333" s="54">
        <f t="shared" si="89"/>
        <v>0</v>
      </c>
      <c r="EA333" s="54">
        <f t="shared" si="89"/>
        <v>0</v>
      </c>
      <c r="EB333" s="54">
        <f t="shared" si="89"/>
        <v>0</v>
      </c>
      <c r="EC333" s="54">
        <f t="shared" si="89"/>
        <v>0</v>
      </c>
      <c r="ED333" s="54">
        <f t="shared" si="89"/>
        <v>0</v>
      </c>
      <c r="EE333" s="54">
        <f t="shared" si="89"/>
        <v>0</v>
      </c>
      <c r="EF333" s="54">
        <f t="shared" si="89"/>
        <v>0</v>
      </c>
      <c r="EG333" s="54">
        <f t="shared" si="89"/>
        <v>0</v>
      </c>
      <c r="EH333" s="54">
        <f t="shared" si="89"/>
        <v>0</v>
      </c>
      <c r="EI333" s="54">
        <f t="shared" si="89"/>
        <v>0</v>
      </c>
      <c r="EJ333" s="54">
        <f t="shared" si="89"/>
        <v>0</v>
      </c>
      <c r="EK333" s="54">
        <f t="shared" si="89"/>
        <v>0</v>
      </c>
      <c r="EL333" s="54">
        <f t="shared" si="89"/>
        <v>0</v>
      </c>
      <c r="EM333" s="54">
        <f t="shared" si="89"/>
        <v>0</v>
      </c>
      <c r="EN333" s="54">
        <f t="shared" si="89"/>
        <v>0</v>
      </c>
      <c r="EO333" s="54">
        <f t="shared" si="89"/>
        <v>0</v>
      </c>
      <c r="EP333" s="54">
        <f t="shared" si="89"/>
        <v>0</v>
      </c>
      <c r="EQ333" s="54">
        <f t="shared" si="89"/>
        <v>0</v>
      </c>
      <c r="ER333" s="54">
        <f t="shared" si="89"/>
        <v>0</v>
      </c>
      <c r="ES333" s="54">
        <f t="shared" si="89"/>
        <v>0</v>
      </c>
      <c r="ET333" s="54">
        <f t="shared" ref="ET333:FM333" si="90">SUMIF($J10:$J331,$J333,ET$5:ET$326)</f>
        <v>0</v>
      </c>
      <c r="EU333" s="54">
        <f t="shared" si="90"/>
        <v>0</v>
      </c>
      <c r="EV333" s="54">
        <f t="shared" si="90"/>
        <v>0</v>
      </c>
      <c r="EW333" s="54">
        <f t="shared" si="90"/>
        <v>0</v>
      </c>
      <c r="EX333" s="54">
        <f t="shared" si="90"/>
        <v>0</v>
      </c>
      <c r="EY333" s="54">
        <f t="shared" si="90"/>
        <v>0</v>
      </c>
      <c r="EZ333" s="54">
        <f t="shared" si="90"/>
        <v>0</v>
      </c>
      <c r="FA333" s="54">
        <f t="shared" si="90"/>
        <v>0</v>
      </c>
      <c r="FB333" s="54">
        <f t="shared" si="90"/>
        <v>0</v>
      </c>
      <c r="FC333" s="54">
        <f t="shared" si="90"/>
        <v>0</v>
      </c>
      <c r="FD333" s="54">
        <f t="shared" si="90"/>
        <v>0</v>
      </c>
      <c r="FE333" s="54">
        <f t="shared" si="90"/>
        <v>0</v>
      </c>
      <c r="FF333" s="54">
        <f t="shared" si="90"/>
        <v>0</v>
      </c>
      <c r="FG333" s="54">
        <f t="shared" si="90"/>
        <v>0</v>
      </c>
      <c r="FH333" s="54">
        <f t="shared" si="90"/>
        <v>0</v>
      </c>
      <c r="FI333" s="54">
        <f t="shared" si="90"/>
        <v>0</v>
      </c>
      <c r="FJ333" s="54">
        <f t="shared" si="90"/>
        <v>0</v>
      </c>
      <c r="FK333" s="54">
        <f t="shared" si="90"/>
        <v>0</v>
      </c>
      <c r="FL333" s="54">
        <f t="shared" si="90"/>
        <v>0</v>
      </c>
      <c r="FM333" s="54">
        <f t="shared" si="90"/>
        <v>0</v>
      </c>
    </row>
    <row r="334" spans="1:169" ht="18.75" customHeight="1">
      <c r="C334" s="3"/>
      <c r="U334" s="55"/>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row>
    <row r="335" spans="1:169" ht="18.75" customHeight="1">
      <c r="C335" s="3"/>
      <c r="U335" s="55"/>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c r="FH335" s="56"/>
      <c r="FI335" s="56"/>
      <c r="FJ335" s="56"/>
      <c r="FK335" s="56"/>
      <c r="FL335" s="56"/>
      <c r="FM335" s="56"/>
    </row>
    <row r="336" spans="1:169" ht="18.75" customHeight="1">
      <c r="C336" s="3"/>
      <c r="U336" s="55"/>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c r="DS336" s="56"/>
      <c r="DT336" s="56"/>
      <c r="DU336" s="56"/>
      <c r="DV336" s="56"/>
      <c r="DW336" s="56"/>
      <c r="DX336" s="56"/>
      <c r="DY336" s="56"/>
      <c r="DZ336" s="56"/>
      <c r="EA336" s="56"/>
      <c r="EB336" s="56"/>
      <c r="EC336" s="56"/>
      <c r="ED336" s="56"/>
      <c r="EE336" s="56"/>
      <c r="EF336" s="56"/>
      <c r="EG336" s="56"/>
      <c r="EH336" s="56"/>
      <c r="EI336" s="56"/>
      <c r="EJ336" s="56"/>
      <c r="EK336" s="56"/>
      <c r="EL336" s="56"/>
      <c r="EM336" s="56"/>
      <c r="EN336" s="56"/>
      <c r="EO336" s="56"/>
      <c r="EP336" s="56"/>
      <c r="EQ336" s="56"/>
      <c r="ER336" s="56"/>
      <c r="ES336" s="56"/>
      <c r="ET336" s="56"/>
      <c r="EU336" s="56"/>
      <c r="EV336" s="56"/>
      <c r="EW336" s="56"/>
      <c r="EX336" s="56"/>
      <c r="EY336" s="56"/>
      <c r="EZ336" s="56"/>
      <c r="FA336" s="56"/>
      <c r="FB336" s="56"/>
      <c r="FC336" s="56"/>
      <c r="FD336" s="56"/>
      <c r="FE336" s="56"/>
      <c r="FF336" s="56"/>
      <c r="FG336" s="56"/>
      <c r="FH336" s="56"/>
      <c r="FI336" s="56"/>
      <c r="FJ336" s="56"/>
      <c r="FK336" s="56"/>
      <c r="FL336" s="56"/>
      <c r="FM336" s="56"/>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sheetData>
  <autoFilter ref="C4:U333"/>
  <phoneticPr fontId="9"/>
  <conditionalFormatting sqref="W2:FM4">
    <cfRule type="expression" dxfId="46" priority="52">
      <formula>ROUNDDOWN($U$1,0)=W$1</formula>
    </cfRule>
  </conditionalFormatting>
  <conditionalFormatting sqref="V328:FM333">
    <cfRule type="cellIs" dxfId="45" priority="53" operator="greaterThan">
      <formula>8</formula>
    </cfRule>
    <cfRule type="expression" dxfId="44" priority="54">
      <formula>AND(V328&lt;&gt;0,V328&lt;8)</formula>
    </cfRule>
  </conditionalFormatting>
  <conditionalFormatting sqref="Q5:Q11 Q107:Q141 Q143:Q149 Q199:Q218 Q220:Q237 Q239:Q248 Q250:Q273 Q275:Q281 Q283:Q291 Q293:Q298 Q300:Q303 Q305:Q307 Q309:Q311 Q313:Q333 Q13:Q26 Q29:Q39 Q181:Q197 Q152:Q161 Q60 Q71 Q92:Q105">
    <cfRule type="colorScale" priority="55">
      <colorScale>
        <cfvo type="min"/>
        <cfvo type="max"/>
        <color rgb="FFFFFFFF"/>
        <color rgb="FF57BB8A"/>
      </colorScale>
    </cfRule>
  </conditionalFormatting>
  <conditionalFormatting sqref="Q106">
    <cfRule type="colorScale" priority="56">
      <colorScale>
        <cfvo type="min"/>
        <cfvo type="max"/>
        <color rgb="FFFFFFFF"/>
        <color rgb="FF57BB8A"/>
      </colorScale>
    </cfRule>
  </conditionalFormatting>
  <conditionalFormatting sqref="Q142">
    <cfRule type="colorScale" priority="57">
      <colorScale>
        <cfvo type="min"/>
        <cfvo type="max"/>
        <color rgb="FFFFFFFF"/>
        <color rgb="FF57BB8A"/>
      </colorScale>
    </cfRule>
  </conditionalFormatting>
  <conditionalFormatting sqref="Q198">
    <cfRule type="colorScale" priority="58">
      <colorScale>
        <cfvo type="min"/>
        <cfvo type="max"/>
        <color rgb="FFFFFFFF"/>
        <color rgb="FF57BB8A"/>
      </colorScale>
    </cfRule>
  </conditionalFormatting>
  <conditionalFormatting sqref="V5:FM39 V283:FM291 V293:FM298 V300:FM303 V305:FM307 V309:FM311 V313:FM326 V181:FM281 V152:FM161 V60:FM60 V71:FM71 V92:FM149">
    <cfRule type="expression" dxfId="43" priority="59">
      <formula>AND($D5="○",$L5&lt;=V$1,V$1&lt;=$M5)</formula>
    </cfRule>
  </conditionalFormatting>
  <conditionalFormatting sqref="V5:FM39 V283:FM291 V293:FM298 V300:FM303 V305:FM307 V309:FM311 V313:FM326 V181:FM281 V152:FM161 V60:FM60 V71:FM71 V92:FM149">
    <cfRule type="expression" dxfId="42" priority="60">
      <formula>AND($D5&lt;&gt;"○",$L5&lt;=V$1,V$1&lt;=$M5)</formula>
    </cfRule>
  </conditionalFormatting>
  <conditionalFormatting sqref="Q219">
    <cfRule type="colorScale" priority="61">
      <colorScale>
        <cfvo type="min"/>
        <cfvo type="max"/>
        <color rgb="FFFFFFFF"/>
        <color rgb="FF57BB8A"/>
      </colorScale>
    </cfRule>
  </conditionalFormatting>
  <conditionalFormatting sqref="Q238">
    <cfRule type="colorScale" priority="62">
      <colorScale>
        <cfvo type="min"/>
        <cfvo type="max"/>
        <color rgb="FFFFFFFF"/>
        <color rgb="FF57BB8A"/>
      </colorScale>
    </cfRule>
  </conditionalFormatting>
  <conditionalFormatting sqref="Q249">
    <cfRule type="colorScale" priority="63">
      <colorScale>
        <cfvo type="min"/>
        <cfvo type="max"/>
        <color rgb="FFFFFFFF"/>
        <color rgb="FF57BB8A"/>
      </colorScale>
    </cfRule>
  </conditionalFormatting>
  <conditionalFormatting sqref="Q274">
    <cfRule type="colorScale" priority="64">
      <colorScale>
        <cfvo type="min"/>
        <cfvo type="max"/>
        <color rgb="FFFFFFFF"/>
        <color rgb="FF57BB8A"/>
      </colorScale>
    </cfRule>
  </conditionalFormatting>
  <conditionalFormatting sqref="V282:FM282">
    <cfRule type="expression" dxfId="41" priority="65">
      <formula>AND($D282="○",$L282&lt;=V$1,V$1&lt;=$M282)</formula>
    </cfRule>
  </conditionalFormatting>
  <conditionalFormatting sqref="V282:FM282">
    <cfRule type="expression" dxfId="40" priority="66">
      <formula>AND($D282&lt;&gt;"○",$L282&lt;=V$1,V$1&lt;=$M282)</formula>
    </cfRule>
  </conditionalFormatting>
  <conditionalFormatting sqref="Q282">
    <cfRule type="colorScale" priority="67">
      <colorScale>
        <cfvo type="min"/>
        <cfvo type="max"/>
        <color rgb="FFFFFFFF"/>
        <color rgb="FF57BB8A"/>
      </colorScale>
    </cfRule>
  </conditionalFormatting>
  <conditionalFormatting sqref="V292:FM292">
    <cfRule type="expression" dxfId="39" priority="68">
      <formula>AND($D292="○",$L292&lt;=V$1,V$1&lt;=$M292)</formula>
    </cfRule>
  </conditionalFormatting>
  <conditionalFormatting sqref="V292:FM292">
    <cfRule type="expression" dxfId="38" priority="69">
      <formula>AND($D292&lt;&gt;"○",$L292&lt;=V$1,V$1&lt;=$M292)</formula>
    </cfRule>
  </conditionalFormatting>
  <conditionalFormatting sqref="Q292">
    <cfRule type="colorScale" priority="70">
      <colorScale>
        <cfvo type="min"/>
        <cfvo type="max"/>
        <color rgb="FFFFFFFF"/>
        <color rgb="FF57BB8A"/>
      </colorScale>
    </cfRule>
  </conditionalFormatting>
  <conditionalFormatting sqref="V299:FM299">
    <cfRule type="expression" dxfId="37" priority="71">
      <formula>AND($D299="○",$L299&lt;=V$1,V$1&lt;=$M299)</formula>
    </cfRule>
  </conditionalFormatting>
  <conditionalFormatting sqref="V299:FM299">
    <cfRule type="expression" dxfId="36" priority="72">
      <formula>AND($D299&lt;&gt;"○",$L299&lt;=V$1,V$1&lt;=$M299)</formula>
    </cfRule>
  </conditionalFormatting>
  <conditionalFormatting sqref="Q299">
    <cfRule type="colorScale" priority="73">
      <colorScale>
        <cfvo type="min"/>
        <cfvo type="max"/>
        <color rgb="FFFFFFFF"/>
        <color rgb="FF57BB8A"/>
      </colorScale>
    </cfRule>
  </conditionalFormatting>
  <conditionalFormatting sqref="V304:FM304">
    <cfRule type="expression" dxfId="35" priority="74">
      <formula>AND($D304="○",$L304&lt;=V$1,V$1&lt;=$M304)</formula>
    </cfRule>
  </conditionalFormatting>
  <conditionalFormatting sqref="V304:FM304">
    <cfRule type="expression" dxfId="34" priority="75">
      <formula>AND($D304&lt;&gt;"○",$L304&lt;=V$1,V$1&lt;=$M304)</formula>
    </cfRule>
  </conditionalFormatting>
  <conditionalFormatting sqref="Q304">
    <cfRule type="colorScale" priority="76">
      <colorScale>
        <cfvo type="min"/>
        <cfvo type="max"/>
        <color rgb="FFFFFFFF"/>
        <color rgb="FF57BB8A"/>
      </colorScale>
    </cfRule>
  </conditionalFormatting>
  <conditionalFormatting sqref="V308:FM308">
    <cfRule type="expression" dxfId="33" priority="77">
      <formula>AND($D308="○",$L308&lt;=V$1,V$1&lt;=$M308)</formula>
    </cfRule>
  </conditionalFormatting>
  <conditionalFormatting sqref="V308:FM308">
    <cfRule type="expression" dxfId="32" priority="78">
      <formula>AND($D308&lt;&gt;"○",$L308&lt;=V$1,V$1&lt;=$M308)</formula>
    </cfRule>
  </conditionalFormatting>
  <conditionalFormatting sqref="Q308">
    <cfRule type="colorScale" priority="79">
      <colorScale>
        <cfvo type="min"/>
        <cfvo type="max"/>
        <color rgb="FFFFFFFF"/>
        <color rgb="FF57BB8A"/>
      </colorScale>
    </cfRule>
  </conditionalFormatting>
  <conditionalFormatting sqref="V312:FM312">
    <cfRule type="expression" dxfId="31" priority="80">
      <formula>AND($D312="○",$L312&lt;=V$1,V$1&lt;=$M312)</formula>
    </cfRule>
  </conditionalFormatting>
  <conditionalFormatting sqref="V312:FM312">
    <cfRule type="expression" dxfId="30" priority="81">
      <formula>AND($D312&lt;&gt;"○",$L312&lt;=V$1,V$1&lt;=$M312)</formula>
    </cfRule>
  </conditionalFormatting>
  <conditionalFormatting sqref="Q312">
    <cfRule type="colorScale" priority="82">
      <colorScale>
        <cfvo type="min"/>
        <cfvo type="max"/>
        <color rgb="FFFFFFFF"/>
        <color rgb="FF57BB8A"/>
      </colorScale>
    </cfRule>
  </conditionalFormatting>
  <conditionalFormatting sqref="Q12">
    <cfRule type="colorScale" priority="50">
      <colorScale>
        <cfvo type="min"/>
        <cfvo type="max"/>
        <color rgb="FFFFFFFF"/>
        <color rgb="FF57BB8A"/>
      </colorScale>
    </cfRule>
  </conditionalFormatting>
  <conditionalFormatting sqref="Q27">
    <cfRule type="colorScale" priority="47">
      <colorScale>
        <cfvo type="min"/>
        <cfvo type="max"/>
        <color rgb="FFFFFFFF"/>
        <color rgb="FF57BB8A"/>
      </colorScale>
    </cfRule>
  </conditionalFormatting>
  <conditionalFormatting sqref="Q28">
    <cfRule type="colorScale" priority="46">
      <colorScale>
        <cfvo type="min"/>
        <cfvo type="max"/>
        <color rgb="FFFFFFFF"/>
        <color rgb="FF57BB8A"/>
      </colorScale>
    </cfRule>
  </conditionalFormatting>
  <conditionalFormatting sqref="Q180">
    <cfRule type="colorScale" priority="43">
      <colorScale>
        <cfvo type="min"/>
        <cfvo type="max"/>
        <color rgb="FFFFFFFF"/>
        <color rgb="FF57BB8A"/>
      </colorScale>
    </cfRule>
  </conditionalFormatting>
  <conditionalFormatting sqref="V180:FM180">
    <cfRule type="expression" dxfId="29" priority="44">
      <formula>AND($D180="○",$L180&lt;=V$1,V$1&lt;=$M180)</formula>
    </cfRule>
  </conditionalFormatting>
  <conditionalFormatting sqref="V180:FM180">
    <cfRule type="expression" dxfId="28" priority="45">
      <formula>AND($D180&lt;&gt;"○",$L180&lt;=V$1,V$1&lt;=$M180)</formula>
    </cfRule>
  </conditionalFormatting>
  <conditionalFormatting sqref="Q179">
    <cfRule type="colorScale" priority="40">
      <colorScale>
        <cfvo type="min"/>
        <cfvo type="max"/>
        <color rgb="FFFFFFFF"/>
        <color rgb="FF57BB8A"/>
      </colorScale>
    </cfRule>
  </conditionalFormatting>
  <conditionalFormatting sqref="V179:FM179">
    <cfRule type="expression" dxfId="27" priority="41">
      <formula>AND($D179="○",$L179&lt;=V$1,V$1&lt;=$M179)</formula>
    </cfRule>
  </conditionalFormatting>
  <conditionalFormatting sqref="V179:FM179">
    <cfRule type="expression" dxfId="26" priority="42">
      <formula>AND($D179&lt;&gt;"○",$L179&lt;=V$1,V$1&lt;=$M179)</formula>
    </cfRule>
  </conditionalFormatting>
  <conditionalFormatting sqref="Q178">
    <cfRule type="colorScale" priority="37">
      <colorScale>
        <cfvo type="min"/>
        <cfvo type="max"/>
        <color rgb="FFFFFFFF"/>
        <color rgb="FF57BB8A"/>
      </colorScale>
    </cfRule>
  </conditionalFormatting>
  <conditionalFormatting sqref="V178:FM178">
    <cfRule type="expression" dxfId="25" priority="38">
      <formula>AND($D178="○",$L178&lt;=V$1,V$1&lt;=$M178)</formula>
    </cfRule>
  </conditionalFormatting>
  <conditionalFormatting sqref="V178:FM178">
    <cfRule type="expression" dxfId="24" priority="39">
      <formula>AND($D178&lt;&gt;"○",$L178&lt;=V$1,V$1&lt;=$M178)</formula>
    </cfRule>
  </conditionalFormatting>
  <conditionalFormatting sqref="Q162:Q177">
    <cfRule type="colorScale" priority="34">
      <colorScale>
        <cfvo type="min"/>
        <cfvo type="max"/>
        <color rgb="FFFFFFFF"/>
        <color rgb="FF57BB8A"/>
      </colorScale>
    </cfRule>
  </conditionalFormatting>
  <conditionalFormatting sqref="V162:FM177">
    <cfRule type="expression" dxfId="23" priority="35">
      <formula>AND($D162="○",$L162&lt;=V$1,V$1&lt;=$M162)</formula>
    </cfRule>
  </conditionalFormatting>
  <conditionalFormatting sqref="V162:FM177">
    <cfRule type="expression" dxfId="22" priority="36">
      <formula>AND($D162&lt;&gt;"○",$L162&lt;=V$1,V$1&lt;=$M162)</formula>
    </cfRule>
  </conditionalFormatting>
  <conditionalFormatting sqref="Q150:Q151">
    <cfRule type="colorScale" priority="31">
      <colorScale>
        <cfvo type="min"/>
        <cfvo type="max"/>
        <color rgb="FFFFFFFF"/>
        <color rgb="FF57BB8A"/>
      </colorScale>
    </cfRule>
  </conditionalFormatting>
  <conditionalFormatting sqref="V150:FM151">
    <cfRule type="expression" dxfId="21" priority="32">
      <formula>AND($D150="○",$L150&lt;=V$1,V$1&lt;=$M150)</formula>
    </cfRule>
  </conditionalFormatting>
  <conditionalFormatting sqref="V150:FM151">
    <cfRule type="expression" dxfId="20" priority="33">
      <formula>AND($D150&lt;&gt;"○",$L150&lt;=V$1,V$1&lt;=$M150)</formula>
    </cfRule>
  </conditionalFormatting>
  <conditionalFormatting sqref="Q49">
    <cfRule type="colorScale" priority="28">
      <colorScale>
        <cfvo type="min"/>
        <cfvo type="max"/>
        <color rgb="FFFFFFFF"/>
        <color rgb="FF57BB8A"/>
      </colorScale>
    </cfRule>
  </conditionalFormatting>
  <conditionalFormatting sqref="V49:FM49">
    <cfRule type="expression" dxfId="19" priority="29">
      <formula>AND($D49="○",$L49&lt;=V$1,V$1&lt;=$M49)</formula>
    </cfRule>
  </conditionalFormatting>
  <conditionalFormatting sqref="V49:FM49">
    <cfRule type="expression" dxfId="18" priority="30">
      <formula>AND($D49&lt;&gt;"○",$L49&lt;=V$1,V$1&lt;=$M49)</formula>
    </cfRule>
  </conditionalFormatting>
  <conditionalFormatting sqref="Q40:Q48">
    <cfRule type="colorScale" priority="25">
      <colorScale>
        <cfvo type="min"/>
        <cfvo type="max"/>
        <color rgb="FFFFFFFF"/>
        <color rgb="FF57BB8A"/>
      </colorScale>
    </cfRule>
  </conditionalFormatting>
  <conditionalFormatting sqref="V40:FM48">
    <cfRule type="expression" dxfId="17" priority="26">
      <formula>AND($D40="○",$L40&lt;=V$1,V$1&lt;=$M40)</formula>
    </cfRule>
  </conditionalFormatting>
  <conditionalFormatting sqref="V40:FM48">
    <cfRule type="expression" dxfId="16" priority="27">
      <formula>AND($D40&lt;&gt;"○",$L40&lt;=V$1,V$1&lt;=$M40)</formula>
    </cfRule>
  </conditionalFormatting>
  <conditionalFormatting sqref="Q50">
    <cfRule type="colorScale" priority="22">
      <colorScale>
        <cfvo type="min"/>
        <cfvo type="max"/>
        <color rgb="FFFFFFFF"/>
        <color rgb="FF57BB8A"/>
      </colorScale>
    </cfRule>
  </conditionalFormatting>
  <conditionalFormatting sqref="V50:FM50">
    <cfRule type="expression" dxfId="15" priority="23">
      <formula>AND($D50="○",$L50&lt;=V$1,V$1&lt;=$M50)</formula>
    </cfRule>
  </conditionalFormatting>
  <conditionalFormatting sqref="V50:FM50">
    <cfRule type="expression" dxfId="14" priority="24">
      <formula>AND($D50&lt;&gt;"○",$L50&lt;=V$1,V$1&lt;=$M50)</formula>
    </cfRule>
  </conditionalFormatting>
  <conditionalFormatting sqref="Q51:Q59">
    <cfRule type="colorScale" priority="19">
      <colorScale>
        <cfvo type="min"/>
        <cfvo type="max"/>
        <color rgb="FFFFFFFF"/>
        <color rgb="FF57BB8A"/>
      </colorScale>
    </cfRule>
  </conditionalFormatting>
  <conditionalFormatting sqref="V51:FM59">
    <cfRule type="expression" dxfId="13" priority="20">
      <formula>AND($D51="○",$L51&lt;=V$1,V$1&lt;=$M51)</formula>
    </cfRule>
  </conditionalFormatting>
  <conditionalFormatting sqref="V51:FM59">
    <cfRule type="expression" dxfId="12" priority="21">
      <formula>AND($D51&lt;&gt;"○",$L51&lt;=V$1,V$1&lt;=$M51)</formula>
    </cfRule>
  </conditionalFormatting>
  <conditionalFormatting sqref="Q61">
    <cfRule type="colorScale" priority="16">
      <colorScale>
        <cfvo type="min"/>
        <cfvo type="max"/>
        <color rgb="FFFFFFFF"/>
        <color rgb="FF57BB8A"/>
      </colorScale>
    </cfRule>
  </conditionalFormatting>
  <conditionalFormatting sqref="V61:FM61">
    <cfRule type="expression" dxfId="11" priority="17">
      <formula>AND($D61="○",$L61&lt;=V$1,V$1&lt;=$M61)</formula>
    </cfRule>
  </conditionalFormatting>
  <conditionalFormatting sqref="V61:FM61">
    <cfRule type="expression" dxfId="10" priority="18">
      <formula>AND($D61&lt;&gt;"○",$L61&lt;=V$1,V$1&lt;=$M61)</formula>
    </cfRule>
  </conditionalFormatting>
  <conditionalFormatting sqref="Q62:Q70">
    <cfRule type="colorScale" priority="13">
      <colorScale>
        <cfvo type="min"/>
        <cfvo type="max"/>
        <color rgb="FFFFFFFF"/>
        <color rgb="FF57BB8A"/>
      </colorScale>
    </cfRule>
  </conditionalFormatting>
  <conditionalFormatting sqref="V62:FM70">
    <cfRule type="expression" dxfId="9" priority="14">
      <formula>AND($D62="○",$L62&lt;=V$1,V$1&lt;=$M62)</formula>
    </cfRule>
  </conditionalFormatting>
  <conditionalFormatting sqref="V62:FM70">
    <cfRule type="expression" dxfId="8" priority="15">
      <formula>AND($D62&lt;&gt;"○",$L62&lt;=V$1,V$1&lt;=$M62)</formula>
    </cfRule>
  </conditionalFormatting>
  <conditionalFormatting sqref="Q72">
    <cfRule type="colorScale" priority="10">
      <colorScale>
        <cfvo type="min"/>
        <cfvo type="max"/>
        <color rgb="FFFFFFFF"/>
        <color rgb="FF57BB8A"/>
      </colorScale>
    </cfRule>
  </conditionalFormatting>
  <conditionalFormatting sqref="V72:FM72">
    <cfRule type="expression" dxfId="7" priority="11">
      <formula>AND($D72="○",$L72&lt;=V$1,V$1&lt;=$M72)</formula>
    </cfRule>
  </conditionalFormatting>
  <conditionalFormatting sqref="V72:FM72">
    <cfRule type="expression" dxfId="6" priority="12">
      <formula>AND($D72&lt;&gt;"○",$L72&lt;=V$1,V$1&lt;=$M72)</formula>
    </cfRule>
  </conditionalFormatting>
  <conditionalFormatting sqref="Q73:Q81">
    <cfRule type="colorScale" priority="7">
      <colorScale>
        <cfvo type="min"/>
        <cfvo type="max"/>
        <color rgb="FFFFFFFF"/>
        <color rgb="FF57BB8A"/>
      </colorScale>
    </cfRule>
  </conditionalFormatting>
  <conditionalFormatting sqref="V73:FM81">
    <cfRule type="expression" dxfId="5" priority="8">
      <formula>AND($D73="○",$L73&lt;=V$1,V$1&lt;=$M73)</formula>
    </cfRule>
  </conditionalFormatting>
  <conditionalFormatting sqref="V73:FM81">
    <cfRule type="expression" dxfId="4" priority="9">
      <formula>AND($D73&lt;&gt;"○",$L73&lt;=V$1,V$1&lt;=$M73)</formula>
    </cfRule>
  </conditionalFormatting>
  <conditionalFormatting sqref="Q82">
    <cfRule type="colorScale" priority="4">
      <colorScale>
        <cfvo type="min"/>
        <cfvo type="max"/>
        <color rgb="FFFFFFFF"/>
        <color rgb="FF57BB8A"/>
      </colorScale>
    </cfRule>
  </conditionalFormatting>
  <conditionalFormatting sqref="V82:FM82">
    <cfRule type="expression" dxfId="3" priority="5">
      <formula>AND($D82="○",$L82&lt;=V$1,V$1&lt;=$M82)</formula>
    </cfRule>
  </conditionalFormatting>
  <conditionalFormatting sqref="V82:FM82">
    <cfRule type="expression" dxfId="2" priority="6">
      <formula>AND($D82&lt;&gt;"○",$L82&lt;=V$1,V$1&lt;=$M82)</formula>
    </cfRule>
  </conditionalFormatting>
  <conditionalFormatting sqref="Q83:Q91">
    <cfRule type="colorScale" priority="1">
      <colorScale>
        <cfvo type="min"/>
        <cfvo type="max"/>
        <color rgb="FFFFFFFF"/>
        <color rgb="FF57BB8A"/>
      </colorScale>
    </cfRule>
  </conditionalFormatting>
  <conditionalFormatting sqref="V83:FM91">
    <cfRule type="expression" dxfId="1" priority="2">
      <formula>AND($D83="○",$L83&lt;=V$1,V$1&lt;=$M83)</formula>
    </cfRule>
  </conditionalFormatting>
  <conditionalFormatting sqref="V83:FM91">
    <cfRule type="expression" dxfId="0" priority="3">
      <formula>AND($D83&lt;&gt;"○",$L83&lt;=V$1,V$1&lt;=$M83)</formula>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87</v>
      </c>
    </row>
    <row r="2" spans="1:5" ht="18.75" customHeight="1">
      <c r="B2" s="59" t="s">
        <v>88</v>
      </c>
    </row>
    <row r="3" spans="1:5" ht="18.75" customHeight="1">
      <c r="B3" s="59" t="s">
        <v>89</v>
      </c>
      <c r="C3" s="59" t="s">
        <v>90</v>
      </c>
      <c r="D3" s="59" t="s">
        <v>91</v>
      </c>
      <c r="E3" s="60" t="s">
        <v>92</v>
      </c>
    </row>
    <row r="4" spans="1:5" ht="18.75" customHeight="1">
      <c r="B4" s="61">
        <v>43831</v>
      </c>
      <c r="C4" s="59" t="s">
        <v>93</v>
      </c>
      <c r="D4" s="59" t="s">
        <v>94</v>
      </c>
      <c r="E4" s="57">
        <v>43831</v>
      </c>
    </row>
    <row r="5" spans="1:5" ht="18.75" customHeight="1">
      <c r="B5" s="61">
        <v>43843</v>
      </c>
      <c r="C5" s="59" t="s">
        <v>0</v>
      </c>
      <c r="D5" s="59" t="s">
        <v>95</v>
      </c>
      <c r="E5" s="57">
        <v>43843</v>
      </c>
    </row>
    <row r="6" spans="1:5" ht="18.75" customHeight="1">
      <c r="B6" s="61">
        <v>43872</v>
      </c>
      <c r="C6" s="59" t="s">
        <v>96</v>
      </c>
      <c r="D6" s="59" t="s">
        <v>97</v>
      </c>
      <c r="E6" s="57">
        <v>43872</v>
      </c>
    </row>
    <row r="7" spans="1:5" ht="18.75" customHeight="1">
      <c r="B7" s="61">
        <v>43884</v>
      </c>
      <c r="C7" s="59" t="s">
        <v>1</v>
      </c>
      <c r="D7" s="59" t="s">
        <v>98</v>
      </c>
      <c r="E7" s="57">
        <v>43884</v>
      </c>
    </row>
    <row r="8" spans="1:5" ht="18.75" customHeight="1">
      <c r="B8" s="61">
        <v>43885</v>
      </c>
      <c r="C8" s="59" t="s">
        <v>0</v>
      </c>
      <c r="D8" s="59" t="s">
        <v>99</v>
      </c>
      <c r="E8" s="57">
        <v>43885</v>
      </c>
    </row>
    <row r="9" spans="1:5" ht="18.75" customHeight="1">
      <c r="B9" s="61">
        <v>43910</v>
      </c>
      <c r="C9" s="59" t="s">
        <v>100</v>
      </c>
      <c r="D9" s="59" t="s">
        <v>101</v>
      </c>
      <c r="E9" s="57">
        <v>43910</v>
      </c>
    </row>
    <row r="10" spans="1:5" ht="18.75" customHeight="1">
      <c r="B10" s="61">
        <v>43950</v>
      </c>
      <c r="C10" s="59" t="s">
        <v>93</v>
      </c>
      <c r="D10" s="59" t="s">
        <v>102</v>
      </c>
      <c r="E10" s="57">
        <v>43950</v>
      </c>
    </row>
    <row r="11" spans="1:5" ht="18.75" customHeight="1">
      <c r="B11" s="61">
        <v>43954</v>
      </c>
      <c r="C11" s="59" t="s">
        <v>1</v>
      </c>
      <c r="D11" s="59" t="s">
        <v>103</v>
      </c>
      <c r="E11" s="57">
        <v>43954</v>
      </c>
    </row>
    <row r="12" spans="1:5" ht="18.75" customHeight="1">
      <c r="B12" s="61">
        <v>43955</v>
      </c>
      <c r="C12" s="59" t="s">
        <v>0</v>
      </c>
      <c r="D12" s="59" t="s">
        <v>104</v>
      </c>
      <c r="E12" s="57">
        <v>43955</v>
      </c>
    </row>
    <row r="13" spans="1:5" ht="18.75" customHeight="1">
      <c r="B13" s="61">
        <v>43956</v>
      </c>
      <c r="C13" s="59" t="s">
        <v>96</v>
      </c>
      <c r="D13" s="59" t="s">
        <v>105</v>
      </c>
      <c r="E13" s="57">
        <v>43956</v>
      </c>
    </row>
    <row r="14" spans="1:5" ht="18.75" customHeight="1">
      <c r="B14" s="61">
        <v>43957</v>
      </c>
      <c r="C14" s="59" t="s">
        <v>93</v>
      </c>
      <c r="D14" s="59" t="s">
        <v>99</v>
      </c>
      <c r="E14" s="57">
        <v>43957</v>
      </c>
    </row>
    <row r="15" spans="1:5" ht="18.75" customHeight="1">
      <c r="B15" s="61">
        <v>44035</v>
      </c>
      <c r="C15" s="59" t="s">
        <v>106</v>
      </c>
      <c r="D15" s="59" t="s">
        <v>107</v>
      </c>
      <c r="E15" s="57">
        <v>44035</v>
      </c>
    </row>
    <row r="16" spans="1:5" ht="18.75" customHeight="1">
      <c r="B16" s="61">
        <v>44036</v>
      </c>
      <c r="C16" s="59" t="s">
        <v>100</v>
      </c>
      <c r="D16" s="59" t="s">
        <v>108</v>
      </c>
      <c r="E16" s="57">
        <v>44036</v>
      </c>
    </row>
    <row r="17" spans="2:5" ht="18.75" customHeight="1">
      <c r="B17" s="61">
        <v>44053</v>
      </c>
      <c r="C17" s="59" t="s">
        <v>0</v>
      </c>
      <c r="D17" s="59" t="s">
        <v>109</v>
      </c>
      <c r="E17" s="57">
        <v>44053</v>
      </c>
    </row>
    <row r="18" spans="2:5" ht="18.75" customHeight="1">
      <c r="B18" s="61">
        <v>44095</v>
      </c>
      <c r="C18" s="59" t="s">
        <v>0</v>
      </c>
      <c r="D18" s="59" t="s">
        <v>110</v>
      </c>
      <c r="E18" s="57">
        <v>44095</v>
      </c>
    </row>
    <row r="19" spans="2:5" ht="18.75" customHeight="1">
      <c r="B19" s="61">
        <v>44096</v>
      </c>
      <c r="C19" s="59" t="s">
        <v>96</v>
      </c>
      <c r="D19" s="59" t="s">
        <v>111</v>
      </c>
      <c r="E19" s="57">
        <v>44096</v>
      </c>
    </row>
    <row r="20" spans="2:5" ht="18.75" customHeight="1">
      <c r="B20" s="61">
        <v>44138</v>
      </c>
      <c r="C20" s="59" t="s">
        <v>96</v>
      </c>
      <c r="D20" s="59" t="s">
        <v>112</v>
      </c>
      <c r="E20" s="57">
        <v>44138</v>
      </c>
    </row>
    <row r="21" spans="2:5" ht="18.75" customHeight="1">
      <c r="B21" s="61">
        <v>44158</v>
      </c>
      <c r="C21" s="59" t="s">
        <v>0</v>
      </c>
      <c r="D21" s="59" t="s">
        <v>113</v>
      </c>
      <c r="E21" s="57">
        <v>44158</v>
      </c>
    </row>
    <row r="22" spans="2:5" ht="18.75" customHeight="1">
      <c r="B22" s="61">
        <v>44197</v>
      </c>
      <c r="C22" s="59" t="s">
        <v>100</v>
      </c>
      <c r="D22" s="59" t="s">
        <v>94</v>
      </c>
      <c r="E22" s="57">
        <v>44197</v>
      </c>
    </row>
    <row r="23" spans="2:5" ht="18.75" customHeight="1">
      <c r="B23" s="61">
        <v>44207</v>
      </c>
      <c r="C23" s="59" t="s">
        <v>0</v>
      </c>
      <c r="D23" s="59" t="s">
        <v>95</v>
      </c>
      <c r="E23" s="57">
        <v>44207</v>
      </c>
    </row>
    <row r="24" spans="2:5" ht="18.75" customHeight="1">
      <c r="B24" s="61">
        <v>44238</v>
      </c>
      <c r="C24" s="59" t="s">
        <v>106</v>
      </c>
      <c r="D24" s="59" t="s">
        <v>97</v>
      </c>
      <c r="E24" s="57">
        <v>44238</v>
      </c>
    </row>
    <row r="25" spans="2:5" ht="18.75" customHeight="1">
      <c r="B25" s="61">
        <v>44250</v>
      </c>
      <c r="C25" s="59" t="s">
        <v>96</v>
      </c>
      <c r="D25" s="59" t="s">
        <v>98</v>
      </c>
      <c r="E25" s="57">
        <v>44250</v>
      </c>
    </row>
    <row r="26" spans="2:5" ht="18.75" customHeight="1">
      <c r="B26" s="61">
        <v>44275</v>
      </c>
      <c r="C26" s="59" t="s">
        <v>114</v>
      </c>
      <c r="D26" s="59" t="s">
        <v>101</v>
      </c>
      <c r="E26" s="57">
        <v>44275</v>
      </c>
    </row>
    <row r="27" spans="2:5" ht="18.75" customHeight="1">
      <c r="B27" s="61">
        <v>44315</v>
      </c>
      <c r="C27" s="59" t="s">
        <v>106</v>
      </c>
      <c r="D27" s="59" t="s">
        <v>102</v>
      </c>
      <c r="E27" s="57">
        <v>44315</v>
      </c>
    </row>
    <row r="28" spans="2:5" ht="18.75" customHeight="1">
      <c r="B28" s="61">
        <v>44319</v>
      </c>
      <c r="C28" s="59" t="s">
        <v>0</v>
      </c>
      <c r="D28" s="59" t="s">
        <v>103</v>
      </c>
      <c r="E28" s="57">
        <v>44319</v>
      </c>
    </row>
    <row r="29" spans="2:5" ht="18.75" customHeight="1">
      <c r="B29" s="61">
        <v>44320</v>
      </c>
      <c r="C29" s="59" t="s">
        <v>96</v>
      </c>
      <c r="D29" s="59" t="s">
        <v>104</v>
      </c>
      <c r="E29" s="57">
        <v>44320</v>
      </c>
    </row>
    <row r="30" spans="2:5" ht="18.75" customHeight="1">
      <c r="B30" s="61">
        <v>44321</v>
      </c>
      <c r="C30" s="59" t="s">
        <v>93</v>
      </c>
      <c r="D30" s="59" t="s">
        <v>105</v>
      </c>
      <c r="E30" s="57">
        <v>44321</v>
      </c>
    </row>
    <row r="31" spans="2:5" ht="18.75" customHeight="1">
      <c r="B31" s="61">
        <v>44396</v>
      </c>
      <c r="C31" s="59" t="s">
        <v>0</v>
      </c>
      <c r="D31" s="59" t="s">
        <v>107</v>
      </c>
      <c r="E31" s="57">
        <v>44396</v>
      </c>
    </row>
    <row r="32" spans="2:5" ht="18.75" customHeight="1">
      <c r="B32" s="61">
        <v>44419</v>
      </c>
      <c r="C32" s="59" t="s">
        <v>93</v>
      </c>
      <c r="D32" s="59" t="s">
        <v>109</v>
      </c>
      <c r="E32" s="57">
        <v>44419</v>
      </c>
    </row>
    <row r="33" spans="2:5" ht="18.75" customHeight="1">
      <c r="B33" s="61">
        <v>44459</v>
      </c>
      <c r="C33" s="59" t="s">
        <v>0</v>
      </c>
      <c r="D33" s="59" t="s">
        <v>110</v>
      </c>
      <c r="E33" s="57">
        <v>44459</v>
      </c>
    </row>
    <row r="34" spans="2:5" ht="18.75" customHeight="1">
      <c r="B34" s="61">
        <v>44462</v>
      </c>
      <c r="C34" s="59" t="s">
        <v>106</v>
      </c>
      <c r="D34" s="59" t="s">
        <v>111</v>
      </c>
      <c r="E34" s="57">
        <v>44462</v>
      </c>
    </row>
    <row r="35" spans="2:5" ht="18.75" customHeight="1">
      <c r="B35" s="61">
        <v>44480</v>
      </c>
      <c r="C35" s="59" t="s">
        <v>0</v>
      </c>
      <c r="D35" s="59" t="s">
        <v>108</v>
      </c>
      <c r="E35" s="57">
        <v>44480</v>
      </c>
    </row>
    <row r="36" spans="2:5" ht="18.75" customHeight="1">
      <c r="B36" s="61">
        <v>44503</v>
      </c>
      <c r="C36" s="59" t="s">
        <v>93</v>
      </c>
      <c r="D36" s="59" t="s">
        <v>112</v>
      </c>
      <c r="E36" s="57">
        <v>44503</v>
      </c>
    </row>
    <row r="37" spans="2:5" ht="18.75" customHeight="1">
      <c r="B37" s="61">
        <v>44523</v>
      </c>
      <c r="C37" s="59" t="s">
        <v>96</v>
      </c>
      <c r="D37" s="59" t="s">
        <v>113</v>
      </c>
      <c r="E37" s="57">
        <v>44523</v>
      </c>
    </row>
    <row r="38" spans="2:5" ht="18.75" customHeight="1">
      <c r="B38" s="61">
        <v>44562</v>
      </c>
      <c r="C38" s="59" t="s">
        <v>114</v>
      </c>
      <c r="D38" s="59" t="s">
        <v>94</v>
      </c>
      <c r="E38" s="57">
        <v>44562</v>
      </c>
    </row>
    <row r="39" spans="2:5" ht="18.75" customHeight="1">
      <c r="B39" s="61">
        <v>44571</v>
      </c>
      <c r="C39" s="59" t="s">
        <v>0</v>
      </c>
      <c r="D39" s="59" t="s">
        <v>95</v>
      </c>
      <c r="E39" s="57">
        <v>44571</v>
      </c>
    </row>
    <row r="40" spans="2:5" ht="18.75" customHeight="1">
      <c r="B40" s="61">
        <v>44603</v>
      </c>
      <c r="C40" s="59" t="s">
        <v>100</v>
      </c>
      <c r="D40" s="59" t="s">
        <v>97</v>
      </c>
      <c r="E40" s="57">
        <v>44603</v>
      </c>
    </row>
    <row r="41" spans="2:5" ht="18.75" customHeight="1">
      <c r="B41" s="61">
        <v>44615</v>
      </c>
      <c r="C41" s="59" t="s">
        <v>93</v>
      </c>
      <c r="D41" s="59" t="s">
        <v>98</v>
      </c>
      <c r="E41" s="57">
        <v>44615</v>
      </c>
    </row>
    <row r="42" spans="2:5" ht="18.75" customHeight="1">
      <c r="B42" s="61">
        <v>44641</v>
      </c>
      <c r="C42" s="59" t="s">
        <v>0</v>
      </c>
      <c r="D42" s="59" t="s">
        <v>101</v>
      </c>
      <c r="E42" s="57">
        <v>44641</v>
      </c>
    </row>
    <row r="43" spans="2:5" ht="18.75" customHeight="1">
      <c r="B43" s="61">
        <v>44680</v>
      </c>
      <c r="C43" s="59" t="s">
        <v>100</v>
      </c>
      <c r="D43" s="59" t="s">
        <v>102</v>
      </c>
      <c r="E43" s="57">
        <v>44680</v>
      </c>
    </row>
    <row r="44" spans="2:5" ht="18.75" customHeight="1">
      <c r="B44" s="61">
        <v>44684</v>
      </c>
      <c r="C44" s="59" t="s">
        <v>96</v>
      </c>
      <c r="D44" s="59" t="s">
        <v>103</v>
      </c>
      <c r="E44" s="57">
        <v>44684</v>
      </c>
    </row>
    <row r="45" spans="2:5" ht="18.75" customHeight="1">
      <c r="B45" s="61">
        <v>44685</v>
      </c>
      <c r="C45" s="59" t="s">
        <v>93</v>
      </c>
      <c r="D45" s="59" t="s">
        <v>104</v>
      </c>
      <c r="E45" s="57">
        <v>44685</v>
      </c>
    </row>
    <row r="46" spans="2:5" ht="18.75" customHeight="1">
      <c r="B46" s="61">
        <v>44686</v>
      </c>
      <c r="C46" s="59" t="s">
        <v>106</v>
      </c>
      <c r="D46" s="59" t="s">
        <v>105</v>
      </c>
      <c r="E46" s="57">
        <v>44686</v>
      </c>
    </row>
    <row r="47" spans="2:5" ht="18.75" customHeight="1">
      <c r="B47" s="61">
        <v>44760</v>
      </c>
      <c r="C47" s="59" t="s">
        <v>0</v>
      </c>
      <c r="D47" s="59" t="s">
        <v>107</v>
      </c>
      <c r="E47" s="57">
        <v>44760</v>
      </c>
    </row>
    <row r="48" spans="2:5" ht="18.75" customHeight="1">
      <c r="B48" s="61">
        <v>44784</v>
      </c>
      <c r="C48" s="59" t="s">
        <v>106</v>
      </c>
      <c r="D48" s="59" t="s">
        <v>109</v>
      </c>
      <c r="E48" s="57">
        <v>44784</v>
      </c>
    </row>
    <row r="49" spans="2:5" ht="18.75" customHeight="1">
      <c r="B49" s="61">
        <v>44823</v>
      </c>
      <c r="C49" s="59" t="s">
        <v>0</v>
      </c>
      <c r="D49" s="59" t="s">
        <v>110</v>
      </c>
      <c r="E49" s="57">
        <v>44823</v>
      </c>
    </row>
    <row r="50" spans="2:5" ht="18.75" customHeight="1">
      <c r="B50" s="61">
        <v>44827</v>
      </c>
      <c r="C50" s="59" t="s">
        <v>100</v>
      </c>
      <c r="D50" s="59" t="s">
        <v>111</v>
      </c>
      <c r="E50" s="57">
        <v>44827</v>
      </c>
    </row>
    <row r="51" spans="2:5" ht="18.75" customHeight="1">
      <c r="B51" s="61">
        <v>44844</v>
      </c>
      <c r="C51" s="59" t="s">
        <v>0</v>
      </c>
      <c r="D51" s="59" t="s">
        <v>108</v>
      </c>
      <c r="E51" s="57">
        <v>44844</v>
      </c>
    </row>
    <row r="52" spans="2:5" ht="18.75" customHeight="1">
      <c r="B52" s="61">
        <v>44868</v>
      </c>
      <c r="C52" s="59" t="s">
        <v>106</v>
      </c>
      <c r="D52" s="59" t="s">
        <v>112</v>
      </c>
      <c r="E52" s="57">
        <v>44868</v>
      </c>
    </row>
    <row r="53" spans="2:5" ht="18.75" customHeight="1">
      <c r="B53" s="61">
        <v>44888</v>
      </c>
      <c r="C53" s="59" t="s">
        <v>93</v>
      </c>
      <c r="D53" s="59" t="s">
        <v>113</v>
      </c>
      <c r="E53" s="57">
        <v>44888</v>
      </c>
    </row>
    <row r="54" spans="2:5" ht="18.75" customHeight="1">
      <c r="B54" s="61">
        <v>44927</v>
      </c>
      <c r="C54" s="59" t="s">
        <v>1</v>
      </c>
      <c r="D54" s="59" t="s">
        <v>94</v>
      </c>
      <c r="E54" s="57">
        <v>44927</v>
      </c>
    </row>
    <row r="55" spans="2:5" ht="18.75" customHeight="1">
      <c r="B55" s="61">
        <v>44928</v>
      </c>
      <c r="C55" s="59" t="s">
        <v>0</v>
      </c>
      <c r="D55" s="59" t="s">
        <v>99</v>
      </c>
      <c r="E55" s="57">
        <v>44928</v>
      </c>
    </row>
    <row r="56" spans="2:5" ht="18.75" customHeight="1">
      <c r="B56" s="61">
        <v>44935</v>
      </c>
      <c r="C56" s="59" t="s">
        <v>0</v>
      </c>
      <c r="D56" s="59" t="s">
        <v>95</v>
      </c>
      <c r="E56" s="57">
        <v>44935</v>
      </c>
    </row>
    <row r="57" spans="2:5" ht="18.75" customHeight="1">
      <c r="B57" s="61">
        <v>44968</v>
      </c>
      <c r="C57" s="59" t="s">
        <v>114</v>
      </c>
      <c r="D57" s="59" t="s">
        <v>97</v>
      </c>
      <c r="E57" s="57">
        <v>44968</v>
      </c>
    </row>
    <row r="58" spans="2:5" ht="18.75" customHeight="1">
      <c r="B58" s="61">
        <v>44980</v>
      </c>
      <c r="C58" s="59" t="s">
        <v>106</v>
      </c>
      <c r="D58" s="59" t="s">
        <v>98</v>
      </c>
      <c r="E58" s="57">
        <v>44980</v>
      </c>
    </row>
    <row r="59" spans="2:5" ht="18.75" customHeight="1">
      <c r="B59" s="61">
        <v>45006</v>
      </c>
      <c r="C59" s="59" t="s">
        <v>96</v>
      </c>
      <c r="D59" s="59" t="s">
        <v>101</v>
      </c>
      <c r="E59" s="57">
        <v>45006</v>
      </c>
    </row>
    <row r="60" spans="2:5" ht="18.75" customHeight="1">
      <c r="B60" s="61">
        <v>45045</v>
      </c>
      <c r="C60" s="59" t="s">
        <v>114</v>
      </c>
      <c r="D60" s="59" t="s">
        <v>102</v>
      </c>
      <c r="E60" s="57">
        <v>45045</v>
      </c>
    </row>
    <row r="61" spans="2:5" ht="18.75" customHeight="1">
      <c r="B61" s="61">
        <v>45049</v>
      </c>
      <c r="C61" s="59" t="s">
        <v>93</v>
      </c>
      <c r="D61" s="59" t="s">
        <v>103</v>
      </c>
      <c r="E61" s="57">
        <v>45049</v>
      </c>
    </row>
    <row r="62" spans="2:5" ht="18.75" customHeight="1">
      <c r="B62" s="61">
        <v>45050</v>
      </c>
      <c r="C62" s="59" t="s">
        <v>106</v>
      </c>
      <c r="D62" s="59" t="s">
        <v>104</v>
      </c>
      <c r="E62" s="57">
        <v>45050</v>
      </c>
    </row>
    <row r="63" spans="2:5" ht="18.75" customHeight="1">
      <c r="B63" s="61">
        <v>45051</v>
      </c>
      <c r="C63" s="59" t="s">
        <v>100</v>
      </c>
      <c r="D63" s="59" t="s">
        <v>105</v>
      </c>
      <c r="E63" s="57">
        <v>45051</v>
      </c>
    </row>
    <row r="64" spans="2:5" ht="18.75" customHeight="1">
      <c r="B64" s="61">
        <v>45124</v>
      </c>
      <c r="C64" s="59" t="s">
        <v>0</v>
      </c>
      <c r="D64" s="59" t="s">
        <v>107</v>
      </c>
      <c r="E64" s="57">
        <v>45124</v>
      </c>
    </row>
    <row r="65" spans="2:5" ht="18.75" customHeight="1">
      <c r="B65" s="61">
        <v>45149</v>
      </c>
      <c r="C65" s="59" t="s">
        <v>100</v>
      </c>
      <c r="D65" s="59" t="s">
        <v>109</v>
      </c>
      <c r="E65" s="57">
        <v>45149</v>
      </c>
    </row>
    <row r="66" spans="2:5" ht="18.75" customHeight="1">
      <c r="B66" s="61">
        <v>45187</v>
      </c>
      <c r="C66" s="59" t="s">
        <v>0</v>
      </c>
      <c r="D66" s="59" t="s">
        <v>110</v>
      </c>
      <c r="E66" s="57">
        <v>45187</v>
      </c>
    </row>
    <row r="67" spans="2:5" ht="18.75" customHeight="1">
      <c r="B67" s="61">
        <v>45192</v>
      </c>
      <c r="C67" s="59" t="s">
        <v>114</v>
      </c>
      <c r="D67" s="59" t="s">
        <v>111</v>
      </c>
      <c r="E67" s="57">
        <v>45192</v>
      </c>
    </row>
    <row r="68" spans="2:5" ht="18.75" customHeight="1">
      <c r="B68" s="61">
        <v>45208</v>
      </c>
      <c r="C68" s="59" t="s">
        <v>0</v>
      </c>
      <c r="D68" s="59" t="s">
        <v>108</v>
      </c>
      <c r="E68" s="57">
        <v>45208</v>
      </c>
    </row>
    <row r="69" spans="2:5" ht="18.75" customHeight="1">
      <c r="B69" s="61">
        <v>45233</v>
      </c>
      <c r="C69" s="59" t="s">
        <v>100</v>
      </c>
      <c r="D69" s="59" t="s">
        <v>112</v>
      </c>
      <c r="E69" s="57">
        <v>45233</v>
      </c>
    </row>
    <row r="70" spans="2:5" ht="18.75" customHeight="1">
      <c r="B70" s="61">
        <v>45253</v>
      </c>
      <c r="C70" s="59" t="s">
        <v>106</v>
      </c>
      <c r="D70" s="59" t="s">
        <v>113</v>
      </c>
      <c r="E70" s="57">
        <v>45253</v>
      </c>
    </row>
    <row r="71" spans="2:5" ht="18.75" customHeight="1">
      <c r="B71" s="61">
        <v>45292</v>
      </c>
      <c r="C71" s="59" t="s">
        <v>0</v>
      </c>
      <c r="D71" s="59" t="s">
        <v>94</v>
      </c>
      <c r="E71" s="57">
        <v>45292</v>
      </c>
    </row>
    <row r="72" spans="2:5" ht="18.75" customHeight="1">
      <c r="B72" s="61">
        <v>45299</v>
      </c>
      <c r="C72" s="59" t="s">
        <v>0</v>
      </c>
      <c r="D72" s="59" t="s">
        <v>95</v>
      </c>
      <c r="E72" s="57">
        <v>45299</v>
      </c>
    </row>
    <row r="73" spans="2:5" ht="18.75" customHeight="1">
      <c r="B73" s="61">
        <v>45333</v>
      </c>
      <c r="C73" s="59" t="s">
        <v>1</v>
      </c>
      <c r="D73" s="59" t="s">
        <v>97</v>
      </c>
      <c r="E73" s="57">
        <v>45333</v>
      </c>
    </row>
    <row r="74" spans="2:5" ht="18.75" customHeight="1">
      <c r="B74" s="61">
        <v>45334</v>
      </c>
      <c r="C74" s="59" t="s">
        <v>0</v>
      </c>
      <c r="D74" s="59" t="s">
        <v>99</v>
      </c>
      <c r="E74" s="57">
        <v>45334</v>
      </c>
    </row>
    <row r="75" spans="2:5" ht="18.75" customHeight="1">
      <c r="B75" s="61">
        <v>45345</v>
      </c>
      <c r="C75" s="59" t="s">
        <v>100</v>
      </c>
      <c r="D75" s="59" t="s">
        <v>98</v>
      </c>
      <c r="E75" s="57">
        <v>45345</v>
      </c>
    </row>
    <row r="76" spans="2:5" ht="18.75" customHeight="1">
      <c r="B76" s="61">
        <v>45371</v>
      </c>
      <c r="C76" s="59" t="s">
        <v>93</v>
      </c>
      <c r="D76" s="59" t="s">
        <v>101</v>
      </c>
      <c r="E76" s="57">
        <v>45371</v>
      </c>
    </row>
    <row r="77" spans="2:5" ht="18.75" customHeight="1">
      <c r="B77" s="61">
        <v>45411</v>
      </c>
      <c r="C77" s="59" t="s">
        <v>0</v>
      </c>
      <c r="D77" s="59" t="s">
        <v>102</v>
      </c>
      <c r="E77" s="57">
        <v>45411</v>
      </c>
    </row>
    <row r="78" spans="2:5" ht="18.75" customHeight="1">
      <c r="B78" s="61">
        <v>45415</v>
      </c>
      <c r="C78" s="59" t="s">
        <v>100</v>
      </c>
      <c r="D78" s="59" t="s">
        <v>103</v>
      </c>
      <c r="E78" s="57">
        <v>45415</v>
      </c>
    </row>
    <row r="79" spans="2:5" ht="18.75" customHeight="1">
      <c r="B79" s="61">
        <v>45416</v>
      </c>
      <c r="C79" s="59" t="s">
        <v>114</v>
      </c>
      <c r="D79" s="59" t="s">
        <v>104</v>
      </c>
      <c r="E79" s="57">
        <v>45416</v>
      </c>
    </row>
    <row r="80" spans="2:5" ht="18.75" customHeight="1">
      <c r="B80" s="61">
        <v>45417</v>
      </c>
      <c r="C80" s="59" t="s">
        <v>1</v>
      </c>
      <c r="D80" s="59" t="s">
        <v>105</v>
      </c>
      <c r="E80" s="57">
        <v>45417</v>
      </c>
    </row>
    <row r="81" spans="2:5" ht="18.75" customHeight="1">
      <c r="B81" s="61">
        <v>45418</v>
      </c>
      <c r="C81" s="59" t="s">
        <v>0</v>
      </c>
      <c r="D81" s="59" t="s">
        <v>99</v>
      </c>
      <c r="E81" s="57">
        <v>45418</v>
      </c>
    </row>
    <row r="82" spans="2:5" ht="18.75" customHeight="1">
      <c r="B82" s="61">
        <v>45488</v>
      </c>
      <c r="C82" s="59" t="s">
        <v>0</v>
      </c>
      <c r="D82" s="59" t="s">
        <v>107</v>
      </c>
      <c r="E82" s="57">
        <v>45488</v>
      </c>
    </row>
    <row r="83" spans="2:5" ht="18.75" customHeight="1">
      <c r="B83" s="61">
        <v>45515</v>
      </c>
      <c r="C83" s="59" t="s">
        <v>1</v>
      </c>
      <c r="D83" s="59" t="s">
        <v>109</v>
      </c>
      <c r="E83" s="57">
        <v>45515</v>
      </c>
    </row>
    <row r="84" spans="2:5" ht="18.75" customHeight="1">
      <c r="B84" s="61">
        <v>45516</v>
      </c>
      <c r="C84" s="59" t="s">
        <v>0</v>
      </c>
      <c r="D84" s="59" t="s">
        <v>99</v>
      </c>
      <c r="E84" s="57">
        <v>45516</v>
      </c>
    </row>
    <row r="85" spans="2:5" ht="18.75" customHeight="1">
      <c r="B85" s="61">
        <v>45551</v>
      </c>
      <c r="C85" s="59" t="s">
        <v>0</v>
      </c>
      <c r="D85" s="59" t="s">
        <v>110</v>
      </c>
      <c r="E85" s="57">
        <v>45551</v>
      </c>
    </row>
    <row r="86" spans="2:5" ht="18.75" customHeight="1">
      <c r="B86" s="61">
        <v>45557</v>
      </c>
      <c r="C86" s="59" t="s">
        <v>1</v>
      </c>
      <c r="D86" s="59" t="s">
        <v>111</v>
      </c>
      <c r="E86" s="57">
        <v>45557</v>
      </c>
    </row>
    <row r="87" spans="2:5" ht="18.75" customHeight="1">
      <c r="B87" s="61">
        <v>45558</v>
      </c>
      <c r="C87" s="59" t="s">
        <v>0</v>
      </c>
      <c r="D87" s="59" t="s">
        <v>99</v>
      </c>
      <c r="E87" s="57">
        <v>45558</v>
      </c>
    </row>
    <row r="88" spans="2:5" ht="18.75" customHeight="1">
      <c r="B88" s="61">
        <v>45579</v>
      </c>
      <c r="C88" s="59" t="s">
        <v>0</v>
      </c>
      <c r="D88" s="59" t="s">
        <v>108</v>
      </c>
      <c r="E88" s="57">
        <v>45579</v>
      </c>
    </row>
    <row r="89" spans="2:5" ht="18.75" customHeight="1">
      <c r="B89" s="61">
        <v>45599</v>
      </c>
      <c r="C89" s="59" t="s">
        <v>1</v>
      </c>
      <c r="D89" s="59" t="s">
        <v>112</v>
      </c>
      <c r="E89" s="57">
        <v>45599</v>
      </c>
    </row>
    <row r="90" spans="2:5" ht="18.75" customHeight="1">
      <c r="B90" s="61">
        <v>45600</v>
      </c>
      <c r="C90" s="59" t="s">
        <v>0</v>
      </c>
      <c r="D90" s="59" t="s">
        <v>99</v>
      </c>
      <c r="E90" s="57">
        <v>45600</v>
      </c>
    </row>
    <row r="91" spans="2:5" ht="18.75" customHeight="1">
      <c r="B91" s="61">
        <v>45619</v>
      </c>
      <c r="C91" s="59" t="s">
        <v>114</v>
      </c>
      <c r="D91" s="59" t="s">
        <v>113</v>
      </c>
      <c r="E91" s="57">
        <v>45619</v>
      </c>
    </row>
    <row r="92" spans="2:5" ht="18.75" customHeight="1">
      <c r="B92" s="61">
        <v>45658</v>
      </c>
      <c r="C92" s="59" t="s">
        <v>93</v>
      </c>
      <c r="D92" s="59" t="s">
        <v>94</v>
      </c>
      <c r="E92" s="57">
        <v>45658</v>
      </c>
    </row>
    <row r="93" spans="2:5" ht="18.75" customHeight="1">
      <c r="B93" s="61">
        <v>45670</v>
      </c>
      <c r="C93" s="59" t="s">
        <v>0</v>
      </c>
      <c r="D93" s="59" t="s">
        <v>95</v>
      </c>
      <c r="E93" s="57">
        <v>45670</v>
      </c>
    </row>
    <row r="94" spans="2:5" ht="18.75" customHeight="1">
      <c r="B94" s="61">
        <v>45699</v>
      </c>
      <c r="C94" s="59" t="s">
        <v>96</v>
      </c>
      <c r="D94" s="59" t="s">
        <v>97</v>
      </c>
      <c r="E94" s="57">
        <v>45699</v>
      </c>
    </row>
    <row r="95" spans="2:5" ht="18.75" customHeight="1">
      <c r="B95" s="61">
        <v>45711</v>
      </c>
      <c r="C95" s="59" t="s">
        <v>1</v>
      </c>
      <c r="D95" s="59" t="s">
        <v>98</v>
      </c>
      <c r="E95" s="57">
        <v>45711</v>
      </c>
    </row>
    <row r="96" spans="2:5" ht="18.75" customHeight="1">
      <c r="B96" s="61">
        <v>45712</v>
      </c>
      <c r="C96" s="59" t="s">
        <v>0</v>
      </c>
      <c r="D96" s="59" t="s">
        <v>99</v>
      </c>
      <c r="E96" s="57">
        <v>45712</v>
      </c>
    </row>
    <row r="97" spans="2:5" ht="18.75" customHeight="1">
      <c r="B97" s="61">
        <v>45736</v>
      </c>
      <c r="C97" s="59" t="s">
        <v>106</v>
      </c>
      <c r="D97" s="59" t="s">
        <v>101</v>
      </c>
      <c r="E97" s="57">
        <v>45736</v>
      </c>
    </row>
    <row r="98" spans="2:5" ht="18.75" customHeight="1">
      <c r="B98" s="61">
        <v>45776</v>
      </c>
      <c r="C98" s="59" t="s">
        <v>96</v>
      </c>
      <c r="D98" s="59" t="s">
        <v>102</v>
      </c>
      <c r="E98" s="57">
        <v>45776</v>
      </c>
    </row>
    <row r="99" spans="2:5" ht="18.75" customHeight="1">
      <c r="B99" s="61">
        <v>45780</v>
      </c>
      <c r="C99" s="59" t="s">
        <v>114</v>
      </c>
      <c r="D99" s="59" t="s">
        <v>103</v>
      </c>
      <c r="E99" s="57">
        <v>45780</v>
      </c>
    </row>
    <row r="100" spans="2:5" ht="18.75" customHeight="1">
      <c r="B100" s="61">
        <v>45781</v>
      </c>
      <c r="C100" s="59" t="s">
        <v>1</v>
      </c>
      <c r="D100" s="59" t="s">
        <v>104</v>
      </c>
      <c r="E100" s="57">
        <v>45781</v>
      </c>
    </row>
    <row r="101" spans="2:5" ht="18.75" customHeight="1">
      <c r="B101" s="61">
        <v>45782</v>
      </c>
      <c r="C101" s="59" t="s">
        <v>0</v>
      </c>
      <c r="D101" s="59" t="s">
        <v>105</v>
      </c>
      <c r="E101" s="57">
        <v>45782</v>
      </c>
    </row>
    <row r="102" spans="2:5" ht="18.75" customHeight="1">
      <c r="B102" s="61">
        <v>45783</v>
      </c>
      <c r="C102" s="59" t="s">
        <v>96</v>
      </c>
      <c r="D102" s="59" t="s">
        <v>99</v>
      </c>
      <c r="E102" s="57">
        <v>45783</v>
      </c>
    </row>
    <row r="103" spans="2:5" ht="18.75" customHeight="1">
      <c r="B103" s="61">
        <v>45859</v>
      </c>
      <c r="C103" s="59" t="s">
        <v>0</v>
      </c>
      <c r="D103" s="59" t="s">
        <v>107</v>
      </c>
      <c r="E103" s="57">
        <v>45859</v>
      </c>
    </row>
    <row r="104" spans="2:5" ht="18.75" customHeight="1">
      <c r="B104" s="61">
        <v>45880</v>
      </c>
      <c r="C104" s="59" t="s">
        <v>0</v>
      </c>
      <c r="D104" s="59" t="s">
        <v>109</v>
      </c>
      <c r="E104" s="57">
        <v>45880</v>
      </c>
    </row>
    <row r="105" spans="2:5" ht="18.75" customHeight="1">
      <c r="B105" s="61">
        <v>45915</v>
      </c>
      <c r="C105" s="59" t="s">
        <v>0</v>
      </c>
      <c r="D105" s="59" t="s">
        <v>110</v>
      </c>
      <c r="E105" s="57">
        <v>45915</v>
      </c>
    </row>
    <row r="106" spans="2:5" ht="18.75" customHeight="1">
      <c r="B106" s="61">
        <v>45923</v>
      </c>
      <c r="C106" s="59" t="s">
        <v>96</v>
      </c>
      <c r="D106" s="59" t="s">
        <v>111</v>
      </c>
      <c r="E106" s="57">
        <v>45923</v>
      </c>
    </row>
    <row r="107" spans="2:5" ht="18.75" customHeight="1">
      <c r="B107" s="61">
        <v>45943</v>
      </c>
      <c r="C107" s="59" t="s">
        <v>0</v>
      </c>
      <c r="D107" s="59" t="s">
        <v>108</v>
      </c>
      <c r="E107" s="57">
        <v>45943</v>
      </c>
    </row>
    <row r="108" spans="2:5" ht="18.75" customHeight="1">
      <c r="B108" s="61">
        <v>45964</v>
      </c>
      <c r="C108" s="59" t="s">
        <v>0</v>
      </c>
      <c r="D108" s="59" t="s">
        <v>112</v>
      </c>
      <c r="E108" s="57">
        <v>45964</v>
      </c>
    </row>
    <row r="109" spans="2:5" ht="18.75" customHeight="1">
      <c r="B109" s="61">
        <v>45984</v>
      </c>
      <c r="C109" s="59" t="s">
        <v>1</v>
      </c>
      <c r="D109" s="59" t="s">
        <v>113</v>
      </c>
      <c r="E109" s="57">
        <v>45984</v>
      </c>
    </row>
    <row r="110" spans="2:5" ht="18.75" customHeight="1">
      <c r="B110" s="61">
        <v>45985</v>
      </c>
      <c r="C110" s="59" t="s">
        <v>0</v>
      </c>
      <c r="D110" s="59" t="s">
        <v>99</v>
      </c>
      <c r="E110" s="57">
        <v>45985</v>
      </c>
    </row>
    <row r="111" spans="2:5" ht="18.75" customHeight="1">
      <c r="B111" s="61">
        <v>46023</v>
      </c>
      <c r="C111" s="59" t="s">
        <v>106</v>
      </c>
      <c r="D111" s="59" t="s">
        <v>94</v>
      </c>
      <c r="E111" s="57">
        <v>46023</v>
      </c>
    </row>
    <row r="112" spans="2:5" ht="18.75" customHeight="1">
      <c r="B112" s="61">
        <v>46034</v>
      </c>
      <c r="C112" s="59" t="s">
        <v>0</v>
      </c>
      <c r="D112" s="59" t="s">
        <v>95</v>
      </c>
      <c r="E112" s="57">
        <v>46034</v>
      </c>
    </row>
    <row r="113" spans="2:5" ht="18.75" customHeight="1">
      <c r="B113" s="61">
        <v>46064</v>
      </c>
      <c r="C113" s="59" t="s">
        <v>93</v>
      </c>
      <c r="D113" s="59" t="s">
        <v>97</v>
      </c>
      <c r="E113" s="57">
        <v>46064</v>
      </c>
    </row>
    <row r="114" spans="2:5" ht="18.75" customHeight="1">
      <c r="B114" s="61">
        <v>46076</v>
      </c>
      <c r="C114" s="59" t="s">
        <v>0</v>
      </c>
      <c r="D114" s="59" t="s">
        <v>98</v>
      </c>
      <c r="E114" s="57">
        <v>46076</v>
      </c>
    </row>
    <row r="115" spans="2:5" ht="18.75" customHeight="1">
      <c r="B115" s="61">
        <v>46101</v>
      </c>
      <c r="C115" s="59" t="s">
        <v>100</v>
      </c>
      <c r="D115" s="59" t="s">
        <v>101</v>
      </c>
      <c r="E115" s="57">
        <v>46101</v>
      </c>
    </row>
    <row r="116" spans="2:5" ht="18.75" customHeight="1">
      <c r="B116" s="61">
        <v>46141</v>
      </c>
      <c r="C116" s="59" t="s">
        <v>93</v>
      </c>
      <c r="D116" s="59" t="s">
        <v>102</v>
      </c>
      <c r="E116" s="57">
        <v>46141</v>
      </c>
    </row>
    <row r="117" spans="2:5" ht="18.75" customHeight="1">
      <c r="B117" s="61">
        <v>46145</v>
      </c>
      <c r="C117" s="59" t="s">
        <v>1</v>
      </c>
      <c r="D117" s="59" t="s">
        <v>103</v>
      </c>
      <c r="E117" s="57">
        <v>46145</v>
      </c>
    </row>
    <row r="118" spans="2:5" ht="18.75" customHeight="1">
      <c r="B118" s="61">
        <v>46146</v>
      </c>
      <c r="C118" s="59" t="s">
        <v>0</v>
      </c>
      <c r="D118" s="59" t="s">
        <v>104</v>
      </c>
      <c r="E118" s="57">
        <v>46146</v>
      </c>
    </row>
    <row r="119" spans="2:5" ht="18.75" customHeight="1">
      <c r="B119" s="61">
        <v>46147</v>
      </c>
      <c r="C119" s="59" t="s">
        <v>96</v>
      </c>
      <c r="D119" s="59" t="s">
        <v>105</v>
      </c>
      <c r="E119" s="57">
        <v>46147</v>
      </c>
    </row>
    <row r="120" spans="2:5" ht="18.75" customHeight="1">
      <c r="B120" s="61">
        <v>46148</v>
      </c>
      <c r="C120" s="59" t="s">
        <v>93</v>
      </c>
      <c r="D120" s="59" t="s">
        <v>99</v>
      </c>
      <c r="E120" s="57">
        <v>46148</v>
      </c>
    </row>
    <row r="121" spans="2:5" ht="18.75" customHeight="1">
      <c r="B121" s="61">
        <v>46223</v>
      </c>
      <c r="C121" s="59" t="s">
        <v>0</v>
      </c>
      <c r="D121" s="59" t="s">
        <v>107</v>
      </c>
      <c r="E121" s="57">
        <v>46223</v>
      </c>
    </row>
    <row r="122" spans="2:5" ht="18.75" customHeight="1">
      <c r="B122" s="61">
        <v>46245</v>
      </c>
      <c r="C122" s="59" t="s">
        <v>96</v>
      </c>
      <c r="D122" s="59" t="s">
        <v>109</v>
      </c>
      <c r="E122" s="57">
        <v>46245</v>
      </c>
    </row>
    <row r="123" spans="2:5" ht="18.75" customHeight="1">
      <c r="B123" s="61">
        <v>46286</v>
      </c>
      <c r="C123" s="59" t="s">
        <v>0</v>
      </c>
      <c r="D123" s="59" t="s">
        <v>110</v>
      </c>
      <c r="E123" s="57">
        <v>46286</v>
      </c>
    </row>
    <row r="124" spans="2:5" ht="18.75" customHeight="1">
      <c r="B124" s="61">
        <v>46287</v>
      </c>
      <c r="C124" s="59" t="s">
        <v>96</v>
      </c>
      <c r="D124" s="59" t="s">
        <v>115</v>
      </c>
      <c r="E124" s="57">
        <v>46287</v>
      </c>
    </row>
    <row r="125" spans="2:5" ht="18.75" customHeight="1">
      <c r="B125" s="61">
        <v>46288</v>
      </c>
      <c r="C125" s="59" t="s">
        <v>93</v>
      </c>
      <c r="D125" s="59" t="s">
        <v>111</v>
      </c>
      <c r="E125" s="57">
        <v>46288</v>
      </c>
    </row>
    <row r="126" spans="2:5" ht="18.75" customHeight="1">
      <c r="B126" s="61">
        <v>46307</v>
      </c>
      <c r="C126" s="59" t="s">
        <v>0</v>
      </c>
      <c r="D126" s="59" t="s">
        <v>108</v>
      </c>
      <c r="E126" s="57">
        <v>46307</v>
      </c>
    </row>
    <row r="127" spans="2:5" ht="18.75" customHeight="1">
      <c r="B127" s="61">
        <v>46329</v>
      </c>
      <c r="C127" s="59" t="s">
        <v>96</v>
      </c>
      <c r="D127" s="59" t="s">
        <v>112</v>
      </c>
      <c r="E127" s="57">
        <v>46329</v>
      </c>
    </row>
    <row r="128" spans="2:5" ht="18.75" customHeight="1">
      <c r="B128" s="61">
        <v>46349</v>
      </c>
      <c r="C128" s="59" t="s">
        <v>0</v>
      </c>
      <c r="D128" s="59" t="s">
        <v>113</v>
      </c>
      <c r="E128" s="57">
        <v>46349</v>
      </c>
    </row>
    <row r="129" spans="2:5" ht="18.75" customHeight="1">
      <c r="B129" s="61">
        <v>46388</v>
      </c>
      <c r="C129" s="59" t="s">
        <v>100</v>
      </c>
      <c r="D129" s="59" t="s">
        <v>94</v>
      </c>
      <c r="E129" s="57">
        <v>46388</v>
      </c>
    </row>
    <row r="130" spans="2:5" ht="18.75" customHeight="1">
      <c r="B130" s="61">
        <v>46398</v>
      </c>
      <c r="C130" s="59" t="s">
        <v>0</v>
      </c>
      <c r="D130" s="59" t="s">
        <v>95</v>
      </c>
      <c r="E130" s="57">
        <v>46398</v>
      </c>
    </row>
    <row r="131" spans="2:5" ht="18.75" customHeight="1">
      <c r="B131" s="61">
        <v>46429</v>
      </c>
      <c r="C131" s="59" t="s">
        <v>106</v>
      </c>
      <c r="D131" s="59" t="s">
        <v>97</v>
      </c>
      <c r="E131" s="57">
        <v>46429</v>
      </c>
    </row>
    <row r="132" spans="2:5" ht="18.75" customHeight="1">
      <c r="B132" s="61">
        <v>46441</v>
      </c>
      <c r="C132" s="59" t="s">
        <v>96</v>
      </c>
      <c r="D132" s="59" t="s">
        <v>98</v>
      </c>
      <c r="E132" s="57">
        <v>46441</v>
      </c>
    </row>
    <row r="133" spans="2:5" ht="18.75" customHeight="1">
      <c r="B133" s="61">
        <v>46467</v>
      </c>
      <c r="C133" s="59" t="s">
        <v>1</v>
      </c>
      <c r="D133" s="59" t="s">
        <v>101</v>
      </c>
      <c r="E133" s="57">
        <v>46467</v>
      </c>
    </row>
    <row r="134" spans="2:5" ht="18.75" customHeight="1">
      <c r="B134" s="61">
        <v>46468</v>
      </c>
      <c r="C134" s="59" t="s">
        <v>0</v>
      </c>
      <c r="D134" s="59" t="s">
        <v>99</v>
      </c>
      <c r="E134" s="57">
        <v>46468</v>
      </c>
    </row>
    <row r="135" spans="2:5" ht="18.75" customHeight="1">
      <c r="B135" s="61">
        <v>46506</v>
      </c>
      <c r="C135" s="59" t="s">
        <v>106</v>
      </c>
      <c r="D135" s="59" t="s">
        <v>102</v>
      </c>
      <c r="E135" s="57">
        <v>46506</v>
      </c>
    </row>
    <row r="136" spans="2:5" ht="18.75" customHeight="1">
      <c r="B136" s="61">
        <v>46510</v>
      </c>
      <c r="C136" s="59" t="s">
        <v>0</v>
      </c>
      <c r="D136" s="59" t="s">
        <v>103</v>
      </c>
      <c r="E136" s="57">
        <v>46510</v>
      </c>
    </row>
    <row r="137" spans="2:5" ht="18.75" customHeight="1">
      <c r="B137" s="61">
        <v>46511</v>
      </c>
      <c r="C137" s="59" t="s">
        <v>96</v>
      </c>
      <c r="D137" s="59" t="s">
        <v>104</v>
      </c>
      <c r="E137" s="57">
        <v>46511</v>
      </c>
    </row>
    <row r="138" spans="2:5" ht="18.75" customHeight="1">
      <c r="B138" s="61">
        <v>46512</v>
      </c>
      <c r="C138" s="59" t="s">
        <v>93</v>
      </c>
      <c r="D138" s="59" t="s">
        <v>105</v>
      </c>
      <c r="E138" s="57">
        <v>46512</v>
      </c>
    </row>
    <row r="139" spans="2:5" ht="18.75" customHeight="1">
      <c r="B139" s="61">
        <v>46587</v>
      </c>
      <c r="C139" s="59" t="s">
        <v>0</v>
      </c>
      <c r="D139" s="59" t="s">
        <v>107</v>
      </c>
      <c r="E139" s="57">
        <v>46587</v>
      </c>
    </row>
    <row r="140" spans="2:5" ht="18.75" customHeight="1">
      <c r="B140" s="61">
        <v>46610</v>
      </c>
      <c r="C140" s="59" t="s">
        <v>93</v>
      </c>
      <c r="D140" s="59" t="s">
        <v>109</v>
      </c>
      <c r="E140" s="57">
        <v>46610</v>
      </c>
    </row>
    <row r="141" spans="2:5" ht="18.75" customHeight="1">
      <c r="B141" s="61">
        <v>46650</v>
      </c>
      <c r="C141" s="59" t="s">
        <v>0</v>
      </c>
      <c r="D141" s="59" t="s">
        <v>110</v>
      </c>
      <c r="E141" s="57">
        <v>46650</v>
      </c>
    </row>
    <row r="142" spans="2:5" ht="18.75" customHeight="1">
      <c r="B142" s="61">
        <v>46653</v>
      </c>
      <c r="C142" s="59" t="s">
        <v>106</v>
      </c>
      <c r="D142" s="59" t="s">
        <v>111</v>
      </c>
      <c r="E142" s="57">
        <v>46653</v>
      </c>
    </row>
    <row r="143" spans="2:5" ht="18.75" customHeight="1">
      <c r="B143" s="61">
        <v>46671</v>
      </c>
      <c r="C143" s="59" t="s">
        <v>0</v>
      </c>
      <c r="D143" s="59" t="s">
        <v>108</v>
      </c>
      <c r="E143" s="57">
        <v>46671</v>
      </c>
    </row>
    <row r="144" spans="2:5" ht="18.75" customHeight="1">
      <c r="B144" s="61">
        <v>46694</v>
      </c>
      <c r="C144" s="59" t="s">
        <v>93</v>
      </c>
      <c r="D144" s="59" t="s">
        <v>112</v>
      </c>
      <c r="E144" s="57">
        <v>46694</v>
      </c>
    </row>
    <row r="145" spans="2:5" ht="18.75" customHeight="1">
      <c r="B145" s="61">
        <v>46714</v>
      </c>
      <c r="C145" s="59" t="s">
        <v>96</v>
      </c>
      <c r="D145" s="59" t="s">
        <v>113</v>
      </c>
      <c r="E145" s="57">
        <v>46714</v>
      </c>
    </row>
    <row r="146" spans="2:5" ht="18.75" customHeight="1">
      <c r="B146" s="61">
        <v>46753</v>
      </c>
      <c r="C146" s="59" t="s">
        <v>114</v>
      </c>
      <c r="D146" s="59" t="s">
        <v>94</v>
      </c>
      <c r="E146" s="57">
        <v>46753</v>
      </c>
    </row>
    <row r="147" spans="2:5" ht="18.75" customHeight="1">
      <c r="B147" s="61">
        <v>46762</v>
      </c>
      <c r="C147" s="59" t="s">
        <v>0</v>
      </c>
      <c r="D147" s="59" t="s">
        <v>95</v>
      </c>
      <c r="E147" s="57">
        <v>46762</v>
      </c>
    </row>
    <row r="148" spans="2:5" ht="18.75" customHeight="1">
      <c r="B148" s="61">
        <v>46794</v>
      </c>
      <c r="C148" s="59" t="s">
        <v>100</v>
      </c>
      <c r="D148" s="59" t="s">
        <v>97</v>
      </c>
      <c r="E148" s="57">
        <v>46794</v>
      </c>
    </row>
    <row r="149" spans="2:5" ht="18.75" customHeight="1">
      <c r="B149" s="61">
        <v>46806</v>
      </c>
      <c r="C149" s="59" t="s">
        <v>93</v>
      </c>
      <c r="D149" s="59" t="s">
        <v>98</v>
      </c>
      <c r="E149" s="57">
        <v>46806</v>
      </c>
    </row>
    <row r="150" spans="2:5" ht="18.75" customHeight="1">
      <c r="B150" s="61">
        <v>46832</v>
      </c>
      <c r="C150" s="59" t="s">
        <v>0</v>
      </c>
      <c r="D150" s="59" t="s">
        <v>101</v>
      </c>
      <c r="E150" s="57">
        <v>46832</v>
      </c>
    </row>
    <row r="151" spans="2:5" ht="18.75" customHeight="1">
      <c r="B151" s="61">
        <v>46872</v>
      </c>
      <c r="C151" s="59" t="s">
        <v>114</v>
      </c>
      <c r="D151" s="59" t="s">
        <v>102</v>
      </c>
      <c r="E151" s="57">
        <v>46872</v>
      </c>
    </row>
    <row r="152" spans="2:5" ht="18.75" customHeight="1">
      <c r="B152" s="61">
        <v>46876</v>
      </c>
      <c r="C152" s="59" t="s">
        <v>93</v>
      </c>
      <c r="D152" s="59" t="s">
        <v>103</v>
      </c>
      <c r="E152" s="57">
        <v>46876</v>
      </c>
    </row>
    <row r="153" spans="2:5" ht="18.75" customHeight="1">
      <c r="B153" s="61">
        <v>46877</v>
      </c>
      <c r="C153" s="59" t="s">
        <v>106</v>
      </c>
      <c r="D153" s="59" t="s">
        <v>104</v>
      </c>
      <c r="E153" s="57">
        <v>46877</v>
      </c>
    </row>
    <row r="154" spans="2:5" ht="18.75" customHeight="1">
      <c r="B154" s="61">
        <v>46878</v>
      </c>
      <c r="C154" s="59" t="s">
        <v>100</v>
      </c>
      <c r="D154" s="59" t="s">
        <v>105</v>
      </c>
      <c r="E154" s="57">
        <v>46878</v>
      </c>
    </row>
    <row r="155" spans="2:5" ht="18.75" customHeight="1">
      <c r="B155" s="61">
        <v>46951</v>
      </c>
      <c r="C155" s="59" t="s">
        <v>0</v>
      </c>
      <c r="D155" s="59" t="s">
        <v>107</v>
      </c>
      <c r="E155" s="57">
        <v>46951</v>
      </c>
    </row>
    <row r="156" spans="2:5" ht="18.75" customHeight="1">
      <c r="B156" s="61">
        <v>46976</v>
      </c>
      <c r="C156" s="59" t="s">
        <v>100</v>
      </c>
      <c r="D156" s="59" t="s">
        <v>109</v>
      </c>
      <c r="E156" s="57">
        <v>46976</v>
      </c>
    </row>
    <row r="157" spans="2:5" ht="18.75" customHeight="1">
      <c r="B157" s="61">
        <v>47014</v>
      </c>
      <c r="C157" s="59" t="s">
        <v>0</v>
      </c>
      <c r="D157" s="59" t="s">
        <v>110</v>
      </c>
      <c r="E157" s="57">
        <v>47014</v>
      </c>
    </row>
    <row r="158" spans="2:5" ht="18.75" customHeight="1">
      <c r="B158" s="61">
        <v>47018</v>
      </c>
      <c r="C158" s="59" t="s">
        <v>100</v>
      </c>
      <c r="D158" s="59" t="s">
        <v>111</v>
      </c>
      <c r="E158" s="57">
        <v>47018</v>
      </c>
    </row>
    <row r="159" spans="2:5" ht="18.75" customHeight="1">
      <c r="B159" s="61">
        <v>47035</v>
      </c>
      <c r="C159" s="59" t="s">
        <v>0</v>
      </c>
      <c r="D159" s="59" t="s">
        <v>108</v>
      </c>
      <c r="E159" s="57">
        <v>47035</v>
      </c>
    </row>
    <row r="160" spans="2:5" ht="18.75" customHeight="1">
      <c r="B160" s="61">
        <v>47060</v>
      </c>
      <c r="C160" s="59" t="s">
        <v>100</v>
      </c>
      <c r="D160" s="59" t="s">
        <v>112</v>
      </c>
      <c r="E160" s="57">
        <v>47060</v>
      </c>
    </row>
    <row r="161" spans="2:5" ht="18.75" customHeight="1">
      <c r="B161" s="61">
        <v>47080</v>
      </c>
      <c r="C161" s="59" t="s">
        <v>106</v>
      </c>
      <c r="D161" s="59" t="s">
        <v>113</v>
      </c>
      <c r="E161" s="57">
        <v>47080</v>
      </c>
    </row>
    <row r="162" spans="2:5" ht="18.75" customHeight="1">
      <c r="B162" s="61">
        <v>47119</v>
      </c>
      <c r="C162" s="59" t="s">
        <v>0</v>
      </c>
      <c r="D162" s="59" t="s">
        <v>94</v>
      </c>
      <c r="E162" s="57">
        <v>47119</v>
      </c>
    </row>
    <row r="163" spans="2:5" ht="18.75" customHeight="1">
      <c r="B163" s="61">
        <v>47126</v>
      </c>
      <c r="C163" s="59" t="s">
        <v>0</v>
      </c>
      <c r="D163" s="59" t="s">
        <v>95</v>
      </c>
      <c r="E163" s="57">
        <v>47126</v>
      </c>
    </row>
    <row r="164" spans="2:5" ht="18.75" customHeight="1">
      <c r="B164" s="61">
        <v>47160</v>
      </c>
      <c r="C164" s="59" t="s">
        <v>1</v>
      </c>
      <c r="D164" s="59" t="s">
        <v>97</v>
      </c>
      <c r="E164" s="57">
        <v>47160</v>
      </c>
    </row>
    <row r="165" spans="2:5" ht="18.75" customHeight="1">
      <c r="B165" s="61">
        <v>47161</v>
      </c>
      <c r="C165" s="59" t="s">
        <v>0</v>
      </c>
      <c r="D165" s="59" t="s">
        <v>99</v>
      </c>
      <c r="E165" s="57">
        <v>47161</v>
      </c>
    </row>
    <row r="166" spans="2:5" ht="18.75" customHeight="1">
      <c r="B166" s="61">
        <v>47172</v>
      </c>
      <c r="C166" s="59" t="s">
        <v>100</v>
      </c>
      <c r="D166" s="59" t="s">
        <v>98</v>
      </c>
      <c r="E166" s="57">
        <v>47172</v>
      </c>
    </row>
    <row r="167" spans="2:5" ht="18.75" customHeight="1">
      <c r="B167" s="61">
        <v>47197</v>
      </c>
      <c r="C167" s="59" t="s">
        <v>96</v>
      </c>
      <c r="D167" s="59" t="s">
        <v>101</v>
      </c>
      <c r="E167" s="57">
        <v>47197</v>
      </c>
    </row>
    <row r="168" spans="2:5" ht="18.75" customHeight="1">
      <c r="B168" s="61">
        <v>47237</v>
      </c>
      <c r="C168" s="59" t="s">
        <v>1</v>
      </c>
      <c r="D168" s="59" t="s">
        <v>102</v>
      </c>
      <c r="E168" s="57">
        <v>47237</v>
      </c>
    </row>
    <row r="169" spans="2:5" ht="18.75" customHeight="1">
      <c r="B169" s="61">
        <v>47238</v>
      </c>
      <c r="C169" s="59" t="s">
        <v>0</v>
      </c>
      <c r="D169" s="59" t="s">
        <v>99</v>
      </c>
      <c r="E169" s="57">
        <v>47238</v>
      </c>
    </row>
    <row r="170" spans="2:5" ht="18.75" customHeight="1">
      <c r="B170" s="61">
        <v>47241</v>
      </c>
      <c r="C170" s="59" t="s">
        <v>106</v>
      </c>
      <c r="D170" s="59" t="s">
        <v>103</v>
      </c>
      <c r="E170" s="57">
        <v>47241</v>
      </c>
    </row>
    <row r="171" spans="2:5" ht="18.75" customHeight="1">
      <c r="B171" s="61">
        <v>47242</v>
      </c>
      <c r="C171" s="59" t="s">
        <v>100</v>
      </c>
      <c r="D171" s="59" t="s">
        <v>104</v>
      </c>
      <c r="E171" s="57">
        <v>47242</v>
      </c>
    </row>
    <row r="172" spans="2:5" ht="18.75" customHeight="1">
      <c r="B172" s="61">
        <v>47243</v>
      </c>
      <c r="C172" s="59" t="s">
        <v>114</v>
      </c>
      <c r="D172" s="59" t="s">
        <v>105</v>
      </c>
      <c r="E172" s="57">
        <v>47243</v>
      </c>
    </row>
    <row r="173" spans="2:5" ht="18.75" customHeight="1">
      <c r="B173" s="61">
        <v>47315</v>
      </c>
      <c r="C173" s="59" t="s">
        <v>0</v>
      </c>
      <c r="D173" s="59" t="s">
        <v>107</v>
      </c>
      <c r="E173" s="57">
        <v>47315</v>
      </c>
    </row>
    <row r="174" spans="2:5" ht="18.75" customHeight="1">
      <c r="B174" s="61">
        <v>47341</v>
      </c>
      <c r="C174" s="59" t="s">
        <v>114</v>
      </c>
      <c r="D174" s="59" t="s">
        <v>109</v>
      </c>
      <c r="E174" s="57">
        <v>47341</v>
      </c>
    </row>
    <row r="175" spans="2:5" ht="18.75" customHeight="1">
      <c r="B175" s="61">
        <v>47378</v>
      </c>
      <c r="C175" s="59" t="s">
        <v>0</v>
      </c>
      <c r="D175" s="59" t="s">
        <v>110</v>
      </c>
      <c r="E175" s="57">
        <v>47378</v>
      </c>
    </row>
    <row r="176" spans="2:5" ht="18.75" customHeight="1">
      <c r="B176" s="61">
        <v>47384</v>
      </c>
      <c r="C176" s="59" t="s">
        <v>1</v>
      </c>
      <c r="D176" s="59" t="s">
        <v>111</v>
      </c>
      <c r="E176" s="57">
        <v>47384</v>
      </c>
    </row>
    <row r="177" spans="2:5" ht="18.75" customHeight="1">
      <c r="B177" s="61">
        <v>47385</v>
      </c>
      <c r="C177" s="59" t="s">
        <v>0</v>
      </c>
      <c r="D177" s="59" t="s">
        <v>99</v>
      </c>
      <c r="E177" s="57">
        <v>47385</v>
      </c>
    </row>
    <row r="178" spans="2:5" ht="18.75" customHeight="1">
      <c r="B178" s="61">
        <v>47399</v>
      </c>
      <c r="C178" s="59" t="s">
        <v>0</v>
      </c>
      <c r="D178" s="59" t="s">
        <v>108</v>
      </c>
      <c r="E178" s="57">
        <v>47399</v>
      </c>
    </row>
    <row r="179" spans="2:5" ht="18.75" customHeight="1">
      <c r="B179" s="61">
        <v>47425</v>
      </c>
      <c r="C179" s="59" t="s">
        <v>114</v>
      </c>
      <c r="D179" s="59" t="s">
        <v>112</v>
      </c>
      <c r="E179" s="57">
        <v>47425</v>
      </c>
    </row>
    <row r="180" spans="2:5" ht="18.75" customHeight="1">
      <c r="B180" s="61">
        <v>47445</v>
      </c>
      <c r="C180" s="59" t="s">
        <v>100</v>
      </c>
      <c r="D180" s="59" t="s">
        <v>113</v>
      </c>
      <c r="E180" s="57">
        <v>47445</v>
      </c>
    </row>
    <row r="181" spans="2:5" ht="18.75" customHeight="1">
      <c r="B181" s="61">
        <v>47484</v>
      </c>
      <c r="C181" s="59" t="s">
        <v>96</v>
      </c>
      <c r="D181" s="59" t="s">
        <v>94</v>
      </c>
      <c r="E181" s="57">
        <v>47484</v>
      </c>
    </row>
    <row r="182" spans="2:5" ht="18.75" customHeight="1">
      <c r="B182" s="61">
        <v>47497</v>
      </c>
      <c r="C182" s="59" t="s">
        <v>0</v>
      </c>
      <c r="D182" s="59" t="s">
        <v>95</v>
      </c>
      <c r="E182" s="57">
        <v>47497</v>
      </c>
    </row>
    <row r="183" spans="2:5" ht="18.75" customHeight="1">
      <c r="B183" s="61">
        <v>47525</v>
      </c>
      <c r="C183" s="59" t="s">
        <v>0</v>
      </c>
      <c r="D183" s="59" t="s">
        <v>97</v>
      </c>
      <c r="E183" s="57">
        <v>47525</v>
      </c>
    </row>
    <row r="184" spans="2:5" ht="18.75" customHeight="1">
      <c r="B184" s="61">
        <v>47537</v>
      </c>
      <c r="C184" s="59" t="s">
        <v>114</v>
      </c>
      <c r="D184" s="59" t="s">
        <v>98</v>
      </c>
      <c r="E184" s="57">
        <v>47537</v>
      </c>
    </row>
    <row r="185" spans="2:5" ht="18.75" customHeight="1">
      <c r="B185" s="61">
        <v>47562</v>
      </c>
      <c r="C185" s="59" t="s">
        <v>93</v>
      </c>
      <c r="D185" s="59" t="s">
        <v>101</v>
      </c>
      <c r="E185" s="57">
        <v>47562</v>
      </c>
    </row>
    <row r="186" spans="2:5" ht="18.75" customHeight="1">
      <c r="B186" s="61">
        <v>47602</v>
      </c>
      <c r="C186" s="59" t="s">
        <v>0</v>
      </c>
      <c r="D186" s="59" t="s">
        <v>102</v>
      </c>
      <c r="E186" s="57">
        <v>47602</v>
      </c>
    </row>
    <row r="187" spans="2:5" ht="18.75" customHeight="1">
      <c r="B187" s="61">
        <v>47606</v>
      </c>
      <c r="C187" s="59" t="s">
        <v>100</v>
      </c>
      <c r="D187" s="59" t="s">
        <v>103</v>
      </c>
      <c r="E187" s="57">
        <v>47606</v>
      </c>
    </row>
    <row r="188" spans="2:5" ht="18.75" customHeight="1">
      <c r="B188" s="61">
        <v>47607</v>
      </c>
      <c r="C188" s="59" t="s">
        <v>114</v>
      </c>
      <c r="D188" s="59" t="s">
        <v>104</v>
      </c>
      <c r="E188" s="57">
        <v>47607</v>
      </c>
    </row>
    <row r="189" spans="2:5" ht="18.75" customHeight="1">
      <c r="B189" s="61">
        <v>47608</v>
      </c>
      <c r="C189" s="59" t="s">
        <v>1</v>
      </c>
      <c r="D189" s="59" t="s">
        <v>105</v>
      </c>
      <c r="E189" s="57">
        <v>47608</v>
      </c>
    </row>
    <row r="190" spans="2:5" ht="18.75" customHeight="1">
      <c r="B190" s="61">
        <v>47609</v>
      </c>
      <c r="C190" s="59" t="s">
        <v>0</v>
      </c>
      <c r="D190" s="59" t="s">
        <v>99</v>
      </c>
      <c r="E190" s="57">
        <v>47609</v>
      </c>
    </row>
    <row r="191" spans="2:5" ht="18.75" customHeight="1">
      <c r="B191" s="61">
        <v>47679</v>
      </c>
      <c r="C191" s="59" t="s">
        <v>0</v>
      </c>
      <c r="D191" s="59" t="s">
        <v>107</v>
      </c>
      <c r="E191" s="57">
        <v>47679</v>
      </c>
    </row>
    <row r="192" spans="2:5" ht="18.75" customHeight="1">
      <c r="B192" s="61">
        <v>47706</v>
      </c>
      <c r="C192" s="59" t="s">
        <v>1</v>
      </c>
      <c r="D192" s="59" t="s">
        <v>109</v>
      </c>
      <c r="E192" s="57">
        <v>47706</v>
      </c>
    </row>
    <row r="193" spans="2:5" ht="18.75" customHeight="1">
      <c r="B193" s="61">
        <v>47707</v>
      </c>
      <c r="C193" s="59" t="s">
        <v>0</v>
      </c>
      <c r="D193" s="59" t="s">
        <v>99</v>
      </c>
      <c r="E193" s="57">
        <v>47707</v>
      </c>
    </row>
    <row r="194" spans="2:5" ht="18.75" customHeight="1">
      <c r="B194" s="61">
        <v>47742</v>
      </c>
      <c r="C194" s="59" t="s">
        <v>0</v>
      </c>
      <c r="D194" s="59" t="s">
        <v>110</v>
      </c>
      <c r="E194" s="57">
        <v>47742</v>
      </c>
    </row>
    <row r="195" spans="2:5" ht="18.75" customHeight="1">
      <c r="B195" s="61">
        <v>47749</v>
      </c>
      <c r="C195" s="59" t="s">
        <v>0</v>
      </c>
      <c r="D195" s="59" t="s">
        <v>111</v>
      </c>
      <c r="E195" s="57">
        <v>47749</v>
      </c>
    </row>
    <row r="196" spans="2:5" ht="18.75" customHeight="1">
      <c r="B196" s="61">
        <v>47770</v>
      </c>
      <c r="C196" s="59" t="s">
        <v>0</v>
      </c>
      <c r="D196" s="59" t="s">
        <v>108</v>
      </c>
      <c r="E196" s="57">
        <v>47770</v>
      </c>
    </row>
    <row r="197" spans="2:5" ht="18.75" customHeight="1">
      <c r="B197" s="61">
        <v>47790</v>
      </c>
      <c r="C197" s="59" t="s">
        <v>1</v>
      </c>
      <c r="D197" s="59" t="s">
        <v>112</v>
      </c>
      <c r="E197" s="57">
        <v>47790</v>
      </c>
    </row>
    <row r="198" spans="2:5" ht="18.75" customHeight="1">
      <c r="B198" s="61">
        <v>47791</v>
      </c>
      <c r="C198" s="59" t="s">
        <v>0</v>
      </c>
      <c r="D198" s="59" t="s">
        <v>99</v>
      </c>
      <c r="E198" s="57">
        <v>47791</v>
      </c>
    </row>
    <row r="199" spans="2:5" ht="18.75" customHeight="1">
      <c r="B199" s="61">
        <v>47810</v>
      </c>
      <c r="C199" s="59" t="s">
        <v>114</v>
      </c>
      <c r="D199" s="59" t="s">
        <v>113</v>
      </c>
      <c r="E199" s="57">
        <v>47810</v>
      </c>
    </row>
    <row r="200" spans="2:5" ht="18.75" customHeight="1">
      <c r="B200" s="61">
        <v>47849</v>
      </c>
      <c r="C200" s="59" t="s">
        <v>93</v>
      </c>
      <c r="D200" s="59" t="s">
        <v>94</v>
      </c>
      <c r="E200" s="57">
        <v>47849</v>
      </c>
    </row>
    <row r="201" spans="2:5" ht="18.75" customHeight="1">
      <c r="B201" s="61">
        <v>47861</v>
      </c>
      <c r="C201" s="59" t="s">
        <v>0</v>
      </c>
      <c r="D201" s="59" t="s">
        <v>95</v>
      </c>
      <c r="E201" s="57">
        <v>47861</v>
      </c>
    </row>
    <row r="202" spans="2:5" ht="18.75" customHeight="1">
      <c r="B202" s="61">
        <v>47890</v>
      </c>
      <c r="C202" s="59" t="s">
        <v>96</v>
      </c>
      <c r="D202" s="59" t="s">
        <v>97</v>
      </c>
      <c r="E202" s="57">
        <v>47890</v>
      </c>
    </row>
    <row r="203" spans="2:5" ht="18.75" customHeight="1">
      <c r="B203" s="61">
        <v>47902</v>
      </c>
      <c r="C203" s="59" t="s">
        <v>1</v>
      </c>
      <c r="D203" s="59" t="s">
        <v>98</v>
      </c>
      <c r="E203" s="57">
        <v>47902</v>
      </c>
    </row>
    <row r="204" spans="2:5" ht="18.75" customHeight="1">
      <c r="B204" s="61">
        <v>47903</v>
      </c>
      <c r="C204" s="59" t="s">
        <v>0</v>
      </c>
      <c r="D204" s="59" t="s">
        <v>99</v>
      </c>
      <c r="E204" s="57">
        <v>47903</v>
      </c>
    </row>
    <row r="205" spans="2:5" ht="18.75" customHeight="1">
      <c r="B205" s="61">
        <v>47928</v>
      </c>
      <c r="C205" s="59" t="s">
        <v>100</v>
      </c>
      <c r="D205" s="59" t="s">
        <v>101</v>
      </c>
      <c r="E205" s="57">
        <v>47928</v>
      </c>
    </row>
    <row r="206" spans="2:5" ht="18.75" customHeight="1">
      <c r="B206" s="61">
        <v>47967</v>
      </c>
      <c r="C206" s="59" t="s">
        <v>96</v>
      </c>
      <c r="D206" s="59" t="s">
        <v>102</v>
      </c>
      <c r="E206" s="57">
        <v>47967</v>
      </c>
    </row>
    <row r="207" spans="2:5" ht="18.75" customHeight="1">
      <c r="B207" s="61">
        <v>47971</v>
      </c>
      <c r="C207" s="59" t="s">
        <v>114</v>
      </c>
      <c r="D207" s="59" t="s">
        <v>103</v>
      </c>
      <c r="E207" s="57">
        <v>47971</v>
      </c>
    </row>
    <row r="208" spans="2:5" ht="18.75" customHeight="1">
      <c r="B208" s="61">
        <v>47972</v>
      </c>
      <c r="C208" s="59" t="s">
        <v>1</v>
      </c>
      <c r="D208" s="59" t="s">
        <v>104</v>
      </c>
      <c r="E208" s="57">
        <v>47972</v>
      </c>
    </row>
    <row r="209" spans="2:5" ht="18.75" customHeight="1">
      <c r="B209" s="61">
        <v>47973</v>
      </c>
      <c r="C209" s="59" t="s">
        <v>0</v>
      </c>
      <c r="D209" s="59" t="s">
        <v>105</v>
      </c>
      <c r="E209" s="57">
        <v>47973</v>
      </c>
    </row>
    <row r="210" spans="2:5" ht="18.75" customHeight="1">
      <c r="B210" s="61">
        <v>47974</v>
      </c>
      <c r="C210" s="59" t="s">
        <v>96</v>
      </c>
      <c r="D210" s="59" t="s">
        <v>99</v>
      </c>
      <c r="E210" s="57">
        <v>47974</v>
      </c>
    </row>
    <row r="211" spans="2:5" ht="18.75" customHeight="1">
      <c r="B211" s="61">
        <v>48050</v>
      </c>
      <c r="C211" s="59" t="s">
        <v>0</v>
      </c>
      <c r="D211" s="59" t="s">
        <v>107</v>
      </c>
      <c r="E211" s="57">
        <v>48050</v>
      </c>
    </row>
    <row r="212" spans="2:5" ht="18.75" customHeight="1">
      <c r="B212" s="61">
        <v>48071</v>
      </c>
      <c r="C212" s="59" t="s">
        <v>0</v>
      </c>
      <c r="D212" s="59" t="s">
        <v>109</v>
      </c>
      <c r="E212" s="57">
        <v>48071</v>
      </c>
    </row>
    <row r="213" spans="2:5" ht="18.75" customHeight="1">
      <c r="B213" s="61">
        <v>48106</v>
      </c>
      <c r="C213" s="59" t="s">
        <v>0</v>
      </c>
      <c r="D213" s="59" t="s">
        <v>110</v>
      </c>
      <c r="E213" s="57">
        <v>48106</v>
      </c>
    </row>
    <row r="214" spans="2:5" ht="18.75" customHeight="1">
      <c r="B214" s="61">
        <v>48114</v>
      </c>
      <c r="C214" s="59" t="s">
        <v>96</v>
      </c>
      <c r="D214" s="59" t="s">
        <v>111</v>
      </c>
      <c r="E214" s="57">
        <v>48114</v>
      </c>
    </row>
    <row r="215" spans="2:5" ht="18.75" customHeight="1">
      <c r="B215" s="61">
        <v>48134</v>
      </c>
      <c r="C215" s="59" t="s">
        <v>0</v>
      </c>
      <c r="D215" s="59" t="s">
        <v>108</v>
      </c>
      <c r="E215" s="57">
        <v>48134</v>
      </c>
    </row>
    <row r="216" spans="2:5" ht="18.75" customHeight="1">
      <c r="B216" s="61">
        <v>48155</v>
      </c>
      <c r="C216" s="59" t="s">
        <v>0</v>
      </c>
      <c r="D216" s="59" t="s">
        <v>112</v>
      </c>
      <c r="E216" s="57">
        <v>48155</v>
      </c>
    </row>
    <row r="217" spans="2:5" ht="18.75" customHeight="1">
      <c r="B217" s="61">
        <v>48175</v>
      </c>
      <c r="C217" s="59" t="s">
        <v>1</v>
      </c>
      <c r="D217" s="59" t="s">
        <v>113</v>
      </c>
      <c r="E217" s="57">
        <v>48175</v>
      </c>
    </row>
    <row r="218" spans="2:5" ht="18.75" customHeight="1">
      <c r="B218" s="61">
        <v>48176</v>
      </c>
      <c r="C218" s="59" t="s">
        <v>0</v>
      </c>
      <c r="D218" s="59" t="s">
        <v>99</v>
      </c>
      <c r="E218" s="57">
        <v>48176</v>
      </c>
    </row>
    <row r="219" spans="2:5" ht="18.75" customHeight="1">
      <c r="B219" s="61">
        <v>48214</v>
      </c>
      <c r="C219" s="59" t="s">
        <v>106</v>
      </c>
      <c r="D219" s="59" t="s">
        <v>94</v>
      </c>
      <c r="E219" s="57">
        <v>48214</v>
      </c>
    </row>
    <row r="220" spans="2:5" ht="18.75" customHeight="1">
      <c r="B220" s="61">
        <v>48225</v>
      </c>
      <c r="C220" s="59" t="s">
        <v>0</v>
      </c>
      <c r="D220" s="59" t="s">
        <v>95</v>
      </c>
      <c r="E220" s="57">
        <v>48225</v>
      </c>
    </row>
    <row r="221" spans="2:5" ht="18.75" customHeight="1">
      <c r="B221" s="61">
        <v>48255</v>
      </c>
      <c r="C221" s="59" t="s">
        <v>93</v>
      </c>
      <c r="D221" s="59" t="s">
        <v>97</v>
      </c>
      <c r="E221" s="57">
        <v>48255</v>
      </c>
    </row>
    <row r="222" spans="2:5" ht="18.75" customHeight="1">
      <c r="B222" s="61">
        <v>48267</v>
      </c>
      <c r="C222" s="59" t="s">
        <v>0</v>
      </c>
      <c r="D222" s="59" t="s">
        <v>98</v>
      </c>
      <c r="E222" s="57">
        <v>48267</v>
      </c>
    </row>
    <row r="223" spans="2:5" ht="18.75" customHeight="1">
      <c r="B223" s="61">
        <v>48293</v>
      </c>
      <c r="C223" s="59" t="s">
        <v>114</v>
      </c>
      <c r="D223" s="59" t="s">
        <v>101</v>
      </c>
      <c r="E223" s="57">
        <v>48293</v>
      </c>
    </row>
    <row r="224" spans="2:5" ht="18.75" customHeight="1">
      <c r="B224" s="61">
        <v>48333</v>
      </c>
      <c r="C224" s="59" t="s">
        <v>106</v>
      </c>
      <c r="D224" s="59" t="s">
        <v>102</v>
      </c>
      <c r="E224" s="57">
        <v>48333</v>
      </c>
    </row>
    <row r="225" spans="2:5" ht="18.75" customHeight="1">
      <c r="B225" s="61">
        <v>48337</v>
      </c>
      <c r="C225" s="59" t="s">
        <v>0</v>
      </c>
      <c r="D225" s="59" t="s">
        <v>103</v>
      </c>
      <c r="E225" s="57">
        <v>48337</v>
      </c>
    </row>
    <row r="226" spans="2:5" ht="18.75" customHeight="1">
      <c r="B226" s="61">
        <v>48338</v>
      </c>
      <c r="C226" s="59" t="s">
        <v>96</v>
      </c>
      <c r="D226" s="59" t="s">
        <v>104</v>
      </c>
      <c r="E226" s="57">
        <v>48338</v>
      </c>
    </row>
    <row r="227" spans="2:5" ht="18.75" customHeight="1">
      <c r="B227" s="61">
        <v>48339</v>
      </c>
      <c r="C227" s="59" t="s">
        <v>93</v>
      </c>
      <c r="D227" s="59" t="s">
        <v>105</v>
      </c>
      <c r="E227" s="57">
        <v>48339</v>
      </c>
    </row>
    <row r="228" spans="2:5" ht="18.75" customHeight="1">
      <c r="B228" s="61">
        <v>48414</v>
      </c>
      <c r="C228" s="59" t="s">
        <v>0</v>
      </c>
      <c r="D228" s="59" t="s">
        <v>107</v>
      </c>
      <c r="E228" s="57">
        <v>48414</v>
      </c>
    </row>
    <row r="229" spans="2:5" ht="18.75" customHeight="1">
      <c r="B229" s="61">
        <v>48437</v>
      </c>
      <c r="C229" s="59" t="s">
        <v>93</v>
      </c>
      <c r="D229" s="59" t="s">
        <v>109</v>
      </c>
      <c r="E229" s="57">
        <v>48437</v>
      </c>
    </row>
    <row r="230" spans="2:5" ht="18.75" customHeight="1">
      <c r="B230" s="61">
        <v>48477</v>
      </c>
      <c r="C230" s="59" t="s">
        <v>0</v>
      </c>
      <c r="D230" s="59" t="s">
        <v>110</v>
      </c>
      <c r="E230" s="57">
        <v>48477</v>
      </c>
    </row>
    <row r="231" spans="2:5" ht="18.75" customHeight="1">
      <c r="B231" s="61">
        <v>48478</v>
      </c>
      <c r="C231" s="59" t="s">
        <v>96</v>
      </c>
      <c r="D231" s="59" t="s">
        <v>115</v>
      </c>
      <c r="E231" s="57">
        <v>48478</v>
      </c>
    </row>
    <row r="232" spans="2:5" ht="18.75" customHeight="1">
      <c r="B232" s="61">
        <v>48479</v>
      </c>
      <c r="C232" s="59" t="s">
        <v>93</v>
      </c>
      <c r="D232" s="59" t="s">
        <v>111</v>
      </c>
      <c r="E232" s="57">
        <v>48479</v>
      </c>
    </row>
    <row r="233" spans="2:5" ht="18.75" customHeight="1">
      <c r="B233" s="61">
        <v>48498</v>
      </c>
      <c r="C233" s="59" t="s">
        <v>0</v>
      </c>
      <c r="D233" s="59" t="s">
        <v>108</v>
      </c>
      <c r="E233" s="57">
        <v>48498</v>
      </c>
    </row>
    <row r="234" spans="2:5" ht="18.75" customHeight="1">
      <c r="B234" s="61">
        <v>48521</v>
      </c>
      <c r="C234" s="59" t="s">
        <v>93</v>
      </c>
      <c r="D234" s="59" t="s">
        <v>112</v>
      </c>
      <c r="E234" s="57">
        <v>48521</v>
      </c>
    </row>
    <row r="235" spans="2:5" ht="18.75" customHeight="1">
      <c r="B235" s="61">
        <v>48541</v>
      </c>
      <c r="C235" s="59" t="s">
        <v>96</v>
      </c>
      <c r="D235" s="59" t="s">
        <v>113</v>
      </c>
      <c r="E235" s="57">
        <v>48541</v>
      </c>
    </row>
    <row r="236" spans="2:5" ht="18.75" customHeight="1">
      <c r="B236" s="61">
        <v>48580</v>
      </c>
      <c r="C236" s="59" t="s">
        <v>114</v>
      </c>
      <c r="D236" s="59" t="s">
        <v>94</v>
      </c>
      <c r="E236" s="57">
        <v>48580</v>
      </c>
    </row>
    <row r="237" spans="2:5" ht="18.75" customHeight="1">
      <c r="B237" s="61">
        <v>48589</v>
      </c>
      <c r="C237" s="59" t="s">
        <v>0</v>
      </c>
      <c r="D237" s="59" t="s">
        <v>95</v>
      </c>
      <c r="E237" s="57">
        <v>48589</v>
      </c>
    </row>
    <row r="238" spans="2:5" ht="18.75" customHeight="1">
      <c r="B238" s="61">
        <v>48621</v>
      </c>
      <c r="C238" s="59" t="s">
        <v>100</v>
      </c>
      <c r="D238" s="59" t="s">
        <v>97</v>
      </c>
      <c r="E238" s="57">
        <v>48621</v>
      </c>
    </row>
    <row r="239" spans="2:5" ht="18.75" customHeight="1">
      <c r="B239" s="61">
        <v>48633</v>
      </c>
      <c r="C239" s="59" t="s">
        <v>93</v>
      </c>
      <c r="D239" s="59" t="s">
        <v>98</v>
      </c>
      <c r="E239" s="57">
        <v>48633</v>
      </c>
    </row>
    <row r="240" spans="2:5" ht="18.75" customHeight="1">
      <c r="B240" s="61">
        <v>48658</v>
      </c>
      <c r="C240" s="59" t="s">
        <v>1</v>
      </c>
      <c r="D240" s="59" t="s">
        <v>101</v>
      </c>
      <c r="E240" s="57">
        <v>48658</v>
      </c>
    </row>
    <row r="241" spans="2:5" ht="18.75" customHeight="1">
      <c r="B241" s="61">
        <v>48659</v>
      </c>
      <c r="C241" s="59" t="s">
        <v>0</v>
      </c>
      <c r="D241" s="59" t="s">
        <v>99</v>
      </c>
      <c r="E241" s="57">
        <v>48659</v>
      </c>
    </row>
    <row r="242" spans="2:5" ht="18.75" customHeight="1">
      <c r="B242" s="61">
        <v>48698</v>
      </c>
      <c r="C242" s="59" t="s">
        <v>100</v>
      </c>
      <c r="D242" s="59" t="s">
        <v>102</v>
      </c>
      <c r="E242" s="57">
        <v>48698</v>
      </c>
    </row>
    <row r="243" spans="2:5" ht="18.75" customHeight="1">
      <c r="B243" s="61">
        <v>48702</v>
      </c>
      <c r="C243" s="59" t="s">
        <v>96</v>
      </c>
      <c r="D243" s="59" t="s">
        <v>103</v>
      </c>
      <c r="E243" s="57">
        <v>48702</v>
      </c>
    </row>
    <row r="244" spans="2:5" ht="18.75" customHeight="1">
      <c r="B244" s="61">
        <v>48703</v>
      </c>
      <c r="C244" s="59" t="s">
        <v>93</v>
      </c>
      <c r="D244" s="59" t="s">
        <v>104</v>
      </c>
      <c r="E244" s="57">
        <v>48703</v>
      </c>
    </row>
    <row r="245" spans="2:5" ht="18.75" customHeight="1">
      <c r="B245" s="61">
        <v>48704</v>
      </c>
      <c r="C245" s="59" t="s">
        <v>106</v>
      </c>
      <c r="D245" s="59" t="s">
        <v>105</v>
      </c>
      <c r="E245" s="57">
        <v>48704</v>
      </c>
    </row>
    <row r="246" spans="2:5" ht="18.75" customHeight="1">
      <c r="B246" s="61">
        <v>48778</v>
      </c>
      <c r="C246" s="59" t="s">
        <v>0</v>
      </c>
      <c r="D246" s="59" t="s">
        <v>107</v>
      </c>
      <c r="E246" s="57">
        <v>48778</v>
      </c>
    </row>
    <row r="247" spans="2:5" ht="18.75" customHeight="1">
      <c r="B247" s="61">
        <v>48802</v>
      </c>
      <c r="C247" s="59" t="s">
        <v>106</v>
      </c>
      <c r="D247" s="59" t="s">
        <v>109</v>
      </c>
      <c r="E247" s="57">
        <v>48802</v>
      </c>
    </row>
    <row r="248" spans="2:5" ht="18.75" customHeight="1">
      <c r="B248" s="61">
        <v>48841</v>
      </c>
      <c r="C248" s="59" t="s">
        <v>0</v>
      </c>
      <c r="D248" s="59" t="s">
        <v>110</v>
      </c>
      <c r="E248" s="57">
        <v>48841</v>
      </c>
    </row>
    <row r="249" spans="2:5" ht="18.75" customHeight="1">
      <c r="B249" s="61">
        <v>48845</v>
      </c>
      <c r="C249" s="59" t="s">
        <v>100</v>
      </c>
      <c r="D249" s="59" t="s">
        <v>111</v>
      </c>
      <c r="E249" s="57">
        <v>48845</v>
      </c>
    </row>
    <row r="250" spans="2:5" ht="18.75" customHeight="1">
      <c r="B250" s="61">
        <v>48862</v>
      </c>
      <c r="C250" s="59" t="s">
        <v>0</v>
      </c>
      <c r="D250" s="59" t="s">
        <v>108</v>
      </c>
      <c r="E250" s="57">
        <v>48862</v>
      </c>
    </row>
    <row r="251" spans="2:5" ht="18.75" customHeight="1">
      <c r="B251" s="61">
        <v>48886</v>
      </c>
      <c r="C251" s="59" t="s">
        <v>106</v>
      </c>
      <c r="D251" s="59" t="s">
        <v>112</v>
      </c>
      <c r="E251" s="57">
        <v>48886</v>
      </c>
    </row>
    <row r="252" spans="2:5" ht="18.75" customHeight="1">
      <c r="B252" s="61">
        <v>48906</v>
      </c>
      <c r="C252" s="59" t="s">
        <v>93</v>
      </c>
      <c r="D252" s="59" t="s">
        <v>113</v>
      </c>
      <c r="E252" s="57">
        <v>48906</v>
      </c>
    </row>
    <row r="253" spans="2:5" ht="18.75" customHeight="1">
      <c r="B253" s="61">
        <v>48945</v>
      </c>
      <c r="C253" s="59" t="s">
        <v>1</v>
      </c>
      <c r="D253" s="59" t="s">
        <v>94</v>
      </c>
      <c r="E253" s="57">
        <v>48945</v>
      </c>
    </row>
    <row r="254" spans="2:5" ht="18.75" customHeight="1">
      <c r="B254" s="61">
        <v>48946</v>
      </c>
      <c r="C254" s="59" t="s">
        <v>0</v>
      </c>
      <c r="D254" s="59" t="s">
        <v>99</v>
      </c>
      <c r="E254" s="57">
        <v>48946</v>
      </c>
    </row>
    <row r="255" spans="2:5" ht="18.75" customHeight="1">
      <c r="B255" s="61">
        <v>48953</v>
      </c>
      <c r="C255" s="59" t="s">
        <v>0</v>
      </c>
      <c r="D255" s="59" t="s">
        <v>95</v>
      </c>
      <c r="E255" s="57">
        <v>48953</v>
      </c>
    </row>
    <row r="256" spans="2:5" ht="18.75" customHeight="1">
      <c r="B256" s="61">
        <v>48986</v>
      </c>
      <c r="C256" s="59" t="s">
        <v>114</v>
      </c>
      <c r="D256" s="59" t="s">
        <v>97</v>
      </c>
      <c r="E256" s="57">
        <v>48986</v>
      </c>
    </row>
    <row r="257" spans="2:5" ht="18.75" customHeight="1">
      <c r="B257" s="61">
        <v>48998</v>
      </c>
      <c r="C257" s="59" t="s">
        <v>106</v>
      </c>
      <c r="D257" s="59" t="s">
        <v>98</v>
      </c>
      <c r="E257" s="57">
        <v>48998</v>
      </c>
    </row>
    <row r="258" spans="2:5" ht="18.75" customHeight="1">
      <c r="B258" s="61">
        <v>49023</v>
      </c>
      <c r="C258" s="59" t="s">
        <v>0</v>
      </c>
      <c r="D258" s="59" t="s">
        <v>101</v>
      </c>
      <c r="E258" s="57">
        <v>49023</v>
      </c>
    </row>
    <row r="259" spans="2:5" ht="18.75" customHeight="1">
      <c r="B259" s="61">
        <v>49063</v>
      </c>
      <c r="C259" s="59" t="s">
        <v>114</v>
      </c>
      <c r="D259" s="59" t="s">
        <v>102</v>
      </c>
      <c r="E259" s="57">
        <v>49063</v>
      </c>
    </row>
    <row r="260" spans="2:5" ht="18.75" customHeight="1">
      <c r="B260" s="61">
        <v>49067</v>
      </c>
      <c r="C260" s="59" t="s">
        <v>93</v>
      </c>
      <c r="D260" s="59" t="s">
        <v>103</v>
      </c>
      <c r="E260" s="57">
        <v>49067</v>
      </c>
    </row>
    <row r="261" spans="2:5" ht="18.75" customHeight="1">
      <c r="B261" s="61">
        <v>49068</v>
      </c>
      <c r="C261" s="59" t="s">
        <v>106</v>
      </c>
      <c r="D261" s="59" t="s">
        <v>104</v>
      </c>
      <c r="E261" s="57">
        <v>49068</v>
      </c>
    </row>
    <row r="262" spans="2:5" ht="18.75" customHeight="1">
      <c r="B262" s="61">
        <v>49069</v>
      </c>
      <c r="C262" s="59" t="s">
        <v>100</v>
      </c>
      <c r="D262" s="59" t="s">
        <v>105</v>
      </c>
      <c r="E262" s="57">
        <v>49069</v>
      </c>
    </row>
    <row r="263" spans="2:5" ht="18.75" customHeight="1">
      <c r="B263" s="61">
        <v>49142</v>
      </c>
      <c r="C263" s="59" t="s">
        <v>0</v>
      </c>
      <c r="D263" s="59" t="s">
        <v>107</v>
      </c>
      <c r="E263" s="57">
        <v>49142</v>
      </c>
    </row>
    <row r="264" spans="2:5" ht="18.75" customHeight="1">
      <c r="B264" s="61">
        <v>49167</v>
      </c>
      <c r="C264" s="59" t="s">
        <v>100</v>
      </c>
      <c r="D264" s="59" t="s">
        <v>109</v>
      </c>
      <c r="E264" s="57">
        <v>49167</v>
      </c>
    </row>
    <row r="265" spans="2:5" ht="18.75" customHeight="1">
      <c r="B265" s="61">
        <v>49205</v>
      </c>
      <c r="C265" s="59" t="s">
        <v>0</v>
      </c>
      <c r="D265" s="59" t="s">
        <v>110</v>
      </c>
      <c r="E265" s="57">
        <v>49205</v>
      </c>
    </row>
    <row r="266" spans="2:5" ht="18.75" customHeight="1">
      <c r="B266" s="61">
        <v>49210</v>
      </c>
      <c r="C266" s="59" t="s">
        <v>114</v>
      </c>
      <c r="D266" s="59" t="s">
        <v>111</v>
      </c>
      <c r="E266" s="57">
        <v>49210</v>
      </c>
    </row>
    <row r="267" spans="2:5" ht="18.75" customHeight="1">
      <c r="B267" s="61">
        <v>49226</v>
      </c>
      <c r="C267" s="59" t="s">
        <v>0</v>
      </c>
      <c r="D267" s="59" t="s">
        <v>108</v>
      </c>
      <c r="E267" s="57">
        <v>49226</v>
      </c>
    </row>
    <row r="268" spans="2:5" ht="18.75" customHeight="1">
      <c r="B268" s="61">
        <v>49251</v>
      </c>
      <c r="C268" s="59" t="s">
        <v>100</v>
      </c>
      <c r="D268" s="59" t="s">
        <v>112</v>
      </c>
      <c r="E268" s="57">
        <v>49251</v>
      </c>
    </row>
    <row r="269" spans="2:5" ht="18.75" customHeight="1">
      <c r="B269" s="61">
        <v>49271</v>
      </c>
      <c r="C269" s="59" t="s">
        <v>106</v>
      </c>
      <c r="D269" s="59" t="s">
        <v>113</v>
      </c>
      <c r="E269" s="57">
        <v>49271</v>
      </c>
    </row>
    <row r="270" spans="2:5" ht="18.75" customHeight="1">
      <c r="B270" s="61">
        <v>49310</v>
      </c>
      <c r="C270" s="59" t="s">
        <v>0</v>
      </c>
      <c r="D270" s="59" t="s">
        <v>94</v>
      </c>
      <c r="E270" s="57">
        <v>49310</v>
      </c>
    </row>
    <row r="271" spans="2:5" ht="18.75" customHeight="1">
      <c r="B271" s="61">
        <v>49317</v>
      </c>
      <c r="C271" s="59" t="s">
        <v>0</v>
      </c>
      <c r="D271" s="59" t="s">
        <v>95</v>
      </c>
      <c r="E271" s="57">
        <v>49317</v>
      </c>
    </row>
    <row r="272" spans="2:5" ht="18.75" customHeight="1">
      <c r="B272" s="61">
        <v>49351</v>
      </c>
      <c r="C272" s="59" t="s">
        <v>1</v>
      </c>
      <c r="D272" s="59" t="s">
        <v>97</v>
      </c>
      <c r="E272" s="57">
        <v>49351</v>
      </c>
    </row>
    <row r="273" spans="2:5" ht="18.75" customHeight="1">
      <c r="B273" s="61">
        <v>49352</v>
      </c>
      <c r="C273" s="59" t="s">
        <v>0</v>
      </c>
      <c r="D273" s="59" t="s">
        <v>99</v>
      </c>
      <c r="E273" s="57">
        <v>49352</v>
      </c>
    </row>
    <row r="274" spans="2:5" ht="18.75" customHeight="1">
      <c r="B274" s="61">
        <v>49363</v>
      </c>
      <c r="C274" s="59" t="s">
        <v>100</v>
      </c>
      <c r="D274" s="59" t="s">
        <v>98</v>
      </c>
      <c r="E274" s="57">
        <v>49363</v>
      </c>
    </row>
    <row r="275" spans="2:5" ht="18.75" customHeight="1">
      <c r="B275" s="61">
        <v>49389</v>
      </c>
      <c r="C275" s="59" t="s">
        <v>93</v>
      </c>
      <c r="D275" s="59" t="s">
        <v>101</v>
      </c>
      <c r="E275" s="57">
        <v>49389</v>
      </c>
    </row>
    <row r="276" spans="2:5" ht="18.75" customHeight="1">
      <c r="B276" s="61">
        <v>49428</v>
      </c>
      <c r="C276" s="59" t="s">
        <v>1</v>
      </c>
      <c r="D276" s="59" t="s">
        <v>102</v>
      </c>
      <c r="E276" s="57">
        <v>49428</v>
      </c>
    </row>
    <row r="277" spans="2:5" ht="18.75" customHeight="1">
      <c r="B277" s="61">
        <v>49429</v>
      </c>
      <c r="C277" s="59" t="s">
        <v>0</v>
      </c>
      <c r="D277" s="59" t="s">
        <v>99</v>
      </c>
      <c r="E277" s="57">
        <v>49429</v>
      </c>
    </row>
    <row r="278" spans="2:5" ht="18.75" customHeight="1">
      <c r="B278" s="61">
        <v>49432</v>
      </c>
      <c r="C278" s="59" t="s">
        <v>106</v>
      </c>
      <c r="D278" s="59" t="s">
        <v>103</v>
      </c>
      <c r="E278" s="57">
        <v>49432</v>
      </c>
    </row>
    <row r="279" spans="2:5" ht="18.75" customHeight="1">
      <c r="B279" s="61">
        <v>49433</v>
      </c>
      <c r="C279" s="59" t="s">
        <v>100</v>
      </c>
      <c r="D279" s="59" t="s">
        <v>104</v>
      </c>
      <c r="E279" s="57">
        <v>49433</v>
      </c>
    </row>
    <row r="280" spans="2:5" ht="18.75" customHeight="1">
      <c r="B280" s="61">
        <v>49434</v>
      </c>
      <c r="C280" s="59" t="s">
        <v>114</v>
      </c>
      <c r="D280" s="59" t="s">
        <v>105</v>
      </c>
      <c r="E280" s="57">
        <v>49434</v>
      </c>
    </row>
    <row r="281" spans="2:5" ht="18.75" customHeight="1">
      <c r="B281" s="61">
        <v>49506</v>
      </c>
      <c r="C281" s="59" t="s">
        <v>0</v>
      </c>
      <c r="D281" s="59" t="s">
        <v>107</v>
      </c>
      <c r="E281" s="57">
        <v>49506</v>
      </c>
    </row>
    <row r="282" spans="2:5" ht="18.75" customHeight="1">
      <c r="B282" s="61">
        <v>49532</v>
      </c>
      <c r="C282" s="59" t="s">
        <v>114</v>
      </c>
      <c r="D282" s="59" t="s">
        <v>109</v>
      </c>
      <c r="E282" s="57">
        <v>49532</v>
      </c>
    </row>
    <row r="283" spans="2:5" ht="18.75" customHeight="1">
      <c r="B283" s="61">
        <v>49569</v>
      </c>
      <c r="C283" s="59" t="s">
        <v>0</v>
      </c>
      <c r="D283" s="59" t="s">
        <v>110</v>
      </c>
      <c r="E283" s="57">
        <v>49569</v>
      </c>
    </row>
    <row r="284" spans="2:5" ht="18.75" customHeight="1">
      <c r="B284" s="61">
        <v>49575</v>
      </c>
      <c r="C284" s="59" t="s">
        <v>1</v>
      </c>
      <c r="D284" s="59" t="s">
        <v>111</v>
      </c>
      <c r="E284" s="57">
        <v>49575</v>
      </c>
    </row>
    <row r="285" spans="2:5" ht="18.75" customHeight="1">
      <c r="B285" s="61">
        <v>49576</v>
      </c>
      <c r="C285" s="59" t="s">
        <v>0</v>
      </c>
      <c r="D285" s="59" t="s">
        <v>99</v>
      </c>
      <c r="E285" s="57">
        <v>49576</v>
      </c>
    </row>
    <row r="286" spans="2:5" ht="18.75" customHeight="1">
      <c r="B286" s="61">
        <v>49590</v>
      </c>
      <c r="C286" s="59" t="s">
        <v>0</v>
      </c>
      <c r="D286" s="59" t="s">
        <v>108</v>
      </c>
      <c r="E286" s="57">
        <v>49590</v>
      </c>
    </row>
    <row r="287" spans="2:5" ht="18.75" customHeight="1">
      <c r="B287" s="61">
        <v>49616</v>
      </c>
      <c r="C287" s="59" t="s">
        <v>114</v>
      </c>
      <c r="D287" s="59" t="s">
        <v>112</v>
      </c>
      <c r="E287" s="57">
        <v>49616</v>
      </c>
    </row>
    <row r="288" spans="2:5" ht="18.75" customHeight="1">
      <c r="B288" s="61">
        <v>49636</v>
      </c>
      <c r="C288" s="59" t="s">
        <v>100</v>
      </c>
      <c r="D288" s="59" t="s">
        <v>113</v>
      </c>
      <c r="E288" s="57">
        <v>49636</v>
      </c>
    </row>
    <row r="289" spans="2:5" ht="18.75" customHeight="1">
      <c r="B289" s="61">
        <v>49675</v>
      </c>
      <c r="C289" s="59" t="s">
        <v>96</v>
      </c>
      <c r="D289" s="59" t="s">
        <v>94</v>
      </c>
      <c r="E289" s="57">
        <v>49675</v>
      </c>
    </row>
    <row r="290" spans="2:5" ht="18.75" customHeight="1">
      <c r="B290" s="61">
        <v>49688</v>
      </c>
      <c r="C290" s="59" t="s">
        <v>0</v>
      </c>
      <c r="D290" s="59" t="s">
        <v>95</v>
      </c>
      <c r="E290" s="57">
        <v>49688</v>
      </c>
    </row>
    <row r="291" spans="2:5" ht="18.75" customHeight="1">
      <c r="B291" s="61">
        <v>49716</v>
      </c>
      <c r="C291" s="59" t="s">
        <v>0</v>
      </c>
      <c r="D291" s="59" t="s">
        <v>97</v>
      </c>
      <c r="E291" s="57">
        <v>49716</v>
      </c>
    </row>
    <row r="292" spans="2:5" ht="18.75" customHeight="1">
      <c r="B292" s="61">
        <v>49728</v>
      </c>
      <c r="C292" s="59" t="s">
        <v>114</v>
      </c>
      <c r="D292" s="59" t="s">
        <v>98</v>
      </c>
      <c r="E292" s="57">
        <v>49728</v>
      </c>
    </row>
    <row r="293" spans="2:5" ht="18.75" customHeight="1">
      <c r="B293" s="61">
        <v>49754</v>
      </c>
      <c r="C293" s="59" t="s">
        <v>106</v>
      </c>
      <c r="D293" s="59" t="s">
        <v>101</v>
      </c>
      <c r="E293" s="57">
        <v>49754</v>
      </c>
    </row>
    <row r="294" spans="2:5" ht="18.75" customHeight="1">
      <c r="B294" s="61">
        <v>49794</v>
      </c>
      <c r="C294" s="59" t="s">
        <v>96</v>
      </c>
      <c r="D294" s="59" t="s">
        <v>102</v>
      </c>
      <c r="E294" s="57">
        <v>49794</v>
      </c>
    </row>
    <row r="295" spans="2:5" ht="18.75" customHeight="1">
      <c r="B295" s="61">
        <v>49798</v>
      </c>
      <c r="C295" s="59" t="s">
        <v>114</v>
      </c>
      <c r="D295" s="59" t="s">
        <v>103</v>
      </c>
      <c r="E295" s="57">
        <v>49798</v>
      </c>
    </row>
    <row r="296" spans="2:5" ht="18.75" customHeight="1">
      <c r="B296" s="61">
        <v>49799</v>
      </c>
      <c r="C296" s="59" t="s">
        <v>1</v>
      </c>
      <c r="D296" s="59" t="s">
        <v>104</v>
      </c>
      <c r="E296" s="57">
        <v>49799</v>
      </c>
    </row>
    <row r="297" spans="2:5" ht="18.75" customHeight="1">
      <c r="B297" s="61">
        <v>49800</v>
      </c>
      <c r="C297" s="59" t="s">
        <v>0</v>
      </c>
      <c r="D297" s="59" t="s">
        <v>105</v>
      </c>
      <c r="E297" s="57">
        <v>49800</v>
      </c>
    </row>
    <row r="298" spans="2:5" ht="18.75" customHeight="1">
      <c r="B298" s="61">
        <v>49801</v>
      </c>
      <c r="C298" s="59" t="s">
        <v>96</v>
      </c>
      <c r="D298" s="59" t="s">
        <v>99</v>
      </c>
      <c r="E298" s="57">
        <v>49801</v>
      </c>
    </row>
    <row r="299" spans="2:5" ht="18.75" customHeight="1">
      <c r="B299" s="61">
        <v>49877</v>
      </c>
      <c r="C299" s="59" t="s">
        <v>0</v>
      </c>
      <c r="D299" s="59" t="s">
        <v>107</v>
      </c>
      <c r="E299" s="57">
        <v>49877</v>
      </c>
    </row>
    <row r="300" spans="2:5" ht="18.75" customHeight="1">
      <c r="B300" s="61">
        <v>49898</v>
      </c>
      <c r="C300" s="59" t="s">
        <v>0</v>
      </c>
      <c r="D300" s="59" t="s">
        <v>109</v>
      </c>
      <c r="E300" s="57">
        <v>49898</v>
      </c>
    </row>
    <row r="301" spans="2:5" ht="18.75" customHeight="1">
      <c r="B301" s="61">
        <v>49933</v>
      </c>
      <c r="C301" s="59" t="s">
        <v>0</v>
      </c>
      <c r="D301" s="59" t="s">
        <v>110</v>
      </c>
      <c r="E301" s="57">
        <v>49933</v>
      </c>
    </row>
    <row r="302" spans="2:5" ht="18.75" customHeight="1">
      <c r="B302" s="61">
        <v>49940</v>
      </c>
      <c r="C302" s="59" t="s">
        <v>0</v>
      </c>
      <c r="D302" s="59" t="s">
        <v>111</v>
      </c>
      <c r="E302" s="57">
        <v>49940</v>
      </c>
    </row>
    <row r="303" spans="2:5" ht="18.75" customHeight="1">
      <c r="B303" s="61">
        <v>49961</v>
      </c>
      <c r="C303" s="59" t="s">
        <v>0</v>
      </c>
      <c r="D303" s="59" t="s">
        <v>108</v>
      </c>
      <c r="E303" s="57">
        <v>49961</v>
      </c>
    </row>
    <row r="304" spans="2:5" ht="18.75" customHeight="1">
      <c r="B304" s="61">
        <v>49982</v>
      </c>
      <c r="C304" s="59" t="s">
        <v>0</v>
      </c>
      <c r="D304" s="59" t="s">
        <v>112</v>
      </c>
      <c r="E304" s="57">
        <v>49982</v>
      </c>
    </row>
    <row r="305" spans="2:5" ht="18.75" customHeight="1">
      <c r="B305" s="61">
        <v>50002</v>
      </c>
      <c r="C305" s="59" t="s">
        <v>1</v>
      </c>
      <c r="D305" s="59" t="s">
        <v>113</v>
      </c>
      <c r="E305" s="57">
        <v>50002</v>
      </c>
    </row>
    <row r="306" spans="2:5" ht="18.75" customHeight="1">
      <c r="B306" s="61">
        <v>50003</v>
      </c>
      <c r="C306" s="59" t="s">
        <v>0</v>
      </c>
      <c r="D306" s="59" t="s">
        <v>99</v>
      </c>
      <c r="E306" s="57">
        <v>50003</v>
      </c>
    </row>
    <row r="307" spans="2:5" ht="18.75" customHeight="1"/>
    <row r="308" spans="2:5" ht="18.75" customHeight="1">
      <c r="B308" s="59" t="s">
        <v>116</v>
      </c>
      <c r="E308" s="57" t="s">
        <v>116</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2021-06-08T08:23:35Z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