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8日\"/>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WBS!$C$4:$U$333</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T274" i="1" l="1"/>
  <c r="P274" i="1"/>
  <c r="G274" i="1"/>
  <c r="E274" i="1"/>
  <c r="C274" i="1"/>
  <c r="T282" i="1"/>
  <c r="P282" i="1"/>
  <c r="G282" i="1"/>
  <c r="E282" i="1"/>
  <c r="T292" i="1"/>
  <c r="P292" i="1"/>
  <c r="G292" i="1"/>
  <c r="E292" i="1"/>
  <c r="T299" i="1"/>
  <c r="P299" i="1"/>
  <c r="G299" i="1"/>
  <c r="E299" i="1"/>
  <c r="T304" i="1"/>
  <c r="P304" i="1"/>
  <c r="G304" i="1"/>
  <c r="E304" i="1"/>
  <c r="T308" i="1"/>
  <c r="P308" i="1"/>
  <c r="G308" i="1"/>
  <c r="E308" i="1"/>
  <c r="T312" i="1"/>
  <c r="P312" i="1"/>
  <c r="G312" i="1"/>
  <c r="E312" i="1"/>
  <c r="T249" i="1"/>
  <c r="P249" i="1"/>
  <c r="G249" i="1"/>
  <c r="E249" i="1"/>
  <c r="C249" i="1"/>
  <c r="T238" i="1"/>
  <c r="P238" i="1"/>
  <c r="G238" i="1"/>
  <c r="E238" i="1"/>
  <c r="C238" i="1"/>
  <c r="T219" i="1"/>
  <c r="P219" i="1"/>
  <c r="G219" i="1"/>
  <c r="E219" i="1"/>
  <c r="C219" i="1"/>
  <c r="G92" i="1" l="1"/>
  <c r="E92" i="1"/>
  <c r="G71" i="1"/>
  <c r="E60" i="1"/>
  <c r="B28" i="1"/>
  <c r="E49" i="1"/>
  <c r="T91" i="1" l="1"/>
  <c r="P91" i="1"/>
  <c r="G91" i="1"/>
  <c r="E91" i="1"/>
  <c r="T90" i="1"/>
  <c r="P90" i="1"/>
  <c r="G90" i="1"/>
  <c r="E90" i="1"/>
  <c r="T89" i="1"/>
  <c r="P89" i="1"/>
  <c r="G89" i="1"/>
  <c r="E89" i="1"/>
  <c r="T88" i="1"/>
  <c r="P88" i="1"/>
  <c r="G88" i="1"/>
  <c r="E88" i="1"/>
  <c r="T87" i="1"/>
  <c r="P87" i="1"/>
  <c r="G87" i="1"/>
  <c r="E87" i="1"/>
  <c r="T86" i="1"/>
  <c r="P86" i="1"/>
  <c r="G86" i="1"/>
  <c r="E86" i="1"/>
  <c r="T85" i="1"/>
  <c r="P85" i="1"/>
  <c r="G85" i="1"/>
  <c r="E85" i="1"/>
  <c r="T84" i="1"/>
  <c r="P84" i="1"/>
  <c r="G84" i="1"/>
  <c r="E84" i="1"/>
  <c r="T83" i="1"/>
  <c r="P83" i="1"/>
  <c r="G83" i="1"/>
  <c r="E83" i="1"/>
  <c r="T82" i="1"/>
  <c r="P82" i="1"/>
  <c r="G82" i="1"/>
  <c r="E82" i="1"/>
  <c r="T81" i="1"/>
  <c r="P81" i="1"/>
  <c r="G81" i="1"/>
  <c r="E81" i="1"/>
  <c r="T80" i="1"/>
  <c r="P80" i="1"/>
  <c r="E80" i="1"/>
  <c r="T79" i="1"/>
  <c r="P79" i="1"/>
  <c r="G79" i="1"/>
  <c r="G80" i="1" s="1"/>
  <c r="T78" i="1"/>
  <c r="P78" i="1"/>
  <c r="G78" i="1"/>
  <c r="E78" i="1"/>
  <c r="T77" i="1"/>
  <c r="P77" i="1"/>
  <c r="E77" i="1"/>
  <c r="T76" i="1"/>
  <c r="P76" i="1"/>
  <c r="E76" i="1"/>
  <c r="T75" i="1"/>
  <c r="P75" i="1"/>
  <c r="E75" i="1"/>
  <c r="T74" i="1"/>
  <c r="P74" i="1"/>
  <c r="E74" i="1"/>
  <c r="T73" i="1"/>
  <c r="P73" i="1"/>
  <c r="E73" i="1"/>
  <c r="T72" i="1"/>
  <c r="P72" i="1"/>
  <c r="G72" i="1"/>
  <c r="G73" i="1" s="1"/>
  <c r="G74" i="1" s="1"/>
  <c r="G75" i="1" s="1"/>
  <c r="G76" i="1" s="1"/>
  <c r="G77" i="1" s="1"/>
  <c r="T70" i="1"/>
  <c r="P70" i="1"/>
  <c r="G70" i="1"/>
  <c r="E70" i="1"/>
  <c r="T69" i="1"/>
  <c r="P69" i="1"/>
  <c r="E69" i="1"/>
  <c r="T68" i="1"/>
  <c r="P68" i="1"/>
  <c r="E68" i="1"/>
  <c r="T67" i="1"/>
  <c r="P67" i="1"/>
  <c r="E67" i="1"/>
  <c r="T66" i="1"/>
  <c r="P66" i="1"/>
  <c r="E66" i="1"/>
  <c r="T65" i="1"/>
  <c r="P65" i="1"/>
  <c r="E65" i="1"/>
  <c r="T64" i="1"/>
  <c r="P64" i="1"/>
  <c r="E64" i="1"/>
  <c r="T63" i="1"/>
  <c r="P63" i="1"/>
  <c r="E63" i="1"/>
  <c r="T62" i="1"/>
  <c r="P62" i="1"/>
  <c r="E62" i="1"/>
  <c r="T61" i="1"/>
  <c r="P61" i="1"/>
  <c r="E61" i="1"/>
  <c r="T59" i="1"/>
  <c r="P59" i="1"/>
  <c r="E59" i="1"/>
  <c r="T58" i="1"/>
  <c r="P58" i="1"/>
  <c r="E58" i="1"/>
  <c r="T57" i="1"/>
  <c r="P57" i="1"/>
  <c r="E57" i="1"/>
  <c r="T56" i="1"/>
  <c r="P56" i="1"/>
  <c r="E56" i="1"/>
  <c r="T55" i="1"/>
  <c r="P55" i="1"/>
  <c r="E55" i="1"/>
  <c r="T54" i="1"/>
  <c r="P54" i="1"/>
  <c r="G54" i="1"/>
  <c r="G55" i="1" s="1"/>
  <c r="G56" i="1" s="1"/>
  <c r="G57" i="1" s="1"/>
  <c r="G58" i="1" s="1"/>
  <c r="G59" i="1" s="1"/>
  <c r="G60" i="1" s="1"/>
  <c r="G61" i="1" s="1"/>
  <c r="G62" i="1" s="1"/>
  <c r="G63" i="1" s="1"/>
  <c r="G64" i="1" s="1"/>
  <c r="G65" i="1" s="1"/>
  <c r="G66" i="1" s="1"/>
  <c r="G67" i="1" s="1"/>
  <c r="G68" i="1" s="1"/>
  <c r="G69" i="1" s="1"/>
  <c r="T53" i="1"/>
  <c r="P53" i="1"/>
  <c r="G53" i="1"/>
  <c r="E53" i="1"/>
  <c r="T52" i="1"/>
  <c r="P52" i="1"/>
  <c r="E52" i="1"/>
  <c r="T51" i="1"/>
  <c r="P51" i="1"/>
  <c r="E51" i="1"/>
  <c r="T50" i="1"/>
  <c r="P50" i="1"/>
  <c r="E50" i="1"/>
  <c r="T49" i="1" l="1"/>
  <c r="P49" i="1"/>
  <c r="T48" i="1"/>
  <c r="P48" i="1"/>
  <c r="E48" i="1"/>
  <c r="T47" i="1"/>
  <c r="P47" i="1"/>
  <c r="G47" i="1"/>
  <c r="G48" i="1" s="1"/>
  <c r="G49" i="1" s="1"/>
  <c r="G50" i="1" s="1"/>
  <c r="G51" i="1" s="1"/>
  <c r="G52" i="1" s="1"/>
  <c r="T46" i="1"/>
  <c r="P46" i="1"/>
  <c r="E46" i="1"/>
  <c r="T45" i="1"/>
  <c r="P45" i="1"/>
  <c r="E45" i="1"/>
  <c r="T44" i="1"/>
  <c r="P44" i="1"/>
  <c r="E44" i="1"/>
  <c r="T43" i="1"/>
  <c r="P43" i="1"/>
  <c r="E43" i="1"/>
  <c r="T42" i="1"/>
  <c r="P42" i="1"/>
  <c r="T41" i="1"/>
  <c r="P41" i="1"/>
  <c r="E41" i="1"/>
  <c r="T40" i="1"/>
  <c r="P40" i="1"/>
  <c r="G40" i="1"/>
  <c r="G41" i="1" s="1"/>
  <c r="G42" i="1" s="1"/>
  <c r="G43" i="1" s="1"/>
  <c r="G44" i="1" s="1"/>
  <c r="G45" i="1" s="1"/>
  <c r="G46" i="1" s="1"/>
  <c r="G152" i="1"/>
  <c r="E152" i="1"/>
  <c r="T151" i="1" l="1"/>
  <c r="P151" i="1"/>
  <c r="G151" i="1"/>
  <c r="E151" i="1"/>
  <c r="T150" i="1"/>
  <c r="P150" i="1"/>
  <c r="E150"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G170" i="1"/>
  <c r="E170" i="1"/>
  <c r="T169" i="1"/>
  <c r="P169" i="1"/>
  <c r="G169" i="1"/>
  <c r="E169" i="1"/>
  <c r="T168" i="1"/>
  <c r="P168" i="1"/>
  <c r="G168" i="1"/>
  <c r="E168" i="1"/>
  <c r="T167" i="1"/>
  <c r="P167" i="1"/>
  <c r="E167" i="1"/>
  <c r="T166" i="1"/>
  <c r="P166" i="1"/>
  <c r="E166" i="1"/>
  <c r="T165" i="1"/>
  <c r="P165" i="1"/>
  <c r="E165" i="1"/>
  <c r="T164" i="1"/>
  <c r="P164" i="1"/>
  <c r="E164" i="1"/>
  <c r="T163" i="1"/>
  <c r="P163" i="1"/>
  <c r="E163" i="1"/>
  <c r="T162" i="1"/>
  <c r="P162" i="1"/>
  <c r="E162" i="1"/>
  <c r="E178" i="1"/>
  <c r="G178" i="1"/>
  <c r="P178" i="1"/>
  <c r="T178" i="1"/>
  <c r="T179" i="1"/>
  <c r="P179" i="1"/>
  <c r="G179" i="1"/>
  <c r="E179" i="1"/>
  <c r="T180" i="1"/>
  <c r="P180" i="1"/>
  <c r="G180" i="1"/>
  <c r="E180" i="1"/>
  <c r="E30" i="1" l="1"/>
  <c r="G199" i="1"/>
  <c r="E199" i="1"/>
  <c r="G143" i="1"/>
  <c r="E25" i="1"/>
  <c r="E24" i="1"/>
  <c r="E23" i="1"/>
  <c r="G29" i="1" l="1"/>
  <c r="G30" i="1" s="1"/>
  <c r="G31" i="1" s="1"/>
  <c r="P30" i="1" l="1"/>
  <c r="T30" i="1"/>
  <c r="U1" i="1"/>
  <c r="R274" i="1" s="1"/>
  <c r="C5" i="1"/>
  <c r="C6" i="1" s="1"/>
  <c r="C7" i="1" s="1"/>
  <c r="C8" i="1" s="1"/>
  <c r="C9" i="1" s="1"/>
  <c r="C10" i="1" s="1"/>
  <c r="C11" i="1" s="1"/>
  <c r="E5" i="1"/>
  <c r="G5" i="1"/>
  <c r="P5" i="1"/>
  <c r="E6" i="1"/>
  <c r="G6" i="1"/>
  <c r="E7" i="1"/>
  <c r="G7" i="1"/>
  <c r="P7" i="1"/>
  <c r="G8" i="1"/>
  <c r="E9" i="1"/>
  <c r="G9" i="1"/>
  <c r="P9" i="1"/>
  <c r="T9" i="1"/>
  <c r="G10" i="1"/>
  <c r="T10" i="1"/>
  <c r="E11" i="1"/>
  <c r="R299" i="1" l="1"/>
  <c r="R292" i="1"/>
  <c r="R282" i="1"/>
  <c r="R308" i="1"/>
  <c r="R304" i="1"/>
  <c r="R249" i="1"/>
  <c r="R312" i="1"/>
  <c r="R219" i="1"/>
  <c r="R238" i="1"/>
  <c r="R90" i="1"/>
  <c r="R86" i="1"/>
  <c r="R82" i="1"/>
  <c r="R91" i="1"/>
  <c r="R87" i="1"/>
  <c r="R83" i="1"/>
  <c r="R88" i="1"/>
  <c r="R84" i="1"/>
  <c r="R89" i="1"/>
  <c r="R85" i="1"/>
  <c r="R80" i="1"/>
  <c r="R76" i="1"/>
  <c r="R72" i="1"/>
  <c r="R81" i="1"/>
  <c r="R77" i="1"/>
  <c r="R73" i="1"/>
  <c r="R78" i="1"/>
  <c r="R74" i="1"/>
  <c r="R79" i="1"/>
  <c r="R75" i="1"/>
  <c r="R69" i="1"/>
  <c r="R65" i="1"/>
  <c r="R61" i="1"/>
  <c r="R70" i="1"/>
  <c r="R66" i="1"/>
  <c r="R62" i="1"/>
  <c r="R64" i="1"/>
  <c r="R67" i="1"/>
  <c r="R63" i="1"/>
  <c r="R68" i="1"/>
  <c r="R58" i="1"/>
  <c r="R54" i="1"/>
  <c r="R50" i="1"/>
  <c r="R51" i="1"/>
  <c r="R56" i="1"/>
  <c r="R52" i="1"/>
  <c r="R53" i="1"/>
  <c r="R59" i="1"/>
  <c r="R55" i="1"/>
  <c r="R57" i="1"/>
  <c r="R48" i="1"/>
  <c r="R44" i="1"/>
  <c r="R40" i="1"/>
  <c r="R43" i="1"/>
  <c r="R49" i="1"/>
  <c r="R45" i="1"/>
  <c r="R41" i="1"/>
  <c r="R47" i="1"/>
  <c r="R46" i="1"/>
  <c r="R42" i="1"/>
  <c r="R151" i="1"/>
  <c r="R150" i="1"/>
  <c r="R178" i="1"/>
  <c r="R176" i="1"/>
  <c r="R172" i="1"/>
  <c r="R168" i="1"/>
  <c r="R164" i="1"/>
  <c r="R177" i="1"/>
  <c r="R173" i="1"/>
  <c r="R169" i="1"/>
  <c r="R165" i="1"/>
  <c r="R174" i="1"/>
  <c r="R170" i="1"/>
  <c r="R166" i="1"/>
  <c r="R162" i="1"/>
  <c r="R175" i="1"/>
  <c r="R171" i="1"/>
  <c r="R167" i="1"/>
  <c r="R163" i="1"/>
  <c r="R180" i="1"/>
  <c r="R179"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P25" i="1"/>
  <c r="R25" i="1"/>
  <c r="T25" i="1"/>
  <c r="E26" i="1"/>
  <c r="P26" i="1"/>
  <c r="R26" i="1"/>
  <c r="T26" i="1"/>
  <c r="E27" i="1"/>
  <c r="G27" i="1"/>
  <c r="P27" i="1"/>
  <c r="R27" i="1"/>
  <c r="T27" i="1"/>
  <c r="E28" i="1"/>
  <c r="G28" i="1"/>
  <c r="P28" i="1"/>
  <c r="R28" i="1"/>
  <c r="E29" i="1"/>
  <c r="P29" i="1"/>
  <c r="R29" i="1"/>
  <c r="T29" i="1"/>
  <c r="P31" i="1"/>
  <c r="R31" i="1"/>
  <c r="T31" i="1"/>
  <c r="P32" i="1"/>
  <c r="R32" i="1"/>
  <c r="T32" i="1"/>
  <c r="E33" i="1"/>
  <c r="C30" i="1" l="1"/>
  <c r="C31" i="1" s="1"/>
  <c r="C32" i="1" s="1"/>
  <c r="C33" i="1" s="1"/>
  <c r="C34" i="1" s="1"/>
  <c r="C35" i="1" s="1"/>
  <c r="C36" i="1" s="1"/>
  <c r="C37" i="1" s="1"/>
  <c r="C38" i="1" s="1"/>
  <c r="C39" i="1" s="1"/>
  <c r="P33" i="1"/>
  <c r="R33" i="1"/>
  <c r="T33" i="1"/>
  <c r="P34" i="1"/>
  <c r="R34" i="1"/>
  <c r="T34" i="1"/>
  <c r="E35" i="1"/>
  <c r="P35" i="1"/>
  <c r="R35" i="1"/>
  <c r="T35" i="1"/>
  <c r="P36" i="1"/>
  <c r="R36" i="1"/>
  <c r="T36" i="1"/>
  <c r="E37" i="1"/>
  <c r="P37" i="1"/>
  <c r="R37" i="1"/>
  <c r="T37" i="1"/>
  <c r="G38" i="1"/>
  <c r="P38" i="1"/>
  <c r="R38" i="1"/>
  <c r="T38" i="1"/>
  <c r="G39" i="1"/>
  <c r="P39" i="1"/>
  <c r="R39" i="1"/>
  <c r="T39" i="1"/>
  <c r="P60" i="1"/>
  <c r="R60" i="1"/>
  <c r="T60" i="1"/>
  <c r="P71" i="1"/>
  <c r="R71" i="1"/>
  <c r="T71" i="1"/>
  <c r="P92" i="1"/>
  <c r="R92" i="1"/>
  <c r="T92" i="1"/>
  <c r="E93" i="1"/>
  <c r="G93" i="1"/>
  <c r="P93" i="1"/>
  <c r="R93" i="1"/>
  <c r="T93" i="1"/>
  <c r="G94" i="1"/>
  <c r="P94" i="1"/>
  <c r="R94" i="1"/>
  <c r="T94" i="1"/>
  <c r="G95" i="1"/>
  <c r="P95" i="1"/>
  <c r="R95" i="1"/>
  <c r="T95" i="1"/>
  <c r="E96" i="1"/>
  <c r="C40" i="1" l="1"/>
  <c r="C41" i="1" s="1"/>
  <c r="C42" i="1" s="1"/>
  <c r="C43" i="1" s="1"/>
  <c r="C44" i="1" s="1"/>
  <c r="C45" i="1" s="1"/>
  <c r="C46" i="1" s="1"/>
  <c r="C47" i="1" s="1"/>
  <c r="C48" i="1" s="1"/>
  <c r="C49" i="1" s="1"/>
  <c r="C50" i="1" s="1"/>
  <c r="C51" i="1" s="1"/>
  <c r="C52" i="1" s="1"/>
  <c r="C53" i="1" s="1"/>
  <c r="C54" i="1" s="1"/>
  <c r="C55" i="1" s="1"/>
  <c r="C56" i="1" s="1"/>
  <c r="C57" i="1" s="1"/>
  <c r="C58" i="1" s="1"/>
  <c r="C59" i="1" s="1"/>
  <c r="C60" i="1" s="1"/>
  <c r="G96" i="1"/>
  <c r="G97" i="1" s="1"/>
  <c r="G98" i="1" s="1"/>
  <c r="G99" i="1" s="1"/>
  <c r="G100" i="1" s="1"/>
  <c r="G101" i="1" s="1"/>
  <c r="G102" i="1" s="1"/>
  <c r="P96" i="1"/>
  <c r="R96" i="1"/>
  <c r="T96" i="1"/>
  <c r="P97" i="1"/>
  <c r="R97" i="1"/>
  <c r="T97" i="1"/>
  <c r="E98" i="1"/>
  <c r="P98" i="1"/>
  <c r="R98" i="1"/>
  <c r="T98" i="1"/>
  <c r="E99" i="1"/>
  <c r="P99" i="1"/>
  <c r="R99" i="1"/>
  <c r="T99" i="1"/>
  <c r="P100" i="1"/>
  <c r="R100" i="1"/>
  <c r="T100" i="1"/>
  <c r="P101" i="1"/>
  <c r="R101" i="1"/>
  <c r="T101" i="1"/>
  <c r="P102" i="1"/>
  <c r="R102" i="1"/>
  <c r="T102" i="1"/>
  <c r="E103" i="1"/>
  <c r="C61" i="1" l="1"/>
  <c r="C62" i="1" s="1"/>
  <c r="C63" i="1" s="1"/>
  <c r="C64" i="1" s="1"/>
  <c r="C65" i="1" s="1"/>
  <c r="C66" i="1" s="1"/>
  <c r="C67" i="1" s="1"/>
  <c r="C68" i="1" s="1"/>
  <c r="C69" i="1" s="1"/>
  <c r="C70" i="1" s="1"/>
  <c r="C71" i="1" s="1"/>
  <c r="G103" i="1"/>
  <c r="G104" i="1" s="1"/>
  <c r="G105" i="1" s="1"/>
  <c r="P103" i="1"/>
  <c r="R103" i="1"/>
  <c r="T103" i="1"/>
  <c r="E104" i="1"/>
  <c r="P104" i="1"/>
  <c r="R104" i="1"/>
  <c r="T104" i="1"/>
  <c r="E105" i="1"/>
  <c r="P105" i="1"/>
  <c r="R105" i="1"/>
  <c r="T105" i="1"/>
  <c r="E106" i="1"/>
  <c r="G106" i="1"/>
  <c r="P106" i="1"/>
  <c r="R106" i="1"/>
  <c r="E107" i="1"/>
  <c r="G107" i="1"/>
  <c r="G108" i="1" s="1"/>
  <c r="G109" i="1" s="1"/>
  <c r="G110" i="1" s="1"/>
  <c r="G111" i="1" s="1"/>
  <c r="G112" i="1" s="1"/>
  <c r="G113" i="1" s="1"/>
  <c r="G114" i="1" s="1"/>
  <c r="G115" i="1" s="1"/>
  <c r="G116" i="1" s="1"/>
  <c r="G117" i="1" s="1"/>
  <c r="G118" i="1" s="1"/>
  <c r="G119" i="1" s="1"/>
  <c r="G120" i="1" s="1"/>
  <c r="G121" i="1" s="1"/>
  <c r="G122" i="1" s="1"/>
  <c r="P107" i="1"/>
  <c r="R107" i="1"/>
  <c r="T107" i="1"/>
  <c r="E108" i="1"/>
  <c r="P108" i="1"/>
  <c r="R108" i="1"/>
  <c r="T108" i="1"/>
  <c r="P109" i="1"/>
  <c r="R109" i="1"/>
  <c r="T109" i="1"/>
  <c r="E110" i="1"/>
  <c r="P110" i="1"/>
  <c r="R110" i="1"/>
  <c r="T110" i="1"/>
  <c r="P111" i="1"/>
  <c r="R111" i="1"/>
  <c r="T111" i="1"/>
  <c r="E112" i="1"/>
  <c r="P112" i="1"/>
  <c r="R112" i="1"/>
  <c r="T112" i="1"/>
  <c r="P113" i="1"/>
  <c r="R113" i="1"/>
  <c r="T113" i="1"/>
  <c r="E114" i="1"/>
  <c r="P114" i="1"/>
  <c r="R114" i="1"/>
  <c r="T114" i="1"/>
  <c r="P115" i="1"/>
  <c r="R115" i="1"/>
  <c r="T115" i="1"/>
  <c r="E116" i="1"/>
  <c r="P116" i="1"/>
  <c r="R116" i="1"/>
  <c r="T116" i="1"/>
  <c r="E117" i="1"/>
  <c r="P117" i="1"/>
  <c r="R117" i="1"/>
  <c r="T117" i="1"/>
  <c r="E118" i="1"/>
  <c r="P118" i="1"/>
  <c r="R118" i="1"/>
  <c r="T118" i="1"/>
  <c r="P119" i="1"/>
  <c r="R119" i="1"/>
  <c r="T119" i="1"/>
  <c r="P120" i="1"/>
  <c r="R120" i="1"/>
  <c r="T120" i="1"/>
  <c r="E121" i="1"/>
  <c r="P121" i="1"/>
  <c r="R121" i="1"/>
  <c r="T121" i="1"/>
  <c r="E122" i="1"/>
  <c r="P122" i="1"/>
  <c r="R122" i="1"/>
  <c r="T122" i="1"/>
  <c r="G123" i="1"/>
  <c r="G124" i="1" s="1"/>
  <c r="G125" i="1" s="1"/>
  <c r="G126" i="1" s="1"/>
  <c r="G127" i="1" s="1"/>
  <c r="G128" i="1" s="1"/>
  <c r="G129" i="1" s="1"/>
  <c r="G130" i="1" s="1"/>
  <c r="G131" i="1" s="1"/>
  <c r="P123" i="1"/>
  <c r="R123" i="1"/>
  <c r="T123" i="1"/>
  <c r="E124" i="1"/>
  <c r="P124" i="1"/>
  <c r="R124" i="1"/>
  <c r="T124" i="1"/>
  <c r="P125" i="1"/>
  <c r="R125" i="1"/>
  <c r="T125" i="1"/>
  <c r="P126" i="1"/>
  <c r="R126" i="1"/>
  <c r="T126" i="1"/>
  <c r="E127" i="1"/>
  <c r="P127" i="1"/>
  <c r="R127" i="1"/>
  <c r="T127" i="1"/>
  <c r="E128" i="1"/>
  <c r="P128" i="1"/>
  <c r="R128" i="1"/>
  <c r="T128" i="1"/>
  <c r="E129" i="1"/>
  <c r="P129" i="1"/>
  <c r="R129" i="1"/>
  <c r="T129" i="1"/>
  <c r="E130" i="1"/>
  <c r="P130" i="1"/>
  <c r="R130" i="1"/>
  <c r="T130" i="1"/>
  <c r="E131" i="1"/>
  <c r="P131" i="1"/>
  <c r="R131" i="1"/>
  <c r="T131" i="1"/>
  <c r="G132" i="1"/>
  <c r="G133" i="1" s="1"/>
  <c r="G134" i="1" s="1"/>
  <c r="G135" i="1" s="1"/>
  <c r="G136" i="1" s="1"/>
  <c r="G137" i="1" s="1"/>
  <c r="P132" i="1"/>
  <c r="R132" i="1"/>
  <c r="P133" i="1"/>
  <c r="R133" i="1"/>
  <c r="E134" i="1"/>
  <c r="P134" i="1"/>
  <c r="R134" i="1"/>
  <c r="P135" i="1"/>
  <c r="R135" i="1"/>
  <c r="T135" i="1"/>
  <c r="E136" i="1"/>
  <c r="P136" i="1"/>
  <c r="R136" i="1"/>
  <c r="T136" i="1"/>
  <c r="E137" i="1"/>
  <c r="P137" i="1"/>
  <c r="R137" i="1"/>
  <c r="T137" i="1"/>
  <c r="G138" i="1"/>
  <c r="G139" i="1" s="1"/>
  <c r="G140" i="1" s="1"/>
  <c r="G141" i="1" s="1"/>
  <c r="P138" i="1"/>
  <c r="R138" i="1"/>
  <c r="T138" i="1"/>
  <c r="E139" i="1"/>
  <c r="P139" i="1"/>
  <c r="R139" i="1"/>
  <c r="T139" i="1"/>
  <c r="E140" i="1"/>
  <c r="P140" i="1"/>
  <c r="R140" i="1"/>
  <c r="T140" i="1"/>
  <c r="E141" i="1"/>
  <c r="P141" i="1"/>
  <c r="R141" i="1"/>
  <c r="T141" i="1"/>
  <c r="E142" i="1"/>
  <c r="G142" i="1"/>
  <c r="P142" i="1"/>
  <c r="R142" i="1"/>
  <c r="E143" i="1"/>
  <c r="G144" i="1"/>
  <c r="G145" i="1" s="1"/>
  <c r="G146" i="1" s="1"/>
  <c r="G147" i="1" s="1"/>
  <c r="G148" i="1" s="1"/>
  <c r="P143" i="1"/>
  <c r="R143" i="1"/>
  <c r="T143" i="1"/>
  <c r="E144" i="1"/>
  <c r="P144" i="1"/>
  <c r="R144" i="1"/>
  <c r="T144" i="1"/>
  <c r="E145" i="1"/>
  <c r="P145" i="1"/>
  <c r="R145" i="1"/>
  <c r="T145" i="1"/>
  <c r="E146" i="1"/>
  <c r="P146" i="1"/>
  <c r="R146" i="1"/>
  <c r="T146" i="1"/>
  <c r="E147" i="1"/>
  <c r="P147" i="1"/>
  <c r="R147" i="1"/>
  <c r="T147" i="1"/>
  <c r="E148" i="1"/>
  <c r="P148" i="1"/>
  <c r="R148" i="1"/>
  <c r="T148" i="1"/>
  <c r="C72" i="1" l="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43" i="1"/>
  <c r="C144" i="1" s="1"/>
  <c r="C145" i="1" s="1"/>
  <c r="C146" i="1" s="1"/>
  <c r="C147" i="1" s="1"/>
  <c r="C148" i="1" s="1"/>
  <c r="C149" i="1" s="1"/>
  <c r="G149" i="1"/>
  <c r="P149" i="1"/>
  <c r="R149" i="1"/>
  <c r="T149" i="1"/>
  <c r="P152" i="1"/>
  <c r="R152" i="1"/>
  <c r="T152" i="1"/>
  <c r="P153" i="1"/>
  <c r="R153" i="1"/>
  <c r="T153" i="1"/>
  <c r="E154" i="1"/>
  <c r="P154" i="1"/>
  <c r="R154" i="1"/>
  <c r="T154" i="1"/>
  <c r="P155" i="1"/>
  <c r="R155" i="1"/>
  <c r="T155" i="1"/>
  <c r="P156" i="1"/>
  <c r="R156" i="1"/>
  <c r="T156" i="1"/>
  <c r="E157" i="1"/>
  <c r="P157" i="1"/>
  <c r="R157" i="1"/>
  <c r="T157" i="1"/>
  <c r="P158" i="1"/>
  <c r="R158" i="1"/>
  <c r="T158" i="1"/>
  <c r="E159" i="1"/>
  <c r="P159" i="1"/>
  <c r="R159" i="1"/>
  <c r="T159" i="1"/>
  <c r="E160" i="1"/>
  <c r="P160" i="1"/>
  <c r="R160" i="1"/>
  <c r="T160" i="1"/>
  <c r="E161" i="1"/>
  <c r="P161" i="1"/>
  <c r="R161" i="1"/>
  <c r="T161" i="1"/>
  <c r="E181" i="1"/>
  <c r="P181" i="1"/>
  <c r="R181" i="1"/>
  <c r="T181" i="1"/>
  <c r="E182" i="1"/>
  <c r="P182" i="1"/>
  <c r="R182" i="1"/>
  <c r="T182" i="1"/>
  <c r="G183" i="1"/>
  <c r="G184" i="1" s="1"/>
  <c r="G185" i="1" s="1"/>
  <c r="G186" i="1" s="1"/>
  <c r="G187" i="1" s="1"/>
  <c r="G188" i="1" s="1"/>
  <c r="G189" i="1" s="1"/>
  <c r="G190" i="1" s="1"/>
  <c r="G191" i="1" s="1"/>
  <c r="P183" i="1"/>
  <c r="R183" i="1"/>
  <c r="T183" i="1"/>
  <c r="E184" i="1"/>
  <c r="P184" i="1"/>
  <c r="R184" i="1"/>
  <c r="T184" i="1"/>
  <c r="E185" i="1"/>
  <c r="P185" i="1"/>
  <c r="R185" i="1"/>
  <c r="T185" i="1"/>
  <c r="P186" i="1"/>
  <c r="R186" i="1"/>
  <c r="T186" i="1"/>
  <c r="P187" i="1"/>
  <c r="R187" i="1"/>
  <c r="T187" i="1"/>
  <c r="E188" i="1"/>
  <c r="P188" i="1"/>
  <c r="R188" i="1"/>
  <c r="T188" i="1"/>
  <c r="E189" i="1"/>
  <c r="P189" i="1"/>
  <c r="R189" i="1"/>
  <c r="T189" i="1"/>
  <c r="E190" i="1"/>
  <c r="P190" i="1"/>
  <c r="R190" i="1"/>
  <c r="T190" i="1"/>
  <c r="E191" i="1"/>
  <c r="P191" i="1"/>
  <c r="R191" i="1"/>
  <c r="T191" i="1"/>
  <c r="G192" i="1"/>
  <c r="G193" i="1" s="1"/>
  <c r="G194" i="1" s="1"/>
  <c r="G195" i="1" s="1"/>
  <c r="G196" i="1" s="1"/>
  <c r="G197" i="1" s="1"/>
  <c r="P192" i="1"/>
  <c r="R192" i="1"/>
  <c r="T192" i="1"/>
  <c r="E193" i="1"/>
  <c r="P193" i="1"/>
  <c r="R193" i="1"/>
  <c r="T193" i="1"/>
  <c r="E194" i="1"/>
  <c r="P194" i="1"/>
  <c r="R194" i="1"/>
  <c r="T194" i="1"/>
  <c r="E195" i="1"/>
  <c r="P195" i="1"/>
  <c r="R195" i="1"/>
  <c r="T195" i="1"/>
  <c r="E196" i="1"/>
  <c r="P196" i="1"/>
  <c r="R196" i="1"/>
  <c r="T196" i="1"/>
  <c r="E197" i="1"/>
  <c r="P197" i="1"/>
  <c r="R197" i="1"/>
  <c r="T197" i="1"/>
  <c r="E198" i="1"/>
  <c r="G198" i="1"/>
  <c r="P198" i="1"/>
  <c r="R198" i="1"/>
  <c r="G200" i="1"/>
  <c r="G201" i="1" s="1"/>
  <c r="G202" i="1" s="1"/>
  <c r="G203" i="1" s="1"/>
  <c r="P199" i="1"/>
  <c r="R199" i="1"/>
  <c r="T199" i="1"/>
  <c r="E200" i="1"/>
  <c r="P200" i="1"/>
  <c r="R200" i="1"/>
  <c r="T200" i="1"/>
  <c r="E201" i="1"/>
  <c r="P201" i="1"/>
  <c r="R201" i="1"/>
  <c r="T201" i="1"/>
  <c r="E202" i="1"/>
  <c r="P202" i="1"/>
  <c r="R202" i="1"/>
  <c r="T202" i="1"/>
  <c r="E203" i="1"/>
  <c r="P203" i="1"/>
  <c r="R203" i="1"/>
  <c r="T203" i="1"/>
  <c r="G204" i="1"/>
  <c r="G205" i="1" s="1"/>
  <c r="G206" i="1" s="1"/>
  <c r="P204" i="1"/>
  <c r="R204" i="1"/>
  <c r="T204" i="1"/>
  <c r="E205" i="1"/>
  <c r="P205" i="1"/>
  <c r="R205" i="1"/>
  <c r="T205" i="1"/>
  <c r="E206" i="1"/>
  <c r="P206" i="1"/>
  <c r="R206" i="1"/>
  <c r="T206" i="1"/>
  <c r="G207" i="1"/>
  <c r="G208" i="1" s="1"/>
  <c r="G209" i="1" s="1"/>
  <c r="G210" i="1" s="1"/>
  <c r="G211" i="1" s="1"/>
  <c r="G212" i="1" s="1"/>
  <c r="P207" i="1"/>
  <c r="R207" i="1"/>
  <c r="T207" i="1"/>
  <c r="P208" i="1"/>
  <c r="R208" i="1"/>
  <c r="T208" i="1"/>
  <c r="E209" i="1"/>
  <c r="P209" i="1"/>
  <c r="R209" i="1"/>
  <c r="T209" i="1"/>
  <c r="E210" i="1"/>
  <c r="P210" i="1"/>
  <c r="R210" i="1"/>
  <c r="T210" i="1"/>
  <c r="E211" i="1"/>
  <c r="P211" i="1"/>
  <c r="R211" i="1"/>
  <c r="T211" i="1"/>
  <c r="E212" i="1"/>
  <c r="P212" i="1"/>
  <c r="R212" i="1"/>
  <c r="T212" i="1"/>
  <c r="G213" i="1"/>
  <c r="G214" i="1" s="1"/>
  <c r="G215" i="1" s="1"/>
  <c r="G216" i="1" s="1"/>
  <c r="G217" i="1" s="1"/>
  <c r="G218" i="1" s="1"/>
  <c r="P213" i="1"/>
  <c r="R213" i="1"/>
  <c r="T213" i="1"/>
  <c r="E214" i="1"/>
  <c r="P214" i="1"/>
  <c r="R214" i="1"/>
  <c r="T214" i="1"/>
  <c r="P215" i="1"/>
  <c r="R215" i="1"/>
  <c r="T215" i="1"/>
  <c r="E216" i="1"/>
  <c r="P216" i="1"/>
  <c r="R216" i="1"/>
  <c r="T216" i="1"/>
  <c r="E217" i="1"/>
  <c r="P217" i="1"/>
  <c r="R217" i="1"/>
  <c r="T217" i="1"/>
  <c r="E218" i="1"/>
  <c r="P218" i="1"/>
  <c r="R218" i="1"/>
  <c r="T218" i="1"/>
  <c r="G220" i="1"/>
  <c r="P220" i="1"/>
  <c r="R220" i="1"/>
  <c r="T220" i="1"/>
  <c r="E221" i="1"/>
  <c r="G153" i="1" l="1"/>
  <c r="G154" i="1" s="1"/>
  <c r="G155" i="1" s="1"/>
  <c r="G156" i="1" s="1"/>
  <c r="G157" i="1" s="1"/>
  <c r="G158" i="1" s="1"/>
  <c r="G159" i="1" s="1"/>
  <c r="G160" i="1" s="1"/>
  <c r="G161" i="1" s="1"/>
  <c r="G150" i="1"/>
  <c r="C106" i="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G181" i="1"/>
  <c r="G182" i="1" s="1"/>
  <c r="G162" i="1"/>
  <c r="G163" i="1" s="1"/>
  <c r="G164" i="1" s="1"/>
  <c r="G165" i="1" s="1"/>
  <c r="G166" i="1" s="1"/>
  <c r="G167" i="1" s="1"/>
  <c r="C150" i="1"/>
  <c r="C151" i="1" s="1"/>
  <c r="C152" i="1" s="1"/>
  <c r="C153" i="1" s="1"/>
  <c r="C154" i="1" s="1"/>
  <c r="C155" i="1" s="1"/>
  <c r="C156" i="1" s="1"/>
  <c r="C157" i="1" s="1"/>
  <c r="C158" i="1" s="1"/>
  <c r="C199" i="1"/>
  <c r="C200" i="1" s="1"/>
  <c r="C201" i="1" s="1"/>
  <c r="C202" i="1" s="1"/>
  <c r="C203" i="1" s="1"/>
  <c r="C204" i="1" s="1"/>
  <c r="C205" i="1" s="1"/>
  <c r="C206" i="1" s="1"/>
  <c r="C207" i="1" s="1"/>
  <c r="C208" i="1" s="1"/>
  <c r="C209" i="1" s="1"/>
  <c r="C210" i="1" s="1"/>
  <c r="C211" i="1" s="1"/>
  <c r="C212" i="1" s="1"/>
  <c r="C213" i="1" s="1"/>
  <c r="C214" i="1" s="1"/>
  <c r="C215" i="1" s="1"/>
  <c r="C216" i="1" s="1"/>
  <c r="C217" i="1" s="1"/>
  <c r="C218" i="1" s="1"/>
  <c r="G221" i="1"/>
  <c r="P221" i="1"/>
  <c r="R221" i="1"/>
  <c r="T221" i="1"/>
  <c r="E222" i="1"/>
  <c r="C220" i="1" l="1"/>
  <c r="C221" i="1" s="1"/>
  <c r="C222" i="1" s="1"/>
  <c r="C223" i="1" s="1"/>
  <c r="C159" i="1"/>
  <c r="C160" i="1" s="1"/>
  <c r="C178" i="1"/>
  <c r="G222" i="1"/>
  <c r="P222" i="1"/>
  <c r="R222" i="1"/>
  <c r="T222" i="1"/>
  <c r="E223" i="1"/>
  <c r="C179" i="1" l="1"/>
  <c r="C161" i="1"/>
  <c r="C180" i="1"/>
  <c r="G223" i="1"/>
  <c r="P223" i="1"/>
  <c r="R223" i="1"/>
  <c r="T223" i="1"/>
  <c r="C224" i="1"/>
  <c r="E224" i="1"/>
  <c r="C181" i="1" l="1"/>
  <c r="C182" i="1" s="1"/>
  <c r="C183" i="1" s="1"/>
  <c r="C184" i="1" s="1"/>
  <c r="C185" i="1" s="1"/>
  <c r="C186" i="1" s="1"/>
  <c r="C187" i="1" s="1"/>
  <c r="C188" i="1" s="1"/>
  <c r="C189" i="1" s="1"/>
  <c r="C190" i="1" s="1"/>
  <c r="C191" i="1" s="1"/>
  <c r="C192" i="1" s="1"/>
  <c r="C193" i="1" s="1"/>
  <c r="C194" i="1" s="1"/>
  <c r="C195" i="1" s="1"/>
  <c r="C196" i="1" s="1"/>
  <c r="C197" i="1" s="1"/>
  <c r="C162" i="1"/>
  <c r="C163" i="1" s="1"/>
  <c r="C164" i="1" s="1"/>
  <c r="C165" i="1" s="1"/>
  <c r="C166" i="1" s="1"/>
  <c r="C167" i="1" s="1"/>
  <c r="C168" i="1" s="1"/>
  <c r="C169" i="1" s="1"/>
  <c r="C170" i="1" s="1"/>
  <c r="C171" i="1" s="1"/>
  <c r="C172" i="1" s="1"/>
  <c r="C173" i="1" s="1"/>
  <c r="C174" i="1" s="1"/>
  <c r="C175" i="1" s="1"/>
  <c r="C176" i="1" s="1"/>
  <c r="C177" i="1" s="1"/>
  <c r="G224" i="1"/>
  <c r="P224" i="1"/>
  <c r="R224" i="1"/>
  <c r="T224" i="1"/>
  <c r="C225" i="1"/>
  <c r="C226" i="1" s="1"/>
  <c r="G225" i="1"/>
  <c r="G226" i="1" s="1"/>
  <c r="G227" i="1" s="1"/>
  <c r="G228" i="1" s="1"/>
  <c r="P225" i="1"/>
  <c r="R225" i="1"/>
  <c r="T225" i="1"/>
  <c r="E226" i="1"/>
  <c r="P226" i="1"/>
  <c r="R226" i="1"/>
  <c r="T226" i="1"/>
  <c r="E227" i="1"/>
  <c r="P227" i="1"/>
  <c r="R227" i="1"/>
  <c r="T227" i="1"/>
  <c r="E228" i="1"/>
  <c r="P228" i="1"/>
  <c r="R228" i="1"/>
  <c r="T228" i="1"/>
  <c r="G229" i="1"/>
  <c r="G230" i="1" s="1"/>
  <c r="G231" i="1" s="1"/>
  <c r="P229" i="1"/>
  <c r="R229" i="1"/>
  <c r="T229" i="1"/>
  <c r="E230" i="1"/>
  <c r="P230" i="1"/>
  <c r="R230" i="1"/>
  <c r="T230" i="1"/>
  <c r="E231" i="1"/>
  <c r="P231" i="1"/>
  <c r="R231" i="1"/>
  <c r="T231" i="1"/>
  <c r="G232" i="1"/>
  <c r="G233" i="1" s="1"/>
  <c r="G234" i="1" s="1"/>
  <c r="G235" i="1" s="1"/>
  <c r="G236" i="1" s="1"/>
  <c r="P232" i="1"/>
  <c r="R232" i="1"/>
  <c r="T232" i="1"/>
  <c r="E233" i="1"/>
  <c r="P233" i="1"/>
  <c r="R233" i="1"/>
  <c r="T233" i="1"/>
  <c r="E234" i="1"/>
  <c r="P234" i="1"/>
  <c r="R234" i="1"/>
  <c r="T234" i="1"/>
  <c r="E235" i="1"/>
  <c r="P235" i="1"/>
  <c r="R235" i="1"/>
  <c r="T235" i="1"/>
  <c r="E236" i="1"/>
  <c r="P236" i="1"/>
  <c r="R236" i="1"/>
  <c r="T236" i="1"/>
  <c r="G237" i="1"/>
  <c r="P237" i="1"/>
  <c r="R237" i="1"/>
  <c r="T237" i="1"/>
  <c r="G239" i="1"/>
  <c r="P239" i="1"/>
  <c r="R239" i="1"/>
  <c r="T239" i="1"/>
  <c r="G240" i="1"/>
  <c r="G241" i="1" s="1"/>
  <c r="G242" i="1" s="1"/>
  <c r="G243" i="1" s="1"/>
  <c r="G244" i="1" s="1"/>
  <c r="P240" i="1"/>
  <c r="R240" i="1"/>
  <c r="T240" i="1"/>
  <c r="E241" i="1"/>
  <c r="P241" i="1"/>
  <c r="R241" i="1"/>
  <c r="T241" i="1"/>
  <c r="E242" i="1"/>
  <c r="P242" i="1"/>
  <c r="R242" i="1"/>
  <c r="T242" i="1"/>
  <c r="E243" i="1"/>
  <c r="P243" i="1"/>
  <c r="R243" i="1"/>
  <c r="T243" i="1"/>
  <c r="E244" i="1"/>
  <c r="P244" i="1"/>
  <c r="R244" i="1"/>
  <c r="T244" i="1"/>
  <c r="G245" i="1"/>
  <c r="P245" i="1"/>
  <c r="R245" i="1"/>
  <c r="T245" i="1"/>
  <c r="G246" i="1"/>
  <c r="P246" i="1"/>
  <c r="R246" i="1"/>
  <c r="T246" i="1"/>
  <c r="G247" i="1"/>
  <c r="P247" i="1"/>
  <c r="R247" i="1"/>
  <c r="T247" i="1"/>
  <c r="G248" i="1"/>
  <c r="P248" i="1"/>
  <c r="R248" i="1"/>
  <c r="T248" i="1"/>
  <c r="G250" i="1"/>
  <c r="P250" i="1"/>
  <c r="R250" i="1"/>
  <c r="T250" i="1"/>
  <c r="E251" i="1"/>
  <c r="C227" i="1" l="1"/>
  <c r="C228" i="1" s="1"/>
  <c r="C229" i="1" s="1"/>
  <c r="C230" i="1" s="1"/>
  <c r="C231" i="1" s="1"/>
  <c r="C232" i="1" s="1"/>
  <c r="C233" i="1" s="1"/>
  <c r="C234" i="1" s="1"/>
  <c r="C235" i="1" s="1"/>
  <c r="C236" i="1" s="1"/>
  <c r="C237" i="1" s="1"/>
  <c r="G251" i="1"/>
  <c r="P251" i="1"/>
  <c r="R251" i="1"/>
  <c r="T251" i="1"/>
  <c r="G252" i="1"/>
  <c r="P252" i="1"/>
  <c r="R252" i="1"/>
  <c r="T252" i="1"/>
  <c r="E253" i="1"/>
  <c r="G253" i="1" l="1"/>
  <c r="G254" i="1" s="1"/>
  <c r="G255" i="1" s="1"/>
  <c r="G256" i="1" s="1"/>
  <c r="P253" i="1"/>
  <c r="R253" i="1"/>
  <c r="T253" i="1"/>
  <c r="E254" i="1"/>
  <c r="P254" i="1"/>
  <c r="R254" i="1"/>
  <c r="T254" i="1"/>
  <c r="E255" i="1"/>
  <c r="P255" i="1"/>
  <c r="R255" i="1"/>
  <c r="T255" i="1"/>
  <c r="P256" i="1"/>
  <c r="R256" i="1"/>
  <c r="T256" i="1"/>
  <c r="E257" i="1"/>
  <c r="C239" i="1" l="1"/>
  <c r="C240" i="1" s="1"/>
  <c r="C241" i="1" s="1"/>
  <c r="C242" i="1" s="1"/>
  <c r="C243" i="1" s="1"/>
  <c r="C244" i="1" s="1"/>
  <c r="C245" i="1" s="1"/>
  <c r="C246" i="1" s="1"/>
  <c r="C247" i="1" s="1"/>
  <c r="C248" i="1" s="1"/>
  <c r="G257" i="1"/>
  <c r="P257" i="1"/>
  <c r="R257" i="1"/>
  <c r="T257" i="1"/>
  <c r="G258" i="1"/>
  <c r="P258" i="1"/>
  <c r="R258" i="1"/>
  <c r="T258" i="1"/>
  <c r="G259" i="1"/>
  <c r="G260" i="1" s="1"/>
  <c r="G261" i="1" s="1"/>
  <c r="G262" i="1" s="1"/>
  <c r="G263" i="1" s="1"/>
  <c r="G264" i="1" s="1"/>
  <c r="P259" i="1"/>
  <c r="R259" i="1"/>
  <c r="T259" i="1"/>
  <c r="E260" i="1"/>
  <c r="P260" i="1"/>
  <c r="R260" i="1"/>
  <c r="T260" i="1"/>
  <c r="E261" i="1"/>
  <c r="P261" i="1"/>
  <c r="R261" i="1"/>
  <c r="T261" i="1"/>
  <c r="E262" i="1"/>
  <c r="P262" i="1"/>
  <c r="R262" i="1"/>
  <c r="T262" i="1"/>
  <c r="E263" i="1"/>
  <c r="P263" i="1"/>
  <c r="R263" i="1"/>
  <c r="T263" i="1"/>
  <c r="E264" i="1"/>
  <c r="P264" i="1"/>
  <c r="R264" i="1"/>
  <c r="T264" i="1"/>
  <c r="G265" i="1"/>
  <c r="P265" i="1"/>
  <c r="R265" i="1"/>
  <c r="T265" i="1"/>
  <c r="G266" i="1"/>
  <c r="P266" i="1"/>
  <c r="R266" i="1"/>
  <c r="T266" i="1"/>
  <c r="G267" i="1"/>
  <c r="G268" i="1" s="1"/>
  <c r="G269" i="1" s="1"/>
  <c r="G270" i="1" s="1"/>
  <c r="G271" i="1" s="1"/>
  <c r="G272" i="1" s="1"/>
  <c r="P267" i="1"/>
  <c r="R267" i="1"/>
  <c r="T267" i="1"/>
  <c r="E268" i="1"/>
  <c r="P268" i="1"/>
  <c r="R268" i="1"/>
  <c r="T268" i="1"/>
  <c r="E269" i="1"/>
  <c r="P269" i="1"/>
  <c r="R269" i="1"/>
  <c r="T269" i="1"/>
  <c r="E270" i="1"/>
  <c r="P270" i="1"/>
  <c r="R270" i="1"/>
  <c r="T270" i="1"/>
  <c r="E271" i="1"/>
  <c r="P271" i="1"/>
  <c r="R271" i="1"/>
  <c r="T271" i="1"/>
  <c r="E272" i="1"/>
  <c r="P272" i="1"/>
  <c r="R272" i="1"/>
  <c r="T272" i="1"/>
  <c r="G273" i="1"/>
  <c r="P273" i="1"/>
  <c r="R273" i="1"/>
  <c r="T273" i="1"/>
  <c r="G275" i="1"/>
  <c r="P275" i="1"/>
  <c r="R275" i="1"/>
  <c r="T275" i="1"/>
  <c r="G276" i="1"/>
  <c r="P276" i="1"/>
  <c r="R276" i="1"/>
  <c r="T276" i="1"/>
  <c r="G277" i="1"/>
  <c r="P277" i="1"/>
  <c r="R277" i="1"/>
  <c r="T277" i="1"/>
  <c r="G278" i="1"/>
  <c r="P278" i="1"/>
  <c r="R278" i="1"/>
  <c r="T278" i="1"/>
  <c r="G279" i="1"/>
  <c r="P279" i="1"/>
  <c r="R279" i="1"/>
  <c r="T279" i="1"/>
  <c r="G280" i="1"/>
  <c r="P280" i="1"/>
  <c r="R280" i="1"/>
  <c r="T280" i="1"/>
  <c r="G281" i="1"/>
  <c r="P281" i="1"/>
  <c r="R281" i="1"/>
  <c r="T281" i="1"/>
  <c r="G283" i="1"/>
  <c r="G284" i="1" s="1"/>
  <c r="G285" i="1" s="1"/>
  <c r="G286" i="1" s="1"/>
  <c r="G287" i="1" s="1"/>
  <c r="P283" i="1"/>
  <c r="R283" i="1"/>
  <c r="T283" i="1"/>
  <c r="E284" i="1"/>
  <c r="P284" i="1"/>
  <c r="R284" i="1"/>
  <c r="T284" i="1"/>
  <c r="E285" i="1"/>
  <c r="P285" i="1"/>
  <c r="R285" i="1"/>
  <c r="T285" i="1"/>
  <c r="E286" i="1"/>
  <c r="P286" i="1"/>
  <c r="R286" i="1"/>
  <c r="T286" i="1"/>
  <c r="E287" i="1"/>
  <c r="P287" i="1"/>
  <c r="R287" i="1"/>
  <c r="T287" i="1"/>
  <c r="G288" i="1"/>
  <c r="G289" i="1" s="1"/>
  <c r="G290" i="1" s="1"/>
  <c r="P288" i="1"/>
  <c r="R288" i="1"/>
  <c r="T288" i="1"/>
  <c r="E289" i="1"/>
  <c r="P289" i="1"/>
  <c r="R289" i="1"/>
  <c r="T289" i="1"/>
  <c r="E290" i="1"/>
  <c r="P290" i="1"/>
  <c r="R290" i="1"/>
  <c r="T290" i="1"/>
  <c r="G291" i="1"/>
  <c r="P291" i="1"/>
  <c r="R291" i="1"/>
  <c r="T291" i="1"/>
  <c r="G293" i="1"/>
  <c r="P293" i="1"/>
  <c r="R293" i="1"/>
  <c r="T293" i="1"/>
  <c r="G294" i="1"/>
  <c r="G295" i="1" s="1"/>
  <c r="G296" i="1" s="1"/>
  <c r="P294" i="1"/>
  <c r="R294" i="1"/>
  <c r="T294" i="1"/>
  <c r="E295" i="1"/>
  <c r="P295" i="1"/>
  <c r="R295" i="1"/>
  <c r="T295" i="1"/>
  <c r="E296" i="1"/>
  <c r="P296" i="1"/>
  <c r="R296" i="1"/>
  <c r="T296" i="1"/>
  <c r="G297" i="1"/>
  <c r="P297" i="1"/>
  <c r="R297" i="1"/>
  <c r="T297" i="1"/>
  <c r="G298" i="1"/>
  <c r="P298" i="1"/>
  <c r="R298" i="1"/>
  <c r="T298" i="1"/>
  <c r="G300" i="1"/>
  <c r="P300" i="1"/>
  <c r="R300" i="1"/>
  <c r="T300" i="1"/>
  <c r="G301" i="1"/>
  <c r="P301" i="1"/>
  <c r="R301" i="1"/>
  <c r="T301" i="1"/>
  <c r="G302" i="1"/>
  <c r="P302" i="1"/>
  <c r="R302" i="1"/>
  <c r="T302" i="1"/>
  <c r="G303" i="1"/>
  <c r="P303" i="1"/>
  <c r="R303" i="1"/>
  <c r="T303" i="1"/>
  <c r="G305" i="1"/>
  <c r="P305" i="1"/>
  <c r="R305" i="1"/>
  <c r="T305" i="1"/>
  <c r="G306" i="1"/>
  <c r="P306" i="1"/>
  <c r="R306" i="1"/>
  <c r="T306" i="1"/>
  <c r="G307" i="1"/>
  <c r="P307" i="1"/>
  <c r="R307" i="1"/>
  <c r="T307" i="1"/>
  <c r="E309" i="1"/>
  <c r="G309" i="1"/>
  <c r="P309" i="1"/>
  <c r="R309" i="1"/>
  <c r="T309" i="1"/>
  <c r="G310" i="1"/>
  <c r="P310" i="1"/>
  <c r="R310" i="1"/>
  <c r="T310" i="1"/>
  <c r="G311" i="1"/>
  <c r="P311" i="1"/>
  <c r="R311" i="1"/>
  <c r="T311" i="1"/>
  <c r="G313" i="1"/>
  <c r="P313" i="1"/>
  <c r="R313" i="1"/>
  <c r="T313" i="1"/>
  <c r="G314" i="1"/>
  <c r="P314" i="1"/>
  <c r="R314" i="1"/>
  <c r="T314" i="1"/>
  <c r="G315" i="1"/>
  <c r="P315" i="1"/>
  <c r="R315" i="1"/>
  <c r="T315" i="1"/>
  <c r="G316" i="1"/>
  <c r="P316" i="1"/>
  <c r="R316" i="1"/>
  <c r="T316" i="1"/>
  <c r="G317" i="1"/>
  <c r="P317" i="1"/>
  <c r="R317" i="1"/>
  <c r="T317" i="1"/>
  <c r="E318" i="1"/>
  <c r="G318" i="1"/>
  <c r="P318" i="1"/>
  <c r="R318" i="1"/>
  <c r="T318" i="1"/>
  <c r="E319" i="1"/>
  <c r="G319" i="1"/>
  <c r="P319" i="1"/>
  <c r="R319" i="1"/>
  <c r="T319" i="1"/>
  <c r="E320"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R327" i="1"/>
  <c r="P328" i="1"/>
  <c r="R328" i="1"/>
  <c r="P329" i="1"/>
  <c r="R329" i="1"/>
  <c r="P330" i="1"/>
  <c r="R330" i="1"/>
  <c r="P331" i="1"/>
  <c r="R331" i="1"/>
  <c r="P332" i="1"/>
  <c r="R332" i="1"/>
  <c r="P333" i="1"/>
  <c r="R333" i="1"/>
  <c r="C250" i="1" l="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FM330" i="1"/>
  <c r="FL330" i="1"/>
  <c r="FK330" i="1"/>
  <c r="FJ330" i="1"/>
  <c r="FI330" i="1"/>
  <c r="FH330" i="1"/>
  <c r="FG330" i="1"/>
  <c r="FF330" i="1"/>
  <c r="FE330" i="1"/>
  <c r="FD330" i="1"/>
  <c r="FC330" i="1"/>
  <c r="FB330" i="1"/>
  <c r="FA330" i="1"/>
  <c r="EZ330" i="1"/>
  <c r="EY330" i="1"/>
  <c r="EX330" i="1"/>
  <c r="EW330" i="1"/>
  <c r="EV330" i="1"/>
  <c r="EU330" i="1"/>
  <c r="ET330" i="1"/>
  <c r="ES330" i="1"/>
  <c r="ER330" i="1"/>
  <c r="EQ330" i="1"/>
  <c r="EP330" i="1"/>
  <c r="EO330" i="1"/>
  <c r="EN330" i="1"/>
  <c r="EM330" i="1"/>
  <c r="EL330" i="1"/>
  <c r="EK330" i="1"/>
  <c r="EJ330" i="1"/>
  <c r="EI330" i="1"/>
  <c r="EH330" i="1"/>
  <c r="EG330" i="1"/>
  <c r="EF330" i="1"/>
  <c r="EE330" i="1"/>
  <c r="ED330" i="1"/>
  <c r="EC330" i="1"/>
  <c r="EB330" i="1"/>
  <c r="EA330" i="1"/>
  <c r="DZ330" i="1"/>
  <c r="DY330" i="1"/>
  <c r="DX330" i="1"/>
  <c r="DW330" i="1"/>
  <c r="DV330" i="1"/>
  <c r="DU330" i="1"/>
  <c r="DT330" i="1"/>
  <c r="DS330" i="1"/>
  <c r="DR330" i="1"/>
  <c r="DQ330" i="1"/>
  <c r="DP330" i="1"/>
  <c r="DO330" i="1"/>
  <c r="DN330" i="1"/>
  <c r="DM330" i="1"/>
  <c r="DL330" i="1"/>
  <c r="DK330" i="1"/>
  <c r="DJ330" i="1"/>
  <c r="DI330" i="1"/>
  <c r="DH330" i="1"/>
  <c r="DG330" i="1"/>
  <c r="DF330" i="1"/>
  <c r="DE330" i="1"/>
  <c r="DD330" i="1"/>
  <c r="DC330" i="1"/>
  <c r="DB330" i="1"/>
  <c r="DA330" i="1"/>
  <c r="CZ330" i="1"/>
  <c r="CY330" i="1"/>
  <c r="CX330" i="1"/>
  <c r="CW330" i="1"/>
  <c r="CV330" i="1"/>
  <c r="CU330" i="1"/>
  <c r="CT330" i="1"/>
  <c r="CS330" i="1"/>
  <c r="CR330" i="1"/>
  <c r="CQ330" i="1"/>
  <c r="CP330" i="1"/>
  <c r="CO330" i="1"/>
  <c r="CN330" i="1"/>
  <c r="CM330" i="1"/>
  <c r="CL330" i="1"/>
  <c r="CK330" i="1"/>
  <c r="CJ330" i="1"/>
  <c r="CI330" i="1"/>
  <c r="CH330" i="1"/>
  <c r="CG330" i="1"/>
  <c r="CF330" i="1"/>
  <c r="CE330" i="1"/>
  <c r="CD330" i="1"/>
  <c r="CC330" i="1"/>
  <c r="CB330" i="1"/>
  <c r="CA330" i="1"/>
  <c r="BZ330" i="1"/>
  <c r="BY330" i="1"/>
  <c r="BX330" i="1"/>
  <c r="BW330" i="1"/>
  <c r="BV330" i="1"/>
  <c r="BU330" i="1"/>
  <c r="BT330" i="1"/>
  <c r="BS330" i="1"/>
  <c r="BR330" i="1"/>
  <c r="BQ330" i="1"/>
  <c r="BP330" i="1"/>
  <c r="BO330" i="1"/>
  <c r="BN330" i="1"/>
  <c r="BM330" i="1"/>
  <c r="BL330" i="1"/>
  <c r="BK330" i="1"/>
  <c r="BJ330" i="1"/>
  <c r="BI330" i="1"/>
  <c r="BH330" i="1"/>
  <c r="BG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FM329" i="1"/>
  <c r="FL329" i="1"/>
  <c r="FK329" i="1"/>
  <c r="FJ329" i="1"/>
  <c r="FI329" i="1"/>
  <c r="FH329" i="1"/>
  <c r="FG329" i="1"/>
  <c r="FF329" i="1"/>
  <c r="FE329" i="1"/>
  <c r="FD329" i="1"/>
  <c r="FC329" i="1"/>
  <c r="FB329" i="1"/>
  <c r="FA329" i="1"/>
  <c r="EZ329" i="1"/>
  <c r="EY329" i="1"/>
  <c r="EX329" i="1"/>
  <c r="EW329" i="1"/>
  <c r="EV329" i="1"/>
  <c r="EU329" i="1"/>
  <c r="ET329" i="1"/>
  <c r="ES329" i="1"/>
  <c r="ER329" i="1"/>
  <c r="EQ329" i="1"/>
  <c r="EP329" i="1"/>
  <c r="EO329" i="1"/>
  <c r="EN329" i="1"/>
  <c r="EM329" i="1"/>
  <c r="EL329" i="1"/>
  <c r="EK329" i="1"/>
  <c r="EJ329" i="1"/>
  <c r="EI329" i="1"/>
  <c r="EH329" i="1"/>
  <c r="EG329" i="1"/>
  <c r="EF329" i="1"/>
  <c r="EE329" i="1"/>
  <c r="ED329" i="1"/>
  <c r="EC329" i="1"/>
  <c r="EB329" i="1"/>
  <c r="EA329" i="1"/>
  <c r="DZ329" i="1"/>
  <c r="DY329" i="1"/>
  <c r="DX329" i="1"/>
  <c r="DW329" i="1"/>
  <c r="DV329" i="1"/>
  <c r="DU329" i="1"/>
  <c r="DT329" i="1"/>
  <c r="DS329" i="1"/>
  <c r="DR329" i="1"/>
  <c r="DQ329" i="1"/>
  <c r="DP329" i="1"/>
  <c r="DO329" i="1"/>
  <c r="DN329" i="1"/>
  <c r="DM329" i="1"/>
  <c r="DL329" i="1"/>
  <c r="DK329" i="1"/>
  <c r="DJ329" i="1"/>
  <c r="DI329" i="1"/>
  <c r="DH329" i="1"/>
  <c r="DG329" i="1"/>
  <c r="DF329" i="1"/>
  <c r="DE329" i="1"/>
  <c r="DD329" i="1"/>
  <c r="DC329" i="1"/>
  <c r="DB329" i="1"/>
  <c r="DA329" i="1"/>
  <c r="CZ329" i="1"/>
  <c r="CY329" i="1"/>
  <c r="CX329" i="1"/>
  <c r="CW329" i="1"/>
  <c r="CV329" i="1"/>
  <c r="CU329" i="1"/>
  <c r="CT329" i="1"/>
  <c r="CS329" i="1"/>
  <c r="CR329" i="1"/>
  <c r="CQ329" i="1"/>
  <c r="CP329" i="1"/>
  <c r="CO329" i="1"/>
  <c r="CN329" i="1"/>
  <c r="CM329" i="1"/>
  <c r="CL329" i="1"/>
  <c r="CK329" i="1"/>
  <c r="CJ329" i="1"/>
  <c r="CI329" i="1"/>
  <c r="CH329" i="1"/>
  <c r="CG329" i="1"/>
  <c r="CF329" i="1"/>
  <c r="CE329" i="1"/>
  <c r="CD329" i="1"/>
  <c r="CC329" i="1"/>
  <c r="CB329" i="1"/>
  <c r="CA329" i="1"/>
  <c r="BZ329" i="1"/>
  <c r="BY329" i="1"/>
  <c r="BX329" i="1"/>
  <c r="BW329" i="1"/>
  <c r="BV329" i="1"/>
  <c r="BU329" i="1"/>
  <c r="BT329" i="1"/>
  <c r="BS329" i="1"/>
  <c r="BR329" i="1"/>
  <c r="BQ329" i="1"/>
  <c r="BP329" i="1"/>
  <c r="BO329" i="1"/>
  <c r="BN329" i="1"/>
  <c r="BM329" i="1"/>
  <c r="BL329" i="1"/>
  <c r="BK329" i="1"/>
  <c r="BJ329" i="1"/>
  <c r="BI329" i="1"/>
  <c r="BH329" i="1"/>
  <c r="BG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FM328" i="1"/>
  <c r="FL328" i="1"/>
  <c r="FK328" i="1"/>
  <c r="FJ328" i="1"/>
  <c r="FI328" i="1"/>
  <c r="FH328" i="1"/>
  <c r="FG328" i="1"/>
  <c r="FF328" i="1"/>
  <c r="FE328" i="1"/>
  <c r="FD328" i="1"/>
  <c r="FC328" i="1"/>
  <c r="FB328" i="1"/>
  <c r="FA328" i="1"/>
  <c r="EZ328" i="1"/>
  <c r="EY328" i="1"/>
  <c r="EX328" i="1"/>
  <c r="EW328" i="1"/>
  <c r="EV328" i="1"/>
  <c r="EU328" i="1"/>
  <c r="ET328" i="1"/>
  <c r="ES328" i="1"/>
  <c r="ER328" i="1"/>
  <c r="EQ328" i="1"/>
  <c r="EP328" i="1"/>
  <c r="EO328" i="1"/>
  <c r="EN328" i="1"/>
  <c r="EM328" i="1"/>
  <c r="EL328" i="1"/>
  <c r="EK328" i="1"/>
  <c r="EJ328" i="1"/>
  <c r="EI328" i="1"/>
  <c r="EH328" i="1"/>
  <c r="EG328" i="1"/>
  <c r="EF328" i="1"/>
  <c r="EE328" i="1"/>
  <c r="ED328" i="1"/>
  <c r="EC328" i="1"/>
  <c r="EB328" i="1"/>
  <c r="EA328" i="1"/>
  <c r="DZ328" i="1"/>
  <c r="DY328" i="1"/>
  <c r="DX328" i="1"/>
  <c r="DW328" i="1"/>
  <c r="DV328" i="1"/>
  <c r="DU328" i="1"/>
  <c r="DT328" i="1"/>
  <c r="DS328" i="1"/>
  <c r="DR328" i="1"/>
  <c r="DQ328" i="1"/>
  <c r="DP328" i="1"/>
  <c r="DO328" i="1"/>
  <c r="DN328" i="1"/>
  <c r="DM328" i="1"/>
  <c r="DL328" i="1"/>
  <c r="DK328" i="1"/>
  <c r="DJ328" i="1"/>
  <c r="DI328" i="1"/>
  <c r="DH328" i="1"/>
  <c r="DG328" i="1"/>
  <c r="DF328" i="1"/>
  <c r="DE328" i="1"/>
  <c r="DD328" i="1"/>
  <c r="DC328" i="1"/>
  <c r="DB328" i="1"/>
  <c r="DA328" i="1"/>
  <c r="CZ328" i="1"/>
  <c r="CY328" i="1"/>
  <c r="CX328" i="1"/>
  <c r="CW328" i="1"/>
  <c r="CV328" i="1"/>
  <c r="CU328" i="1"/>
  <c r="CT328" i="1"/>
  <c r="CS328" i="1"/>
  <c r="CR328" i="1"/>
  <c r="CQ328" i="1"/>
  <c r="CP328" i="1"/>
  <c r="CO328" i="1"/>
  <c r="CN328" i="1"/>
  <c r="CM328" i="1"/>
  <c r="CL328" i="1"/>
  <c r="CK328" i="1"/>
  <c r="CJ328" i="1"/>
  <c r="CI328" i="1"/>
  <c r="CH328" i="1"/>
  <c r="CG328" i="1"/>
  <c r="CF328" i="1"/>
  <c r="CE328" i="1"/>
  <c r="CD328" i="1"/>
  <c r="CC328" i="1"/>
  <c r="CB328" i="1"/>
  <c r="CA328" i="1"/>
  <c r="BZ328" i="1"/>
  <c r="BY328" i="1"/>
  <c r="BX328" i="1"/>
  <c r="BW328" i="1"/>
  <c r="BV328" i="1"/>
  <c r="BU328" i="1"/>
  <c r="BT328" i="1"/>
  <c r="BS328" i="1"/>
  <c r="BR328" i="1"/>
  <c r="BQ328" i="1"/>
  <c r="BP328" i="1"/>
  <c r="BO328" i="1"/>
  <c r="BN328" i="1"/>
  <c r="BM328" i="1"/>
  <c r="BL328" i="1"/>
  <c r="BK328" i="1"/>
  <c r="BJ328" i="1"/>
  <c r="BI328" i="1"/>
  <c r="BH328" i="1"/>
  <c r="BG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B142" i="1"/>
  <c r="B143" i="1" s="1"/>
  <c r="B144" i="1" s="1"/>
  <c r="B145" i="1" s="1"/>
  <c r="B146" i="1" s="1"/>
  <c r="B147" i="1" s="1"/>
  <c r="B148" i="1" s="1"/>
  <c r="B149" i="1" s="1"/>
  <c r="B150" i="1" s="1"/>
  <c r="B151" i="1" s="1"/>
  <c r="B152" i="1" s="1"/>
  <c r="B106" i="1"/>
  <c r="B107" i="1" s="1"/>
  <c r="B108" i="1" s="1"/>
  <c r="B109" i="1" s="1"/>
  <c r="B5" i="1"/>
  <c r="B6" i="1" s="1"/>
  <c r="B7" i="1" s="1"/>
  <c r="B8" i="1" s="1"/>
  <c r="V1" i="1"/>
  <c r="V4" i="1" s="1"/>
  <c r="E149" i="1"/>
  <c r="E8" i="1"/>
  <c r="C275" i="1" l="1"/>
  <c r="C276" i="1" s="1"/>
  <c r="C277" i="1" s="1"/>
  <c r="C278" i="1" s="1"/>
  <c r="C279" i="1" s="1"/>
  <c r="C280" i="1" s="1"/>
  <c r="C281" i="1" s="1"/>
  <c r="C282" i="1" s="1"/>
  <c r="B110" i="1"/>
  <c r="B111" i="1" s="1"/>
  <c r="B112" i="1" s="1"/>
  <c r="B113" i="1" s="1"/>
  <c r="B9" i="1"/>
  <c r="B10" i="1" s="1"/>
  <c r="W1" i="1"/>
  <c r="W2" i="1" s="1"/>
  <c r="B153" i="1"/>
  <c r="V3" i="1"/>
  <c r="V2" i="1"/>
  <c r="B313" i="2"/>
  <c r="C312" i="2"/>
  <c r="E109" i="1"/>
  <c r="E155" i="1"/>
  <c r="E115" i="1"/>
  <c r="E111" i="1"/>
  <c r="E10" i="1"/>
  <c r="B114" i="1" l="1"/>
  <c r="B115" i="1" s="1"/>
  <c r="B116" i="1" s="1"/>
  <c r="B117" i="1" s="1"/>
  <c r="B118" i="1" s="1"/>
  <c r="B119" i="1" s="1"/>
  <c r="B154" i="1"/>
  <c r="B155" i="1" s="1"/>
  <c r="B156" i="1" s="1"/>
  <c r="C283" i="1"/>
  <c r="B11" i="1"/>
  <c r="B12" i="1" s="1"/>
  <c r="B13" i="1" s="1"/>
  <c r="B14" i="1" s="1"/>
  <c r="B15" i="1" s="1"/>
  <c r="B16" i="1" s="1"/>
  <c r="B17" i="1" s="1"/>
  <c r="B18" i="1" s="1"/>
  <c r="B19" i="1" s="1"/>
  <c r="B20" i="1" s="1"/>
  <c r="B21" i="1" s="1"/>
  <c r="B22" i="1" s="1"/>
  <c r="X1" i="1"/>
  <c r="X2" i="1" s="1"/>
  <c r="W3" i="1"/>
  <c r="W4" i="1"/>
  <c r="B314" i="2"/>
  <c r="C313" i="2"/>
  <c r="E158" i="1"/>
  <c r="E113" i="1"/>
  <c r="E22" i="1"/>
  <c r="E153" i="1"/>
  <c r="X4" i="1" l="1"/>
  <c r="Y1" i="1"/>
  <c r="Z1" i="1" s="1"/>
  <c r="B23" i="1"/>
  <c r="B24" i="1" s="1"/>
  <c r="B25" i="1" s="1"/>
  <c r="B26" i="1" s="1"/>
  <c r="B27" i="1" s="1"/>
  <c r="X3" i="1"/>
  <c r="B157" i="1"/>
  <c r="B158" i="1" s="1"/>
  <c r="B178" i="1" s="1"/>
  <c r="B120" i="1"/>
  <c r="B121" i="1" s="1"/>
  <c r="B122" i="1" s="1"/>
  <c r="B123" i="1" s="1"/>
  <c r="B124" i="1" s="1"/>
  <c r="B125" i="1" s="1"/>
  <c r="C284" i="1"/>
  <c r="C314" i="2"/>
  <c r="B315" i="2"/>
  <c r="E156" i="1"/>
  <c r="E119" i="1"/>
  <c r="E120" i="1"/>
  <c r="E183" i="1"/>
  <c r="E132" i="1"/>
  <c r="E123" i="1"/>
  <c r="Y3" i="1" l="1"/>
  <c r="Y4" i="1"/>
  <c r="Y2" i="1"/>
  <c r="B159" i="1"/>
  <c r="B160" i="1" s="1"/>
  <c r="B126" i="1"/>
  <c r="C285" i="1"/>
  <c r="Z4" i="1"/>
  <c r="Z3" i="1"/>
  <c r="AA1" i="1"/>
  <c r="Z2" i="1"/>
  <c r="B316" i="2"/>
  <c r="C315" i="2"/>
  <c r="E125" i="1"/>
  <c r="E138" i="1"/>
  <c r="E187" i="1"/>
  <c r="B179" i="1" l="1"/>
  <c r="B161" i="1"/>
  <c r="B180" i="1"/>
  <c r="B127" i="1"/>
  <c r="B128" i="1" s="1"/>
  <c r="B129" i="1" s="1"/>
  <c r="B130" i="1" s="1"/>
  <c r="B131" i="1" s="1"/>
  <c r="B132" i="1" s="1"/>
  <c r="B133" i="1" s="1"/>
  <c r="B134" i="1" s="1"/>
  <c r="B135" i="1" s="1"/>
  <c r="C286" i="1"/>
  <c r="AA4" i="1"/>
  <c r="AB1" i="1"/>
  <c r="AA2" i="1"/>
  <c r="AA3" i="1"/>
  <c r="B317" i="2"/>
  <c r="C316" i="2"/>
  <c r="E133" i="1"/>
  <c r="E32" i="1"/>
  <c r="E192" i="1"/>
  <c r="E126" i="1"/>
  <c r="B181" i="1" l="1"/>
  <c r="B182" i="1" s="1"/>
  <c r="B183" i="1" s="1"/>
  <c r="B184" i="1" s="1"/>
  <c r="B185" i="1" s="1"/>
  <c r="B186" i="1" s="1"/>
  <c r="B162" i="1"/>
  <c r="B163" i="1" s="1"/>
  <c r="B164" i="1" s="1"/>
  <c r="B165" i="1" s="1"/>
  <c r="B166" i="1" s="1"/>
  <c r="B167" i="1" s="1"/>
  <c r="B168" i="1" s="1"/>
  <c r="B169" i="1" s="1"/>
  <c r="B170" i="1" s="1"/>
  <c r="B171" i="1" s="1"/>
  <c r="B172" i="1" s="1"/>
  <c r="B173" i="1" s="1"/>
  <c r="B174" i="1" s="1"/>
  <c r="B175" i="1" s="1"/>
  <c r="B176" i="1" s="1"/>
  <c r="B177" i="1" s="1"/>
  <c r="B136" i="1"/>
  <c r="B137" i="1" s="1"/>
  <c r="B138" i="1" s="1"/>
  <c r="B139" i="1" s="1"/>
  <c r="B140" i="1" s="1"/>
  <c r="B141" i="1" s="1"/>
  <c r="C287" i="1"/>
  <c r="C317" i="2"/>
  <c r="B318" i="2"/>
  <c r="AC1" i="1"/>
  <c r="AB3" i="1"/>
  <c r="AB2" i="1"/>
  <c r="AB4" i="1"/>
  <c r="E186" i="1"/>
  <c r="E135" i="1"/>
  <c r="B187" i="1" l="1"/>
  <c r="B188" i="1" s="1"/>
  <c r="B189" i="1" s="1"/>
  <c r="B190" i="1" s="1"/>
  <c r="B191" i="1" s="1"/>
  <c r="B192" i="1" s="1"/>
  <c r="B193" i="1" s="1"/>
  <c r="B194" i="1" s="1"/>
  <c r="B195" i="1" s="1"/>
  <c r="B196" i="1" s="1"/>
  <c r="B197" i="1" s="1"/>
  <c r="B198" i="1" s="1"/>
  <c r="B199" i="1" s="1"/>
  <c r="B200" i="1" s="1"/>
  <c r="B201" i="1" s="1"/>
  <c r="B202" i="1" s="1"/>
  <c r="B203" i="1" s="1"/>
  <c r="B204" i="1" s="1"/>
  <c r="C288" i="1"/>
  <c r="C318" i="2"/>
  <c r="B319" i="2"/>
  <c r="AC3" i="1"/>
  <c r="AC2" i="1"/>
  <c r="AC4" i="1"/>
  <c r="AD1" i="1"/>
  <c r="E204" i="1"/>
  <c r="B205" i="1" l="1"/>
  <c r="B206" i="1" s="1"/>
  <c r="B207" i="1" s="1"/>
  <c r="C289" i="1"/>
  <c r="AD4" i="1"/>
  <c r="AD2" i="1"/>
  <c r="AE1" i="1"/>
  <c r="AD3" i="1"/>
  <c r="C319" i="2"/>
  <c r="B320" i="2"/>
  <c r="E207" i="1"/>
  <c r="B208" i="1" l="1"/>
  <c r="C290" i="1"/>
  <c r="AE4" i="1"/>
  <c r="AF1" i="1"/>
  <c r="AE3" i="1"/>
  <c r="AE2" i="1"/>
  <c r="B321" i="2"/>
  <c r="C320" i="2"/>
  <c r="B209" i="1" l="1"/>
  <c r="B210" i="1" s="1"/>
  <c r="B211" i="1" s="1"/>
  <c r="B212" i="1" s="1"/>
  <c r="B213" i="1" s="1"/>
  <c r="B214" i="1" s="1"/>
  <c r="B215" i="1" s="1"/>
  <c r="C291" i="1"/>
  <c r="C321" i="2"/>
  <c r="B322" i="2"/>
  <c r="AG1" i="1"/>
  <c r="AF4" i="1"/>
  <c r="AF3" i="1"/>
  <c r="AF2" i="1"/>
  <c r="E215" i="1"/>
  <c r="E208" i="1"/>
  <c r="C292" i="1" l="1"/>
  <c r="C293" i="1" s="1"/>
  <c r="C294" i="1" s="1"/>
  <c r="C295" i="1" s="1"/>
  <c r="C296" i="1" s="1"/>
  <c r="C297" i="1" s="1"/>
  <c r="C298" i="1" s="1"/>
  <c r="C299" i="1" s="1"/>
  <c r="C300" i="1" s="1"/>
  <c r="C301" i="1" s="1"/>
  <c r="C302" i="1" s="1"/>
  <c r="C303" i="1" s="1"/>
  <c r="B216" i="1"/>
  <c r="B217" i="1" s="1"/>
  <c r="B218" i="1" s="1"/>
  <c r="B219" i="1" s="1"/>
  <c r="AG4" i="1"/>
  <c r="AG3" i="1"/>
  <c r="AG2" i="1"/>
  <c r="AH1" i="1"/>
  <c r="C322" i="2"/>
  <c r="B323" i="2"/>
  <c r="E213" i="1"/>
  <c r="C304" i="1" l="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B220" i="1"/>
  <c r="AH4" i="1"/>
  <c r="AH3" i="1"/>
  <c r="AH2" i="1"/>
  <c r="AI1" i="1"/>
  <c r="B324" i="2"/>
  <c r="C323" i="2"/>
  <c r="E225" i="1"/>
  <c r="B221" i="1" l="1"/>
  <c r="B222" i="1" s="1"/>
  <c r="B223" i="1" s="1"/>
  <c r="B224" i="1" s="1"/>
  <c r="B225" i="1" s="1"/>
  <c r="B226" i="1" s="1"/>
  <c r="B227" i="1" s="1"/>
  <c r="B228" i="1" s="1"/>
  <c r="B229" i="1" s="1"/>
  <c r="B325" i="2"/>
  <c r="C324" i="2"/>
  <c r="AI4" i="1"/>
  <c r="AI3" i="1"/>
  <c r="AI2" i="1"/>
  <c r="AJ1" i="1"/>
  <c r="E229" i="1"/>
  <c r="E220" i="1"/>
  <c r="B230" i="1" l="1"/>
  <c r="B231" i="1" s="1"/>
  <c r="B232" i="1" s="1"/>
  <c r="AJ4" i="1"/>
  <c r="AK1" i="1"/>
  <c r="AJ3" i="1"/>
  <c r="AJ2" i="1"/>
  <c r="B326" i="2"/>
  <c r="C325" i="2"/>
  <c r="E232" i="1"/>
  <c r="B233" i="1" l="1"/>
  <c r="B234" i="1" s="1"/>
  <c r="B235" i="1" s="1"/>
  <c r="B236" i="1" s="1"/>
  <c r="B237" i="1" s="1"/>
  <c r="C326" i="2"/>
  <c r="B327" i="2"/>
  <c r="AK3" i="1"/>
  <c r="AK2" i="1"/>
  <c r="AL1" i="1"/>
  <c r="AK4" i="1"/>
  <c r="E237" i="1"/>
  <c r="E239" i="1"/>
  <c r="E245" i="1"/>
  <c r="E246" i="1"/>
  <c r="E247" i="1"/>
  <c r="E248" i="1"/>
  <c r="E240" i="1"/>
  <c r="E250" i="1"/>
  <c r="E252" i="1"/>
  <c r="E256" i="1"/>
  <c r="E258" i="1"/>
  <c r="E259" i="1"/>
  <c r="E265" i="1"/>
  <c r="E266" i="1"/>
  <c r="E267" i="1"/>
  <c r="E273" i="1"/>
  <c r="E275" i="1"/>
  <c r="E276" i="1" s="1"/>
  <c r="E277" i="1"/>
  <c r="E278" i="1"/>
  <c r="E279" i="1" s="1"/>
  <c r="E280" i="1"/>
  <c r="E281" i="1"/>
  <c r="E283" i="1"/>
  <c r="E288" i="1"/>
  <c r="E291" i="1"/>
  <c r="E293" i="1"/>
  <c r="E294" i="1" s="1"/>
  <c r="E297" i="1"/>
  <c r="E298" i="1"/>
  <c r="E300" i="1"/>
  <c r="E301" i="1" s="1"/>
  <c r="E302" i="1"/>
  <c r="E303" i="1"/>
  <c r="E305" i="1"/>
  <c r="E306" i="1"/>
  <c r="E307" i="1"/>
  <c r="E310" i="1"/>
  <c r="E311" i="1"/>
  <c r="E313" i="1"/>
  <c r="E314" i="1" s="1"/>
  <c r="E315" i="1"/>
  <c r="E316" i="1"/>
  <c r="E317" i="1"/>
  <c r="B239" i="1" l="1"/>
  <c r="B240" i="1" s="1"/>
  <c r="B241" i="1" s="1"/>
  <c r="B242" i="1" s="1"/>
  <c r="B243" i="1" s="1"/>
  <c r="B244" i="1" s="1"/>
  <c r="B245" i="1" s="1"/>
  <c r="B246" i="1" s="1"/>
  <c r="B247" i="1" s="1"/>
  <c r="B248" i="1" s="1"/>
  <c r="B238" i="1"/>
  <c r="AL4" i="1"/>
  <c r="AL2" i="1"/>
  <c r="AM1" i="1"/>
  <c r="AL3" i="1"/>
  <c r="B328" i="2"/>
  <c r="C327" i="2"/>
  <c r="B249" i="1" l="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32" i="1"/>
  <c r="G33" i="1" s="1"/>
  <c r="G34" i="1" s="1"/>
  <c r="G35" i="1" s="1"/>
  <c r="G36" i="1" s="1"/>
  <c r="G37" i="1" s="1"/>
  <c r="B29" i="1"/>
  <c r="B30" i="1" s="1"/>
  <c r="B31" i="1" s="1"/>
  <c r="B32" i="1" s="1"/>
  <c r="B33" i="1" s="1"/>
  <c r="B34" i="1" s="1"/>
  <c r="B35" i="1" s="1"/>
  <c r="B36" i="1" s="1"/>
  <c r="B37" i="1" s="1"/>
  <c r="B38" i="1" s="1"/>
  <c r="B39" i="1" s="1"/>
  <c r="E39" i="1"/>
  <c r="B40" i="1" l="1"/>
  <c r="B41" i="1" l="1"/>
  <c r="B42" i="1" s="1"/>
  <c r="B43" i="1" s="1"/>
  <c r="B44" i="1" s="1"/>
  <c r="B45" i="1" s="1"/>
  <c r="B46" i="1" s="1"/>
  <c r="B47" i="1" s="1"/>
  <c r="E42" i="1"/>
  <c r="E40" i="1"/>
  <c r="B48" i="1" l="1"/>
  <c r="B49" i="1" s="1"/>
  <c r="B50" i="1" s="1"/>
  <c r="B51" i="1" s="1"/>
  <c r="B52" i="1" s="1"/>
  <c r="B53" i="1" s="1"/>
  <c r="B54" i="1" s="1"/>
  <c r="E47" i="1"/>
  <c r="B55" i="1" l="1"/>
  <c r="B56" i="1" s="1"/>
  <c r="B57" i="1" s="1"/>
  <c r="B58" i="1" s="1"/>
  <c r="B59" i="1" s="1"/>
  <c r="B60" i="1" s="1"/>
  <c r="B61" i="1" s="1"/>
  <c r="B62" i="1" s="1"/>
  <c r="B63" i="1" s="1"/>
  <c r="B64" i="1" s="1"/>
  <c r="B65" i="1" s="1"/>
  <c r="B66" i="1" s="1"/>
  <c r="B67" i="1" s="1"/>
  <c r="B68" i="1" s="1"/>
  <c r="B69" i="1" s="1"/>
  <c r="B70" i="1" s="1"/>
  <c r="B71" i="1" s="1"/>
  <c r="E54" i="1"/>
  <c r="B72" i="1" l="1"/>
  <c r="E71" i="1"/>
  <c r="B73" i="1" l="1"/>
  <c r="B74" i="1" s="1"/>
  <c r="B75" i="1" s="1"/>
  <c r="B76" i="1" s="1"/>
  <c r="B77" i="1" s="1"/>
  <c r="B78" i="1" s="1"/>
  <c r="B79" i="1" s="1"/>
  <c r="E72" i="1"/>
  <c r="B80" i="1" l="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E79" i="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<sst xmlns="http://schemas.openxmlformats.org/spreadsheetml/2006/main" count="822" uniqueCount="195">
  <si>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</si>
  <si>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</si>
  <si>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</si>
  <si>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</si>
  <si>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</si>
  <si>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</si>
  <si>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</si>
  <si>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</si>
  <si>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</si>
  <si>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</si>
  <si>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</si>
  <si>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</si>
  <si>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</si>
  <si>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</si>
  <si>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</si>
  <si>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</si>
  <si>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</si>
  <si>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</si>
  <si>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</si>
  <si>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</si>
  <si>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</si>
  <si>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</si>
  <si>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</si>
  <si>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</si>
  <si>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</si>
  <si>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</si>
  <si>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</si>
  <si>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</si>
  <si>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</si>
  <si>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</si>
  <si>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</si>
  <si>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</si>
  <si>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</si>
  <si>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</si>
  <si>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</si>
  <si>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</si>
  <si>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</si>
  <si>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</si>
  <si>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</si>
  <si>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</si>
  <si>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</si>
  <si>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</si>
  <si>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</si>
  <si>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</si>
  <si>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</si>
  <si>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</si>
  <si>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</si>
  <si>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</si>
  <si>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</si>
  <si>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</si>
  <si>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</si>
  <si>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</si>
  <si>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</si>
  <si>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</si>
  <si>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</si>
  <si>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</si>
  <si>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</si>
  <si>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</si>
  <si>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</si>
  <si>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</si>
  <si>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</si>
  <si>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</si>
  <si>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</si>
  <si>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</si>
  <si>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</si>
  <si>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</si>
  <si>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</si>
  <si>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</si>
  <si>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</si>
  <si>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</si>
  <si>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</si>
  <si>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</si>
  <si>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</si>
  <si>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</si>
  <si>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</si>
  <si>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</si>
  <si>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</si>
  <si>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</si>
  <si>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</si>
  <si>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</si>
  <si>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</si>
  <si>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</si>
  <si>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</si>
  <si>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</si>
  <si>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</si>
  <si>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</si>
  <si>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</si>
  <si>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</si>
  <si>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</si>
  <si>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</si>
  <si>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</si>
  <si>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</si>
  <si>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</si>
  <si>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</si>
  <si>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</si>
  <si>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</si>
  <si>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</si>
  <si>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</si>
  <si>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</si>
  <si>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</si>
  <si>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</si>
  <si>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</si>
  <si>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</si>
  <si>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</si>
  <si>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</si>
  <si>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</si>
  <si>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</si>
  <si>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</si>
  <si>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</si>
  <si>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</si>
  <si>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</si>
  <si>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</si>
  <si>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</si>
  <si>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</si>
  <si>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</si>
  <si>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</si>
  <si>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</si>
  <si>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</si>
  <si>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</si>
  <si>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</si>
  <si>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</si>
  <si>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</si>
  <si>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</si>
  <si>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</si>
  <si>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</si>
  <si>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</si>
  <si>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</si>
  <si>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</si>
  <si>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</si>
  <si>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</si>
  <si>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</si>
  <si>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</si>
  <si>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</si>
  <si>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</si>
  <si>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</si>
  <si>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</si>
  <si>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</si>
  <si>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</si>
  <si>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</si>
  <si>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</si>
  <si>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</si>
  <si>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ヘッダー</t>
  </si>
  <si>
    <t>新規会員登録リンク先</t>
  </si>
  <si>
    <t>会員ログインリンク先</t>
  </si>
  <si>
    <t>非会員　：お問い合わせリンク</t>
  </si>
  <si>
    <t>一般会員：お問い合わせリンク</t>
  </si>
  <si>
    <t>ナビゲーションバー</t>
  </si>
  <si>
    <t>会員　：新着一覧　クリックしたら表示</t>
  </si>
  <si>
    <t>会員　：買い物かご　クリックしたら表示</t>
  </si>
  <si>
    <t>追加バー：　お気に入り</t>
  </si>
  <si>
    <t>追加バー：　注文一覧</t>
  </si>
  <si>
    <t>サイドバー</t>
  </si>
  <si>
    <t>運用管理者　　　：お問い合わせ一覧表示</t>
  </si>
  <si>
    <t>運用管理者　　　：会員氏名検索</t>
  </si>
  <si>
    <t>運用管理者　　　：メールアドレス検索</t>
  </si>
  <si>
    <t>運用管理者　　　：電話番号検索</t>
  </si>
  <si>
    <t>システム管理者　：会員氏名検索</t>
  </si>
  <si>
    <t>システム管理者　：メールアドレス検索</t>
  </si>
  <si>
    <t>システム管理者　：電話番号検索</t>
  </si>
  <si>
    <t>非会員　：カテゴリ検索ボタン</t>
  </si>
  <si>
    <t>会員　　：カテゴリ検索ボタン</t>
  </si>
  <si>
    <t>非会員　：商品一覧新着順、売れ筋順で閲覧できるように</t>
  </si>
  <si>
    <t>会員　　：商品一覧新着順、売れ筋順で閲覧できるように</t>
  </si>
  <si>
    <t>運用管理側　：管理者用メニューにお問い合わせ一覧表示追加</t>
  </si>
  <si>
    <t>運用管理側　：商品詳細画面に商品画像追加</t>
  </si>
  <si>
    <t>お気に入り</t>
  </si>
  <si>
    <t>会員　：買い物かごに入れるボタン</t>
  </si>
  <si>
    <t>会員　：お気に入り削除ボタン</t>
  </si>
  <si>
    <t>会員　：商品詳細リンク</t>
  </si>
  <si>
    <t>お問い合わせ</t>
  </si>
  <si>
    <t>画面遷移8のお問い合わせを参照</t>
    <rPh sb="13" eb="15">
      <t>サンショウ</t>
    </rPh>
    <phoneticPr fontId="9"/>
  </si>
  <si>
    <t>画面遷移7のお気に入りを参照</t>
    <rPh sb="12" eb="14">
      <t>サンショウ</t>
    </rPh>
    <phoneticPr fontId="9"/>
  </si>
  <si>
    <t>ユーザ側支払方法選択　ラジオボタン</t>
    <phoneticPr fontId="9"/>
  </si>
  <si>
    <t>会員　：お気に入りボタン導入（星形）</t>
    <phoneticPr fontId="9"/>
  </si>
  <si>
    <t>会員　　：売れ筋商品表示　個数は6品</t>
    <rPh sb="17" eb="18">
      <t>シナ</t>
    </rPh>
    <phoneticPr fontId="9"/>
  </si>
  <si>
    <t>非会員　：売れ筋商品表示　個数は6品</t>
    <rPh sb="17" eb="18">
      <t>シナ</t>
    </rPh>
    <phoneticPr fontId="9"/>
  </si>
  <si>
    <t>非会員：新着一覧　クリックしたら表示</t>
    <phoneticPr fontId="9"/>
  </si>
  <si>
    <t>非会員　：トップページ遷移リンク</t>
    <phoneticPr fontId="9"/>
  </si>
  <si>
    <t>一般会員：トップページ遷移リンク</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</si>
  <si>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</si>
  <si>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</si>
  <si>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</si>
  <si>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</si>
  <si>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</si>
  <si>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</si>
  <si>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</si>
  <si>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</si>
  <si>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</si>
  <si>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</si>
  <si>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</si>
  <si>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</si>
  <si>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</si>
  <si>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</si>
  <si>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池之上、五十嵐</t>
    <rPh sb="0" eb="3">
      <t>イケノウエ</t>
    </rPh>
    <rPh sb="4" eb="7">
      <t>イガラシ</t>
    </rPh>
    <phoneticPr fontId="9"/>
  </si>
  <si>
    <t>右田、山本</t>
    <rPh sb="0" eb="2">
      <t>ミギタ</t>
    </rPh>
    <rPh sb="3" eb="5">
      <t>ヤマモト</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</si>
</sst>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5">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rgb="FF1D1C1D"/>
      <name val="Arial"/>
      <family val="2"/>
    </font>
    <font>
      <sz val="9"/>
      <color rgb="FF1D1C1D"/>
      <name val="游ゴシック Medium"/>
      <family val="3"/>
      <charset val="128"/>
    </font>
  </fonts>
  <fills count="11">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hair">
        <color auto="1"/>
      </left>
      <right style="hair">
        <color auto="1"/>
      </right>
      <top/>
      <bottom style="thin">
        <color indexed="64"/>
      </bottom>
      <diagonal/>
    </border>
  </borders>
  <cellStyleXfs count="1">
    <xf numFmtId="0" fontId="0" fillId="0" borderId="0"/>
  </cellStyleXfs>
  <cellXfs count="88">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3" fillId="0" borderId="6" xfId="0" applyFont="1" applyBorder="1"/>
    <xf numFmtId="0" fontId="14" fillId="0" borderId="14" xfId="0" applyFont="1" applyBorder="1"/>
  </cellXfs>
  <cellStyles count="1">
    <cellStyle name="標準" xfId="0" builtinId="0"/>
  </cellStyles>
  <dxfs count="79">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6"/>
  <sheetViews>
    <sheetView tabSelected="1" zoomScaleNormal="100" workbookViewId="0">
      <pane ySplit="4" topLeftCell="A176" activePane="bottomLeft" state="frozen"/>
      <selection pane="bottomLeft" activeCell="M60" sqref="M60"/>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44356</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9"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21"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t="str">
        <f t="shared" si="27"/>
        <v/>
      </c>
      <c r="H27" s="32"/>
      <c r="I27" s="32"/>
      <c r="J27" s="32"/>
      <c r="K27" s="32"/>
      <c r="L27" s="33"/>
      <c r="M27" s="33"/>
      <c r="N27" s="33"/>
      <c r="O27" s="33"/>
      <c r="P27" s="32" t="str">
        <f>IF($L27&lt;&gt;"",NETWORKDAYS($L27,$M27,休日!$B$4:$B$306),"")</f>
        <v/>
      </c>
      <c r="Q27" s="32">
        <v>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42"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t="s">
        <v>137</v>
      </c>
      <c r="L30" s="33">
        <v>44354</v>
      </c>
      <c r="M30" s="33">
        <v>44357</v>
      </c>
      <c r="N30" s="33">
        <v>44354</v>
      </c>
      <c r="O30" s="33">
        <v>44356</v>
      </c>
      <c r="P30" s="32">
        <f>IF($L30&lt;&gt;"",NETWORKDAYS($L30,$M30,休日!$B$4:$B$306),"")</f>
        <v>4</v>
      </c>
      <c r="Q30" s="32">
        <v>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c r="F31" s="32"/>
      <c r="G31" s="32">
        <f>IF($H31="","",IF($G30="",1,$G30+1))</f>
        <v>2</v>
      </c>
      <c r="H31" s="32" t="s">
        <v>135</v>
      </c>
      <c r="I31" s="32"/>
      <c r="J31" s="32" t="s">
        <v>136</v>
      </c>
      <c r="K31" s="32" t="s">
        <v>137</v>
      </c>
      <c r="L31" s="33">
        <v>44356</v>
      </c>
      <c r="M31" s="33">
        <v>44356</v>
      </c>
      <c r="N31" s="33">
        <v>44356</v>
      </c>
      <c r="O31" s="33">
        <v>44356</v>
      </c>
      <c r="P31" s="32">
        <f>IF($L31&lt;&gt;"",NETWORKDAYS($L31,$M31,休日!$B$4:$B$306),"")</f>
        <v>1</v>
      </c>
      <c r="Q31" s="32">
        <v>0</v>
      </c>
      <c r="R31" s="34" t="str">
        <f t="shared" ca="1" si="26"/>
        <v>遅延</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0</v>
      </c>
      <c r="R32" s="34" t="str">
        <f t="shared" ca="1" si="26"/>
        <v>遅延</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69"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69" ht="18.75" customHeight="1">
      <c r="A34" s="18"/>
      <c r="B34" s="28" t="str">
        <f t="shared" si="32"/>
        <v>E28</v>
      </c>
      <c r="C34" s="29">
        <f>IF(AND($D34&lt;&gt;"",$D34&lt;&gt;"○"),MAX($C$3:$C33)+1,$C33)</f>
        <v>3</v>
      </c>
      <c r="D34" s="30"/>
      <c r="E34" s="31">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69"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69" ht="18.75" customHeight="1">
      <c r="A36" s="18"/>
      <c r="B36" s="28" t="str">
        <f t="shared" si="32"/>
        <v>E28</v>
      </c>
      <c r="C36" s="29">
        <f>IF(AND($D36&lt;&gt;"",$D36&lt;&gt;"○"),MAX($C$3:$C35)+1,$C35)</f>
        <v>3</v>
      </c>
      <c r="D36" s="30"/>
      <c r="E36" s="31"/>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69"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69" ht="18.75" customHeight="1">
      <c r="A38" s="18"/>
      <c r="B38" s="28" t="str">
        <f t="shared" si="32"/>
        <v>E28</v>
      </c>
      <c r="C38" s="29">
        <f>IF(AND($D38&lt;&gt;"",$D38&lt;&gt;"○"),MAX($C$3:$C37)+1,$C37)</f>
        <v>3</v>
      </c>
      <c r="D38" s="30"/>
      <c r="E38" s="31"/>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69" ht="18.75" customHeight="1">
      <c r="A39" s="18"/>
      <c r="B39" s="28" t="str">
        <f t="shared" si="32"/>
        <v>E28</v>
      </c>
      <c r="C39" s="29">
        <f>IF(AND($D39&lt;&gt;"",$D39&lt;&gt;"○"),MAX($C$3:$C38)+1,$C38)</f>
        <v>3</v>
      </c>
      <c r="D39" s="30"/>
      <c r="E39" s="31">
        <f ca="1">IF(AND($F39&lt;&gt;"",$D38&lt;&gt;""),1,IF($F39&lt;&gt;"",MAX(INDIRECT($B39):$E38)+1,""))</f>
        <v>3</v>
      </c>
      <c r="F39" s="32" t="s">
        <v>191</v>
      </c>
      <c r="G39" s="32" t="str">
        <f t="shared" ref="G39:G120"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69" ht="18.75" customHeight="1">
      <c r="A40" s="18"/>
      <c r="B40" s="40" t="str">
        <f t="shared" si="32"/>
        <v>E28</v>
      </c>
      <c r="C40" s="41">
        <f>IF(AND($D40&lt;&gt;"",$D40&lt;&gt;"○"),MAX($C$3:$C39)+1,$C39)</f>
        <v>3</v>
      </c>
      <c r="D40" s="30"/>
      <c r="E40" s="31">
        <f ca="1">IF(AND($F40&lt;&gt;"",$D39&lt;&gt;""),1,IF($F40&lt;&gt;"",MAX(INDIRECT($B40):$E39)+1,""))</f>
        <v>4</v>
      </c>
      <c r="F40" s="32" t="s">
        <v>141</v>
      </c>
      <c r="G40" s="32" t="str">
        <f t="shared" si="33"/>
        <v/>
      </c>
      <c r="H40" s="86"/>
      <c r="I40" s="32"/>
      <c r="J40" s="32"/>
      <c r="K40" s="32"/>
      <c r="L40" s="33"/>
      <c r="M40" s="33"/>
      <c r="N40" s="33"/>
      <c r="O40" s="33"/>
      <c r="P40" s="32" t="str">
        <f>IF($L40&lt;&gt;"",NETWORKDAYS($L40,$M40,休日!$B$4:$B$306),"")</f>
        <v/>
      </c>
      <c r="Q40" s="32">
        <v>0</v>
      </c>
      <c r="R40" s="34" t="str">
        <f t="shared" ca="1" si="26"/>
        <v/>
      </c>
      <c r="S40" s="35"/>
      <c r="T40" s="35">
        <f t="shared" ref="T40:T48" si="34">SUM($V40:$FM40)</f>
        <v>0</v>
      </c>
      <c r="U40" s="36"/>
      <c r="V40" s="54"/>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7"/>
    </row>
    <row r="41" spans="1:169" ht="18.75" customHeight="1">
      <c r="A41" s="18"/>
      <c r="B41" s="40" t="str">
        <f t="shared" si="32"/>
        <v>E28</v>
      </c>
      <c r="C41" s="41">
        <f>IF(AND($D41&lt;&gt;"",$D41&lt;&gt;"○"),MAX($C$3:$C40)+1,$C40)</f>
        <v>3</v>
      </c>
      <c r="D41" s="30"/>
      <c r="E41" s="31" t="str">
        <f ca="1">IF(AND($F41&lt;&gt;"",$D40&lt;&gt;""),1,IF($F41&lt;&gt;"",MAX(INDIRECT($B41):$E40)+1,""))</f>
        <v/>
      </c>
      <c r="F41" s="32"/>
      <c r="G41" s="32">
        <f t="shared" si="33"/>
        <v>1</v>
      </c>
      <c r="H41" s="85" t="s">
        <v>142</v>
      </c>
      <c r="I41" s="32"/>
      <c r="J41" s="32" t="s">
        <v>192</v>
      </c>
      <c r="K41" s="32"/>
      <c r="L41" s="33">
        <v>44356</v>
      </c>
      <c r="M41" s="33">
        <v>44356</v>
      </c>
      <c r="N41" s="33"/>
      <c r="O41" s="33"/>
      <c r="P41" s="32">
        <f>IF($L41&lt;&gt;"",NETWORKDAYS($L41,$M41,休日!$B$4:$B$306),"")</f>
        <v>1</v>
      </c>
      <c r="Q41" s="32">
        <v>0</v>
      </c>
      <c r="R41" s="34" t="str">
        <f t="shared" ca="1" si="26"/>
        <v>遅延</v>
      </c>
      <c r="S41" s="35"/>
      <c r="T41" s="35">
        <f t="shared" si="34"/>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69" ht="18.75" customHeight="1">
      <c r="A42" s="18"/>
      <c r="B42" s="40" t="str">
        <f t="shared" si="32"/>
        <v>E28</v>
      </c>
      <c r="C42" s="41">
        <f>IF(AND($D42&lt;&gt;"",$D42&lt;&gt;"○"),MAX($C$3:$C41)+1,$C41)</f>
        <v>3</v>
      </c>
      <c r="D42" s="30"/>
      <c r="E42" s="31" t="str">
        <f ca="1">IF(AND($F42&lt;&gt;"",$D41&lt;&gt;""),1,IF($F42&lt;&gt;"",MAX(INDIRECT($B42):$E41)+1,""))</f>
        <v/>
      </c>
      <c r="F42" s="32"/>
      <c r="G42" s="32">
        <f t="shared" si="33"/>
        <v>2</v>
      </c>
      <c r="H42" s="85" t="s">
        <v>143</v>
      </c>
      <c r="I42" s="32"/>
      <c r="J42" s="32" t="s">
        <v>192</v>
      </c>
      <c r="K42" s="32"/>
      <c r="L42" s="33">
        <v>44356</v>
      </c>
      <c r="M42" s="33">
        <v>44356</v>
      </c>
      <c r="N42" s="33"/>
      <c r="O42" s="33"/>
      <c r="P42" s="32">
        <f>IF($L42&lt;&gt;"",NETWORKDAYS($L42,$M42,休日!$B$4:$B$306),"")</f>
        <v>1</v>
      </c>
      <c r="Q42" s="32">
        <v>0</v>
      </c>
      <c r="R42" s="34" t="str">
        <f t="shared" ca="1" si="26"/>
        <v>遅延</v>
      </c>
      <c r="S42" s="35"/>
      <c r="T42" s="35">
        <f t="shared" si="34"/>
        <v>0</v>
      </c>
      <c r="U42" s="36"/>
      <c r="V42" s="54"/>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69" ht="18.75" customHeight="1">
      <c r="A43" s="18"/>
      <c r="B43" s="40" t="str">
        <f t="shared" si="32"/>
        <v>E28</v>
      </c>
      <c r="C43" s="41">
        <f>IF(AND($D43&lt;&gt;"",$D43&lt;&gt;"○"),MAX($C$3:$C42)+1,$C42)</f>
        <v>3</v>
      </c>
      <c r="D43" s="30"/>
      <c r="E43" s="31" t="str">
        <f ca="1">IF(AND($F43&lt;&gt;"",$D42&lt;&gt;""),1,IF($F43&lt;&gt;"",MAX(INDIRECT($B43):$E42)+1,""))</f>
        <v/>
      </c>
      <c r="F43" s="32"/>
      <c r="G43" s="32">
        <f t="shared" si="33"/>
        <v>3</v>
      </c>
      <c r="H43" s="85" t="s">
        <v>177</v>
      </c>
      <c r="I43" s="32"/>
      <c r="J43" s="32" t="s">
        <v>192</v>
      </c>
      <c r="K43" s="32"/>
      <c r="L43" s="33">
        <v>44356</v>
      </c>
      <c r="M43" s="33">
        <v>44357</v>
      </c>
      <c r="N43" s="33"/>
      <c r="O43" s="33"/>
      <c r="P43" s="32">
        <f>IF($L43&lt;&gt;"",NETWORKDAYS($L43,$M43,休日!$B$4:$B$306),"")</f>
        <v>2</v>
      </c>
      <c r="Q43" s="32">
        <v>0</v>
      </c>
      <c r="R43" s="34" t="str">
        <f t="shared" ca="1" si="26"/>
        <v>遅延</v>
      </c>
      <c r="S43" s="35"/>
      <c r="T43" s="35">
        <f t="shared" si="34"/>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69" ht="18.75" customHeight="1">
      <c r="A44" s="18"/>
      <c r="B44" s="40" t="str">
        <f t="shared" si="32"/>
        <v>E28</v>
      </c>
      <c r="C44" s="41">
        <f>IF(AND($D44&lt;&gt;"",$D44&lt;&gt;"○"),MAX($C$3:$C43)+1,$C43)</f>
        <v>3</v>
      </c>
      <c r="D44" s="30"/>
      <c r="E44" s="31" t="str">
        <f ca="1">IF(AND($F44&lt;&gt;"",$D43&lt;&gt;""),1,IF($F44&lt;&gt;"",MAX(INDIRECT($B44):$E43)+1,""))</f>
        <v/>
      </c>
      <c r="F44" s="32"/>
      <c r="G44" s="32">
        <f t="shared" si="33"/>
        <v>4</v>
      </c>
      <c r="H44" s="85" t="s">
        <v>178</v>
      </c>
      <c r="I44" s="32"/>
      <c r="J44" s="32" t="s">
        <v>192</v>
      </c>
      <c r="K44" s="32"/>
      <c r="L44" s="33">
        <v>44356</v>
      </c>
      <c r="M44" s="33">
        <v>44357</v>
      </c>
      <c r="N44" s="33"/>
      <c r="O44" s="33"/>
      <c r="P44" s="32">
        <f>IF($L44&lt;&gt;"",NETWORKDAYS($L44,$M44,休日!$B$4:$B$306),"")</f>
        <v>2</v>
      </c>
      <c r="Q44" s="32">
        <v>0</v>
      </c>
      <c r="R44" s="34" t="str">
        <f t="shared" ca="1" si="26"/>
        <v>遅延</v>
      </c>
      <c r="S44" s="35"/>
      <c r="T44" s="35">
        <f t="shared" si="34"/>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69" ht="18.75" customHeight="1">
      <c r="A45" s="18"/>
      <c r="B45" s="40" t="str">
        <f t="shared" si="32"/>
        <v>E28</v>
      </c>
      <c r="C45" s="41">
        <f>IF(AND($D45&lt;&gt;"",$D45&lt;&gt;"○"),MAX($C$3:$C44)+1,$C44)</f>
        <v>3</v>
      </c>
      <c r="D45" s="30"/>
      <c r="E45" s="31" t="str">
        <f ca="1">IF(AND($F45&lt;&gt;"",$D44&lt;&gt;""),1,IF($F45&lt;&gt;"",MAX(INDIRECT($B45):$E44)+1,""))</f>
        <v/>
      </c>
      <c r="F45" s="32"/>
      <c r="G45" s="32">
        <f t="shared" si="33"/>
        <v>5</v>
      </c>
      <c r="H45" s="85" t="s">
        <v>144</v>
      </c>
      <c r="I45" s="32"/>
      <c r="J45" s="32" t="s">
        <v>192</v>
      </c>
      <c r="K45" s="32"/>
      <c r="L45" s="33">
        <v>44357</v>
      </c>
      <c r="M45" s="33">
        <v>44357</v>
      </c>
      <c r="N45" s="33"/>
      <c r="O45" s="33"/>
      <c r="P45" s="32">
        <f>IF($L45&lt;&gt;"",NETWORKDAYS($L45,$M45,休日!$B$4:$B$306),"")</f>
        <v>1</v>
      </c>
      <c r="Q45" s="32">
        <v>0</v>
      </c>
      <c r="R45" s="34" t="str">
        <f t="shared" ca="1" si="26"/>
        <v/>
      </c>
      <c r="S45" s="35"/>
      <c r="T45" s="35">
        <f t="shared" si="34"/>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69" ht="18.75" customHeight="1">
      <c r="A46" s="18"/>
      <c r="B46" s="40" t="str">
        <f t="shared" si="32"/>
        <v>E28</v>
      </c>
      <c r="C46" s="41">
        <f>IF(AND($D46&lt;&gt;"",$D46&lt;&gt;"○"),MAX($C$3:$C45)+1,$C45)</f>
        <v>3</v>
      </c>
      <c r="D46" s="30"/>
      <c r="E46" s="31" t="str">
        <f ca="1">IF(AND($F46&lt;&gt;"",$D45&lt;&gt;""),1,IF($F46&lt;&gt;"",MAX(INDIRECT($B46):$E45)+1,""))</f>
        <v/>
      </c>
      <c r="F46" s="32"/>
      <c r="G46" s="32">
        <f t="shared" si="33"/>
        <v>6</v>
      </c>
      <c r="H46" s="84" t="s">
        <v>145</v>
      </c>
      <c r="I46" s="32"/>
      <c r="J46" s="32" t="s">
        <v>192</v>
      </c>
      <c r="K46" s="32"/>
      <c r="L46" s="33">
        <v>44357</v>
      </c>
      <c r="M46" s="33">
        <v>44357</v>
      </c>
      <c r="N46" s="33"/>
      <c r="O46" s="33"/>
      <c r="P46" s="32">
        <f>IF($L46&lt;&gt;"",NETWORKDAYS($L46,$M46,休日!$B$4:$B$306),"")</f>
        <v>1</v>
      </c>
      <c r="Q46" s="32">
        <v>0</v>
      </c>
      <c r="R46" s="34" t="str">
        <f t="shared" ca="1" si="26"/>
        <v/>
      </c>
      <c r="S46" s="35"/>
      <c r="T46" s="35">
        <f t="shared" si="34"/>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69" ht="18.75" customHeight="1">
      <c r="A47" s="18"/>
      <c r="B47" s="40" t="str">
        <f t="shared" si="32"/>
        <v>E28</v>
      </c>
      <c r="C47" s="41">
        <f>IF(AND($D47&lt;&gt;"",$D47&lt;&gt;"○"),MAX($C$3:$C46)+1,$C46)</f>
        <v>3</v>
      </c>
      <c r="D47" s="30"/>
      <c r="E47" s="31">
        <f ca="1">IF(AND($F47&lt;&gt;"",$D46&lt;&gt;""),1,IF($F47&lt;&gt;"",MAX(INDIRECT($B47):$E46)+1,""))</f>
        <v>5</v>
      </c>
      <c r="F47" s="84" t="s">
        <v>146</v>
      </c>
      <c r="G47" s="32" t="str">
        <f t="shared" si="33"/>
        <v/>
      </c>
      <c r="H47" s="32"/>
      <c r="I47" s="32"/>
      <c r="J47" s="32"/>
      <c r="K47" s="32"/>
      <c r="L47" s="33"/>
      <c r="M47" s="33"/>
      <c r="N47" s="33"/>
      <c r="O47" s="33"/>
      <c r="P47" s="32" t="str">
        <f>IF($L47&lt;&gt;"",NETWORKDAYS($L47,$M47,休日!$B$4:$B$306),"")</f>
        <v/>
      </c>
      <c r="Q47" s="32">
        <v>0</v>
      </c>
      <c r="R47" s="34" t="str">
        <f t="shared" ca="1" si="26"/>
        <v/>
      </c>
      <c r="S47" s="35"/>
      <c r="T47" s="35">
        <f t="shared" si="34"/>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69" ht="18.75" customHeight="1">
      <c r="A48" s="18"/>
      <c r="B48" s="40" t="str">
        <f t="shared" si="32"/>
        <v>E28</v>
      </c>
      <c r="C48" s="41">
        <f>IF(AND($D48&lt;&gt;"",$D48&lt;&gt;"○"),MAX($C$47:$C47)+1,$C47)</f>
        <v>3</v>
      </c>
      <c r="D48" s="30"/>
      <c r="E48" s="31" t="str">
        <f ca="1">IF(AND($F48&lt;&gt;"",$D47&lt;&gt;""),1,IF($F48&lt;&gt;"",MAX(INDIRECT($B48):$E47)+1,""))</f>
        <v/>
      </c>
      <c r="F48" s="32"/>
      <c r="G48" s="32">
        <f t="shared" si="33"/>
        <v>1</v>
      </c>
      <c r="H48" s="85" t="s">
        <v>176</v>
      </c>
      <c r="I48" s="32"/>
      <c r="J48" s="32" t="s">
        <v>192</v>
      </c>
      <c r="K48" s="32"/>
      <c r="L48" s="33">
        <v>44358</v>
      </c>
      <c r="M48" s="33">
        <v>44358</v>
      </c>
      <c r="N48" s="33"/>
      <c r="O48" s="33"/>
      <c r="P48" s="32">
        <f>IF($L48&lt;&gt;"",NETWORKDAYS($L48,$M48,休日!$B$4:$B$306),"")</f>
        <v>1</v>
      </c>
      <c r="Q48" s="32">
        <v>0</v>
      </c>
      <c r="R48" s="34" t="str">
        <f t="shared" ca="1" si="26"/>
        <v/>
      </c>
      <c r="S48" s="35"/>
      <c r="T48" s="35">
        <f t="shared" si="34"/>
        <v>0</v>
      </c>
      <c r="U48" s="36"/>
      <c r="V48" s="54"/>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28" t="str">
        <f>IF(AND($D49&lt;&gt;"",$F49=""),"E"&amp;ROW(),$B48)</f>
        <v>E28</v>
      </c>
      <c r="C49" s="29">
        <f>IF(AND($D49&lt;&gt;"",$D49&lt;&gt;"○"),MAX($C$48:$C48)+1,$C48)</f>
        <v>3</v>
      </c>
      <c r="D49" s="30"/>
      <c r="E49" s="31" t="str">
        <f ca="1">IF(AND($F49&lt;&gt;"",$D48&lt;&gt;""),1,IF($F49&lt;&gt;"",MAX(INDIRECT($B49):$E48)+1,""))</f>
        <v/>
      </c>
      <c r="F49" s="32"/>
      <c r="G49" s="32">
        <f>IF($H49="","",IF($G48="",1,$G48+1))</f>
        <v>2</v>
      </c>
      <c r="H49" s="85" t="s">
        <v>147</v>
      </c>
      <c r="I49" s="32"/>
      <c r="J49" s="32" t="s">
        <v>192</v>
      </c>
      <c r="K49" s="32"/>
      <c r="L49" s="33">
        <v>44358</v>
      </c>
      <c r="M49" s="33">
        <v>44358</v>
      </c>
      <c r="N49" s="33"/>
      <c r="O49" s="33"/>
      <c r="P49" s="32">
        <f>IF($L49&lt;&gt;"",NETWORKDAYS($L49,$M49,休日!$B$4:$B$306),"")</f>
        <v>1</v>
      </c>
      <c r="Q49" s="32">
        <v>0</v>
      </c>
      <c r="R49" s="34" t="str">
        <f t="shared" ca="1" si="26"/>
        <v/>
      </c>
      <c r="S49" s="35"/>
      <c r="T49" s="35">
        <f t="shared" ref="T49" si="35">SUM($V49:$FM49)</f>
        <v>0</v>
      </c>
      <c r="U49" s="36"/>
      <c r="V49" s="54"/>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28" t="str">
        <f t="shared" si="32"/>
        <v>E28</v>
      </c>
      <c r="C50" s="29">
        <f>IF(AND($D50&lt;&gt;"",$D50&lt;&gt;"○"),MAX($C$3:$C49)+1,$C49)</f>
        <v>3</v>
      </c>
      <c r="D50" s="30"/>
      <c r="E50" s="31" t="str">
        <f ca="1">IF(AND($F50&lt;&gt;"",$D49&lt;&gt;""),1,IF($F50&lt;&gt;"",MAX(INDIRECT($B50):$E49)+1,""))</f>
        <v/>
      </c>
      <c r="F50" s="32"/>
      <c r="G50" s="32">
        <f t="shared" si="33"/>
        <v>3</v>
      </c>
      <c r="H50" s="85" t="s">
        <v>148</v>
      </c>
      <c r="I50" s="32"/>
      <c r="J50" s="32" t="s">
        <v>192</v>
      </c>
      <c r="K50" s="32"/>
      <c r="L50" s="33">
        <v>44361</v>
      </c>
      <c r="M50" s="33">
        <v>44361</v>
      </c>
      <c r="N50" s="33"/>
      <c r="O50" s="33"/>
      <c r="P50" s="32">
        <f>IF($L50&lt;&gt;"",NETWORKDAYS($L50,$M50,休日!$B$4:$B$306),"")</f>
        <v>1</v>
      </c>
      <c r="Q50" s="32">
        <v>0</v>
      </c>
      <c r="R50" s="34" t="str">
        <f t="shared" ref="R50:R59" ca="1" si="36">IF(OR(AND($N50="",$L50&lt;&gt;"",$L50&lt;=$U$1),AND($M50&lt;&gt;"",Q50&lt;100,$M50&lt;=$U$1)),"遅延","")</f>
        <v/>
      </c>
      <c r="S50" s="35"/>
      <c r="T50" s="35">
        <f t="shared" si="28"/>
        <v>0</v>
      </c>
      <c r="U50" s="36"/>
      <c r="V50" s="54"/>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40" t="str">
        <f t="shared" si="32"/>
        <v>E28</v>
      </c>
      <c r="C51" s="41">
        <f>IF(AND($D51&lt;&gt;"",$D51&lt;&gt;"○"),MAX($C$3:$C50)+1,$C50)</f>
        <v>3</v>
      </c>
      <c r="D51" s="30"/>
      <c r="E51" s="31" t="str">
        <f ca="1">IF(AND($F51&lt;&gt;"",$D50&lt;&gt;""),1,IF($F51&lt;&gt;"",MAX(INDIRECT($B51):$E50)+1,""))</f>
        <v/>
      </c>
      <c r="F51" s="32"/>
      <c r="G51" s="32">
        <f t="shared" si="33"/>
        <v>4</v>
      </c>
      <c r="H51" s="85" t="s">
        <v>149</v>
      </c>
      <c r="I51" s="32"/>
      <c r="J51" s="32" t="s">
        <v>192</v>
      </c>
      <c r="K51" s="32"/>
      <c r="L51" s="33">
        <v>44361</v>
      </c>
      <c r="M51" s="33">
        <v>44361</v>
      </c>
      <c r="N51" s="33"/>
      <c r="O51" s="33"/>
      <c r="P51" s="32">
        <f>IF($L51&lt;&gt;"",NETWORKDAYS($L51,$M51,休日!$B$4:$B$306),"")</f>
        <v>1</v>
      </c>
      <c r="Q51" s="32">
        <v>0</v>
      </c>
      <c r="R51" s="34" t="str">
        <f t="shared" ca="1" si="36"/>
        <v/>
      </c>
      <c r="S51" s="35"/>
      <c r="T51" s="35">
        <f t="shared" ref="T51:T59" si="37">SUM($V51:$FM51)</f>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40" t="str">
        <f t="shared" si="32"/>
        <v>E28</v>
      </c>
      <c r="C52" s="41">
        <f>IF(AND($D52&lt;&gt;"",$D52&lt;&gt;"○"),MAX($C$3:$C51)+1,$C51)</f>
        <v>3</v>
      </c>
      <c r="D52" s="30"/>
      <c r="E52" s="31" t="str">
        <f ca="1">IF(AND($F52&lt;&gt;"",$D51&lt;&gt;""),1,IF($F52&lt;&gt;"",MAX(INDIRECT($B52):$E51)+1,""))</f>
        <v/>
      </c>
      <c r="F52" s="32"/>
      <c r="G52" s="32">
        <f t="shared" si="33"/>
        <v>5</v>
      </c>
      <c r="H52" s="84" t="s">
        <v>150</v>
      </c>
      <c r="I52" s="32"/>
      <c r="J52" s="32" t="s">
        <v>192</v>
      </c>
      <c r="K52" s="32"/>
      <c r="L52" s="33">
        <v>44361</v>
      </c>
      <c r="M52" s="33">
        <v>44361</v>
      </c>
      <c r="N52" s="33"/>
      <c r="O52" s="33"/>
      <c r="P52" s="32">
        <f>IF($L52&lt;&gt;"",NETWORKDAYS($L52,$M52,休日!$B$4:$B$306),"")</f>
        <v>1</v>
      </c>
      <c r="Q52" s="32">
        <v>0</v>
      </c>
      <c r="R52" s="34" t="str">
        <f t="shared" ca="1" si="36"/>
        <v/>
      </c>
      <c r="S52" s="35"/>
      <c r="T52" s="35">
        <f t="shared" si="37"/>
        <v>0</v>
      </c>
      <c r="U52" s="36"/>
      <c r="V52" s="54"/>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40" t="str">
        <f t="shared" si="32"/>
        <v>E28</v>
      </c>
      <c r="C53" s="41">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6"/>
        <v/>
      </c>
      <c r="S53" s="35"/>
      <c r="T53" s="35">
        <f t="shared" si="37"/>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40" t="str">
        <f t="shared" si="32"/>
        <v>E28</v>
      </c>
      <c r="C54" s="41">
        <f>IF(AND($D54&lt;&gt;"",$D54&lt;&gt;"○"),MAX($C$3:$C53)+1,$C53)</f>
        <v>3</v>
      </c>
      <c r="D54" s="30"/>
      <c r="E54" s="31">
        <f ca="1">IF(AND($F54&lt;&gt;"",$D53&lt;&gt;""),1,IF($F54&lt;&gt;"",MAX(INDIRECT($B54):$E53)+1,""))</f>
        <v>6</v>
      </c>
      <c r="F54" s="84" t="s">
        <v>151</v>
      </c>
      <c r="G54" s="32" t="str">
        <f t="shared" si="33"/>
        <v/>
      </c>
      <c r="H54" s="32"/>
      <c r="I54" s="32"/>
      <c r="J54" s="32"/>
      <c r="K54" s="32"/>
      <c r="L54" s="33"/>
      <c r="M54" s="33"/>
      <c r="N54" s="33"/>
      <c r="O54" s="33"/>
      <c r="P54" s="32" t="str">
        <f>IF($L54&lt;&gt;"",NETWORKDAYS($L54,$M54,休日!$B$4:$B$306),"")</f>
        <v/>
      </c>
      <c r="Q54" s="32">
        <v>0</v>
      </c>
      <c r="R54" s="34" t="str">
        <f t="shared" ca="1" si="36"/>
        <v/>
      </c>
      <c r="S54" s="35"/>
      <c r="T54" s="35">
        <f t="shared" si="37"/>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40" t="str">
        <f t="shared" si="32"/>
        <v>E28</v>
      </c>
      <c r="C55" s="41">
        <f>IF(AND($D55&lt;&gt;"",$D55&lt;&gt;"○"),MAX($C$3:$C54)+1,$C54)</f>
        <v>3</v>
      </c>
      <c r="D55" s="30"/>
      <c r="E55" s="31" t="str">
        <f ca="1">IF(AND($F55&lt;&gt;"",$D54&lt;&gt;""),1,IF($F55&lt;&gt;"",MAX(INDIRECT($B55):$E54)+1,""))</f>
        <v/>
      </c>
      <c r="F55" s="32"/>
      <c r="G55" s="32">
        <f t="shared" si="33"/>
        <v>1</v>
      </c>
      <c r="H55" s="85" t="s">
        <v>152</v>
      </c>
      <c r="I55" s="32"/>
      <c r="J55" s="84" t="s">
        <v>193</v>
      </c>
      <c r="K55" s="32"/>
      <c r="L55" s="33">
        <v>44361</v>
      </c>
      <c r="M55" s="33">
        <v>44363</v>
      </c>
      <c r="N55" s="33"/>
      <c r="O55" s="33"/>
      <c r="P55" s="32">
        <f>IF($L55&lt;&gt;"",NETWORKDAYS($L55,$M55,休日!$B$4:$B$306),"")</f>
        <v>3</v>
      </c>
      <c r="Q55" s="32">
        <v>0</v>
      </c>
      <c r="R55" s="34" t="str">
        <f t="shared" ca="1" si="36"/>
        <v/>
      </c>
      <c r="S55" s="35"/>
      <c r="T55" s="35">
        <f t="shared" si="37"/>
        <v>0</v>
      </c>
      <c r="U55" s="36"/>
      <c r="V55" s="54"/>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40" t="str">
        <f t="shared" si="32"/>
        <v>E28</v>
      </c>
      <c r="C56" s="41">
        <f>IF(AND($D56&lt;&gt;"",$D56&lt;&gt;"○"),MAX($C$3:$C55)+1,$C55)</f>
        <v>3</v>
      </c>
      <c r="D56" s="30"/>
      <c r="E56" s="31" t="str">
        <f ca="1">IF(AND($F56&lt;&gt;"",$D55&lt;&gt;""),1,IF($F56&lt;&gt;"",MAX(INDIRECT($B56):$E55)+1,""))</f>
        <v/>
      </c>
      <c r="F56" s="32"/>
      <c r="G56" s="32">
        <f t="shared" si="33"/>
        <v>2</v>
      </c>
      <c r="H56" s="85" t="s">
        <v>153</v>
      </c>
      <c r="I56" s="32"/>
      <c r="J56" s="84" t="s">
        <v>193</v>
      </c>
      <c r="K56" s="32"/>
      <c r="L56" s="33">
        <v>44361</v>
      </c>
      <c r="M56" s="33">
        <v>44363</v>
      </c>
      <c r="N56" s="33"/>
      <c r="O56" s="33"/>
      <c r="P56" s="32">
        <f>IF($L56&lt;&gt;"",NETWORKDAYS($L56,$M56,休日!$B$4:$B$306),"")</f>
        <v>3</v>
      </c>
      <c r="Q56" s="32">
        <v>0</v>
      </c>
      <c r="R56" s="34" t="str">
        <f t="shared" ca="1" si="36"/>
        <v/>
      </c>
      <c r="S56" s="35"/>
      <c r="T56" s="35">
        <f t="shared" si="37"/>
        <v>0</v>
      </c>
      <c r="U56" s="36"/>
      <c r="V56" s="54"/>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40" t="str">
        <f t="shared" si="32"/>
        <v>E28</v>
      </c>
      <c r="C57" s="41">
        <f>IF(AND($D57&lt;&gt;"",$D57&lt;&gt;"○"),MAX($C$3:$C56)+1,$C56)</f>
        <v>3</v>
      </c>
      <c r="D57" s="30"/>
      <c r="E57" s="31" t="str">
        <f ca="1">IF(AND($F57&lt;&gt;"",$D56&lt;&gt;""),1,IF($F57&lt;&gt;"",MAX(INDIRECT($B57):$E56)+1,""))</f>
        <v/>
      </c>
      <c r="F57" s="32"/>
      <c r="G57" s="32">
        <f t="shared" si="33"/>
        <v>3</v>
      </c>
      <c r="H57" s="85" t="s">
        <v>154</v>
      </c>
      <c r="I57" s="32"/>
      <c r="J57" s="84" t="s">
        <v>193</v>
      </c>
      <c r="K57" s="32"/>
      <c r="L57" s="33">
        <v>44361</v>
      </c>
      <c r="M57" s="33">
        <v>44363</v>
      </c>
      <c r="N57" s="33"/>
      <c r="O57" s="33"/>
      <c r="P57" s="32">
        <f>IF($L57&lt;&gt;"",NETWORKDAYS($L57,$M57,休日!$B$4:$B$306),"")</f>
        <v>3</v>
      </c>
      <c r="Q57" s="32">
        <v>0</v>
      </c>
      <c r="R57" s="34" t="str">
        <f t="shared" ca="1" si="36"/>
        <v/>
      </c>
      <c r="S57" s="35"/>
      <c r="T57" s="35">
        <f t="shared" si="37"/>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40" t="str">
        <f t="shared" si="32"/>
        <v>E28</v>
      </c>
      <c r="C58" s="41">
        <f>IF(AND($D58&lt;&gt;"",$D58&lt;&gt;"○"),MAX($C$3:$C57)+1,$C57)</f>
        <v>3</v>
      </c>
      <c r="D58" s="30"/>
      <c r="E58" s="31" t="str">
        <f ca="1">IF(AND($F58&lt;&gt;"",$D57&lt;&gt;""),1,IF($F58&lt;&gt;"",MAX(INDIRECT($B58):$E57)+1,""))</f>
        <v/>
      </c>
      <c r="F58" s="32"/>
      <c r="G58" s="32">
        <f t="shared" si="33"/>
        <v>4</v>
      </c>
      <c r="H58" s="85" t="s">
        <v>155</v>
      </c>
      <c r="I58" s="32"/>
      <c r="J58" s="84" t="s">
        <v>193</v>
      </c>
      <c r="K58" s="32"/>
      <c r="L58" s="33">
        <v>44361</v>
      </c>
      <c r="M58" s="33">
        <v>44363</v>
      </c>
      <c r="N58" s="33"/>
      <c r="O58" s="33"/>
      <c r="P58" s="32">
        <f>IF($L58&lt;&gt;"",NETWORKDAYS($L58,$M58,休日!$B$4:$B$306),"")</f>
        <v>3</v>
      </c>
      <c r="Q58" s="32">
        <v>0</v>
      </c>
      <c r="R58" s="34" t="str">
        <f t="shared" ca="1" si="36"/>
        <v/>
      </c>
      <c r="S58" s="35"/>
      <c r="T58" s="35">
        <f t="shared" si="37"/>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40" t="str">
        <f t="shared" si="32"/>
        <v>E28</v>
      </c>
      <c r="C59" s="41">
        <f>IF(AND($D59&lt;&gt;"",$D59&lt;&gt;"○"),MAX($C$3:$C58)+1,$C58)</f>
        <v>3</v>
      </c>
      <c r="D59" s="30"/>
      <c r="E59" s="31" t="str">
        <f ca="1">IF(AND($F59&lt;&gt;"",$D58&lt;&gt;""),1,IF($F59&lt;&gt;"",MAX(INDIRECT($B59):$E58)+1,""))</f>
        <v/>
      </c>
      <c r="F59" s="32"/>
      <c r="G59" s="32">
        <f t="shared" si="33"/>
        <v>5</v>
      </c>
      <c r="H59" s="85" t="s">
        <v>156</v>
      </c>
      <c r="I59" s="32"/>
      <c r="J59" s="84" t="s">
        <v>193</v>
      </c>
      <c r="K59" s="32"/>
      <c r="L59" s="33">
        <v>44361</v>
      </c>
      <c r="M59" s="33">
        <v>44363</v>
      </c>
      <c r="N59" s="33"/>
      <c r="O59" s="33"/>
      <c r="P59" s="32">
        <f>IF($L59&lt;&gt;"",NETWORKDAYS($L59,$M59,休日!$B$4:$B$306),"")</f>
        <v>3</v>
      </c>
      <c r="Q59" s="32">
        <v>0</v>
      </c>
      <c r="R59" s="34" t="str">
        <f t="shared" ca="1" si="36"/>
        <v/>
      </c>
      <c r="S59" s="35"/>
      <c r="T59" s="35">
        <f t="shared" si="37"/>
        <v>0</v>
      </c>
      <c r="U59" s="36"/>
      <c r="V59" s="54"/>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28" t="str">
        <f>IF(AND($D60&lt;&gt;"",$F60=""),"E"&amp;ROW(),$B59)</f>
        <v>E28</v>
      </c>
      <c r="C60" s="29">
        <f>IF(AND($D60&lt;&gt;"",$D60&lt;&gt;"○"),MAX($C$3:$C59)+1,$C59)</f>
        <v>3</v>
      </c>
      <c r="D60" s="30"/>
      <c r="E60" s="31" t="str">
        <f ca="1">IF(AND($F60&lt;&gt;"",$D59&lt;&gt;""),1,IF($F60&lt;&gt;"",MAX(INDIRECT($B60):$E59)+1,""))</f>
        <v/>
      </c>
      <c r="F60" s="32"/>
      <c r="G60" s="32">
        <f>IF($H60="","",IF($G59="",1,$G59+1))</f>
        <v>6</v>
      </c>
      <c r="H60" s="87" t="s">
        <v>157</v>
      </c>
      <c r="I60" s="32"/>
      <c r="J60" s="84" t="s">
        <v>193</v>
      </c>
      <c r="K60" s="32"/>
      <c r="L60" s="33">
        <v>44361</v>
      </c>
      <c r="M60" s="33">
        <v>44363</v>
      </c>
      <c r="N60" s="33"/>
      <c r="O60" s="33"/>
      <c r="P60" s="32">
        <f>IF($L60&lt;&gt;"",NETWORKDAYS($L60,$M60,休日!$B$4:$B$306),"")</f>
        <v>3</v>
      </c>
      <c r="Q60" s="32">
        <v>0</v>
      </c>
      <c r="R60" s="34" t="str">
        <f t="shared" ca="1" si="26"/>
        <v/>
      </c>
      <c r="S60" s="35"/>
      <c r="T60" s="35">
        <f t="shared" si="28"/>
        <v>0</v>
      </c>
      <c r="U60" s="36"/>
      <c r="V60" s="25"/>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28" t="str">
        <f t="shared" si="32"/>
        <v>E28</v>
      </c>
      <c r="C61" s="29">
        <f>IF(AND($D61&lt;&gt;"",$D61&lt;&gt;"○"),MAX($C$3:$C60)+1,$C60)</f>
        <v>3</v>
      </c>
      <c r="D61" s="30"/>
      <c r="E61" s="31" t="str">
        <f ca="1">IF(AND($F61&lt;&gt;"",$D60&lt;&gt;""),1,IF($F61&lt;&gt;"",MAX(INDIRECT($B61):$E60)+1,""))</f>
        <v/>
      </c>
      <c r="F61" s="32"/>
      <c r="G61" s="32">
        <f t="shared" si="33"/>
        <v>7</v>
      </c>
      <c r="H61" s="85" t="s">
        <v>158</v>
      </c>
      <c r="I61" s="32"/>
      <c r="J61" s="84" t="s">
        <v>193</v>
      </c>
      <c r="K61" s="32"/>
      <c r="L61" s="33">
        <v>44361</v>
      </c>
      <c r="M61" s="33">
        <v>44363</v>
      </c>
      <c r="N61" s="33"/>
      <c r="O61" s="33"/>
      <c r="P61" s="32">
        <f>IF($L61&lt;&gt;"",NETWORKDAYS($L61,$M61,休日!$B$4:$B$306),"")</f>
        <v>3</v>
      </c>
      <c r="Q61" s="32">
        <v>0</v>
      </c>
      <c r="R61" s="34" t="str">
        <f t="shared" ref="R61:R70" ca="1" si="38">IF(OR(AND($N61="",$L61&lt;&gt;"",$L61&lt;=$U$1),AND($M61&lt;&gt;"",Q61&lt;100,$M61&lt;=$U$1)),"遅延","")</f>
        <v/>
      </c>
      <c r="S61" s="35"/>
      <c r="T61" s="35">
        <f t="shared" si="28"/>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40" t="str">
        <f t="shared" si="32"/>
        <v>E28</v>
      </c>
      <c r="C62" s="41">
        <f>IF(AND($D62&lt;&gt;"",$D62&lt;&gt;"○"),MAX($C$3:$C61)+1,$C61)</f>
        <v>3</v>
      </c>
      <c r="D62" s="30"/>
      <c r="E62" s="31" t="str">
        <f ca="1">IF(AND($F62&lt;&gt;"",$D61&lt;&gt;""),1,IF($F62&lt;&gt;"",MAX(INDIRECT($B62):$E61)+1,""))</f>
        <v/>
      </c>
      <c r="F62" s="32"/>
      <c r="G62" s="32">
        <f t="shared" si="33"/>
        <v>8</v>
      </c>
      <c r="H62" s="85" t="s">
        <v>159</v>
      </c>
      <c r="I62" s="32"/>
      <c r="J62" s="84" t="s">
        <v>193</v>
      </c>
      <c r="K62" s="32"/>
      <c r="L62" s="33">
        <v>44356</v>
      </c>
      <c r="M62" s="33">
        <v>44358</v>
      </c>
      <c r="N62" s="33"/>
      <c r="O62" s="33"/>
      <c r="P62" s="32">
        <f>IF($L62&lt;&gt;"",NETWORKDAYS($L62,$M62,休日!$B$4:$B$306),"")</f>
        <v>3</v>
      </c>
      <c r="Q62" s="32">
        <v>0</v>
      </c>
      <c r="R62" s="34" t="str">
        <f t="shared" ca="1" si="38"/>
        <v>遅延</v>
      </c>
      <c r="S62" s="35"/>
      <c r="T62" s="35">
        <f t="shared" ref="T62:T70" si="39">SUM($V62:$FM62)</f>
        <v>0</v>
      </c>
      <c r="U62" s="36"/>
      <c r="V62" s="54"/>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40" t="str">
        <f t="shared" si="32"/>
        <v>E28</v>
      </c>
      <c r="C63" s="41">
        <f>IF(AND($D63&lt;&gt;"",$D63&lt;&gt;"○"),MAX($C$3:$C62)+1,$C62)</f>
        <v>3</v>
      </c>
      <c r="D63" s="30"/>
      <c r="E63" s="31" t="str">
        <f ca="1">IF(AND($F63&lt;&gt;"",$D62&lt;&gt;""),1,IF($F63&lt;&gt;"",MAX(INDIRECT($B63):$E62)+1,""))</f>
        <v/>
      </c>
      <c r="F63" s="32"/>
      <c r="G63" s="32">
        <f t="shared" si="33"/>
        <v>9</v>
      </c>
      <c r="H63" s="85" t="s">
        <v>160</v>
      </c>
      <c r="I63" s="32"/>
      <c r="J63" s="84" t="s">
        <v>193</v>
      </c>
      <c r="K63" s="32"/>
      <c r="L63" s="33">
        <v>44356</v>
      </c>
      <c r="M63" s="33">
        <v>44358</v>
      </c>
      <c r="N63" s="33"/>
      <c r="O63" s="33"/>
      <c r="P63" s="32">
        <f>IF($L63&lt;&gt;"",NETWORKDAYS($L63,$M63,休日!$B$4:$B$306),"")</f>
        <v>3</v>
      </c>
      <c r="Q63" s="32">
        <v>0</v>
      </c>
      <c r="R63" s="34" t="str">
        <f t="shared" ca="1" si="38"/>
        <v>遅延</v>
      </c>
      <c r="S63" s="35"/>
      <c r="T63" s="35">
        <f t="shared" si="39"/>
        <v>0</v>
      </c>
      <c r="U63" s="36"/>
      <c r="V63" s="54"/>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40" t="str">
        <f t="shared" si="32"/>
        <v>E28</v>
      </c>
      <c r="C64" s="41">
        <f>IF(AND($D64&lt;&gt;"",$D64&lt;&gt;"○"),MAX($C$3:$C63)+1,$C63)</f>
        <v>3</v>
      </c>
      <c r="D64" s="30"/>
      <c r="E64" s="31" t="str">
        <f ca="1">IF(AND($F64&lt;&gt;"",$D63&lt;&gt;""),1,IF($F64&lt;&gt;"",MAX(INDIRECT($B64):$E63)+1,""))</f>
        <v/>
      </c>
      <c r="F64" s="32"/>
      <c r="G64" s="32">
        <f t="shared" si="33"/>
        <v>10</v>
      </c>
      <c r="H64" s="85" t="s">
        <v>175</v>
      </c>
      <c r="I64" s="32"/>
      <c r="J64" s="84" t="s">
        <v>193</v>
      </c>
      <c r="K64" s="32"/>
      <c r="L64" s="33">
        <v>44361</v>
      </c>
      <c r="M64" s="33">
        <v>44363</v>
      </c>
      <c r="N64" s="33"/>
      <c r="O64" s="33"/>
      <c r="P64" s="32">
        <f>IF($L64&lt;&gt;"",NETWORKDAYS($L64,$M64,休日!$B$4:$B$306),"")</f>
        <v>3</v>
      </c>
      <c r="Q64" s="32">
        <v>0</v>
      </c>
      <c r="R64" s="34" t="str">
        <f t="shared" ca="1" si="38"/>
        <v/>
      </c>
      <c r="S64" s="35"/>
      <c r="T64" s="35">
        <f t="shared" si="39"/>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40" t="str">
        <f t="shared" si="32"/>
        <v>E28</v>
      </c>
      <c r="C65" s="41">
        <f>IF(AND($D65&lt;&gt;"",$D65&lt;&gt;"○"),MAX($C$3:$C64)+1,$C64)</f>
        <v>3</v>
      </c>
      <c r="D65" s="30"/>
      <c r="E65" s="31" t="str">
        <f ca="1">IF(AND($F65&lt;&gt;"",$D64&lt;&gt;""),1,IF($F65&lt;&gt;"",MAX(INDIRECT($B65):$E64)+1,""))</f>
        <v/>
      </c>
      <c r="F65" s="32"/>
      <c r="G65" s="32">
        <f t="shared" si="33"/>
        <v>11</v>
      </c>
      <c r="H65" s="85" t="s">
        <v>174</v>
      </c>
      <c r="I65" s="32"/>
      <c r="J65" s="84" t="s">
        <v>193</v>
      </c>
      <c r="K65" s="32"/>
      <c r="L65" s="33">
        <v>44361</v>
      </c>
      <c r="M65" s="33">
        <v>44363</v>
      </c>
      <c r="N65" s="33"/>
      <c r="O65" s="33"/>
      <c r="P65" s="32">
        <f>IF($L65&lt;&gt;"",NETWORKDAYS($L65,$M65,休日!$B$4:$B$306),"")</f>
        <v>3</v>
      </c>
      <c r="Q65" s="32">
        <v>0</v>
      </c>
      <c r="R65" s="34" t="str">
        <f t="shared" ca="1" si="38"/>
        <v/>
      </c>
      <c r="S65" s="35"/>
      <c r="T65" s="35">
        <f t="shared" si="39"/>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40" t="str">
        <f t="shared" si="32"/>
        <v>E28</v>
      </c>
      <c r="C66" s="41">
        <f>IF(AND($D66&lt;&gt;"",$D66&lt;&gt;"○"),MAX($C$3:$C65)+1,$C65)</f>
        <v>3</v>
      </c>
      <c r="D66" s="30"/>
      <c r="E66" s="31" t="str">
        <f ca="1">IF(AND($F66&lt;&gt;"",$D65&lt;&gt;""),1,IF($F66&lt;&gt;"",MAX(INDIRECT($B66):$E65)+1,""))</f>
        <v/>
      </c>
      <c r="F66" s="32"/>
      <c r="G66" s="32">
        <f t="shared" si="33"/>
        <v>12</v>
      </c>
      <c r="H66" s="85" t="s">
        <v>161</v>
      </c>
      <c r="I66" s="32"/>
      <c r="J66" s="84" t="s">
        <v>193</v>
      </c>
      <c r="K66" s="32"/>
      <c r="L66" s="33">
        <v>44364</v>
      </c>
      <c r="M66" s="33">
        <v>44368</v>
      </c>
      <c r="N66" s="33"/>
      <c r="O66" s="33"/>
      <c r="P66" s="32">
        <f>IF($L66&lt;&gt;"",NETWORKDAYS($L66,$M66,休日!$B$4:$B$306),"")</f>
        <v>3</v>
      </c>
      <c r="Q66" s="32">
        <v>0</v>
      </c>
      <c r="R66" s="34" t="str">
        <f t="shared" ca="1" si="38"/>
        <v/>
      </c>
      <c r="S66" s="35"/>
      <c r="T66" s="35">
        <f t="shared" si="39"/>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40" t="str">
        <f t="shared" si="32"/>
        <v>E28</v>
      </c>
      <c r="C67" s="41">
        <f>IF(AND($D67&lt;&gt;"",$D67&lt;&gt;"○"),MAX($C$3:$C66)+1,$C66)</f>
        <v>3</v>
      </c>
      <c r="D67" s="30"/>
      <c r="E67" s="31" t="str">
        <f ca="1">IF(AND($F67&lt;&gt;"",$D66&lt;&gt;""),1,IF($F67&lt;&gt;"",MAX(INDIRECT($B67):$E66)+1,""))</f>
        <v/>
      </c>
      <c r="F67" s="32"/>
      <c r="G67" s="32">
        <f t="shared" si="33"/>
        <v>13</v>
      </c>
      <c r="H67" s="85" t="s">
        <v>162</v>
      </c>
      <c r="I67" s="32"/>
      <c r="J67" s="84" t="s">
        <v>193</v>
      </c>
      <c r="K67" s="32"/>
      <c r="L67" s="33">
        <v>44364</v>
      </c>
      <c r="M67" s="33">
        <v>44368</v>
      </c>
      <c r="N67" s="33"/>
      <c r="O67" s="33"/>
      <c r="P67" s="32">
        <f>IF($L67&lt;&gt;"",NETWORKDAYS($L67,$M67,休日!$B$4:$B$306),"")</f>
        <v>3</v>
      </c>
      <c r="Q67" s="32">
        <v>0</v>
      </c>
      <c r="R67" s="34" t="str">
        <f t="shared" ca="1" si="38"/>
        <v/>
      </c>
      <c r="S67" s="35"/>
      <c r="T67" s="35">
        <f t="shared" si="39"/>
        <v>0</v>
      </c>
      <c r="U67" s="36"/>
      <c r="V67" s="54"/>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40" t="str">
        <f t="shared" si="32"/>
        <v>E28</v>
      </c>
      <c r="C68" s="41">
        <f>IF(AND($D68&lt;&gt;"",$D68&lt;&gt;"○"),MAX($C$3:$C67)+1,$C67)</f>
        <v>3</v>
      </c>
      <c r="D68" s="30"/>
      <c r="E68" s="31" t="str">
        <f ca="1">IF(AND($F68&lt;&gt;"",$D67&lt;&gt;""),1,IF($F68&lt;&gt;"",MAX(INDIRECT($B68):$E67)+1,""))</f>
        <v/>
      </c>
      <c r="F68" s="32"/>
      <c r="G68" s="32">
        <f t="shared" si="33"/>
        <v>14</v>
      </c>
      <c r="H68" s="85" t="s">
        <v>163</v>
      </c>
      <c r="I68" s="32"/>
      <c r="J68" s="84" t="s">
        <v>193</v>
      </c>
      <c r="K68" s="32"/>
      <c r="L68" s="33">
        <v>44356</v>
      </c>
      <c r="M68" s="33">
        <v>44356</v>
      </c>
      <c r="N68" s="33"/>
      <c r="O68" s="33"/>
      <c r="P68" s="32">
        <f>IF($L68&lt;&gt;"",NETWORKDAYS($L68,$M68,休日!$B$4:$B$306),"")</f>
        <v>1</v>
      </c>
      <c r="Q68" s="32">
        <v>0</v>
      </c>
      <c r="R68" s="34" t="str">
        <f t="shared" ca="1" si="38"/>
        <v>遅延</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40" t="str">
        <f t="shared" si="32"/>
        <v>E28</v>
      </c>
      <c r="C69" s="41">
        <f>IF(AND($D69&lt;&gt;"",$D69&lt;&gt;"○"),MAX($C$3:$C68)+1,$C68)</f>
        <v>3</v>
      </c>
      <c r="D69" s="30"/>
      <c r="E69" s="31" t="str">
        <f ca="1">IF(AND($F69&lt;&gt;"",$D68&lt;&gt;""),1,IF($F69&lt;&gt;"",MAX(INDIRECT($B69):$E68)+1,""))</f>
        <v/>
      </c>
      <c r="F69" s="32"/>
      <c r="G69" s="32">
        <f t="shared" si="33"/>
        <v>15</v>
      </c>
      <c r="H69" s="84" t="s">
        <v>164</v>
      </c>
      <c r="I69" s="32"/>
      <c r="J69" s="84" t="s">
        <v>193</v>
      </c>
      <c r="K69" s="32"/>
      <c r="L69" s="33">
        <v>44356</v>
      </c>
      <c r="M69" s="33">
        <v>44358</v>
      </c>
      <c r="N69" s="33"/>
      <c r="O69" s="33"/>
      <c r="P69" s="32">
        <f>IF($L69&lt;&gt;"",NETWORKDAYS($L69,$M69,休日!$B$4:$B$306),"")</f>
        <v>3</v>
      </c>
      <c r="Q69" s="32">
        <v>0</v>
      </c>
      <c r="R69" s="34" t="str">
        <f t="shared" ca="1" si="38"/>
        <v>遅延</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40" t="str">
        <f t="shared" si="32"/>
        <v>E28</v>
      </c>
      <c r="C70" s="41">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8"/>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28" t="str">
        <f>IF(AND($D71&lt;&gt;"",$F71=""),"E"&amp;ROW(),$B70)</f>
        <v>E28</v>
      </c>
      <c r="C71" s="29">
        <f>IF(AND($D71&lt;&gt;"",$D71&lt;&gt;"○"),MAX($C$3:$C70)+1,$C70)</f>
        <v>3</v>
      </c>
      <c r="D71" s="30"/>
      <c r="E71" s="31">
        <f ca="1">IF(AND($F71&lt;&gt;"",$D70&lt;&gt;""),1,IF($F71&lt;&gt;"",MAX(INDIRECT($B71):$E70)+1,""))</f>
        <v>7</v>
      </c>
      <c r="F71" s="84" t="s">
        <v>172</v>
      </c>
      <c r="G71" s="32" t="str">
        <f>IF($H71="","",IF($G70="",1,$G70+1))</f>
        <v/>
      </c>
      <c r="H71" s="32"/>
      <c r="I71" s="32"/>
      <c r="J71" s="32"/>
      <c r="K71" s="32"/>
      <c r="L71" s="33"/>
      <c r="M71" s="33"/>
      <c r="N71" s="33"/>
      <c r="O71" s="33"/>
      <c r="P71" s="32" t="str">
        <f>IF($L71&lt;&gt;"",NETWORKDAYS($L71,$M71,休日!$B$4:$B$306),"")</f>
        <v/>
      </c>
      <c r="Q71" s="32">
        <v>0</v>
      </c>
      <c r="R71" s="34" t="str">
        <f t="shared" ca="1" si="26"/>
        <v/>
      </c>
      <c r="S71" s="35"/>
      <c r="T71" s="35">
        <f t="shared" si="28"/>
        <v>0</v>
      </c>
      <c r="U71" s="36"/>
      <c r="V71" s="25"/>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28" t="str">
        <f t="shared" si="32"/>
        <v>E28</v>
      </c>
      <c r="C72" s="29">
        <f>IF(AND($D72&lt;&gt;"",$D72&lt;&gt;"○"),MAX($C$3:$C71)+1,$C71)</f>
        <v>3</v>
      </c>
      <c r="D72" s="30"/>
      <c r="E72" s="31">
        <f ca="1">IF(AND($F72&lt;&gt;"",$D71&lt;&gt;""),1,IF($F72&lt;&gt;"",MAX(INDIRECT($B72):$E71)+1,""))</f>
        <v>8</v>
      </c>
      <c r="F72" s="85" t="s">
        <v>165</v>
      </c>
      <c r="G72" s="32" t="str">
        <f t="shared" si="33"/>
        <v/>
      </c>
      <c r="H72" s="32"/>
      <c r="I72" s="32"/>
      <c r="J72" s="32"/>
      <c r="K72" s="32"/>
      <c r="L72" s="33"/>
      <c r="M72" s="33"/>
      <c r="N72" s="33"/>
      <c r="O72" s="33"/>
      <c r="P72" s="32" t="str">
        <f>IF($L72&lt;&gt;"",NETWORKDAYS($L72,$M72,休日!$B$4:$B$306),"")</f>
        <v/>
      </c>
      <c r="Q72" s="32">
        <v>0</v>
      </c>
      <c r="R72" s="34" t="str">
        <f t="shared" ref="R72:R91" ca="1" si="40">IF(OR(AND($N72="",$L72&lt;&gt;"",$L72&lt;=$U$1),AND($M72&lt;&gt;"",Q72&lt;100,$M72&lt;=$U$1)),"遅延","")</f>
        <v/>
      </c>
      <c r="S72" s="35"/>
      <c r="T72" s="35">
        <f t="shared" si="28"/>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40" t="str">
        <f t="shared" si="32"/>
        <v>E28</v>
      </c>
      <c r="C73" s="41">
        <f>IF(AND($D73&lt;&gt;"",$D73&lt;&gt;"○"),MAX($C$3:$C72)+1,$C72)</f>
        <v>3</v>
      </c>
      <c r="D73" s="30"/>
      <c r="E73" s="31" t="str">
        <f ca="1">IF(AND($F73&lt;&gt;"",$D72&lt;&gt;""),1,IF($F73&lt;&gt;"",MAX(INDIRECT($B73):$E72)+1,""))</f>
        <v/>
      </c>
      <c r="F73" s="32"/>
      <c r="G73" s="32">
        <f t="shared" si="33"/>
        <v>1</v>
      </c>
      <c r="H73" s="85" t="s">
        <v>173</v>
      </c>
      <c r="I73" s="32"/>
      <c r="J73" s="32" t="s">
        <v>194</v>
      </c>
      <c r="K73" s="32"/>
      <c r="L73" s="33">
        <v>44356</v>
      </c>
      <c r="M73" s="33">
        <v>44356</v>
      </c>
      <c r="N73" s="33"/>
      <c r="O73" s="33"/>
      <c r="P73" s="32">
        <f>IF($L73&lt;&gt;"",NETWORKDAYS($L73,$M73,休日!$B$4:$B$306),"")</f>
        <v>1</v>
      </c>
      <c r="Q73" s="32">
        <v>0</v>
      </c>
      <c r="R73" s="34" t="str">
        <f t="shared" ca="1" si="40"/>
        <v>遅延</v>
      </c>
      <c r="S73" s="35"/>
      <c r="T73" s="35">
        <f t="shared" ref="T73:T81" si="41">SUM($V73:$FM73)</f>
        <v>0</v>
      </c>
      <c r="U73" s="36"/>
      <c r="V73" s="54"/>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40" t="str">
        <f t="shared" si="32"/>
        <v>E28</v>
      </c>
      <c r="C74" s="41">
        <f>IF(AND($D74&lt;&gt;"",$D74&lt;&gt;"○"),MAX($C$3:$C73)+1,$C73)</f>
        <v>3</v>
      </c>
      <c r="D74" s="30"/>
      <c r="E74" s="31" t="str">
        <f ca="1">IF(AND($F74&lt;&gt;"",$D73&lt;&gt;""),1,IF($F74&lt;&gt;"",MAX(INDIRECT($B74):$E73)+1,""))</f>
        <v/>
      </c>
      <c r="F74" s="32"/>
      <c r="G74" s="32">
        <f t="shared" si="33"/>
        <v>2</v>
      </c>
      <c r="H74" s="85" t="s">
        <v>166</v>
      </c>
      <c r="I74" s="32"/>
      <c r="J74" s="32" t="s">
        <v>194</v>
      </c>
      <c r="K74" s="32"/>
      <c r="L74" s="33">
        <v>44356</v>
      </c>
      <c r="M74" s="33">
        <v>44357</v>
      </c>
      <c r="N74" s="33"/>
      <c r="O74" s="33"/>
      <c r="P74" s="32">
        <f>IF($L74&lt;&gt;"",NETWORKDAYS($L74,$M74,休日!$B$4:$B$306),"")</f>
        <v>2</v>
      </c>
      <c r="Q74" s="32">
        <v>0</v>
      </c>
      <c r="R74" s="34" t="str">
        <f t="shared" ca="1" si="40"/>
        <v>遅延</v>
      </c>
      <c r="S74" s="35"/>
      <c r="T74" s="35">
        <f t="shared" si="41"/>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40" t="str">
        <f t="shared" si="32"/>
        <v>E28</v>
      </c>
      <c r="C75" s="41">
        <f>IF(AND($D75&lt;&gt;"",$D75&lt;&gt;"○"),MAX($C$3:$C74)+1,$C74)</f>
        <v>3</v>
      </c>
      <c r="D75" s="30"/>
      <c r="E75" s="31" t="str">
        <f ca="1">IF(AND($F75&lt;&gt;"",$D74&lt;&gt;""),1,IF($F75&lt;&gt;"",MAX(INDIRECT($B75):$E74)+1,""))</f>
        <v/>
      </c>
      <c r="F75" s="32"/>
      <c r="G75" s="32">
        <f t="shared" si="33"/>
        <v>3</v>
      </c>
      <c r="H75" s="85" t="s">
        <v>167</v>
      </c>
      <c r="I75" s="32"/>
      <c r="J75" s="32" t="s">
        <v>194</v>
      </c>
      <c r="K75" s="32"/>
      <c r="L75" s="33">
        <v>44357</v>
      </c>
      <c r="M75" s="33">
        <v>44361</v>
      </c>
      <c r="N75" s="33"/>
      <c r="O75" s="33"/>
      <c r="P75" s="32">
        <f>IF($L75&lt;&gt;"",NETWORKDAYS($L75,$M75,休日!$B$4:$B$306),"")</f>
        <v>3</v>
      </c>
      <c r="Q75" s="32">
        <v>0</v>
      </c>
      <c r="R75" s="34" t="str">
        <f t="shared" ca="1" si="40"/>
        <v/>
      </c>
      <c r="S75" s="35"/>
      <c r="T75" s="35">
        <f t="shared" si="41"/>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40" t="str">
        <f t="shared" si="32"/>
        <v>E28</v>
      </c>
      <c r="C76" s="41">
        <f>IF(AND($D76&lt;&gt;"",$D76&lt;&gt;"○"),MAX($C$3:$C75)+1,$C75)</f>
        <v>3</v>
      </c>
      <c r="D76" s="30"/>
      <c r="E76" s="31" t="str">
        <f ca="1">IF(AND($F76&lt;&gt;"",$D75&lt;&gt;""),1,IF($F76&lt;&gt;"",MAX(INDIRECT($B76):$E75)+1,""))</f>
        <v/>
      </c>
      <c r="F76" s="32"/>
      <c r="G76" s="32">
        <f t="shared" si="33"/>
        <v>4</v>
      </c>
      <c r="H76" s="85" t="s">
        <v>168</v>
      </c>
      <c r="I76" s="32"/>
      <c r="J76" s="32" t="s">
        <v>194</v>
      </c>
      <c r="K76" s="32"/>
      <c r="L76" s="33">
        <v>44361</v>
      </c>
      <c r="M76" s="33">
        <v>44362</v>
      </c>
      <c r="N76" s="33"/>
      <c r="O76" s="33"/>
      <c r="P76" s="32">
        <f>IF($L76&lt;&gt;"",NETWORKDAYS($L76,$M76,休日!$B$4:$B$306),"")</f>
        <v>2</v>
      </c>
      <c r="Q76" s="32">
        <v>0</v>
      </c>
      <c r="R76" s="34" t="str">
        <f t="shared" ca="1" si="40"/>
        <v/>
      </c>
      <c r="S76" s="35"/>
      <c r="T76" s="35">
        <f t="shared" si="41"/>
        <v>0</v>
      </c>
      <c r="U76" s="36"/>
      <c r="V76" s="54"/>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40" t="str">
        <f t="shared" si="32"/>
        <v>E28</v>
      </c>
      <c r="C77" s="41">
        <f>IF(AND($D77&lt;&gt;"",$D77&lt;&gt;"○"),MAX($C$3:$C76)+1,$C76)</f>
        <v>3</v>
      </c>
      <c r="D77" s="30"/>
      <c r="E77" s="31" t="str">
        <f ca="1">IF(AND($F77&lt;&gt;"",$D76&lt;&gt;""),1,IF($F77&lt;&gt;"",MAX(INDIRECT($B77):$E76)+1,""))</f>
        <v/>
      </c>
      <c r="F77" s="32"/>
      <c r="G77" s="32">
        <f t="shared" si="33"/>
        <v>5</v>
      </c>
      <c r="H77" s="84" t="s">
        <v>171</v>
      </c>
      <c r="I77" s="32"/>
      <c r="J77" s="32" t="s">
        <v>194</v>
      </c>
      <c r="K77" s="32"/>
      <c r="L77" s="33">
        <v>44362</v>
      </c>
      <c r="M77" s="33">
        <v>44368</v>
      </c>
      <c r="N77" s="33"/>
      <c r="O77" s="33"/>
      <c r="P77" s="32">
        <f>IF($L77&lt;&gt;"",NETWORKDAYS($L77,$M77,休日!$B$4:$B$306),"")</f>
        <v>5</v>
      </c>
      <c r="Q77" s="32">
        <v>0</v>
      </c>
      <c r="R77" s="34" t="str">
        <f t="shared" ca="1" si="40"/>
        <v/>
      </c>
      <c r="S77" s="35"/>
      <c r="T77" s="35">
        <f t="shared" si="41"/>
        <v>0</v>
      </c>
      <c r="U77" s="36"/>
      <c r="V77" s="54"/>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40" t="str">
        <f t="shared" si="32"/>
        <v>E28</v>
      </c>
      <c r="C78" s="41">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40"/>
        <v/>
      </c>
      <c r="S78" s="35"/>
      <c r="T78" s="35">
        <f t="shared" si="41"/>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40" t="str">
        <f t="shared" si="32"/>
        <v>E28</v>
      </c>
      <c r="C79" s="41">
        <f>IF(AND($D79&lt;&gt;"",$D79&lt;&gt;"○"),MAX($C$3:$C78)+1,$C78)</f>
        <v>3</v>
      </c>
      <c r="D79" s="30"/>
      <c r="E79" s="31">
        <f ca="1">IF(AND($F79&lt;&gt;"",$D78&lt;&gt;""),1,IF($F79&lt;&gt;"",MAX(INDIRECT($B79):$E78)+1,""))</f>
        <v>9</v>
      </c>
      <c r="F79" s="84" t="s">
        <v>169</v>
      </c>
      <c r="G79" s="32" t="str">
        <f t="shared" si="33"/>
        <v/>
      </c>
      <c r="H79" s="32"/>
      <c r="I79" s="32"/>
      <c r="J79" s="32"/>
      <c r="K79" s="32"/>
      <c r="L79" s="33"/>
      <c r="M79" s="33"/>
      <c r="N79" s="33"/>
      <c r="O79" s="33"/>
      <c r="P79" s="32" t="str">
        <f>IF($L79&lt;&gt;"",NETWORKDAYS($L79,$M79,休日!$B$4:$B$306),"")</f>
        <v/>
      </c>
      <c r="Q79" s="32">
        <v>0</v>
      </c>
      <c r="R79" s="34" t="str">
        <f t="shared" ca="1" si="40"/>
        <v/>
      </c>
      <c r="S79" s="35"/>
      <c r="T79" s="35">
        <f t="shared" si="41"/>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40" t="str">
        <f t="shared" si="32"/>
        <v>E28</v>
      </c>
      <c r="C80" s="41">
        <f>IF(AND($D80&lt;&gt;"",$D80&lt;&gt;"○"),MAX($C$3:$C79)+1,$C79)</f>
        <v>3</v>
      </c>
      <c r="D80" s="30"/>
      <c r="E80" s="31" t="str">
        <f ca="1">IF(AND($F80&lt;&gt;"",$D79&lt;&gt;""),1,IF($F80&lt;&gt;"",MAX(INDIRECT($B80):$E79)+1,""))</f>
        <v/>
      </c>
      <c r="F80" s="32"/>
      <c r="G80" s="32">
        <f t="shared" si="33"/>
        <v>1</v>
      </c>
      <c r="H80" s="84" t="s">
        <v>170</v>
      </c>
      <c r="I80" s="32"/>
      <c r="J80" s="32" t="s">
        <v>194</v>
      </c>
      <c r="K80" s="32"/>
      <c r="L80" s="33">
        <v>44356</v>
      </c>
      <c r="M80" s="33">
        <v>44368</v>
      </c>
      <c r="N80" s="33"/>
      <c r="O80" s="33"/>
      <c r="P80" s="32">
        <f>IF($L80&lt;&gt;"",NETWORKDAYS($L80,$M80,休日!$B$4:$B$306),"")</f>
        <v>9</v>
      </c>
      <c r="Q80" s="32">
        <v>0</v>
      </c>
      <c r="R80" s="34" t="str">
        <f t="shared" ca="1" si="40"/>
        <v>遅延</v>
      </c>
      <c r="S80" s="35"/>
      <c r="T80" s="35">
        <f t="shared" si="41"/>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40" t="str">
        <f t="shared" si="32"/>
        <v>E28</v>
      </c>
      <c r="C81" s="41">
        <f>IF(AND($D81&lt;&gt;"",$D81&lt;&gt;"○"),MAX($C$3:$C80)+1,$C80)</f>
        <v>3</v>
      </c>
      <c r="D81" s="30"/>
      <c r="E81" s="31" t="str">
        <f ca="1">IF(AND($F81&lt;&gt;"",$D80&lt;&gt;""),1,IF($F81&lt;&gt;"",MAX(INDIRECT($B81):$E80)+1,""))</f>
        <v/>
      </c>
      <c r="F81" s="32"/>
      <c r="G81" s="32" t="str">
        <f t="shared" si="33"/>
        <v/>
      </c>
      <c r="H81" s="32"/>
      <c r="I81" s="32"/>
      <c r="J81" s="32"/>
      <c r="K81" s="32"/>
      <c r="L81" s="33"/>
      <c r="M81" s="33"/>
      <c r="N81" s="33"/>
      <c r="O81" s="33"/>
      <c r="P81" s="32" t="str">
        <f>IF($L81&lt;&gt;"",NETWORKDAYS($L81,$M81,休日!$B$4:$B$306),"")</f>
        <v/>
      </c>
      <c r="Q81" s="32">
        <v>0</v>
      </c>
      <c r="R81" s="34" t="str">
        <f t="shared" ca="1" si="40"/>
        <v/>
      </c>
      <c r="S81" s="35"/>
      <c r="T81" s="35">
        <f t="shared" si="41"/>
        <v>0</v>
      </c>
      <c r="U81" s="36"/>
      <c r="V81" s="54"/>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28" t="str">
        <f t="shared" si="32"/>
        <v>E28</v>
      </c>
      <c r="C82" s="29">
        <f>IF(AND($D82&lt;&gt;"",$D82&lt;&gt;"○"),MAX($C$3:$C81)+1,$C81)</f>
        <v>3</v>
      </c>
      <c r="D82" s="30"/>
      <c r="E82" s="31" t="str">
        <f ca="1">IF(AND($F82&lt;&gt;"",$D81&lt;&gt;""),1,IF($F82&lt;&gt;"",MAX(INDIRECT($B82):$E81)+1,""))</f>
        <v/>
      </c>
      <c r="F82" s="32"/>
      <c r="G82" s="32" t="str">
        <f t="shared" si="33"/>
        <v/>
      </c>
      <c r="H82" s="32"/>
      <c r="I82" s="32"/>
      <c r="J82" s="32"/>
      <c r="K82" s="32"/>
      <c r="L82" s="33"/>
      <c r="M82" s="33"/>
      <c r="N82" s="33"/>
      <c r="O82" s="33"/>
      <c r="P82" s="32" t="str">
        <f>IF($L82&lt;&gt;"",NETWORKDAYS($L82,$M82,休日!$B$4:$B$306),"")</f>
        <v/>
      </c>
      <c r="Q82" s="32">
        <v>0</v>
      </c>
      <c r="R82" s="34" t="str">
        <f t="shared" ca="1" si="40"/>
        <v/>
      </c>
      <c r="S82" s="35"/>
      <c r="T82" s="35">
        <f t="shared" si="28"/>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40" t="str">
        <f t="shared" si="32"/>
        <v>E28</v>
      </c>
      <c r="C83" s="41">
        <f>IF(AND($D83&lt;&gt;"",$D83&lt;&gt;"○"),MAX($C$3:$C82)+1,$C82)</f>
        <v>3</v>
      </c>
      <c r="D83" s="30"/>
      <c r="E83" s="31" t="str">
        <f ca="1">IF(AND($F83&lt;&gt;"",$D82&lt;&gt;""),1,IF($F83&lt;&gt;"",MAX(INDIRECT($B83):$E82)+1,""))</f>
        <v/>
      </c>
      <c r="F83" s="32"/>
      <c r="G83" s="32" t="str">
        <f t="shared" si="33"/>
        <v/>
      </c>
      <c r="H83" s="32"/>
      <c r="I83" s="32"/>
      <c r="J83" s="32"/>
      <c r="K83" s="32"/>
      <c r="L83" s="33"/>
      <c r="M83" s="33"/>
      <c r="N83" s="33"/>
      <c r="O83" s="33"/>
      <c r="P83" s="32" t="str">
        <f>IF($L83&lt;&gt;"",NETWORKDAYS($L83,$M83,休日!$B$4:$B$306),"")</f>
        <v/>
      </c>
      <c r="Q83" s="32">
        <v>0</v>
      </c>
      <c r="R83" s="34" t="str">
        <f t="shared" ca="1" si="40"/>
        <v/>
      </c>
      <c r="S83" s="35"/>
      <c r="T83" s="35">
        <f t="shared" ref="T83:T91" si="42">SUM($V83:$FM83)</f>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40" t="str">
        <f t="shared" si="32"/>
        <v>E28</v>
      </c>
      <c r="C84" s="41">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40"/>
        <v/>
      </c>
      <c r="S84" s="35"/>
      <c r="T84" s="35">
        <f t="shared" si="42"/>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40" t="str">
        <f t="shared" si="32"/>
        <v>E28</v>
      </c>
      <c r="C85" s="41">
        <f>IF(AND($D85&lt;&gt;"",$D85&lt;&gt;"○"),MAX($C$3:$C84)+1,$C84)</f>
        <v>3</v>
      </c>
      <c r="D85" s="30"/>
      <c r="E85" s="31" t="str">
        <f ca="1">IF(AND($F85&lt;&gt;"",$D84&lt;&gt;""),1,IF($F85&lt;&gt;"",MAX(INDIRECT($B85):$E84)+1,""))</f>
        <v/>
      </c>
      <c r="F85" s="32"/>
      <c r="G85" s="32" t="str">
        <f t="shared" si="33"/>
        <v/>
      </c>
      <c r="H85" s="32"/>
      <c r="I85" s="32"/>
      <c r="J85" s="32"/>
      <c r="K85" s="32"/>
      <c r="L85" s="33"/>
      <c r="M85" s="33"/>
      <c r="N85" s="33"/>
      <c r="O85" s="33"/>
      <c r="P85" s="32" t="str">
        <f>IF($L85&lt;&gt;"",NETWORKDAYS($L85,$M85,休日!$B$4:$B$306),"")</f>
        <v/>
      </c>
      <c r="Q85" s="32">
        <v>0</v>
      </c>
      <c r="R85" s="34" t="str">
        <f t="shared" ca="1" si="40"/>
        <v/>
      </c>
      <c r="S85" s="35"/>
      <c r="T85" s="35">
        <f t="shared" si="42"/>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40" t="str">
        <f t="shared" si="32"/>
        <v>E28</v>
      </c>
      <c r="C86" s="41">
        <f>IF(AND($D86&lt;&gt;"",$D86&lt;&gt;"○"),MAX($C$3:$C85)+1,$C85)</f>
        <v>3</v>
      </c>
      <c r="D86" s="30"/>
      <c r="E86" s="31" t="str">
        <f ca="1">IF(AND($F86&lt;&gt;"",$D85&lt;&gt;""),1,IF($F86&lt;&gt;"",MAX(INDIRECT($B86):$E85)+1,""))</f>
        <v/>
      </c>
      <c r="F86" s="32"/>
      <c r="G86" s="32" t="str">
        <f t="shared" si="33"/>
        <v/>
      </c>
      <c r="H86" s="32"/>
      <c r="I86" s="32"/>
      <c r="J86" s="32"/>
      <c r="K86" s="32"/>
      <c r="L86" s="33"/>
      <c r="M86" s="33"/>
      <c r="N86" s="33"/>
      <c r="O86" s="33"/>
      <c r="P86" s="32" t="str">
        <f>IF($L86&lt;&gt;"",NETWORKDAYS($L86,$M86,休日!$B$4:$B$306),"")</f>
        <v/>
      </c>
      <c r="Q86" s="32">
        <v>0</v>
      </c>
      <c r="R86" s="34" t="str">
        <f t="shared" ca="1" si="40"/>
        <v/>
      </c>
      <c r="S86" s="35"/>
      <c r="T86" s="35">
        <f t="shared" si="42"/>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40" t="str">
        <f t="shared" si="32"/>
        <v>E28</v>
      </c>
      <c r="C87" s="41">
        <f>IF(AND($D87&lt;&gt;"",$D87&lt;&gt;"○"),MAX($C$3:$C86)+1,$C86)</f>
        <v>3</v>
      </c>
      <c r="D87" s="30"/>
      <c r="E87" s="31" t="str">
        <f ca="1">IF(AND($F87&lt;&gt;"",$D86&lt;&gt;""),1,IF($F87&lt;&gt;"",MAX(INDIRECT($B87):$E86)+1,""))</f>
        <v/>
      </c>
      <c r="F87" s="32"/>
      <c r="G87" s="32" t="str">
        <f t="shared" si="33"/>
        <v/>
      </c>
      <c r="H87" s="32"/>
      <c r="I87" s="32"/>
      <c r="J87" s="32"/>
      <c r="K87" s="32"/>
      <c r="L87" s="33"/>
      <c r="M87" s="33"/>
      <c r="N87" s="33"/>
      <c r="O87" s="33"/>
      <c r="P87" s="32" t="str">
        <f>IF($L87&lt;&gt;"",NETWORKDAYS($L87,$M87,休日!$B$4:$B$306),"")</f>
        <v/>
      </c>
      <c r="Q87" s="32">
        <v>0</v>
      </c>
      <c r="R87" s="34" t="str">
        <f t="shared" ca="1" si="40"/>
        <v/>
      </c>
      <c r="S87" s="35"/>
      <c r="T87" s="35">
        <f t="shared" si="42"/>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40" t="str">
        <f t="shared" si="32"/>
        <v>E28</v>
      </c>
      <c r="C88" s="41">
        <f>IF(AND($D88&lt;&gt;"",$D88&lt;&gt;"○"),MAX($C$3:$C87)+1,$C87)</f>
        <v>3</v>
      </c>
      <c r="D88" s="30"/>
      <c r="E88" s="31" t="str">
        <f ca="1">IF(AND($F88&lt;&gt;"",$D87&lt;&gt;""),1,IF($F88&lt;&gt;"",MAX(INDIRECT($B88):$E87)+1,""))</f>
        <v/>
      </c>
      <c r="F88" s="32"/>
      <c r="G88" s="32" t="str">
        <f t="shared" si="33"/>
        <v/>
      </c>
      <c r="H88" s="32"/>
      <c r="I88" s="32"/>
      <c r="J88" s="32"/>
      <c r="K88" s="32"/>
      <c r="L88" s="33"/>
      <c r="M88" s="33"/>
      <c r="N88" s="33"/>
      <c r="O88" s="33"/>
      <c r="P88" s="32" t="str">
        <f>IF($L88&lt;&gt;"",NETWORKDAYS($L88,$M88,休日!$B$4:$B$306),"")</f>
        <v/>
      </c>
      <c r="Q88" s="32">
        <v>0</v>
      </c>
      <c r="R88" s="34" t="str">
        <f t="shared" ca="1" si="40"/>
        <v/>
      </c>
      <c r="S88" s="35"/>
      <c r="T88" s="35">
        <f t="shared" si="42"/>
        <v>0</v>
      </c>
      <c r="U88" s="36"/>
      <c r="V88" s="54"/>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40" t="str">
        <f t="shared" si="32"/>
        <v>E28</v>
      </c>
      <c r="C89" s="41">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40"/>
        <v/>
      </c>
      <c r="S89" s="35"/>
      <c r="T89" s="35">
        <f t="shared" si="42"/>
        <v>0</v>
      </c>
      <c r="U89" s="36"/>
      <c r="V89" s="54"/>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40" t="str">
        <f t="shared" si="32"/>
        <v>E28</v>
      </c>
      <c r="C90" s="41">
        <f>IF(AND($D90&lt;&gt;"",$D90&lt;&gt;"○"),MAX($C$3:$C89)+1,$C89)</f>
        <v>3</v>
      </c>
      <c r="D90" s="30"/>
      <c r="E90" s="31" t="str">
        <f ca="1">IF(AND($F90&lt;&gt;"",$D89&lt;&gt;""),1,IF($F90&lt;&gt;"",MAX(INDIRECT($B90):$E89)+1,""))</f>
        <v/>
      </c>
      <c r="F90" s="32"/>
      <c r="G90" s="32" t="str">
        <f t="shared" si="33"/>
        <v/>
      </c>
      <c r="H90" s="32"/>
      <c r="I90" s="32"/>
      <c r="J90" s="32"/>
      <c r="K90" s="32"/>
      <c r="L90" s="33"/>
      <c r="M90" s="33"/>
      <c r="N90" s="33"/>
      <c r="O90" s="33"/>
      <c r="P90" s="32" t="str">
        <f>IF($L90&lt;&gt;"",NETWORKDAYS($L90,$M90,休日!$B$4:$B$306),"")</f>
        <v/>
      </c>
      <c r="Q90" s="32">
        <v>0</v>
      </c>
      <c r="R90" s="34" t="str">
        <f t="shared" ca="1" si="40"/>
        <v/>
      </c>
      <c r="S90" s="35"/>
      <c r="T90" s="35">
        <f t="shared" si="42"/>
        <v>0</v>
      </c>
      <c r="U90" s="36"/>
      <c r="V90" s="54"/>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40" t="str">
        <f t="shared" si="32"/>
        <v>E28</v>
      </c>
      <c r="C91" s="41">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40"/>
        <v/>
      </c>
      <c r="S91" s="35"/>
      <c r="T91" s="35">
        <f t="shared" si="42"/>
        <v>0</v>
      </c>
      <c r="U91" s="36"/>
      <c r="V91" s="54"/>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28" t="str">
        <f>IF(AND($D92&lt;&gt;"",$F92=""),"E"&amp;ROW(),$B91)</f>
        <v>E28</v>
      </c>
      <c r="C92" s="29">
        <f>IF(AND($D92&lt;&gt;"",$D92&lt;&gt;"○"),MAX($C$3:$C91)+1,$C91)</f>
        <v>3</v>
      </c>
      <c r="D92" s="30"/>
      <c r="E92" s="31" t="str">
        <f ca="1">IF(AND($F92&lt;&gt;"",$D91&lt;&gt;""),1,IF($F92&lt;&gt;"",MAX(INDIRECT($B92):$E91)+1,""))</f>
        <v/>
      </c>
      <c r="F92" s="32"/>
      <c r="G92" s="32" t="str">
        <f>IF($H92="","",IF($G91="",1,$G91+1))</f>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28" t="str">
        <f t="shared" si="32"/>
        <v>E28</v>
      </c>
      <c r="C93" s="29">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18"/>
      <c r="B94" s="28" t="str">
        <f t="shared" si="32"/>
        <v>E28</v>
      </c>
      <c r="C94" s="29">
        <f>IF(AND($D94&lt;&gt;"",$D94&lt;&gt;"○"),MAX($C$3:$C93)+1,$C93)</f>
        <v>3</v>
      </c>
      <c r="D94" s="30"/>
      <c r="E94" s="31">
        <v>3</v>
      </c>
      <c r="F94" s="32" t="s">
        <v>60</v>
      </c>
      <c r="G94" s="32" t="str">
        <f t="shared" si="33"/>
        <v/>
      </c>
      <c r="H94" s="32"/>
      <c r="I94" s="32"/>
      <c r="J94" s="32"/>
      <c r="K94" s="32"/>
      <c r="L94" s="33">
        <v>44356</v>
      </c>
      <c r="M94" s="33">
        <v>44356</v>
      </c>
      <c r="N94" s="33">
        <v>44356</v>
      </c>
      <c r="O94" s="33">
        <v>44356</v>
      </c>
      <c r="P94" s="32">
        <f>IF($L94&lt;&gt;"",NETWORKDAYS($L94,$M94,休日!$B$4:$B$306),"")</f>
        <v>1</v>
      </c>
      <c r="Q94" s="32">
        <v>0</v>
      </c>
      <c r="R94" s="34" t="str">
        <f t="shared" ca="1" si="26"/>
        <v>遅延</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28" t="str">
        <f t="shared" si="32"/>
        <v>E28</v>
      </c>
      <c r="C95" s="29">
        <f>IF(AND($D95&lt;&gt;"",$D95&lt;&gt;"○"),MAX($C$3:$C94)+1,$C94)</f>
        <v>3</v>
      </c>
      <c r="D95" s="30"/>
      <c r="E95" s="31"/>
      <c r="F95" s="32"/>
      <c r="G95" s="32" t="str">
        <f t="shared" si="33"/>
        <v/>
      </c>
      <c r="H95" s="32"/>
      <c r="I95" s="32"/>
      <c r="J95" s="32"/>
      <c r="K95" s="32"/>
      <c r="L95" s="33"/>
      <c r="M95" s="33"/>
      <c r="N95" s="33"/>
      <c r="O95" s="33"/>
      <c r="P95" s="32" t="str">
        <f>IF($L95&lt;&gt;"",NETWORKDAYS($L95,$M95,休日!$B$4:$B$306),"")</f>
        <v/>
      </c>
      <c r="Q95" s="32">
        <v>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28" t="str">
        <f t="shared" si="32"/>
        <v>E28</v>
      </c>
      <c r="C96" s="29">
        <f>IF(AND($D96&lt;&gt;"",$D96&lt;&gt;"○"),MAX($C$3:$C95)+1,$C95)</f>
        <v>3</v>
      </c>
      <c r="D96" s="30"/>
      <c r="E96" s="31" t="str">
        <f ca="1">IF(AND($F96&lt;&gt;"",$D95&lt;&gt;""),1,IF($F96&lt;&gt;"",MAX(INDIRECT($B96):$E95)+1,""))</f>
        <v/>
      </c>
      <c r="F96" s="32"/>
      <c r="G96" s="32" t="str">
        <f t="shared" si="33"/>
        <v/>
      </c>
      <c r="H96" s="32"/>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28" t="str">
        <f t="shared" si="32"/>
        <v>E28</v>
      </c>
      <c r="C97" s="29">
        <f>IF(AND($D97&lt;&gt;"",$D97&lt;&gt;"○"),MAX($C$3:$C96)+1,$C96)</f>
        <v>3</v>
      </c>
      <c r="D97" s="30"/>
      <c r="E97" s="31"/>
      <c r="F97" s="32"/>
      <c r="G97" s="32" t="str">
        <f t="shared" si="33"/>
        <v/>
      </c>
      <c r="H97" s="32"/>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28" t="str">
        <f t="shared" si="32"/>
        <v>E28</v>
      </c>
      <c r="C98" s="29">
        <f>IF(AND($D98&lt;&gt;"",$D98&lt;&gt;"○"),MAX($C$3:$C97)+1,$C97)</f>
        <v>3</v>
      </c>
      <c r="D98" s="30"/>
      <c r="E98" s="31" t="str">
        <f ca="1">IF(AND($F98&lt;&gt;"",$D97&lt;&gt;""),1,IF($F98&lt;&gt;"",MAX(INDIRECT($B98):$E97)+1,""))</f>
        <v/>
      </c>
      <c r="F98" s="32"/>
      <c r="G98" s="32" t="str">
        <f t="shared" si="33"/>
        <v/>
      </c>
      <c r="H98" s="32"/>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28" t="str">
        <f t="shared" si="32"/>
        <v>E28</v>
      </c>
      <c r="C99" s="29">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37"/>
      <c r="B100" s="28" t="str">
        <f t="shared" si="32"/>
        <v>E28</v>
      </c>
      <c r="C100" s="29">
        <f>IF(AND($D100&lt;&gt;"",$D100&lt;&gt;"○"),MAX($C$3:$C99)+1,$C99)</f>
        <v>3</v>
      </c>
      <c r="D100" s="30"/>
      <c r="E100" s="31"/>
      <c r="F100" s="32"/>
      <c r="G100" s="32" t="str">
        <f t="shared" si="33"/>
        <v/>
      </c>
      <c r="H100" s="32"/>
      <c r="I100" s="32"/>
      <c r="J100" s="32"/>
      <c r="K100" s="32"/>
      <c r="L100" s="33"/>
      <c r="M100" s="33"/>
      <c r="N100" s="33"/>
      <c r="O100" s="33"/>
      <c r="P100" s="32" t="str">
        <f>IF($L100&lt;&gt;"",NETWORKDAYS($L100,$M100,休日!$B$4:$B$306),"")</f>
        <v/>
      </c>
      <c r="Q100" s="32">
        <v>0</v>
      </c>
      <c r="R100" s="34" t="str">
        <f t="shared" ca="1" si="26"/>
        <v/>
      </c>
      <c r="S100" s="35"/>
      <c r="T100" s="35">
        <f t="shared" si="28"/>
        <v>0</v>
      </c>
      <c r="U100" s="36"/>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E28</v>
      </c>
      <c r="C101" s="29">
        <f>IF(AND($D101&lt;&gt;"",$D101&lt;&gt;"○"),MAX($C$3:$C100)+1,$C100)</f>
        <v>3</v>
      </c>
      <c r="D101" s="30"/>
      <c r="E101" s="31">
        <v>4</v>
      </c>
      <c r="F101" s="32" t="s">
        <v>57</v>
      </c>
      <c r="G101" s="32" t="str">
        <f t="shared" si="33"/>
        <v/>
      </c>
      <c r="H101" s="32"/>
      <c r="I101" s="32"/>
      <c r="J101" s="32"/>
      <c r="K101" s="32"/>
      <c r="L101" s="33">
        <v>44356</v>
      </c>
      <c r="M101" s="33">
        <v>44356</v>
      </c>
      <c r="N101" s="33"/>
      <c r="O101" s="33"/>
      <c r="P101" s="32">
        <f>IF($L101&lt;&gt;"",NETWORKDAYS($L101,$M101,休日!$B$4:$B$306),"")</f>
        <v>1</v>
      </c>
      <c r="Q101" s="32">
        <v>0</v>
      </c>
      <c r="R101" s="34" t="str">
        <f t="shared" ca="1" si="26"/>
        <v>遅延</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E28</v>
      </c>
      <c r="C102" s="29">
        <f>IF(AND($D102&lt;&gt;"",$D102&lt;&gt;"○"),MAX($C$3:$C101)+1,$C101)</f>
        <v>3</v>
      </c>
      <c r="D102" s="30"/>
      <c r="E102" s="31"/>
      <c r="F102" s="32"/>
      <c r="G102" s="32">
        <f t="shared" si="33"/>
        <v>1</v>
      </c>
      <c r="H102" s="32" t="s">
        <v>108</v>
      </c>
      <c r="I102" s="32"/>
      <c r="J102" s="32"/>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E28</v>
      </c>
      <c r="C103" s="29">
        <f>IF(AND($D103&lt;&gt;"",$D103&lt;&gt;"○"),MAX($C$3:$C102)+1,$C102)</f>
        <v>3</v>
      </c>
      <c r="D103" s="30"/>
      <c r="E103" s="31" t="str">
        <f ca="1">IF(AND($F103&lt;&gt;"",$D102&lt;&gt;""),1,IF($F103&lt;&gt;"",MAX(INDIRECT($B103):$E102)+1,""))</f>
        <v/>
      </c>
      <c r="F103" s="32"/>
      <c r="G103" s="32">
        <f t="shared" si="33"/>
        <v>2</v>
      </c>
      <c r="H103" s="32" t="s">
        <v>109</v>
      </c>
      <c r="I103" s="32"/>
      <c r="J103" s="32"/>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E28</v>
      </c>
      <c r="C104" s="29">
        <f>IF(AND($D104&lt;&gt;"",$D104&lt;&gt;"○"),MAX($C$3:$C103)+1,$C103)</f>
        <v>3</v>
      </c>
      <c r="D104" s="30"/>
      <c r="E104" s="31" t="str">
        <f ca="1">IF(AND($F104&lt;&gt;"",$D103&lt;&gt;""),1,IF($F104&lt;&gt;"",MAX(INDIRECT($B104):$E103)+1,""))</f>
        <v/>
      </c>
      <c r="F104" s="32"/>
      <c r="G104" s="32">
        <f t="shared" si="33"/>
        <v>3</v>
      </c>
      <c r="H104" s="32" t="s">
        <v>110</v>
      </c>
      <c r="I104" s="32"/>
      <c r="J104" s="32"/>
      <c r="K104" s="32"/>
      <c r="L104" s="33"/>
      <c r="M104" s="33"/>
      <c r="N104" s="33"/>
      <c r="O104" s="33"/>
      <c r="P104" s="32" t="str">
        <f>IF($L104&lt;&gt;"",NETWORKDAYS($L104,$M104,休日!$B$4:$B$306),"")</f>
        <v/>
      </c>
      <c r="Q104" s="32">
        <v>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E28</v>
      </c>
      <c r="C105" s="29">
        <f>IF(AND($D105&lt;&gt;"",$D105&lt;&gt;"○"),MAX($C$3:$C104)+1,$C104)</f>
        <v>3</v>
      </c>
      <c r="D105" s="30"/>
      <c r="E105" s="31" t="str">
        <f ca="1">IF(AND($F105&lt;&gt;"",$D104&lt;&gt;""),1,IF($F105&lt;&gt;"",MAX(INDIRECT($B105):$E104)+1,""))</f>
        <v/>
      </c>
      <c r="F105" s="32"/>
      <c r="G105" s="32" t="str">
        <f t="shared" si="33"/>
        <v/>
      </c>
      <c r="H105" s="32"/>
      <c r="I105" s="32"/>
      <c r="J105" s="32"/>
      <c r="K105" s="32"/>
      <c r="L105" s="33"/>
      <c r="M105" s="33"/>
      <c r="N105" s="33"/>
      <c r="O105" s="33"/>
      <c r="P105" s="32" t="str">
        <f>IF($L105&lt;&gt;"",NETWORKDAYS($L105,$M105,休日!$B$4:$B$306),"")</f>
        <v/>
      </c>
      <c r="Q105" s="32">
        <v>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82" t="str">
        <f t="shared" si="32"/>
        <v>E106</v>
      </c>
      <c r="C106" s="19">
        <f>IF(AND($D106&lt;&gt;"",$D106&lt;&gt;"○"),MAX($C$3:$C105)+1,$C105)</f>
        <v>4</v>
      </c>
      <c r="D106" s="23" t="s">
        <v>61</v>
      </c>
      <c r="E106" s="38" t="str">
        <f ca="1">IF(AND($F106&lt;&gt;"",$D105&lt;&gt;""),1,IF($F106&lt;&gt;"",MAX(INDIRECT($B106):$E105)+1,""))</f>
        <v/>
      </c>
      <c r="F106" s="20"/>
      <c r="G106" s="38" t="str">
        <f t="shared" si="33"/>
        <v/>
      </c>
      <c r="H106" s="20"/>
      <c r="I106" s="20"/>
      <c r="J106" s="20"/>
      <c r="K106" s="20"/>
      <c r="L106" s="22"/>
      <c r="M106" s="22"/>
      <c r="N106" s="22"/>
      <c r="O106" s="22"/>
      <c r="P106" s="20" t="str">
        <f>IF($L106&lt;&gt;"",NETWORKDAYS($L106,$M106,休日!$B$4:$B$306),"")</f>
        <v/>
      </c>
      <c r="Q106" s="20"/>
      <c r="R106" s="20" t="str">
        <f t="shared" ca="1" si="26"/>
        <v/>
      </c>
      <c r="S106" s="23"/>
      <c r="T106" s="23"/>
      <c r="U106" s="24"/>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E106</v>
      </c>
      <c r="C107" s="29">
        <f>IF(AND($D107&lt;&gt;"",$D107&lt;&gt;"○"),MAX($C$3:$C106)+1,$C106)</f>
        <v>4</v>
      </c>
      <c r="D107" s="30"/>
      <c r="E107" s="31">
        <f ca="1">IF(AND($F107&lt;&gt;"",$D106&lt;&gt;""),1,IF($F107&lt;&gt;"",MAX(INDIRECT($B107):$E106)+1,""))</f>
        <v>1</v>
      </c>
      <c r="F107" s="32" t="s">
        <v>179</v>
      </c>
      <c r="G107" s="32" t="str">
        <f t="shared" si="33"/>
        <v/>
      </c>
      <c r="H107" s="32"/>
      <c r="I107" s="32"/>
      <c r="J107" s="32"/>
      <c r="K107" s="32"/>
      <c r="L107" s="33"/>
      <c r="M107" s="33"/>
      <c r="N107" s="33">
        <v>44354</v>
      </c>
      <c r="O107" s="33">
        <v>44355</v>
      </c>
      <c r="P107" s="32" t="str">
        <f>IF($L107&lt;&gt;"",NETWORKDAYS($L107,$M107,休日!$B$4:$B$306),"")</f>
        <v/>
      </c>
      <c r="Q107" s="32">
        <v>100</v>
      </c>
      <c r="R107" s="34" t="str">
        <f t="shared" ca="1" si="26"/>
        <v/>
      </c>
      <c r="S107" s="35"/>
      <c r="T107" s="35">
        <f t="shared" si="28"/>
        <v>0</v>
      </c>
      <c r="U107" s="36"/>
      <c r="V107" s="25"/>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E106</v>
      </c>
      <c r="C108" s="29">
        <f>IF(AND($D108&lt;&gt;"",$D108&lt;&gt;"○"),MAX($C$3:$C107)+1,$C107)</f>
        <v>4</v>
      </c>
      <c r="D108" s="30"/>
      <c r="E108" s="31" t="str">
        <f ca="1">IF(AND($F108&lt;&gt;"",$D107&lt;&gt;""),1,IF($F108&lt;&gt;"",MAX(INDIRECT($B108):$E107)+1,""))</f>
        <v/>
      </c>
      <c r="F108" s="32"/>
      <c r="G108" s="32">
        <f t="shared" si="33"/>
        <v>1</v>
      </c>
      <c r="H108" s="32" t="s">
        <v>111</v>
      </c>
      <c r="I108" s="32"/>
      <c r="J108" s="32" t="s">
        <v>127</v>
      </c>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E106</v>
      </c>
      <c r="C109" s="29">
        <f>IF(AND($D109&lt;&gt;"",$D109&lt;&gt;"○"),MAX($C$3:$C108)+1,$C108)</f>
        <v>4</v>
      </c>
      <c r="D109" s="30"/>
      <c r="E109" s="31" t="str">
        <f ca="1">IF(AND($F109&lt;&gt;"",$D108&lt;&gt;""),1,IF($F109&lt;&gt;"",MAX(INDIRECT($B109):$E108)+1,""))</f>
        <v/>
      </c>
      <c r="F109" s="32"/>
      <c r="G109" s="32">
        <f t="shared" si="33"/>
        <v>2</v>
      </c>
      <c r="H109" s="32" t="s">
        <v>102</v>
      </c>
      <c r="I109" s="32"/>
      <c r="J109" s="32" t="s">
        <v>127</v>
      </c>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E106</v>
      </c>
      <c r="C110" s="29">
        <f>IF(AND($D110&lt;&gt;"",$D110&lt;&gt;"○"),MAX($C$3:$C109)+1,$C109)</f>
        <v>4</v>
      </c>
      <c r="D110" s="30"/>
      <c r="E110" s="31" t="str">
        <f ca="1">IF(AND($F110&lt;&gt;"",$D109&lt;&gt;""),1,IF($F110&lt;&gt;"",MAX(INDIRECT($B110):$E109)+1,""))</f>
        <v/>
      </c>
      <c r="F110" s="32"/>
      <c r="G110" s="32">
        <f t="shared" si="33"/>
        <v>3</v>
      </c>
      <c r="H110" s="32" t="s">
        <v>181</v>
      </c>
      <c r="I110" s="32"/>
      <c r="J110" s="32" t="s">
        <v>180</v>
      </c>
      <c r="K110" s="32" t="s">
        <v>137</v>
      </c>
      <c r="L110" s="33"/>
      <c r="M110" s="33"/>
      <c r="N110" s="33">
        <v>44356</v>
      </c>
      <c r="O110" s="33">
        <v>44356</v>
      </c>
      <c r="P110" s="32" t="str">
        <f>IF($L110&lt;&gt;"",NETWORKDAYS($L110,$M110,休日!$B$4:$B$306),"")</f>
        <v/>
      </c>
      <c r="Q110" s="32">
        <v>100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E106</v>
      </c>
      <c r="C111" s="29">
        <f>IF(AND($D111&lt;&gt;"",$D111&lt;&gt;"○"),MAX($C$3:$C110)+1,$C110)</f>
        <v>4</v>
      </c>
      <c r="D111" s="30"/>
      <c r="E111" s="31" t="str">
        <f ca="1">IF(AND($F111&lt;&gt;"",$D110&lt;&gt;""),1,IF($F111&lt;&gt;"",MAX(INDIRECT($B111):$E110)+1,""))</f>
        <v/>
      </c>
      <c r="F111" s="32"/>
      <c r="G111" s="32">
        <f t="shared" si="33"/>
        <v>4</v>
      </c>
      <c r="H111" s="32" t="s">
        <v>190</v>
      </c>
      <c r="I111" s="32"/>
      <c r="J111" s="32" t="s">
        <v>180</v>
      </c>
      <c r="K111" s="32"/>
      <c r="L111" s="33"/>
      <c r="M111" s="33"/>
      <c r="N111" s="33">
        <v>44356</v>
      </c>
      <c r="O111" s="33">
        <v>44356</v>
      </c>
      <c r="P111" s="32" t="str">
        <f>IF($L111&lt;&gt;"",NETWORKDAYS($L111,$M111,休日!$B$4:$B$306),"")</f>
        <v/>
      </c>
      <c r="Q111" s="32">
        <v>100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E106</v>
      </c>
      <c r="C112" s="29">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E106</v>
      </c>
      <c r="C113" s="29">
        <f>IF(AND($D113&lt;&gt;"",$D113&lt;&gt;"○"),MAX($C$3:$C112)+1,$C112)</f>
        <v>4</v>
      </c>
      <c r="D113" s="30"/>
      <c r="E113" s="31">
        <f ca="1">IF(AND($F113&lt;&gt;"",$D112&lt;&gt;""),1,IF($F113&lt;&gt;"",MAX(INDIRECT($B113):$E112)+1,""))</f>
        <v>2</v>
      </c>
      <c r="F113" s="32" t="s">
        <v>20</v>
      </c>
      <c r="G113" s="32" t="str">
        <f t="shared" si="33"/>
        <v/>
      </c>
      <c r="H113" s="32"/>
      <c r="I113" s="32"/>
      <c r="J113" s="32"/>
      <c r="K113" s="32"/>
      <c r="L113" s="33">
        <v>44356</v>
      </c>
      <c r="M113" s="33">
        <v>44368</v>
      </c>
      <c r="N113" s="33"/>
      <c r="O113" s="33"/>
      <c r="P113" s="32">
        <f>IF($L113&lt;&gt;"",NETWORKDAYS($L113,$M113,休日!$B$4:$B$306),"")</f>
        <v>9</v>
      </c>
      <c r="Q113" s="32">
        <v>0</v>
      </c>
      <c r="R113" s="34" t="str">
        <f t="shared" ca="1" si="26"/>
        <v>遅延</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E106</v>
      </c>
      <c r="C114" s="29">
        <f>IF(AND($D114&lt;&gt;"",$D114&lt;&gt;"○"),MAX($C$3:$C113)+1,$C113)</f>
        <v>4</v>
      </c>
      <c r="D114" s="30"/>
      <c r="E114" s="31" t="str">
        <f ca="1">IF(AND($F114&lt;&gt;"",$D113&lt;&gt;""),1,IF($F114&lt;&gt;"",MAX(INDIRECT($B114):$E113)+1,""))</f>
        <v/>
      </c>
      <c r="F114" s="32"/>
      <c r="G114" s="32">
        <f t="shared" si="33"/>
        <v>1</v>
      </c>
      <c r="H114" s="32" t="s">
        <v>103</v>
      </c>
      <c r="I114" s="32"/>
      <c r="J114" s="32"/>
      <c r="K114" s="32"/>
      <c r="L114" s="33"/>
      <c r="M114" s="33"/>
      <c r="N114" s="33"/>
      <c r="O114" s="33"/>
      <c r="P114" s="32" t="str">
        <f>IF($L114&lt;&gt;"",NETWORKDAYS($L114,$M114,休日!$B$4:$B$306),"")</f>
        <v/>
      </c>
      <c r="Q114" s="32">
        <v>0</v>
      </c>
      <c r="R114" s="34" t="str">
        <f t="shared" ca="1" si="26"/>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E106</v>
      </c>
      <c r="C115" s="29">
        <f>IF(AND($D115&lt;&gt;"",$D115&lt;&gt;"○"),MAX($C$3:$C114)+1,$C114)</f>
        <v>4</v>
      </c>
      <c r="D115" s="30"/>
      <c r="E115" s="31" t="str">
        <f ca="1">IF(AND($F115&lt;&gt;"",$D114&lt;&gt;""),1,IF($F115&lt;&gt;"",MAX(INDIRECT($B115):$E114)+1,""))</f>
        <v/>
      </c>
      <c r="F115" s="32"/>
      <c r="G115" s="32">
        <f t="shared" si="33"/>
        <v>2</v>
      </c>
      <c r="H115" s="32" t="s">
        <v>112</v>
      </c>
      <c r="I115" s="32"/>
      <c r="J115" s="32"/>
      <c r="K115" s="32"/>
      <c r="L115" s="33"/>
      <c r="M115" s="33"/>
      <c r="N115" s="33"/>
      <c r="O115" s="33"/>
      <c r="P115" s="32" t="str">
        <f>IF($L115&lt;&gt;"",NETWORKDAYS($L115,$M115,休日!$B$4:$B$306),"")</f>
        <v/>
      </c>
      <c r="Q115" s="32">
        <v>0</v>
      </c>
      <c r="R115" s="34" t="str">
        <f t="shared" ca="1" si="26"/>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E106</v>
      </c>
      <c r="C116" s="29">
        <f>IF(AND($D116&lt;&gt;"",$D116&lt;&gt;"○"),MAX($C$3:$C115)+1,$C115)</f>
        <v>4</v>
      </c>
      <c r="D116" s="30"/>
      <c r="E116" s="31" t="str">
        <f ca="1">IF(AND($F116&lt;&gt;"",$D115&lt;&gt;""),1,IF($F116&lt;&gt;"",MAX(INDIRECT($B116):$E115)+1,""))</f>
        <v/>
      </c>
      <c r="F116" s="32"/>
      <c r="G116" s="32">
        <f t="shared" si="33"/>
        <v>3</v>
      </c>
      <c r="H116" s="32" t="s">
        <v>104</v>
      </c>
      <c r="I116" s="32"/>
      <c r="J116" s="32"/>
      <c r="K116" s="32"/>
      <c r="L116" s="33"/>
      <c r="M116" s="33"/>
      <c r="N116" s="33"/>
      <c r="O116" s="33"/>
      <c r="P116" s="32" t="str">
        <f>IF($L116&lt;&gt;"",NETWORKDAYS($L116,$M116,休日!$B$4:$B$306),"")</f>
        <v/>
      </c>
      <c r="Q116" s="32">
        <v>0</v>
      </c>
      <c r="R116" s="34" t="str">
        <f t="shared" ca="1" si="26"/>
        <v/>
      </c>
      <c r="S116" s="35"/>
      <c r="T116" s="35">
        <f t="shared" si="28"/>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E106</v>
      </c>
      <c r="C117" s="29">
        <f>IF(AND($D117&lt;&gt;"",$D117&lt;&gt;"○"),MAX($C$3:$C116)+1,$C116)</f>
        <v>4</v>
      </c>
      <c r="D117" s="30"/>
      <c r="E117" s="31" t="str">
        <f ca="1">IF(AND($F117&lt;&gt;"",$D116&lt;&gt;""),1,IF($F117&lt;&gt;"",MAX(INDIRECT($B117):$E116)+1,""))</f>
        <v/>
      </c>
      <c r="F117" s="32"/>
      <c r="G117" s="32" t="str">
        <f t="shared" si="33"/>
        <v/>
      </c>
      <c r="H117" s="32"/>
      <c r="I117" s="32"/>
      <c r="J117" s="32"/>
      <c r="K117" s="32"/>
      <c r="L117" s="33"/>
      <c r="M117" s="33"/>
      <c r="N117" s="33"/>
      <c r="O117" s="33"/>
      <c r="P117" s="32" t="str">
        <f>IF($L117&lt;&gt;"",NETWORKDAYS($L117,$M117,休日!$B$4:$B$306),"")</f>
        <v/>
      </c>
      <c r="Q117" s="32">
        <v>0</v>
      </c>
      <c r="R117" s="34" t="str">
        <f t="shared" ca="1" si="26"/>
        <v/>
      </c>
      <c r="S117" s="35"/>
      <c r="T117" s="35">
        <f t="shared" si="28"/>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E106</v>
      </c>
      <c r="C118" s="29">
        <f>IF(AND($D118&lt;&gt;"",$D118&lt;&gt;"○"),MAX($C$3:$C117)+1,$C117)</f>
        <v>4</v>
      </c>
      <c r="D118" s="30"/>
      <c r="E118" s="31" t="str">
        <f ca="1">IF(AND($F118&lt;&gt;"",$D117&lt;&gt;""),1,IF($F118&lt;&gt;"",MAX(INDIRECT($B118):$E117)+1,""))</f>
        <v/>
      </c>
      <c r="F118" s="32"/>
      <c r="G118" s="32" t="str">
        <f t="shared" si="33"/>
        <v/>
      </c>
      <c r="H118" s="32"/>
      <c r="I118" s="32"/>
      <c r="J118" s="32"/>
      <c r="K118" s="32"/>
      <c r="L118" s="33"/>
      <c r="M118" s="33"/>
      <c r="N118" s="33"/>
      <c r="O118" s="33"/>
      <c r="P118" s="32" t="str">
        <f>IF($L118&lt;&gt;"",NETWORKDAYS($L118,$M118,休日!$B$4:$B$306),"")</f>
        <v/>
      </c>
      <c r="Q118" s="32">
        <v>0</v>
      </c>
      <c r="R118" s="34" t="str">
        <f t="shared" ca="1" si="26"/>
        <v/>
      </c>
      <c r="S118" s="35"/>
      <c r="T118" s="35">
        <f t="shared" si="28"/>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E106</v>
      </c>
      <c r="C119" s="29">
        <f>IF(AND($D119&lt;&gt;"",$D119&lt;&gt;"○"),MAX($C$3:$C118)+1,$C118)</f>
        <v>4</v>
      </c>
      <c r="D119" s="30"/>
      <c r="E119" s="31" t="str">
        <f ca="1">IF(AND($F119&lt;&gt;"",$D118&lt;&gt;""),1,IF($F119&lt;&gt;"",MAX(INDIRECT($B119):$E118)+1,""))</f>
        <v/>
      </c>
      <c r="F119" s="32"/>
      <c r="G119" s="32" t="str">
        <f t="shared" si="33"/>
        <v/>
      </c>
      <c r="H119" s="32"/>
      <c r="I119" s="32"/>
      <c r="J119" s="32"/>
      <c r="K119" s="32"/>
      <c r="L119" s="33"/>
      <c r="M119" s="33"/>
      <c r="N119" s="33"/>
      <c r="O119" s="33"/>
      <c r="P119" s="32" t="str">
        <f>IF($L119&lt;&gt;"",NETWORKDAYS($L119,$M119,休日!$B$4:$B$306),"")</f>
        <v/>
      </c>
      <c r="Q119" s="32">
        <v>0</v>
      </c>
      <c r="R119" s="34" t="str">
        <f t="shared" ca="1" si="26"/>
        <v/>
      </c>
      <c r="S119" s="35"/>
      <c r="T119" s="35">
        <f t="shared" si="28"/>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E106</v>
      </c>
      <c r="C120" s="29">
        <f>IF(AND($D120&lt;&gt;"",$D120&lt;&gt;"○"),MAX($C$3:$C119)+1,$C119)</f>
        <v>4</v>
      </c>
      <c r="D120" s="30"/>
      <c r="E120" s="31" t="str">
        <f ca="1">IF(AND($F120&lt;&gt;"",$D119&lt;&gt;""),1,IF($F120&lt;&gt;"",MAX(INDIRECT($B120):$E119)+1,""))</f>
        <v/>
      </c>
      <c r="F120" s="32"/>
      <c r="G120" s="32" t="str">
        <f t="shared" si="33"/>
        <v/>
      </c>
      <c r="H120" s="32"/>
      <c r="I120" s="32"/>
      <c r="J120" s="32"/>
      <c r="K120" s="32"/>
      <c r="L120" s="33"/>
      <c r="M120" s="33"/>
      <c r="N120" s="33"/>
      <c r="O120" s="33"/>
      <c r="P120" s="32" t="str">
        <f>IF($L120&lt;&gt;"",NETWORKDAYS($L120,$M120,休日!$B$4:$B$306),"")</f>
        <v/>
      </c>
      <c r="Q120" s="32">
        <v>0</v>
      </c>
      <c r="R120" s="34" t="str">
        <f t="shared" ref="R120:R204" ca="1" si="43">IF(OR(AND($N120="",$L120&lt;&gt;"",$L120&lt;=$U$1),AND($M120&lt;&gt;"",Q120&lt;100,$M120&lt;=$U$1)),"遅延","")</f>
        <v/>
      </c>
      <c r="S120" s="35"/>
      <c r="T120" s="35">
        <f t="shared" si="28"/>
        <v>0</v>
      </c>
      <c r="U120" s="36"/>
      <c r="V120" s="25"/>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E106</v>
      </c>
      <c r="C121" s="29">
        <f>IF(AND($D121&lt;&gt;"",$D121&lt;&gt;"○"),MAX($C$3:$C120)+1,$C120)</f>
        <v>4</v>
      </c>
      <c r="D121" s="30"/>
      <c r="E121" s="31" t="str">
        <f ca="1">IF(AND($F121&lt;&gt;"",$D120&lt;&gt;""),1,IF($F121&lt;&gt;"",MAX(INDIRECT($B121):$E120)+1,""))</f>
        <v/>
      </c>
      <c r="F121" s="32"/>
      <c r="G121" s="32" t="str">
        <f t="shared" ref="G121:G142" si="44">IF($H121="","",IF($G120="",1,$G120+1))</f>
        <v/>
      </c>
      <c r="H121" s="32"/>
      <c r="I121" s="32"/>
      <c r="J121" s="32"/>
      <c r="K121" s="32"/>
      <c r="L121" s="33"/>
      <c r="M121" s="33"/>
      <c r="N121" s="33"/>
      <c r="O121" s="33"/>
      <c r="P121" s="32" t="str">
        <f>IF($L121&lt;&gt;"",NETWORKDAYS($L121,$M121,休日!$B$4:$B$306),"")</f>
        <v/>
      </c>
      <c r="Q121" s="32">
        <v>0</v>
      </c>
      <c r="R121" s="34" t="str">
        <f t="shared" ca="1" si="43"/>
        <v/>
      </c>
      <c r="S121" s="35"/>
      <c r="T121" s="35">
        <f t="shared" si="28"/>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E106</v>
      </c>
      <c r="C122" s="29">
        <f>IF(AND($D122&lt;&gt;"",$D122&lt;&gt;"○"),MAX($C$3:$C121)+1,$C121)</f>
        <v>4</v>
      </c>
      <c r="D122" s="30"/>
      <c r="E122" s="31" t="str">
        <f ca="1">IF(AND($F122&lt;&gt;"",$D121&lt;&gt;""),1,IF($F122&lt;&gt;"",MAX(INDIRECT($B122):$E121)+1,""))</f>
        <v/>
      </c>
      <c r="F122" s="32"/>
      <c r="G122" s="32" t="str">
        <f t="shared" si="44"/>
        <v/>
      </c>
      <c r="H122" s="32"/>
      <c r="I122" s="32"/>
      <c r="J122" s="32"/>
      <c r="K122" s="32"/>
      <c r="L122" s="33"/>
      <c r="M122" s="33"/>
      <c r="N122" s="33"/>
      <c r="O122" s="33"/>
      <c r="P122" s="32" t="str">
        <f>IF($L122&lt;&gt;"",NETWORKDAYS($L122,$M122,休日!$B$4:$B$306),"")</f>
        <v/>
      </c>
      <c r="Q122" s="32">
        <v>0</v>
      </c>
      <c r="R122" s="34" t="str">
        <f t="shared" ca="1" si="43"/>
        <v/>
      </c>
      <c r="S122" s="35"/>
      <c r="T122" s="35">
        <f t="shared" ref="T122:T206" si="45">SUM($V122:$FM122)</f>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E106</v>
      </c>
      <c r="C123" s="29">
        <f>IF(AND($D123&lt;&gt;"",$D123&lt;&gt;"○"),MAX($C$3:$C122)+1,$C122)</f>
        <v>4</v>
      </c>
      <c r="D123" s="30"/>
      <c r="E123" s="31" t="str">
        <f ca="1">IF(AND($F123&lt;&gt;"",$D122&lt;&gt;""),1,IF($F123&lt;&gt;"",MAX(INDIRECT($B123):$E122)+1,""))</f>
        <v/>
      </c>
      <c r="F123" s="32"/>
      <c r="G123" s="32" t="str">
        <f t="shared" si="44"/>
        <v/>
      </c>
      <c r="H123" s="32"/>
      <c r="I123" s="32"/>
      <c r="J123" s="32"/>
      <c r="K123" s="32"/>
      <c r="L123" s="33"/>
      <c r="M123" s="33"/>
      <c r="N123" s="33"/>
      <c r="O123" s="33"/>
      <c r="P123" s="32" t="str">
        <f>IF($L123&lt;&gt;"",NETWORKDAYS($L123,$M123,休日!$B$4:$B$306),"")</f>
        <v/>
      </c>
      <c r="Q123" s="32">
        <v>0</v>
      </c>
      <c r="R123" s="34" t="str">
        <f t="shared" ca="1" si="43"/>
        <v/>
      </c>
      <c r="S123" s="35"/>
      <c r="T123" s="35">
        <f t="shared" si="45"/>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E106</v>
      </c>
      <c r="C124" s="29">
        <f>IF(AND($D124&lt;&gt;"",$D124&lt;&gt;"○"),MAX($C$3:$C123)+1,$C123)</f>
        <v>4</v>
      </c>
      <c r="D124" s="30"/>
      <c r="E124" s="31" t="str">
        <f ca="1">IF(AND($F124&lt;&gt;"",$D123&lt;&gt;""),1,IF($F124&lt;&gt;"",MAX(INDIRECT($B124):$E123)+1,""))</f>
        <v/>
      </c>
      <c r="F124" s="32"/>
      <c r="G124" s="32" t="str">
        <f t="shared" si="44"/>
        <v/>
      </c>
      <c r="H124" s="32"/>
      <c r="I124" s="32"/>
      <c r="J124" s="32"/>
      <c r="K124" s="32"/>
      <c r="L124" s="33"/>
      <c r="M124" s="33"/>
      <c r="N124" s="33"/>
      <c r="O124" s="33"/>
      <c r="P124" s="32" t="str">
        <f>IF($L124&lt;&gt;"",NETWORKDAYS($L124,$M124,休日!$B$4:$B$306),"")</f>
        <v/>
      </c>
      <c r="Q124" s="32">
        <v>0</v>
      </c>
      <c r="R124" s="34" t="str">
        <f t="shared" ca="1" si="43"/>
        <v/>
      </c>
      <c r="S124" s="35"/>
      <c r="T124" s="35">
        <f t="shared" si="45"/>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E106</v>
      </c>
      <c r="C125" s="29">
        <f>IF(AND($D125&lt;&gt;"",$D125&lt;&gt;"○"),MAX($C$3:$C124)+1,$C124)</f>
        <v>4</v>
      </c>
      <c r="D125" s="30"/>
      <c r="E125" s="31" t="str">
        <f ca="1">IF(AND($F125&lt;&gt;"",$D124&lt;&gt;""),1,IF($F125&lt;&gt;"",MAX(INDIRECT($B125):$E124)+1,""))</f>
        <v/>
      </c>
      <c r="F125" s="32"/>
      <c r="G125" s="32" t="str">
        <f t="shared" si="44"/>
        <v/>
      </c>
      <c r="H125" s="32"/>
      <c r="I125" s="32"/>
      <c r="J125" s="32"/>
      <c r="K125" s="32"/>
      <c r="L125" s="33"/>
      <c r="M125" s="33"/>
      <c r="N125" s="33"/>
      <c r="O125" s="33"/>
      <c r="P125" s="32" t="str">
        <f>IF($L125&lt;&gt;"",NETWORKDAYS($L125,$M125,休日!$B$4:$B$306),"")</f>
        <v/>
      </c>
      <c r="Q125" s="32">
        <v>0</v>
      </c>
      <c r="R125" s="34" t="str">
        <f t="shared" ca="1" si="43"/>
        <v/>
      </c>
      <c r="S125" s="35"/>
      <c r="T125" s="35">
        <f t="shared" si="45"/>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E106</v>
      </c>
      <c r="C126" s="29">
        <f>IF(AND($D126&lt;&gt;"",$D126&lt;&gt;"○"),MAX($C$3:$C125)+1,$C125)</f>
        <v>4</v>
      </c>
      <c r="D126" s="30"/>
      <c r="E126" s="31">
        <f ca="1">IF(AND($F126&lt;&gt;"",$D125&lt;&gt;""),1,IF($F126&lt;&gt;"",MAX(INDIRECT($B126):$E125)+1,""))</f>
        <v>3</v>
      </c>
      <c r="F126" s="32" t="s">
        <v>87</v>
      </c>
      <c r="G126" s="32" t="str">
        <f t="shared" si="44"/>
        <v/>
      </c>
      <c r="H126" s="32"/>
      <c r="I126" s="32"/>
      <c r="J126" s="32"/>
      <c r="K126" s="32"/>
      <c r="L126" s="33">
        <v>44356</v>
      </c>
      <c r="M126" s="33">
        <v>44368</v>
      </c>
      <c r="N126" s="33"/>
      <c r="O126" s="33"/>
      <c r="P126" s="32">
        <f>IF($L126&lt;&gt;"",NETWORKDAYS($L126,$M126,休日!$B$4:$B$306),"")</f>
        <v>9</v>
      </c>
      <c r="Q126" s="32">
        <v>0</v>
      </c>
      <c r="R126" s="34" t="str">
        <f t="shared" ca="1" si="43"/>
        <v>遅延</v>
      </c>
      <c r="S126" s="35"/>
      <c r="T126" s="35">
        <f t="shared" si="4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E106</v>
      </c>
      <c r="C127" s="29">
        <f>IF(AND($D127&lt;&gt;"",$D127&lt;&gt;"○"),MAX($C$3:$C126)+1,$C126)</f>
        <v>4</v>
      </c>
      <c r="D127" s="30"/>
      <c r="E127" s="31" t="str">
        <f ca="1">IF(AND($F127&lt;&gt;"",$D126&lt;&gt;""),1,IF($F127&lt;&gt;"",MAX(INDIRECT($B127):$E126)+1,""))</f>
        <v/>
      </c>
      <c r="F127" s="32"/>
      <c r="G127" s="32">
        <f t="shared" si="44"/>
        <v>1</v>
      </c>
      <c r="H127" s="32" t="s">
        <v>114</v>
      </c>
      <c r="I127" s="32"/>
      <c r="J127" s="32"/>
      <c r="K127" s="32"/>
      <c r="L127" s="33"/>
      <c r="M127" s="33"/>
      <c r="N127" s="33"/>
      <c r="O127" s="33"/>
      <c r="P127" s="32" t="str">
        <f>IF($L127&lt;&gt;"",NETWORKDAYS($L127,$M127,休日!$B$4:$B$306),"")</f>
        <v/>
      </c>
      <c r="Q127" s="32">
        <v>0</v>
      </c>
      <c r="R127" s="34" t="str">
        <f t="shared" ca="1" si="43"/>
        <v/>
      </c>
      <c r="S127" s="35"/>
      <c r="T127" s="35">
        <f t="shared" si="4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E106</v>
      </c>
      <c r="C128" s="29">
        <f>IF(AND($D128&lt;&gt;"",$D128&lt;&gt;"○"),MAX($C$3:$C127)+1,$C127)</f>
        <v>4</v>
      </c>
      <c r="D128" s="30"/>
      <c r="E128" s="31" t="str">
        <f ca="1">IF(AND($F128&lt;&gt;"",$D127&lt;&gt;""),1,IF($F128&lt;&gt;"",MAX(INDIRECT($B128):$E127)+1,""))</f>
        <v/>
      </c>
      <c r="F128" s="32"/>
      <c r="G128" s="32" t="str">
        <f t="shared" si="44"/>
        <v/>
      </c>
      <c r="H128" s="32"/>
      <c r="I128" s="32"/>
      <c r="J128" s="32"/>
      <c r="K128" s="32"/>
      <c r="L128" s="33"/>
      <c r="M128" s="33"/>
      <c r="N128" s="33"/>
      <c r="O128" s="33"/>
      <c r="P128" s="32" t="str">
        <f>IF($L128&lt;&gt;"",NETWORKDAYS($L128,$M128,休日!$B$4:$B$306),"")</f>
        <v/>
      </c>
      <c r="Q128" s="32">
        <v>0</v>
      </c>
      <c r="R128" s="34" t="str">
        <f t="shared" ca="1" si="43"/>
        <v/>
      </c>
      <c r="S128" s="35"/>
      <c r="T128" s="35">
        <f t="shared" si="4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E106</v>
      </c>
      <c r="C129" s="29">
        <f>IF(AND($D129&lt;&gt;"",$D129&lt;&gt;"○"),MAX($C$3:$C128)+1,$C128)</f>
        <v>4</v>
      </c>
      <c r="D129" s="30"/>
      <c r="E129" s="31" t="str">
        <f ca="1">IF(AND($F129&lt;&gt;"",$D128&lt;&gt;""),1,IF($F129&lt;&gt;"",MAX(INDIRECT($B129):$E128)+1,""))</f>
        <v/>
      </c>
      <c r="F129" s="32"/>
      <c r="G129" s="32" t="str">
        <f t="shared" si="44"/>
        <v/>
      </c>
      <c r="H129" s="32"/>
      <c r="I129" s="32"/>
      <c r="J129" s="32"/>
      <c r="K129" s="32"/>
      <c r="L129" s="33"/>
      <c r="M129" s="33"/>
      <c r="N129" s="33"/>
      <c r="O129" s="33"/>
      <c r="P129" s="32" t="str">
        <f>IF($L129&lt;&gt;"",NETWORKDAYS($L129,$M129,休日!$B$4:$B$306),"")</f>
        <v/>
      </c>
      <c r="Q129" s="32">
        <v>0</v>
      </c>
      <c r="R129" s="34" t="str">
        <f t="shared" ca="1" si="43"/>
        <v/>
      </c>
      <c r="S129" s="35"/>
      <c r="T129" s="35">
        <f t="shared" si="45"/>
        <v>0</v>
      </c>
      <c r="U129" s="36"/>
      <c r="V129" s="25"/>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E106</v>
      </c>
      <c r="C130" s="29">
        <f>IF(AND($D130&lt;&gt;"",$D130&lt;&gt;"○"),MAX($C$3:$C129)+1,$C129)</f>
        <v>4</v>
      </c>
      <c r="D130" s="30"/>
      <c r="E130" s="31" t="str">
        <f ca="1">IF(AND($F130&lt;&gt;"",$D129&lt;&gt;""),1,IF($F130&lt;&gt;"",MAX(INDIRECT($B130):$E129)+1,""))</f>
        <v/>
      </c>
      <c r="F130" s="32"/>
      <c r="G130" s="32" t="str">
        <f t="shared" si="44"/>
        <v/>
      </c>
      <c r="H130" s="32"/>
      <c r="I130" s="32"/>
      <c r="J130" s="32"/>
      <c r="K130" s="32"/>
      <c r="L130" s="33"/>
      <c r="M130" s="33"/>
      <c r="N130" s="33"/>
      <c r="O130" s="33"/>
      <c r="P130" s="32" t="str">
        <f>IF($L130&lt;&gt;"",NETWORKDAYS($L130,$M130,休日!$B$4:$B$306),"")</f>
        <v/>
      </c>
      <c r="Q130" s="32">
        <v>0</v>
      </c>
      <c r="R130" s="34" t="str">
        <f t="shared" ca="1" si="43"/>
        <v/>
      </c>
      <c r="S130" s="35"/>
      <c r="T130" s="35">
        <f t="shared" si="45"/>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E106</v>
      </c>
      <c r="C131" s="29">
        <f>IF(AND($D131&lt;&gt;"",$D131&lt;&gt;"○"),MAX($C$3:$C130)+1,$C130)</f>
        <v>4</v>
      </c>
      <c r="D131" s="30"/>
      <c r="E131" s="31" t="str">
        <f ca="1">IF(AND($F131&lt;&gt;"",$D130&lt;&gt;""),1,IF($F131&lt;&gt;"",MAX(INDIRECT($B131):$E130)+1,""))</f>
        <v/>
      </c>
      <c r="F131" s="32"/>
      <c r="G131" s="32" t="str">
        <f t="shared" si="44"/>
        <v/>
      </c>
      <c r="H131" s="32"/>
      <c r="I131" s="32"/>
      <c r="J131" s="32"/>
      <c r="K131" s="32"/>
      <c r="L131" s="33"/>
      <c r="M131" s="33"/>
      <c r="N131" s="33"/>
      <c r="O131" s="33"/>
      <c r="P131" s="32" t="str">
        <f>IF($L131&lt;&gt;"",NETWORKDAYS($L131,$M131,休日!$B$4:$B$306),"")</f>
        <v/>
      </c>
      <c r="Q131" s="32">
        <v>0</v>
      </c>
      <c r="R131" s="34" t="str">
        <f t="shared" ca="1" si="43"/>
        <v/>
      </c>
      <c r="S131" s="35"/>
      <c r="T131" s="35">
        <f t="shared" si="45"/>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E106</v>
      </c>
      <c r="C132" s="29">
        <f>IF(AND($D132&lt;&gt;"",$D132&lt;&gt;"○"),MAX($C$3:$C131)+1,$C131)</f>
        <v>4</v>
      </c>
      <c r="D132" s="30"/>
      <c r="E132" s="31" t="str">
        <f ca="1">IF(AND($F132&lt;&gt;"",$D131&lt;&gt;""),1,IF($F132&lt;&gt;"",MAX(INDIRECT($B132):$E131)+1,""))</f>
        <v/>
      </c>
      <c r="F132" s="32"/>
      <c r="G132" s="32" t="str">
        <f t="shared" si="44"/>
        <v/>
      </c>
      <c r="H132" s="32"/>
      <c r="I132" s="32"/>
      <c r="J132" s="32"/>
      <c r="K132" s="32"/>
      <c r="L132" s="33"/>
      <c r="M132" s="33"/>
      <c r="N132" s="33"/>
      <c r="O132" s="33"/>
      <c r="P132" s="32" t="str">
        <f>IF($L132&lt;&gt;"",NETWORKDAYS($L132,$M132,休日!$B$4:$B$306),"")</f>
        <v/>
      </c>
      <c r="Q132" s="32">
        <v>0</v>
      </c>
      <c r="R132" s="34" t="str">
        <f t="shared" ca="1" si="43"/>
        <v/>
      </c>
      <c r="S132" s="35"/>
      <c r="T132" s="35">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E106</v>
      </c>
      <c r="C133" s="29">
        <f>IF(AND($D133&lt;&gt;"",$D133&lt;&gt;"○"),MAX($C$3:$C132)+1,$C132)</f>
        <v>4</v>
      </c>
      <c r="D133" s="30"/>
      <c r="E133" s="31" t="str">
        <f ca="1">IF(AND($F133&lt;&gt;"",$D132&lt;&gt;""),1,IF($F133&lt;&gt;"",MAX(INDIRECT($B133):$E132)+1,""))</f>
        <v/>
      </c>
      <c r="F133" s="32"/>
      <c r="G133" s="32" t="str">
        <f t="shared" si="44"/>
        <v/>
      </c>
      <c r="H133" s="32"/>
      <c r="I133" s="32"/>
      <c r="J133" s="32"/>
      <c r="K133" s="32"/>
      <c r="L133" s="33"/>
      <c r="M133" s="33"/>
      <c r="N133" s="33"/>
      <c r="O133" s="33"/>
      <c r="P133" s="32" t="str">
        <f>IF($L133&lt;&gt;"",NETWORKDAYS($L133,$M133,休日!$B$4:$B$306),"")</f>
        <v/>
      </c>
      <c r="Q133" s="32">
        <v>0</v>
      </c>
      <c r="R133" s="34" t="str">
        <f t="shared" ca="1" si="43"/>
        <v/>
      </c>
      <c r="S133" s="35"/>
      <c r="T133" s="35">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E106</v>
      </c>
      <c r="C134" s="29">
        <f>IF(AND($D134&lt;&gt;"",$D134&lt;&gt;"○"),MAX($C$3:$C133)+1,$C133)</f>
        <v>4</v>
      </c>
      <c r="D134" s="30"/>
      <c r="E134" s="31" t="str">
        <f ca="1">IF(AND($F134&lt;&gt;"",$D133&lt;&gt;""),1,IF($F134&lt;&gt;"",MAX(INDIRECT($B134):$E133)+1,""))</f>
        <v/>
      </c>
      <c r="F134" s="32"/>
      <c r="G134" s="32" t="str">
        <f t="shared" si="44"/>
        <v/>
      </c>
      <c r="H134" s="32"/>
      <c r="I134" s="32"/>
      <c r="J134" s="32"/>
      <c r="K134" s="32"/>
      <c r="L134" s="33"/>
      <c r="M134" s="33"/>
      <c r="N134" s="33"/>
      <c r="O134" s="33"/>
      <c r="P134" s="32" t="str">
        <f>IF($L134&lt;&gt;"",NETWORKDAYS($L134,$M134,休日!$B$4:$B$306),"")</f>
        <v/>
      </c>
      <c r="Q134" s="32">
        <v>0</v>
      </c>
      <c r="R134" s="34" t="str">
        <f t="shared" ca="1" si="43"/>
        <v/>
      </c>
      <c r="S134" s="35"/>
      <c r="T134" s="35">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E106</v>
      </c>
      <c r="C135" s="29">
        <f>IF(AND($D135&lt;&gt;"",$D135&lt;&gt;"○"),MAX($C$3:$C134)+1,$C134)</f>
        <v>4</v>
      </c>
      <c r="D135" s="30"/>
      <c r="E135" s="31">
        <f ca="1">IF(AND($F135&lt;&gt;"",$D134&lt;&gt;""),1,IF($F135&lt;&gt;"",MAX(INDIRECT($B135):$E134)+1,""))</f>
        <v>4</v>
      </c>
      <c r="F135" s="32" t="s">
        <v>62</v>
      </c>
      <c r="G135" s="32" t="str">
        <f t="shared" si="44"/>
        <v/>
      </c>
      <c r="H135" s="32"/>
      <c r="I135" s="32"/>
      <c r="J135" s="32"/>
      <c r="K135" s="32"/>
      <c r="L135" s="33">
        <v>44356</v>
      </c>
      <c r="M135" s="33">
        <v>44368</v>
      </c>
      <c r="N135" s="33"/>
      <c r="O135" s="33"/>
      <c r="P135" s="32">
        <f>IF($L135&lt;&gt;"",NETWORKDAYS($L135,$M135,休日!$B$4:$B$306),"")</f>
        <v>9</v>
      </c>
      <c r="Q135" s="32">
        <v>0</v>
      </c>
      <c r="R135" s="34" t="str">
        <f t="shared" ca="1" si="43"/>
        <v>遅延</v>
      </c>
      <c r="S135" s="35"/>
      <c r="T135" s="35">
        <f t="shared" si="45"/>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28" t="str">
        <f t="shared" si="32"/>
        <v>E106</v>
      </c>
      <c r="C136" s="29">
        <f>IF(AND($D136&lt;&gt;"",$D136&lt;&gt;"○"),MAX($C$3:$C135)+1,$C135)</f>
        <v>4</v>
      </c>
      <c r="D136" s="30"/>
      <c r="E136" s="31" t="str">
        <f ca="1">IF(AND($F136&lt;&gt;"",$D135&lt;&gt;""),1,IF($F136&lt;&gt;"",MAX(INDIRECT($B136):$E135)+1,""))</f>
        <v/>
      </c>
      <c r="F136" s="32"/>
      <c r="G136" s="32">
        <f t="shared" si="44"/>
        <v>1</v>
      </c>
      <c r="H136" s="32" t="s">
        <v>113</v>
      </c>
      <c r="I136" s="32"/>
      <c r="J136" s="32"/>
      <c r="K136" s="32"/>
      <c r="L136" s="33"/>
      <c r="M136" s="33"/>
      <c r="N136" s="33"/>
      <c r="O136" s="33"/>
      <c r="P136" s="32" t="str">
        <f>IF($L136&lt;&gt;"",NETWORKDAYS($L136,$M136,休日!$B$4:$B$306),"")</f>
        <v/>
      </c>
      <c r="Q136" s="32">
        <v>0</v>
      </c>
      <c r="R136" s="34" t="str">
        <f t="shared" ca="1" si="43"/>
        <v/>
      </c>
      <c r="S136" s="35"/>
      <c r="T136" s="35">
        <f t="shared" si="45"/>
        <v>0</v>
      </c>
      <c r="U136" s="36"/>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si="32"/>
        <v>E106</v>
      </c>
      <c r="C137" s="29">
        <f>IF(AND($D137&lt;&gt;"",$D137&lt;&gt;"○"),MAX($C$3:$C136)+1,$C136)</f>
        <v>4</v>
      </c>
      <c r="D137" s="30"/>
      <c r="E137" s="31" t="str">
        <f ca="1">IF(AND($F137&lt;&gt;"",$D136&lt;&gt;""),1,IF($F137&lt;&gt;"",MAX(INDIRECT($B137):$E136)+1,""))</f>
        <v/>
      </c>
      <c r="F137" s="32"/>
      <c r="G137" s="32" t="str">
        <f t="shared" si="44"/>
        <v/>
      </c>
      <c r="H137" s="32"/>
      <c r="I137" s="32"/>
      <c r="J137" s="32"/>
      <c r="K137" s="32"/>
      <c r="L137" s="33"/>
      <c r="M137" s="33"/>
      <c r="N137" s="33"/>
      <c r="O137" s="33"/>
      <c r="P137" s="32" t="str">
        <f>IF($L137&lt;&gt;"",NETWORKDAYS($L137,$M137,休日!$B$4:$B$306),"")</f>
        <v/>
      </c>
      <c r="Q137" s="32">
        <v>0</v>
      </c>
      <c r="R137" s="34" t="str">
        <f t="shared" ca="1" si="43"/>
        <v/>
      </c>
      <c r="S137" s="35"/>
      <c r="T137" s="35">
        <f t="shared" si="45"/>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32"/>
        <v>E106</v>
      </c>
      <c r="C138" s="29">
        <f>IF(AND($D138&lt;&gt;"",$D138&lt;&gt;"○"),MAX($C$3:$C137)+1,$C137)</f>
        <v>4</v>
      </c>
      <c r="D138" s="30"/>
      <c r="E138" s="31" t="str">
        <f ca="1">IF(AND($F138&lt;&gt;"",$D137&lt;&gt;""),1,IF($F138&lt;&gt;"",MAX(INDIRECT($B138):$E137)+1,""))</f>
        <v/>
      </c>
      <c r="F138" s="32"/>
      <c r="G138" s="32" t="str">
        <f t="shared" si="44"/>
        <v/>
      </c>
      <c r="H138" s="32"/>
      <c r="I138" s="32"/>
      <c r="J138" s="32"/>
      <c r="K138" s="32"/>
      <c r="L138" s="33"/>
      <c r="M138" s="33"/>
      <c r="N138" s="33"/>
      <c r="O138" s="33"/>
      <c r="P138" s="32" t="str">
        <f>IF($L138&lt;&gt;"",NETWORKDAYS($L138,$M138,休日!$B$4:$B$306),"")</f>
        <v/>
      </c>
      <c r="Q138" s="32">
        <v>0</v>
      </c>
      <c r="R138" s="34" t="str">
        <f t="shared" ca="1" si="43"/>
        <v/>
      </c>
      <c r="S138" s="35"/>
      <c r="T138" s="35">
        <f t="shared" si="45"/>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32"/>
        <v>E106</v>
      </c>
      <c r="C139" s="29">
        <f>IF(AND($D139&lt;&gt;"",$D139&lt;&gt;"○"),MAX($C$3:$C138)+1,$C138)</f>
        <v>4</v>
      </c>
      <c r="D139" s="30"/>
      <c r="E139" s="31" t="str">
        <f ca="1">IF(AND($F139&lt;&gt;"",$D138&lt;&gt;""),1,IF($F139&lt;&gt;"",MAX(INDIRECT($B139):$E138)+1,""))</f>
        <v/>
      </c>
      <c r="F139" s="32"/>
      <c r="G139" s="32" t="str">
        <f t="shared" si="44"/>
        <v/>
      </c>
      <c r="H139" s="32"/>
      <c r="I139" s="32"/>
      <c r="J139" s="32"/>
      <c r="K139" s="32"/>
      <c r="L139" s="33"/>
      <c r="M139" s="33"/>
      <c r="N139" s="33"/>
      <c r="O139" s="33"/>
      <c r="P139" s="32" t="str">
        <f>IF($L139&lt;&gt;"",NETWORKDAYS($L139,$M139,休日!$B$4:$B$306),"")</f>
        <v/>
      </c>
      <c r="Q139" s="32">
        <v>0</v>
      </c>
      <c r="R139" s="34" t="str">
        <f t="shared" ca="1" si="43"/>
        <v/>
      </c>
      <c r="S139" s="35"/>
      <c r="T139" s="35">
        <f t="shared" si="45"/>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32"/>
        <v>E106</v>
      </c>
      <c r="C140" s="29">
        <f>IF(AND($D140&lt;&gt;"",$D140&lt;&gt;"○"),MAX($C$3:$C139)+1,$C139)</f>
        <v>4</v>
      </c>
      <c r="D140" s="30"/>
      <c r="E140" s="31" t="str">
        <f ca="1">IF(AND($F140&lt;&gt;"",$D139&lt;&gt;""),1,IF($F140&lt;&gt;"",MAX(INDIRECT($B140):$E139)+1,""))</f>
        <v/>
      </c>
      <c r="F140" s="32"/>
      <c r="G140" s="32" t="str">
        <f t="shared" si="44"/>
        <v/>
      </c>
      <c r="H140" s="32"/>
      <c r="I140" s="32"/>
      <c r="J140" s="32"/>
      <c r="K140" s="32"/>
      <c r="L140" s="33"/>
      <c r="M140" s="33"/>
      <c r="N140" s="33"/>
      <c r="O140" s="33"/>
      <c r="P140" s="32" t="str">
        <f>IF($L140&lt;&gt;"",NETWORKDAYS($L140,$M140,休日!$B$4:$B$306),"")</f>
        <v/>
      </c>
      <c r="Q140" s="32">
        <v>0</v>
      </c>
      <c r="R140" s="34" t="str">
        <f t="shared" ca="1" si="43"/>
        <v/>
      </c>
      <c r="S140" s="35"/>
      <c r="T140" s="35">
        <f t="shared" si="45"/>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32"/>
        <v>E106</v>
      </c>
      <c r="C141" s="29">
        <f>IF(AND($D141&lt;&gt;"",$D141&lt;&gt;"○"),MAX($C$3:$C140)+1,$C140)</f>
        <v>4</v>
      </c>
      <c r="D141" s="30"/>
      <c r="E141" s="31" t="str">
        <f ca="1">IF(AND($F141&lt;&gt;"",$D140&lt;&gt;""),1,IF($F141&lt;&gt;"",MAX(INDIRECT($B141):$E140)+1,""))</f>
        <v/>
      </c>
      <c r="F141" s="32"/>
      <c r="G141" s="32" t="str">
        <f t="shared" si="44"/>
        <v/>
      </c>
      <c r="H141" s="32"/>
      <c r="I141" s="32"/>
      <c r="J141" s="32"/>
      <c r="K141" s="32"/>
      <c r="L141" s="33"/>
      <c r="M141" s="33"/>
      <c r="N141" s="33"/>
      <c r="O141" s="33"/>
      <c r="P141" s="32" t="str">
        <f>IF($L141&lt;&gt;"",NETWORKDAYS($L141,$M141,休日!$B$4:$B$306),"")</f>
        <v/>
      </c>
      <c r="Q141" s="32">
        <v>0</v>
      </c>
      <c r="R141" s="34" t="str">
        <f t="shared" ca="1" si="43"/>
        <v/>
      </c>
      <c r="S141" s="35"/>
      <c r="T141" s="35">
        <f t="shared" si="45"/>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81" t="str">
        <f t="shared" si="32"/>
        <v>E142</v>
      </c>
      <c r="C142" s="19">
        <v>5</v>
      </c>
      <c r="D142" s="20" t="s">
        <v>63</v>
      </c>
      <c r="E142" s="38" t="str">
        <f ca="1">IF(AND($F142&lt;&gt;"",$D141&lt;&gt;""),1,IF($F142&lt;&gt;"",MAX(INDIRECT($B142):$E141)+1,""))</f>
        <v/>
      </c>
      <c r="F142" s="20"/>
      <c r="G142" s="38" t="str">
        <f t="shared" si="44"/>
        <v/>
      </c>
      <c r="H142" s="20"/>
      <c r="I142" s="20"/>
      <c r="J142" s="20"/>
      <c r="K142" s="20"/>
      <c r="L142" s="22"/>
      <c r="M142" s="22"/>
      <c r="N142" s="22"/>
      <c r="O142" s="22"/>
      <c r="P142" s="20" t="str">
        <f>IF($L142&lt;&gt;"",NETWORKDAYS($L142,$M142,休日!$B$4:$B$306),"")</f>
        <v/>
      </c>
      <c r="Q142" s="20"/>
      <c r="R142" s="20" t="str">
        <f t="shared" ca="1" si="43"/>
        <v/>
      </c>
      <c r="S142" s="23"/>
      <c r="T142" s="23"/>
      <c r="U142" s="24"/>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ref="B143:B227" si="46">IF(AND($D143&lt;&gt;"",$F143=""),"E"&amp;ROW(),$B142)</f>
        <v>E142</v>
      </c>
      <c r="C143" s="29">
        <f>IF(AND($D143&lt;&gt;"",$D143&lt;&gt;"○"),MAX($C$3:$C142)+1,$C142)</f>
        <v>5</v>
      </c>
      <c r="D143" s="30"/>
      <c r="E143" s="31">
        <f ca="1">IF(AND($F143&lt;&gt;"",$D142&lt;&gt;""),1,IF($F143&lt;&gt;"",MAX(INDIRECT($B143):$E142)+1,""))</f>
        <v>1</v>
      </c>
      <c r="F143" s="32" t="s">
        <v>88</v>
      </c>
      <c r="G143" s="32" t="str">
        <f>IF($H143="","",IF($G142="",1,$G142+1))</f>
        <v/>
      </c>
      <c r="H143" s="32"/>
      <c r="I143" s="32"/>
      <c r="J143" s="32"/>
      <c r="K143" s="32"/>
      <c r="L143" s="33">
        <v>44369</v>
      </c>
      <c r="M143" s="33">
        <v>44370</v>
      </c>
      <c r="N143" s="33"/>
      <c r="O143" s="33"/>
      <c r="P143" s="32">
        <f>IF($L143&lt;&gt;"",NETWORKDAYS($L143,$M143,休日!$B$4:$B$306),"")</f>
        <v>2</v>
      </c>
      <c r="Q143" s="32">
        <v>0</v>
      </c>
      <c r="R143" s="34" t="str">
        <f t="shared" ca="1" si="43"/>
        <v/>
      </c>
      <c r="S143" s="35"/>
      <c r="T143" s="35">
        <f t="shared" si="45"/>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6"/>
        <v>E142</v>
      </c>
      <c r="C144" s="29">
        <f>IF(AND($D144&lt;&gt;"",$D144&lt;&gt;"○"),MAX($C$3:$C143)+1,$C143)</f>
        <v>5</v>
      </c>
      <c r="D144" s="30"/>
      <c r="E144" s="31" t="str">
        <f ca="1">IF(AND($F144&lt;&gt;"",$D143&lt;&gt;""),1,IF($F144&lt;&gt;"",MAX(INDIRECT($B144):$E143)+1,""))</f>
        <v/>
      </c>
      <c r="F144" s="32"/>
      <c r="G144" s="32">
        <f t="shared" ref="G144:G198" si="47">IF($H144="","",IF($G143="",1,$G143+1))</f>
        <v>1</v>
      </c>
      <c r="H144" s="32" t="s">
        <v>95</v>
      </c>
      <c r="I144" s="32"/>
      <c r="J144" s="32"/>
      <c r="K144" s="32"/>
      <c r="L144" s="33"/>
      <c r="M144" s="33"/>
      <c r="N144" s="33"/>
      <c r="O144" s="33"/>
      <c r="P144" s="32" t="str">
        <f>IF($L144&lt;&gt;"",NETWORKDAYS($L144,$M144,休日!$B$4:$B$306),"")</f>
        <v/>
      </c>
      <c r="Q144" s="32">
        <v>0</v>
      </c>
      <c r="R144" s="34" t="str">
        <f t="shared" ca="1" si="43"/>
        <v/>
      </c>
      <c r="S144" s="35"/>
      <c r="T144" s="35">
        <f t="shared" si="45"/>
        <v>0</v>
      </c>
      <c r="U144" s="36"/>
      <c r="V144" s="25"/>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6"/>
        <v>E142</v>
      </c>
      <c r="C145" s="29">
        <f>IF(AND($D145&lt;&gt;"",$D145&lt;&gt;"○"),MAX($C$3:$C144)+1,$C144)</f>
        <v>5</v>
      </c>
      <c r="D145" s="30"/>
      <c r="E145" s="31" t="str">
        <f ca="1">IF(AND($F145&lt;&gt;"",$D144&lt;&gt;""),1,IF($F145&lt;&gt;"",MAX(INDIRECT($B145):$E144)+1,""))</f>
        <v/>
      </c>
      <c r="F145" s="32"/>
      <c r="G145" s="32">
        <f t="shared" si="47"/>
        <v>2</v>
      </c>
      <c r="H145" s="32" t="s">
        <v>96</v>
      </c>
      <c r="I145" s="32"/>
      <c r="J145" s="32"/>
      <c r="K145" s="32"/>
      <c r="L145" s="33"/>
      <c r="M145" s="33"/>
      <c r="N145" s="33"/>
      <c r="O145" s="33"/>
      <c r="P145" s="32" t="str">
        <f>IF($L145&lt;&gt;"",NETWORKDAYS($L145,$M145,休日!$B$4:$B$306),"")</f>
        <v/>
      </c>
      <c r="Q145" s="32">
        <v>0</v>
      </c>
      <c r="R145" s="34" t="str">
        <f t="shared" ca="1" si="43"/>
        <v/>
      </c>
      <c r="S145" s="35"/>
      <c r="T145" s="35">
        <f t="shared" si="45"/>
        <v>0</v>
      </c>
      <c r="U145" s="36"/>
      <c r="V145" s="25"/>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 t="shared" si="46"/>
        <v>E142</v>
      </c>
      <c r="C146" s="29">
        <f>IF(AND($D146&lt;&gt;"",$D146&lt;&gt;"○"),MAX($C$3:$C145)+1,$C145)</f>
        <v>5</v>
      </c>
      <c r="D146" s="30"/>
      <c r="E146" s="31" t="str">
        <f ca="1">IF(AND($F146&lt;&gt;"",$D145&lt;&gt;""),1,IF($F146&lt;&gt;"",MAX(INDIRECT($B146):$E145)+1,""))</f>
        <v/>
      </c>
      <c r="F146" s="32"/>
      <c r="G146" s="32">
        <f t="shared" si="47"/>
        <v>3</v>
      </c>
      <c r="H146" s="32" t="s">
        <v>97</v>
      </c>
      <c r="I146" s="32"/>
      <c r="J146" s="32"/>
      <c r="K146" s="32"/>
      <c r="L146" s="33"/>
      <c r="M146" s="33"/>
      <c r="N146" s="33"/>
      <c r="O146" s="33"/>
      <c r="P146" s="32" t="str">
        <f>IF($L146&lt;&gt;"",NETWORKDAYS($L146,$M146,休日!$B$4:$B$306),"")</f>
        <v/>
      </c>
      <c r="Q146" s="32">
        <v>0</v>
      </c>
      <c r="R146" s="34" t="str">
        <f t="shared" ca="1" si="43"/>
        <v/>
      </c>
      <c r="S146" s="35"/>
      <c r="T146" s="35">
        <f t="shared" si="45"/>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6"/>
        <v>E142</v>
      </c>
      <c r="C147" s="29">
        <f>IF(AND($D147&lt;&gt;"",$D147&lt;&gt;"○"),MAX($C$3:$C146)+1,$C146)</f>
        <v>5</v>
      </c>
      <c r="D147" s="30"/>
      <c r="E147" s="31" t="str">
        <f ca="1">IF(AND($F147&lt;&gt;"",$D146&lt;&gt;""),1,IF($F147&lt;&gt;"",MAX(INDIRECT($B147):$E146)+1,""))</f>
        <v/>
      </c>
      <c r="F147" s="32"/>
      <c r="G147" s="32">
        <f t="shared" si="47"/>
        <v>4</v>
      </c>
      <c r="H147" s="32" t="s">
        <v>115</v>
      </c>
      <c r="I147" s="32"/>
      <c r="J147" s="32"/>
      <c r="K147" s="32"/>
      <c r="L147" s="33"/>
      <c r="M147" s="33"/>
      <c r="N147" s="33"/>
      <c r="O147" s="33"/>
      <c r="P147" s="32" t="str">
        <f>IF($L147&lt;&gt;"",NETWORKDAYS($L147,$M147,休日!$B$4:$B$306),"")</f>
        <v/>
      </c>
      <c r="Q147" s="32">
        <v>0</v>
      </c>
      <c r="R147" s="34" t="str">
        <f t="shared" ca="1" si="43"/>
        <v/>
      </c>
      <c r="S147" s="35"/>
      <c r="T147" s="35">
        <f t="shared" si="45"/>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6"/>
        <v>E142</v>
      </c>
      <c r="C148" s="29">
        <f>IF(AND($D148&lt;&gt;"",$D148&lt;&gt;"○"),MAX($C$3:$C147)+1,$C147)</f>
        <v>5</v>
      </c>
      <c r="D148" s="30"/>
      <c r="E148" s="31" t="str">
        <f ca="1">IF(AND($F148&lt;&gt;"",$D147&lt;&gt;""),1,IF($F148&lt;&gt;"",MAX(INDIRECT($B148):$E147)+1,""))</f>
        <v/>
      </c>
      <c r="F148" s="32"/>
      <c r="G148" s="32" t="str">
        <f t="shared" si="47"/>
        <v/>
      </c>
      <c r="H148" s="32"/>
      <c r="I148" s="32"/>
      <c r="J148" s="32"/>
      <c r="K148" s="32"/>
      <c r="L148" s="33"/>
      <c r="M148" s="33"/>
      <c r="N148" s="33"/>
      <c r="O148" s="33"/>
      <c r="P148" s="32" t="str">
        <f>IF($L148&lt;&gt;"",NETWORKDAYS($L148,$M148,休日!$B$4:$B$306),"")</f>
        <v/>
      </c>
      <c r="Q148" s="32">
        <v>0</v>
      </c>
      <c r="R148" s="34" t="str">
        <f t="shared" ca="1" si="43"/>
        <v/>
      </c>
      <c r="S148" s="35"/>
      <c r="T148" s="35">
        <f t="shared" si="45"/>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6"/>
        <v>E142</v>
      </c>
      <c r="C149" s="29">
        <f>IF(AND($D149&lt;&gt;"",$D149&lt;&gt;"○"),MAX($C$3:$C148)+1,$C148)</f>
        <v>5</v>
      </c>
      <c r="D149" s="30"/>
      <c r="E149" s="31" t="str">
        <f ca="1">IF(AND($F149&lt;&gt;"",$D148&lt;&gt;""),1,IF($F149&lt;&gt;"",MAX(INDIRECT($B149):$E148)+1,""))</f>
        <v/>
      </c>
      <c r="F149" s="32"/>
      <c r="G149" s="32">
        <f t="shared" si="47"/>
        <v>1</v>
      </c>
      <c r="H149" s="32" t="s">
        <v>182</v>
      </c>
      <c r="I149" s="32"/>
      <c r="J149" s="32"/>
      <c r="K149" s="32"/>
      <c r="L149" s="33"/>
      <c r="M149" s="33"/>
      <c r="N149" s="33"/>
      <c r="O149" s="33"/>
      <c r="P149" s="32" t="str">
        <f>IF($L149&lt;&gt;"",NETWORKDAYS($L149,$M149,休日!$B$4:$B$306),"")</f>
        <v/>
      </c>
      <c r="Q149" s="32">
        <v>0</v>
      </c>
      <c r="R149" s="34" t="str">
        <f t="shared" ca="1" si="43"/>
        <v/>
      </c>
      <c r="S149" s="35"/>
      <c r="T149" s="35">
        <f t="shared" si="45"/>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6"/>
        <v>E142</v>
      </c>
      <c r="C150" s="29">
        <f>IF(AND($D150&lt;&gt;"",$D150&lt;&gt;"○"),MAX($C$3:$C149)+1,$C149)</f>
        <v>5</v>
      </c>
      <c r="D150" s="30"/>
      <c r="E150" s="31" t="str">
        <f ca="1">IF(AND($F150&lt;&gt;"",$D149&lt;&gt;""),1,IF($F150&lt;&gt;"",MAX(INDIRECT($B150):$E149)+1,""))</f>
        <v/>
      </c>
      <c r="F150" s="32"/>
      <c r="G150" s="32">
        <f t="shared" si="47"/>
        <v>2</v>
      </c>
      <c r="H150" s="32" t="s">
        <v>183</v>
      </c>
      <c r="I150" s="32"/>
      <c r="J150" s="32"/>
      <c r="K150" s="32"/>
      <c r="L150" s="33"/>
      <c r="M150" s="33"/>
      <c r="N150" s="33"/>
      <c r="O150" s="33"/>
      <c r="P150" s="32" t="str">
        <f>IF($L150&lt;&gt;"",NETWORKDAYS($L150,$M150,休日!$B$4:$B$306),"")</f>
        <v/>
      </c>
      <c r="Q150" s="32">
        <v>0</v>
      </c>
      <c r="R150" s="34" t="str">
        <f t="shared" ref="R150:R151" ca="1" si="48">IF(OR(AND($N150="",$L150&lt;&gt;"",$L150&lt;=$U$1),AND($M150&lt;&gt;"",Q150&lt;100,$M150&lt;=$U$1)),"遅延","")</f>
        <v/>
      </c>
      <c r="S150" s="35"/>
      <c r="T150" s="35">
        <f t="shared" si="45"/>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6"/>
        <v>E142</v>
      </c>
      <c r="C151" s="29">
        <f>IF(AND($D151&lt;&gt;"",$D151&lt;&gt;"○"),MAX($C$3:$C150)+1,$C150)</f>
        <v>5</v>
      </c>
      <c r="D151" s="30"/>
      <c r="E151" s="31" t="str">
        <f ca="1">IF(AND($F151&lt;&gt;"",$D150&lt;&gt;""),1,IF($F151&lt;&gt;"",MAX(INDIRECT($B151):$E150)+1,""))</f>
        <v/>
      </c>
      <c r="F151" s="32"/>
      <c r="G151" s="32" t="str">
        <f t="shared" si="47"/>
        <v/>
      </c>
      <c r="H151" s="32"/>
      <c r="I151" s="32"/>
      <c r="J151" s="32"/>
      <c r="K151" s="32"/>
      <c r="L151" s="33"/>
      <c r="M151" s="33"/>
      <c r="N151" s="33"/>
      <c r="O151" s="33"/>
      <c r="P151" s="32" t="str">
        <f>IF($L151&lt;&gt;"",NETWORKDAYS($L151,$M151,休日!$B$4:$B$306),"")</f>
        <v/>
      </c>
      <c r="Q151" s="32">
        <v>0</v>
      </c>
      <c r="R151" s="34" t="str">
        <f t="shared" ca="1" si="48"/>
        <v/>
      </c>
      <c r="S151" s="35"/>
      <c r="T151" s="35">
        <f t="shared" si="45"/>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IF(AND($D152&lt;&gt;"",$F152=""),"E"&amp;ROW(),$B151)</f>
        <v>E142</v>
      </c>
      <c r="C152" s="29">
        <f>IF(AND($D152&lt;&gt;"",$D152&lt;&gt;"○"),MAX($C$3:$C151)+1,$C151)</f>
        <v>5</v>
      </c>
      <c r="D152" s="30"/>
      <c r="E152" s="31" t="str">
        <f ca="1">IF(AND($F152&lt;&gt;"",$D151&lt;&gt;""),1,IF($F152&lt;&gt;"",MAX(INDIRECT($B152):$E151)+1,""))</f>
        <v/>
      </c>
      <c r="F152" s="32"/>
      <c r="G152" s="32" t="str">
        <f>IF($H152="","",IF($G151="",1,$G151+1))</f>
        <v/>
      </c>
      <c r="H152" s="32"/>
      <c r="I152" s="32"/>
      <c r="J152" s="32"/>
      <c r="K152" s="32"/>
      <c r="L152" s="33"/>
      <c r="M152" s="33"/>
      <c r="N152" s="33"/>
      <c r="O152" s="33"/>
      <c r="P152" s="32" t="str">
        <f>IF($L152&lt;&gt;"",NETWORKDAYS($L152,$M152,休日!$B$4:$B$306),"")</f>
        <v/>
      </c>
      <c r="Q152" s="32">
        <v>0</v>
      </c>
      <c r="R152" s="34" t="str">
        <f t="shared" ca="1" si="43"/>
        <v/>
      </c>
      <c r="S152" s="35"/>
      <c r="T152" s="35">
        <f t="shared" si="45"/>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6"/>
        <v>E142</v>
      </c>
      <c r="C153" s="29">
        <f>IF(AND($D153&lt;&gt;"",$D153&lt;&gt;"○"),MAX($C$3:$C152)+1,$C152)</f>
        <v>5</v>
      </c>
      <c r="D153" s="30"/>
      <c r="E153" s="31">
        <f ca="1">IF(AND($F153&lt;&gt;"",$D152&lt;&gt;""),1,IF($F153&lt;&gt;"",MAX(INDIRECT($B153):$E152)+1,""))</f>
        <v>2</v>
      </c>
      <c r="F153" s="32" t="s">
        <v>64</v>
      </c>
      <c r="G153" s="32" t="str">
        <f t="shared" si="47"/>
        <v/>
      </c>
      <c r="H153" s="32"/>
      <c r="I153" s="32"/>
      <c r="J153" s="32"/>
      <c r="K153" s="32"/>
      <c r="L153" s="33">
        <v>44370</v>
      </c>
      <c r="M153" s="33">
        <v>44371</v>
      </c>
      <c r="N153" s="33"/>
      <c r="O153" s="33"/>
      <c r="P153" s="32">
        <f>IF($L153&lt;&gt;"",NETWORKDAYS($L153,$M153,休日!$B$4:$B$306),"")</f>
        <v>2</v>
      </c>
      <c r="Q153" s="32">
        <v>0</v>
      </c>
      <c r="R153" s="34" t="str">
        <f t="shared" ca="1" si="43"/>
        <v/>
      </c>
      <c r="S153" s="35"/>
      <c r="T153" s="35">
        <f t="shared" si="45"/>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ht="18.75" customHeight="1">
      <c r="A154" s="18"/>
      <c r="B154" s="28" t="str">
        <f t="shared" si="46"/>
        <v>E142</v>
      </c>
      <c r="C154" s="29">
        <f>IF(AND($D154&lt;&gt;"",$D154&lt;&gt;"○"),MAX($C$3:$C153)+1,$C153)</f>
        <v>5</v>
      </c>
      <c r="D154" s="30"/>
      <c r="E154" s="31" t="str">
        <f ca="1">IF(AND($F154&lt;&gt;"",$D153&lt;&gt;""),1,IF($F154&lt;&gt;"",MAX(INDIRECT($B154):$E153)+1,""))</f>
        <v/>
      </c>
      <c r="F154" s="32"/>
      <c r="G154" s="32">
        <f t="shared" si="47"/>
        <v>1</v>
      </c>
      <c r="H154" s="32" t="s">
        <v>116</v>
      </c>
      <c r="I154" s="32"/>
      <c r="J154" s="32"/>
      <c r="K154" s="32"/>
      <c r="L154" s="33"/>
      <c r="M154" s="33"/>
      <c r="N154" s="33"/>
      <c r="O154" s="33"/>
      <c r="P154" s="32" t="str">
        <f>IF($L154&lt;&gt;"",NETWORKDAYS($L154,$M154,休日!$B$4:$B$306),"")</f>
        <v/>
      </c>
      <c r="Q154" s="32">
        <v>0</v>
      </c>
      <c r="R154" s="34" t="str">
        <f t="shared" ca="1" si="43"/>
        <v/>
      </c>
      <c r="S154" s="35"/>
      <c r="T154" s="35">
        <f t="shared" si="45"/>
        <v>0</v>
      </c>
      <c r="U154" s="36"/>
      <c r="V154" s="25"/>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024" ht="18.75" customHeight="1">
      <c r="A155" s="18"/>
      <c r="B155" s="28" t="str">
        <f t="shared" si="46"/>
        <v>E142</v>
      </c>
      <c r="C155" s="29">
        <f>IF(AND($D155&lt;&gt;"",$D155&lt;&gt;"○"),MAX($C$3:$C154)+1,$C154)</f>
        <v>5</v>
      </c>
      <c r="D155" s="30"/>
      <c r="E155" s="31" t="str">
        <f ca="1">IF(AND($F155&lt;&gt;"",$D154&lt;&gt;""),1,IF($F155&lt;&gt;"",MAX(INDIRECT($B155):$E154)+1,""))</f>
        <v/>
      </c>
      <c r="F155" s="32"/>
      <c r="G155" s="32">
        <f t="shared" si="47"/>
        <v>2</v>
      </c>
      <c r="H155" s="32" t="s">
        <v>117</v>
      </c>
      <c r="I155" s="32"/>
      <c r="J155" s="32"/>
      <c r="K155" s="32"/>
      <c r="L155" s="33"/>
      <c r="M155" s="33"/>
      <c r="N155" s="33"/>
      <c r="O155" s="33"/>
      <c r="P155" s="32" t="str">
        <f>IF($L155&lt;&gt;"",NETWORKDAYS($L155,$M155,休日!$B$4:$B$306),"")</f>
        <v/>
      </c>
      <c r="Q155" s="32">
        <v>0</v>
      </c>
      <c r="R155" s="34" t="str">
        <f t="shared" ca="1" si="43"/>
        <v/>
      </c>
      <c r="S155" s="35"/>
      <c r="T155" s="35">
        <f t="shared" si="45"/>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28" t="str">
        <f t="shared" si="46"/>
        <v>E142</v>
      </c>
      <c r="C156" s="29">
        <f>IF(AND($D156&lt;&gt;"",$D156&lt;&gt;"○"),MAX($C$3:$C155)+1,$C155)</f>
        <v>5</v>
      </c>
      <c r="D156" s="30"/>
      <c r="E156" s="31" t="str">
        <f ca="1">IF(AND($F156&lt;&gt;"",$D155&lt;&gt;""),1,IF($F156&lt;&gt;"",MAX(INDIRECT($B156):$E155)+1,""))</f>
        <v/>
      </c>
      <c r="F156" s="32"/>
      <c r="G156" s="32">
        <f t="shared" si="47"/>
        <v>3</v>
      </c>
      <c r="H156" s="32" t="s">
        <v>118</v>
      </c>
      <c r="I156" s="32"/>
      <c r="J156" s="32"/>
      <c r="K156" s="32"/>
      <c r="L156" s="33"/>
      <c r="M156" s="33"/>
      <c r="N156" s="33"/>
      <c r="O156" s="33"/>
      <c r="P156" s="32" t="str">
        <f>IF($L156&lt;&gt;"",NETWORKDAYS($L156,$M156,休日!$B$4:$B$306),"")</f>
        <v/>
      </c>
      <c r="Q156" s="32">
        <v>0</v>
      </c>
      <c r="R156" s="34" t="str">
        <f t="shared" ca="1" si="43"/>
        <v/>
      </c>
      <c r="S156" s="35"/>
      <c r="T156" s="35">
        <f t="shared" si="45"/>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28" t="str">
        <f t="shared" si="46"/>
        <v>E142</v>
      </c>
      <c r="C157" s="29">
        <f>IF(AND($D157&lt;&gt;"",$D157&lt;&gt;"○"),MAX($C$3:$C156)+1,$C156)</f>
        <v>5</v>
      </c>
      <c r="D157" s="30"/>
      <c r="E157" s="31" t="str">
        <f ca="1">IF(AND($F157&lt;&gt;"",$D156&lt;&gt;""),1,IF($F157&lt;&gt;"",MAX(INDIRECT($B157):$E156)+1,""))</f>
        <v/>
      </c>
      <c r="F157" s="32"/>
      <c r="G157" s="32">
        <f t="shared" si="47"/>
        <v>4</v>
      </c>
      <c r="H157" s="32" t="s">
        <v>119</v>
      </c>
      <c r="I157" s="32"/>
      <c r="J157" s="32"/>
      <c r="K157" s="32"/>
      <c r="L157" s="33"/>
      <c r="M157" s="33"/>
      <c r="N157" s="33"/>
      <c r="O157" s="33"/>
      <c r="P157" s="32" t="str">
        <f>IF($L157&lt;&gt;"",NETWORKDAYS($L157,$M157,休日!$B$4:$B$306),"")</f>
        <v/>
      </c>
      <c r="Q157" s="32">
        <v>0</v>
      </c>
      <c r="R157" s="34" t="str">
        <f t="shared" ca="1" si="43"/>
        <v/>
      </c>
      <c r="S157" s="35"/>
      <c r="T157" s="35">
        <f t="shared" si="45"/>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28" t="str">
        <f t="shared" si="46"/>
        <v>E142</v>
      </c>
      <c r="C158" s="29">
        <f>IF(AND($D158&lt;&gt;"",$D158&lt;&gt;"○"),MAX($C$3:$C157)+1,$C157)</f>
        <v>5</v>
      </c>
      <c r="D158" s="30"/>
      <c r="E158" s="31" t="str">
        <f ca="1">IF(AND($F158&lt;&gt;"",$D157&lt;&gt;""),1,IF($F158&lt;&gt;"",MAX(INDIRECT($B158):$E157)+1,""))</f>
        <v/>
      </c>
      <c r="F158" s="32"/>
      <c r="G158" s="32">
        <f t="shared" si="47"/>
        <v>5</v>
      </c>
      <c r="H158" s="32" t="s">
        <v>98</v>
      </c>
      <c r="I158" s="32"/>
      <c r="J158" s="32"/>
      <c r="K158" s="32"/>
      <c r="L158" s="33"/>
      <c r="M158" s="33"/>
      <c r="N158" s="33"/>
      <c r="O158" s="33"/>
      <c r="P158" s="32" t="str">
        <f>IF($L158&lt;&gt;"",NETWORKDAYS($L158,$M158,休日!$B$4:$B$306),"")</f>
        <v/>
      </c>
      <c r="Q158" s="32">
        <v>0</v>
      </c>
      <c r="R158" s="34" t="str">
        <f t="shared" ca="1" si="43"/>
        <v/>
      </c>
      <c r="S158" s="35"/>
      <c r="T158" s="35">
        <f t="shared" si="45"/>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28" t="str">
        <f t="shared" si="46"/>
        <v>E142</v>
      </c>
      <c r="C159" s="29">
        <f>IF(AND($D159&lt;&gt;"",$D159&lt;&gt;"○"),MAX($C$3:$C158)+1,$C158)</f>
        <v>5</v>
      </c>
      <c r="D159" s="30"/>
      <c r="E159" s="31" t="str">
        <f ca="1">IF(AND($F159&lt;&gt;"",$D158&lt;&gt;""),1,IF($F159&lt;&gt;"",MAX(INDIRECT($B159):$E158)+1,""))</f>
        <v/>
      </c>
      <c r="F159" s="32"/>
      <c r="G159" s="32">
        <f t="shared" si="47"/>
        <v>6</v>
      </c>
      <c r="H159" s="32" t="s">
        <v>120</v>
      </c>
      <c r="I159" s="32"/>
      <c r="J159" s="32"/>
      <c r="K159" s="32"/>
      <c r="L159" s="33"/>
      <c r="M159" s="33"/>
      <c r="N159" s="33"/>
      <c r="O159" s="33"/>
      <c r="P159" s="32" t="str">
        <f>IF($L159&lt;&gt;"",NETWORKDAYS($L159,$M159,休日!$B$4:$B$306),"")</f>
        <v/>
      </c>
      <c r="Q159" s="32">
        <v>0</v>
      </c>
      <c r="R159" s="34" t="str">
        <f t="shared" ca="1" si="43"/>
        <v/>
      </c>
      <c r="S159" s="35"/>
      <c r="T159" s="35">
        <f t="shared" si="45"/>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s="76" customFormat="1" ht="18.75" customHeight="1">
      <c r="A160" s="62"/>
      <c r="B160" s="63" t="str">
        <f t="shared" si="46"/>
        <v>E142</v>
      </c>
      <c r="C160" s="64">
        <f>IF(AND($D160&lt;&gt;"",$D160&lt;&gt;"○"),MAX($C$3:$C159)+1,$C159)</f>
        <v>5</v>
      </c>
      <c r="D160" s="65"/>
      <c r="E160" s="66" t="str">
        <f ca="1">IF(AND($F160&lt;&gt;"",$D159&lt;&gt;""),1,IF($F160&lt;&gt;"",MAX(INDIRECT($B160):$E159)+1,""))</f>
        <v/>
      </c>
      <c r="F160" s="67"/>
      <c r="G160" s="67">
        <f t="shared" si="47"/>
        <v>7</v>
      </c>
      <c r="H160" s="67" t="s">
        <v>121</v>
      </c>
      <c r="I160" s="67"/>
      <c r="J160" s="67"/>
      <c r="K160" s="67"/>
      <c r="L160" s="68"/>
      <c r="M160" s="68"/>
      <c r="N160" s="68"/>
      <c r="O160" s="68"/>
      <c r="P160" s="67" t="str">
        <f>IF($L160&lt;&gt;"",NETWORKDAYS($L160,$M160,休日!$B$4:$B$306),"")</f>
        <v/>
      </c>
      <c r="Q160" s="67">
        <v>0</v>
      </c>
      <c r="R160" s="69" t="str">
        <f t="shared" ca="1" si="43"/>
        <v/>
      </c>
      <c r="S160" s="70"/>
      <c r="T160" s="70">
        <f t="shared" si="45"/>
        <v>0</v>
      </c>
      <c r="U160" s="71"/>
      <c r="V160" s="72"/>
      <c r="W160" s="73"/>
      <c r="X160" s="73"/>
      <c r="Y160" s="73"/>
      <c r="Z160" s="73"/>
      <c r="AA160" s="73"/>
      <c r="AB160" s="73"/>
      <c r="AC160" s="73"/>
      <c r="AD160" s="73"/>
      <c r="AE160" s="73"/>
      <c r="AF160" s="73"/>
      <c r="AG160" s="73"/>
      <c r="AH160" s="73"/>
      <c r="AI160" s="73"/>
      <c r="AJ160" s="73"/>
      <c r="AK160" s="73"/>
      <c r="AL160" s="73"/>
      <c r="AM160" s="73"/>
      <c r="AN160" s="73"/>
      <c r="AO160" s="73"/>
      <c r="AP160" s="73"/>
      <c r="AQ160" s="73"/>
      <c r="AR160" s="73"/>
      <c r="AS160" s="73"/>
      <c r="AT160" s="73"/>
      <c r="AU160" s="73"/>
      <c r="AV160" s="73"/>
      <c r="AW160" s="73"/>
      <c r="AX160" s="73"/>
      <c r="AY160" s="73"/>
      <c r="AZ160" s="73"/>
      <c r="BA160" s="73"/>
      <c r="BB160" s="73"/>
      <c r="BC160" s="73"/>
      <c r="BD160" s="73"/>
      <c r="BE160" s="73"/>
      <c r="BF160" s="73"/>
      <c r="BG160" s="73"/>
      <c r="BH160" s="73"/>
      <c r="BI160" s="73"/>
      <c r="BJ160" s="73"/>
      <c r="BK160" s="73"/>
      <c r="BL160" s="73"/>
      <c r="BM160" s="73"/>
      <c r="BN160" s="73"/>
      <c r="BO160" s="73"/>
      <c r="BP160" s="73"/>
      <c r="BQ160" s="73"/>
      <c r="BR160" s="73"/>
      <c r="BS160" s="73"/>
      <c r="BT160" s="73"/>
      <c r="BU160" s="73"/>
      <c r="BV160" s="73"/>
      <c r="BW160" s="73"/>
      <c r="BX160" s="73"/>
      <c r="BY160" s="73"/>
      <c r="BZ160" s="73"/>
      <c r="CA160" s="73"/>
      <c r="CB160" s="73"/>
      <c r="CC160" s="73"/>
      <c r="CD160" s="73"/>
      <c r="CE160" s="73"/>
      <c r="CF160" s="73"/>
      <c r="CG160" s="73"/>
      <c r="CH160" s="73"/>
      <c r="CI160" s="73"/>
      <c r="CJ160" s="73"/>
      <c r="CK160" s="73"/>
      <c r="CL160" s="73"/>
      <c r="CM160" s="73"/>
      <c r="CN160" s="73"/>
      <c r="CO160" s="73"/>
      <c r="CP160" s="73"/>
      <c r="CQ160" s="73"/>
      <c r="CR160" s="73"/>
      <c r="CS160" s="73"/>
      <c r="CT160" s="73"/>
      <c r="CU160" s="73"/>
      <c r="CV160" s="73"/>
      <c r="CW160" s="73"/>
      <c r="CX160" s="73"/>
      <c r="CY160" s="73"/>
      <c r="CZ160" s="73"/>
      <c r="DA160" s="73"/>
      <c r="DB160" s="73"/>
      <c r="DC160" s="73"/>
      <c r="DD160" s="73"/>
      <c r="DE160" s="73"/>
      <c r="DF160" s="73"/>
      <c r="DG160" s="73"/>
      <c r="DH160" s="73"/>
      <c r="DI160" s="73"/>
      <c r="DJ160" s="73"/>
      <c r="DK160" s="73"/>
      <c r="DL160" s="73"/>
      <c r="DM160" s="73"/>
      <c r="DN160" s="73"/>
      <c r="DO160" s="73"/>
      <c r="DP160" s="73"/>
      <c r="DQ160" s="73"/>
      <c r="DR160" s="73"/>
      <c r="DS160" s="73"/>
      <c r="DT160" s="73"/>
      <c r="DU160" s="73"/>
      <c r="DV160" s="73"/>
      <c r="DW160" s="73"/>
      <c r="DX160" s="73"/>
      <c r="DY160" s="73"/>
      <c r="DZ160" s="73"/>
      <c r="EA160" s="73"/>
      <c r="EB160" s="73"/>
      <c r="EC160" s="73"/>
      <c r="ED160" s="73"/>
      <c r="EE160" s="73"/>
      <c r="EF160" s="73"/>
      <c r="EG160" s="73"/>
      <c r="EH160" s="73"/>
      <c r="EI160" s="73"/>
      <c r="EJ160" s="73"/>
      <c r="EK160" s="73"/>
      <c r="EL160" s="73"/>
      <c r="EM160" s="73"/>
      <c r="EN160" s="73"/>
      <c r="EO160" s="73"/>
      <c r="EP160" s="73"/>
      <c r="EQ160" s="73"/>
      <c r="ER160" s="73"/>
      <c r="ES160" s="73"/>
      <c r="ET160" s="73"/>
      <c r="EU160" s="73"/>
      <c r="EV160" s="73"/>
      <c r="EW160" s="73"/>
      <c r="EX160" s="73"/>
      <c r="EY160" s="73"/>
      <c r="EZ160" s="73"/>
      <c r="FA160" s="73"/>
      <c r="FB160" s="73"/>
      <c r="FC160" s="73"/>
      <c r="FD160" s="73"/>
      <c r="FE160" s="73"/>
      <c r="FF160" s="73"/>
      <c r="FG160" s="73"/>
      <c r="FH160" s="73"/>
      <c r="FI160" s="73"/>
      <c r="FJ160" s="73"/>
      <c r="FK160" s="73"/>
      <c r="FL160" s="73"/>
      <c r="FM160" s="74"/>
      <c r="FN160" s="75"/>
      <c r="FO160" s="75"/>
      <c r="FP160" s="75"/>
      <c r="FQ160" s="75"/>
      <c r="FR160" s="75"/>
      <c r="FS160" s="75"/>
      <c r="FT160" s="75"/>
      <c r="FU160" s="75"/>
      <c r="FV160" s="75"/>
      <c r="FW160" s="75"/>
      <c r="FX160" s="75"/>
      <c r="FY160" s="75"/>
      <c r="FZ160" s="75"/>
      <c r="GA160" s="75"/>
      <c r="GB160" s="75"/>
      <c r="GC160" s="75"/>
      <c r="GD160" s="75"/>
      <c r="GE160" s="75"/>
      <c r="GF160" s="75"/>
      <c r="GG160" s="75"/>
      <c r="GH160" s="75"/>
      <c r="GI160" s="75"/>
      <c r="GJ160" s="75"/>
      <c r="GK160" s="75"/>
      <c r="GL160" s="75"/>
      <c r="GM160" s="75"/>
      <c r="GN160" s="75"/>
      <c r="GO160" s="75"/>
      <c r="GP160" s="75"/>
      <c r="GQ160" s="75"/>
      <c r="GR160" s="75"/>
      <c r="GS160" s="75"/>
      <c r="GT160" s="75"/>
      <c r="GU160" s="75"/>
      <c r="GV160" s="75"/>
      <c r="GW160" s="75"/>
      <c r="GX160" s="75"/>
      <c r="GY160" s="75"/>
      <c r="GZ160" s="75"/>
      <c r="HA160" s="75"/>
      <c r="HB160" s="75"/>
      <c r="HC160" s="75"/>
      <c r="HD160" s="75"/>
      <c r="HE160" s="75"/>
      <c r="HF160" s="75"/>
      <c r="HG160" s="75"/>
      <c r="HH160" s="75"/>
      <c r="HI160" s="75"/>
      <c r="HJ160" s="75"/>
      <c r="HK160" s="75"/>
      <c r="HL160" s="75"/>
      <c r="HM160" s="75"/>
      <c r="HN160" s="75"/>
      <c r="HO160" s="75"/>
      <c r="HP160" s="75"/>
      <c r="HQ160" s="75"/>
      <c r="HR160" s="75"/>
      <c r="HS160" s="75"/>
      <c r="HT160" s="75"/>
      <c r="HU160" s="75"/>
      <c r="HV160" s="75"/>
      <c r="HW160" s="75"/>
      <c r="HX160" s="75"/>
      <c r="HY160" s="75"/>
      <c r="HZ160" s="75"/>
      <c r="IA160" s="75"/>
      <c r="IB160" s="75"/>
      <c r="IC160" s="75"/>
      <c r="ID160" s="75"/>
      <c r="IE160" s="75"/>
      <c r="IF160" s="75"/>
      <c r="IG160" s="75"/>
      <c r="IH160" s="75"/>
      <c r="II160" s="75"/>
      <c r="IJ160" s="75"/>
      <c r="IK160" s="75"/>
      <c r="IL160" s="75"/>
      <c r="IM160" s="75"/>
      <c r="IN160" s="75"/>
      <c r="IO160" s="75"/>
      <c r="IP160" s="75"/>
      <c r="IQ160" s="75"/>
      <c r="IR160" s="75"/>
      <c r="IS160" s="75"/>
      <c r="IT160" s="75"/>
      <c r="IU160" s="75"/>
      <c r="IV160" s="75"/>
      <c r="IW160" s="75"/>
      <c r="IX160" s="75"/>
      <c r="IY160" s="75"/>
      <c r="IZ160" s="75"/>
      <c r="JA160" s="75"/>
      <c r="JB160" s="75"/>
      <c r="JC160" s="75"/>
      <c r="JD160" s="75"/>
      <c r="JE160" s="75"/>
      <c r="JF160" s="75"/>
      <c r="JG160" s="75"/>
      <c r="JH160" s="75"/>
      <c r="JI160" s="75"/>
      <c r="JJ160" s="75"/>
      <c r="JK160" s="75"/>
      <c r="JL160" s="75"/>
      <c r="JM160" s="75"/>
      <c r="JN160" s="75"/>
      <c r="JO160" s="75"/>
      <c r="JP160" s="75"/>
      <c r="JQ160" s="75"/>
      <c r="JR160" s="75"/>
      <c r="JS160" s="75"/>
      <c r="JT160" s="75"/>
      <c r="JU160" s="75"/>
      <c r="JV160" s="75"/>
      <c r="JW160" s="75"/>
      <c r="JX160" s="75"/>
      <c r="JY160" s="75"/>
      <c r="JZ160" s="75"/>
      <c r="KA160" s="75"/>
      <c r="KB160" s="75"/>
      <c r="KC160" s="75"/>
      <c r="KD160" s="75"/>
      <c r="KE160" s="75"/>
      <c r="KF160" s="75"/>
      <c r="KG160" s="75"/>
      <c r="KH160" s="75"/>
      <c r="KI160" s="75"/>
      <c r="KJ160" s="75"/>
      <c r="KK160" s="75"/>
      <c r="KL160" s="75"/>
      <c r="KM160" s="75"/>
      <c r="KN160" s="75"/>
      <c r="KO160" s="75"/>
      <c r="KP160" s="75"/>
      <c r="KQ160" s="75"/>
      <c r="KR160" s="75"/>
      <c r="KS160" s="75"/>
      <c r="KT160" s="75"/>
      <c r="KU160" s="75"/>
      <c r="KV160" s="75"/>
      <c r="KW160" s="75"/>
      <c r="KX160" s="75"/>
      <c r="KY160" s="75"/>
      <c r="KZ160" s="75"/>
      <c r="LA160" s="75"/>
      <c r="LB160" s="75"/>
      <c r="LC160" s="75"/>
      <c r="LD160" s="75"/>
      <c r="LE160" s="75"/>
      <c r="LF160" s="75"/>
      <c r="LG160" s="75"/>
      <c r="LH160" s="75"/>
      <c r="LI160" s="75"/>
      <c r="LJ160" s="75"/>
      <c r="LK160" s="75"/>
      <c r="LL160" s="75"/>
      <c r="LM160" s="75"/>
      <c r="LN160" s="75"/>
      <c r="LO160" s="75"/>
      <c r="LP160" s="75"/>
      <c r="LQ160" s="75"/>
      <c r="LR160" s="75"/>
      <c r="LS160" s="75"/>
      <c r="LT160" s="75"/>
      <c r="LU160" s="75"/>
      <c r="LV160" s="75"/>
      <c r="LW160" s="75"/>
      <c r="LX160" s="75"/>
      <c r="LY160" s="75"/>
      <c r="LZ160" s="75"/>
      <c r="MA160" s="75"/>
      <c r="MB160" s="75"/>
      <c r="MC160" s="75"/>
      <c r="MD160" s="75"/>
      <c r="ME160" s="75"/>
      <c r="MF160" s="75"/>
      <c r="MG160" s="75"/>
      <c r="MH160" s="75"/>
      <c r="MI160" s="75"/>
      <c r="MJ160" s="75"/>
      <c r="MK160" s="75"/>
      <c r="ML160" s="75"/>
      <c r="MM160" s="75"/>
      <c r="MN160" s="75"/>
      <c r="MO160" s="75"/>
      <c r="MP160" s="75"/>
      <c r="MQ160" s="75"/>
      <c r="MR160" s="75"/>
      <c r="MS160" s="75"/>
      <c r="MT160" s="75"/>
      <c r="MU160" s="75"/>
      <c r="MV160" s="75"/>
      <c r="MW160" s="75"/>
      <c r="MX160" s="75"/>
      <c r="MY160" s="75"/>
      <c r="MZ160" s="75"/>
      <c r="NA160" s="75"/>
      <c r="NB160" s="75"/>
      <c r="NC160" s="75"/>
      <c r="ND160" s="75"/>
      <c r="NE160" s="75"/>
      <c r="NF160" s="75"/>
      <c r="NG160" s="75"/>
      <c r="NH160" s="75"/>
      <c r="NI160" s="75"/>
      <c r="NJ160" s="75"/>
      <c r="NK160" s="75"/>
      <c r="NL160" s="75"/>
      <c r="NM160" s="75"/>
      <c r="NN160" s="75"/>
      <c r="NO160" s="75"/>
      <c r="NP160" s="75"/>
      <c r="NQ160" s="75"/>
      <c r="NR160" s="75"/>
      <c r="NS160" s="75"/>
      <c r="NT160" s="75"/>
      <c r="NU160" s="75"/>
      <c r="NV160" s="75"/>
      <c r="NW160" s="75"/>
      <c r="NX160" s="75"/>
      <c r="NY160" s="75"/>
      <c r="NZ160" s="75"/>
      <c r="OA160" s="75"/>
      <c r="OB160" s="75"/>
      <c r="OC160" s="75"/>
      <c r="OD160" s="75"/>
      <c r="OE160" s="75"/>
      <c r="OF160" s="75"/>
      <c r="OG160" s="75"/>
      <c r="OH160" s="75"/>
      <c r="OI160" s="75"/>
      <c r="OJ160" s="75"/>
      <c r="OK160" s="75"/>
      <c r="OL160" s="75"/>
      <c r="OM160" s="75"/>
      <c r="ON160" s="75"/>
      <c r="OO160" s="75"/>
      <c r="OP160" s="75"/>
      <c r="OQ160" s="75"/>
      <c r="OR160" s="75"/>
      <c r="OS160" s="75"/>
      <c r="OT160" s="75"/>
      <c r="OU160" s="75"/>
      <c r="OV160" s="75"/>
      <c r="OW160" s="75"/>
      <c r="OX160" s="75"/>
      <c r="OY160" s="75"/>
      <c r="OZ160" s="75"/>
      <c r="PA160" s="75"/>
      <c r="PB160" s="75"/>
      <c r="PC160" s="75"/>
      <c r="PD160" s="75"/>
      <c r="PE160" s="75"/>
      <c r="PF160" s="75"/>
      <c r="PG160" s="75"/>
      <c r="PH160" s="75"/>
      <c r="PI160" s="75"/>
      <c r="PJ160" s="75"/>
      <c r="PK160" s="75"/>
      <c r="PL160" s="75"/>
      <c r="PM160" s="75"/>
      <c r="PN160" s="75"/>
      <c r="PO160" s="75"/>
      <c r="PP160" s="75"/>
      <c r="PQ160" s="75"/>
      <c r="PR160" s="75"/>
      <c r="PS160" s="75"/>
      <c r="PT160" s="75"/>
      <c r="PU160" s="75"/>
      <c r="PV160" s="75"/>
      <c r="PW160" s="75"/>
      <c r="PX160" s="75"/>
      <c r="PY160" s="75"/>
      <c r="PZ160" s="75"/>
      <c r="QA160" s="75"/>
      <c r="QB160" s="75"/>
      <c r="QC160" s="75"/>
      <c r="QD160" s="75"/>
      <c r="QE160" s="75"/>
      <c r="QF160" s="75"/>
      <c r="QG160" s="75"/>
      <c r="QH160" s="75"/>
      <c r="QI160" s="75"/>
      <c r="QJ160" s="75"/>
      <c r="QK160" s="75"/>
      <c r="QL160" s="75"/>
      <c r="QM160" s="75"/>
      <c r="QN160" s="75"/>
      <c r="QO160" s="75"/>
      <c r="QP160" s="75"/>
      <c r="QQ160" s="75"/>
      <c r="QR160" s="75"/>
      <c r="QS160" s="75"/>
      <c r="QT160" s="75"/>
      <c r="QU160" s="75"/>
      <c r="QV160" s="75"/>
      <c r="QW160" s="75"/>
      <c r="QX160" s="75"/>
      <c r="QY160" s="75"/>
      <c r="QZ160" s="75"/>
      <c r="RA160" s="75"/>
      <c r="RB160" s="75"/>
      <c r="RC160" s="75"/>
      <c r="RD160" s="75"/>
      <c r="RE160" s="75"/>
      <c r="RF160" s="75"/>
      <c r="RG160" s="75"/>
      <c r="RH160" s="75"/>
      <c r="RI160" s="75"/>
      <c r="RJ160" s="75"/>
      <c r="RK160" s="75"/>
      <c r="RL160" s="75"/>
      <c r="RM160" s="75"/>
      <c r="RN160" s="75"/>
      <c r="RO160" s="75"/>
      <c r="RP160" s="75"/>
      <c r="RQ160" s="75"/>
      <c r="RR160" s="75"/>
      <c r="RS160" s="75"/>
      <c r="RT160" s="75"/>
      <c r="RU160" s="75"/>
      <c r="RV160" s="75"/>
      <c r="RW160" s="75"/>
      <c r="RX160" s="75"/>
      <c r="RY160" s="75"/>
      <c r="RZ160" s="75"/>
      <c r="SA160" s="75"/>
      <c r="SB160" s="75"/>
      <c r="SC160" s="75"/>
      <c r="SD160" s="75"/>
      <c r="SE160" s="75"/>
      <c r="SF160" s="75"/>
      <c r="SG160" s="75"/>
      <c r="SH160" s="75"/>
      <c r="SI160" s="75"/>
      <c r="SJ160" s="75"/>
      <c r="SK160" s="75"/>
      <c r="SL160" s="75"/>
      <c r="SM160" s="75"/>
      <c r="SN160" s="75"/>
      <c r="SO160" s="75"/>
      <c r="SP160" s="75"/>
      <c r="SQ160" s="75"/>
      <c r="SR160" s="75"/>
      <c r="SS160" s="75"/>
      <c r="ST160" s="75"/>
      <c r="SU160" s="75"/>
      <c r="SV160" s="75"/>
      <c r="SW160" s="75"/>
      <c r="SX160" s="75"/>
      <c r="SY160" s="75"/>
      <c r="SZ160" s="75"/>
      <c r="TA160" s="75"/>
      <c r="TB160" s="75"/>
      <c r="TC160" s="75"/>
      <c r="TD160" s="75"/>
      <c r="TE160" s="75"/>
      <c r="TF160" s="75"/>
      <c r="TG160" s="75"/>
      <c r="TH160" s="75"/>
      <c r="TI160" s="75"/>
      <c r="TJ160" s="75"/>
      <c r="TK160" s="75"/>
      <c r="TL160" s="75"/>
      <c r="TM160" s="75"/>
      <c r="TN160" s="75"/>
      <c r="TO160" s="75"/>
      <c r="TP160" s="75"/>
      <c r="TQ160" s="75"/>
      <c r="TR160" s="75"/>
      <c r="TS160" s="75"/>
      <c r="TT160" s="75"/>
      <c r="TU160" s="75"/>
      <c r="TV160" s="75"/>
      <c r="TW160" s="75"/>
      <c r="TX160" s="75"/>
      <c r="TY160" s="75"/>
      <c r="TZ160" s="75"/>
      <c r="UA160" s="75"/>
      <c r="UB160" s="75"/>
      <c r="UC160" s="75"/>
      <c r="UD160" s="75"/>
      <c r="UE160" s="75"/>
      <c r="UF160" s="75"/>
      <c r="UG160" s="75"/>
      <c r="UH160" s="75"/>
      <c r="UI160" s="75"/>
      <c r="UJ160" s="75"/>
      <c r="UK160" s="75"/>
      <c r="UL160" s="75"/>
      <c r="UM160" s="75"/>
      <c r="UN160" s="75"/>
      <c r="UO160" s="75"/>
      <c r="UP160" s="75"/>
      <c r="UQ160" s="75"/>
      <c r="UR160" s="75"/>
      <c r="US160" s="75"/>
      <c r="UT160" s="75"/>
      <c r="UU160" s="75"/>
      <c r="UV160" s="75"/>
      <c r="UW160" s="75"/>
      <c r="UX160" s="75"/>
      <c r="UY160" s="75"/>
      <c r="UZ160" s="75"/>
      <c r="VA160" s="75"/>
      <c r="VB160" s="75"/>
      <c r="VC160" s="75"/>
      <c r="VD160" s="75"/>
      <c r="VE160" s="75"/>
      <c r="VF160" s="75"/>
      <c r="VG160" s="75"/>
      <c r="VH160" s="75"/>
      <c r="VI160" s="75"/>
      <c r="VJ160" s="75"/>
      <c r="VK160" s="75"/>
      <c r="VL160" s="75"/>
      <c r="VM160" s="75"/>
      <c r="VN160" s="75"/>
      <c r="VO160" s="75"/>
      <c r="VP160" s="75"/>
      <c r="VQ160" s="75"/>
      <c r="VR160" s="75"/>
      <c r="VS160" s="75"/>
      <c r="VT160" s="75"/>
      <c r="VU160" s="75"/>
      <c r="VV160" s="75"/>
      <c r="VW160" s="75"/>
      <c r="VX160" s="75"/>
      <c r="VY160" s="75"/>
      <c r="VZ160" s="75"/>
      <c r="WA160" s="75"/>
      <c r="WB160" s="75"/>
      <c r="WC160" s="75"/>
      <c r="WD160" s="75"/>
      <c r="WE160" s="75"/>
      <c r="WF160" s="75"/>
      <c r="WG160" s="75"/>
      <c r="WH160" s="75"/>
      <c r="WI160" s="75"/>
      <c r="WJ160" s="75"/>
      <c r="WK160" s="75"/>
      <c r="WL160" s="75"/>
      <c r="WM160" s="75"/>
      <c r="WN160" s="75"/>
      <c r="WO160" s="75"/>
      <c r="WP160" s="75"/>
      <c r="WQ160" s="75"/>
      <c r="WR160" s="75"/>
      <c r="WS160" s="75"/>
      <c r="WT160" s="75"/>
      <c r="WU160" s="75"/>
      <c r="WV160" s="75"/>
      <c r="WW160" s="75"/>
      <c r="WX160" s="75"/>
      <c r="WY160" s="75"/>
      <c r="WZ160" s="75"/>
      <c r="XA160" s="75"/>
      <c r="XB160" s="75"/>
      <c r="XC160" s="75"/>
      <c r="XD160" s="75"/>
      <c r="XE160" s="75"/>
      <c r="XF160" s="75"/>
      <c r="XG160" s="75"/>
      <c r="XH160" s="75"/>
      <c r="XI160" s="75"/>
      <c r="XJ160" s="75"/>
      <c r="XK160" s="75"/>
      <c r="XL160" s="75"/>
      <c r="XM160" s="75"/>
      <c r="XN160" s="75"/>
      <c r="XO160" s="75"/>
      <c r="XP160" s="75"/>
      <c r="XQ160" s="75"/>
      <c r="XR160" s="75"/>
      <c r="XS160" s="75"/>
      <c r="XT160" s="75"/>
      <c r="XU160" s="75"/>
      <c r="XV160" s="75"/>
      <c r="XW160" s="75"/>
      <c r="XX160" s="75"/>
      <c r="XY160" s="75"/>
      <c r="XZ160" s="75"/>
      <c r="YA160" s="75"/>
      <c r="YB160" s="75"/>
      <c r="YC160" s="75"/>
      <c r="YD160" s="75"/>
      <c r="YE160" s="75"/>
      <c r="YF160" s="75"/>
      <c r="YG160" s="75"/>
      <c r="YH160" s="75"/>
      <c r="YI160" s="75"/>
      <c r="YJ160" s="75"/>
      <c r="YK160" s="75"/>
      <c r="YL160" s="75"/>
      <c r="YM160" s="75"/>
      <c r="YN160" s="75"/>
      <c r="YO160" s="75"/>
      <c r="YP160" s="75"/>
      <c r="YQ160" s="75"/>
      <c r="YR160" s="75"/>
      <c r="YS160" s="75"/>
      <c r="YT160" s="75"/>
      <c r="YU160" s="75"/>
      <c r="YV160" s="75"/>
      <c r="YW160" s="75"/>
      <c r="YX160" s="75"/>
      <c r="YY160" s="75"/>
      <c r="YZ160" s="75"/>
      <c r="ZA160" s="75"/>
      <c r="ZB160" s="75"/>
      <c r="ZC160" s="75"/>
      <c r="ZD160" s="75"/>
      <c r="ZE160" s="75"/>
      <c r="ZF160" s="75"/>
      <c r="ZG160" s="75"/>
      <c r="ZH160" s="75"/>
      <c r="ZI160" s="75"/>
      <c r="ZJ160" s="75"/>
      <c r="ZK160" s="75"/>
      <c r="ZL160" s="75"/>
      <c r="ZM160" s="75"/>
      <c r="ZN160" s="75"/>
      <c r="ZO160" s="75"/>
      <c r="ZP160" s="75"/>
      <c r="ZQ160" s="75"/>
      <c r="ZR160" s="75"/>
      <c r="ZS160" s="75"/>
      <c r="ZT160" s="75"/>
      <c r="ZU160" s="75"/>
      <c r="ZV160" s="75"/>
      <c r="ZW160" s="75"/>
      <c r="ZX160" s="75"/>
      <c r="ZY160" s="75"/>
      <c r="ZZ160" s="75"/>
      <c r="AAA160" s="75"/>
      <c r="AAB160" s="75"/>
      <c r="AAC160" s="75"/>
      <c r="AAD160" s="75"/>
      <c r="AAE160" s="75"/>
      <c r="AAF160" s="75"/>
      <c r="AAG160" s="75"/>
      <c r="AAH160" s="75"/>
      <c r="AAI160" s="75"/>
      <c r="AAJ160" s="75"/>
      <c r="AAK160" s="75"/>
      <c r="AAL160" s="75"/>
      <c r="AAM160" s="75"/>
      <c r="AAN160" s="75"/>
      <c r="AAO160" s="75"/>
      <c r="AAP160" s="75"/>
      <c r="AAQ160" s="75"/>
      <c r="AAR160" s="75"/>
      <c r="AAS160" s="75"/>
      <c r="AAT160" s="75"/>
      <c r="AAU160" s="75"/>
      <c r="AAV160" s="75"/>
      <c r="AAW160" s="75"/>
      <c r="AAX160" s="75"/>
      <c r="AAY160" s="75"/>
      <c r="AAZ160" s="75"/>
      <c r="ABA160" s="75"/>
      <c r="ABB160" s="75"/>
      <c r="ABC160" s="75"/>
      <c r="ABD160" s="75"/>
      <c r="ABE160" s="75"/>
      <c r="ABF160" s="75"/>
      <c r="ABG160" s="75"/>
      <c r="ABH160" s="75"/>
      <c r="ABI160" s="75"/>
      <c r="ABJ160" s="75"/>
      <c r="ABK160" s="75"/>
      <c r="ABL160" s="75"/>
      <c r="ABM160" s="75"/>
      <c r="ABN160" s="75"/>
      <c r="ABO160" s="75"/>
      <c r="ABP160" s="75"/>
      <c r="ABQ160" s="75"/>
      <c r="ABR160" s="75"/>
      <c r="ABS160" s="75"/>
      <c r="ABT160" s="75"/>
      <c r="ABU160" s="75"/>
      <c r="ABV160" s="75"/>
      <c r="ABW160" s="75"/>
      <c r="ABX160" s="75"/>
      <c r="ABY160" s="75"/>
      <c r="ABZ160" s="75"/>
      <c r="ACA160" s="75"/>
      <c r="ACB160" s="75"/>
      <c r="ACC160" s="75"/>
      <c r="ACD160" s="75"/>
      <c r="ACE160" s="75"/>
      <c r="ACF160" s="75"/>
      <c r="ACG160" s="75"/>
      <c r="ACH160" s="75"/>
      <c r="ACI160" s="75"/>
      <c r="ACJ160" s="75"/>
      <c r="ACK160" s="75"/>
      <c r="ACL160" s="75"/>
      <c r="ACM160" s="75"/>
      <c r="ACN160" s="75"/>
      <c r="ACO160" s="75"/>
      <c r="ACP160" s="75"/>
      <c r="ACQ160" s="75"/>
      <c r="ACR160" s="75"/>
      <c r="ACS160" s="75"/>
      <c r="ACT160" s="75"/>
      <c r="ACU160" s="75"/>
      <c r="ACV160" s="75"/>
      <c r="ACW160" s="75"/>
      <c r="ACX160" s="75"/>
      <c r="ACY160" s="75"/>
      <c r="ACZ160" s="75"/>
      <c r="ADA160" s="75"/>
      <c r="ADB160" s="75"/>
      <c r="ADC160" s="75"/>
      <c r="ADD160" s="75"/>
      <c r="ADE160" s="75"/>
      <c r="ADF160" s="75"/>
      <c r="ADG160" s="75"/>
      <c r="ADH160" s="75"/>
      <c r="ADI160" s="75"/>
      <c r="ADJ160" s="75"/>
      <c r="ADK160" s="75"/>
      <c r="ADL160" s="75"/>
      <c r="ADM160" s="75"/>
      <c r="ADN160" s="75"/>
      <c r="ADO160" s="75"/>
      <c r="ADP160" s="75"/>
      <c r="ADQ160" s="75"/>
      <c r="ADR160" s="75"/>
      <c r="ADS160" s="75"/>
      <c r="ADT160" s="75"/>
      <c r="ADU160" s="75"/>
      <c r="ADV160" s="75"/>
      <c r="ADW160" s="75"/>
      <c r="ADX160" s="75"/>
      <c r="ADY160" s="75"/>
      <c r="ADZ160" s="75"/>
      <c r="AEA160" s="75"/>
      <c r="AEB160" s="75"/>
      <c r="AEC160" s="75"/>
      <c r="AED160" s="75"/>
      <c r="AEE160" s="75"/>
      <c r="AEF160" s="75"/>
      <c r="AEG160" s="75"/>
      <c r="AEH160" s="75"/>
      <c r="AEI160" s="75"/>
      <c r="AEJ160" s="75"/>
      <c r="AEK160" s="75"/>
      <c r="AEL160" s="75"/>
      <c r="AEM160" s="75"/>
      <c r="AEN160" s="75"/>
      <c r="AEO160" s="75"/>
      <c r="AEP160" s="75"/>
      <c r="AEQ160" s="75"/>
      <c r="AER160" s="75"/>
      <c r="AES160" s="75"/>
      <c r="AET160" s="75"/>
      <c r="AEU160" s="75"/>
      <c r="AEV160" s="75"/>
      <c r="AEW160" s="75"/>
      <c r="AEX160" s="75"/>
      <c r="AEY160" s="75"/>
      <c r="AEZ160" s="75"/>
      <c r="AFA160" s="75"/>
      <c r="AFB160" s="75"/>
      <c r="AFC160" s="75"/>
      <c r="AFD160" s="75"/>
      <c r="AFE160" s="75"/>
      <c r="AFF160" s="75"/>
      <c r="AFG160" s="75"/>
      <c r="AFH160" s="75"/>
      <c r="AFI160" s="75"/>
      <c r="AFJ160" s="75"/>
      <c r="AFK160" s="75"/>
      <c r="AFL160" s="75"/>
      <c r="AFM160" s="75"/>
      <c r="AFN160" s="75"/>
      <c r="AFO160" s="75"/>
      <c r="AFP160" s="75"/>
      <c r="AFQ160" s="75"/>
      <c r="AFR160" s="75"/>
      <c r="AFS160" s="75"/>
      <c r="AFT160" s="75"/>
      <c r="AFU160" s="75"/>
      <c r="AFV160" s="75"/>
      <c r="AFW160" s="75"/>
      <c r="AFX160" s="75"/>
      <c r="AFY160" s="75"/>
      <c r="AFZ160" s="75"/>
      <c r="AGA160" s="75"/>
      <c r="AGB160" s="75"/>
      <c r="AGC160" s="75"/>
      <c r="AGD160" s="75"/>
      <c r="AGE160" s="75"/>
      <c r="AGF160" s="75"/>
      <c r="AGG160" s="75"/>
      <c r="AGH160" s="75"/>
      <c r="AGI160" s="75"/>
      <c r="AGJ160" s="75"/>
      <c r="AGK160" s="75"/>
      <c r="AGL160" s="75"/>
      <c r="AGM160" s="75"/>
      <c r="AGN160" s="75"/>
      <c r="AGO160" s="75"/>
      <c r="AGP160" s="75"/>
      <c r="AGQ160" s="75"/>
      <c r="AGR160" s="75"/>
      <c r="AGS160" s="75"/>
      <c r="AGT160" s="75"/>
      <c r="AGU160" s="75"/>
      <c r="AGV160" s="75"/>
      <c r="AGW160" s="75"/>
      <c r="AGX160" s="75"/>
      <c r="AGY160" s="75"/>
      <c r="AGZ160" s="75"/>
      <c r="AHA160" s="75"/>
      <c r="AHB160" s="75"/>
      <c r="AHC160" s="75"/>
      <c r="AHD160" s="75"/>
      <c r="AHE160" s="75"/>
      <c r="AHF160" s="75"/>
      <c r="AHG160" s="75"/>
      <c r="AHH160" s="75"/>
      <c r="AHI160" s="75"/>
      <c r="AHJ160" s="75"/>
      <c r="AHK160" s="75"/>
      <c r="AHL160" s="75"/>
      <c r="AHM160" s="75"/>
      <c r="AHN160" s="75"/>
      <c r="AHO160" s="75"/>
      <c r="AHP160" s="75"/>
      <c r="AHQ160" s="75"/>
      <c r="AHR160" s="75"/>
      <c r="AHS160" s="75"/>
      <c r="AHT160" s="75"/>
      <c r="AHU160" s="75"/>
      <c r="AHV160" s="75"/>
      <c r="AHW160" s="75"/>
      <c r="AHX160" s="75"/>
      <c r="AHY160" s="75"/>
      <c r="AHZ160" s="75"/>
      <c r="AIA160" s="75"/>
      <c r="AIB160" s="75"/>
      <c r="AIC160" s="75"/>
      <c r="AID160" s="75"/>
      <c r="AIE160" s="75"/>
      <c r="AIF160" s="75"/>
      <c r="AIG160" s="75"/>
      <c r="AIH160" s="75"/>
      <c r="AII160" s="75"/>
      <c r="AIJ160" s="75"/>
      <c r="AIK160" s="75"/>
      <c r="AIL160" s="75"/>
      <c r="AIM160" s="75"/>
      <c r="AIN160" s="75"/>
      <c r="AIO160" s="75"/>
      <c r="AIP160" s="75"/>
      <c r="AIQ160" s="75"/>
      <c r="AIR160" s="75"/>
      <c r="AIS160" s="75"/>
      <c r="AIT160" s="75"/>
      <c r="AIU160" s="75"/>
      <c r="AIV160" s="75"/>
      <c r="AIW160" s="75"/>
      <c r="AIX160" s="75"/>
      <c r="AIY160" s="75"/>
      <c r="AIZ160" s="75"/>
      <c r="AJA160" s="75"/>
      <c r="AJB160" s="75"/>
      <c r="AJC160" s="75"/>
      <c r="AJD160" s="75"/>
      <c r="AJE160" s="75"/>
      <c r="AJF160" s="75"/>
      <c r="AJG160" s="75"/>
      <c r="AJH160" s="75"/>
      <c r="AJI160" s="75"/>
      <c r="AJJ160" s="75"/>
      <c r="AJK160" s="75"/>
      <c r="AJL160" s="75"/>
      <c r="AJM160" s="75"/>
      <c r="AJN160" s="75"/>
      <c r="AJO160" s="75"/>
      <c r="AJP160" s="75"/>
      <c r="AJQ160" s="75"/>
      <c r="AJR160" s="75"/>
      <c r="AJS160" s="75"/>
      <c r="AJT160" s="75"/>
      <c r="AJU160" s="75"/>
      <c r="AJV160" s="75"/>
      <c r="AJW160" s="75"/>
      <c r="AJX160" s="75"/>
      <c r="AJY160" s="75"/>
      <c r="AJZ160" s="75"/>
      <c r="AKA160" s="75"/>
      <c r="AKB160" s="75"/>
      <c r="AKC160" s="75"/>
      <c r="AKD160" s="75"/>
      <c r="AKE160" s="75"/>
      <c r="AKF160" s="75"/>
      <c r="AKG160" s="75"/>
      <c r="AKH160" s="75"/>
      <c r="AKI160" s="75"/>
      <c r="AKJ160" s="75"/>
      <c r="AKK160" s="75"/>
      <c r="AKL160" s="75"/>
      <c r="AKM160" s="75"/>
      <c r="AKN160" s="75"/>
      <c r="AKO160" s="75"/>
      <c r="AKP160" s="75"/>
      <c r="AKQ160" s="75"/>
      <c r="AKR160" s="75"/>
      <c r="AKS160" s="75"/>
      <c r="AKT160" s="75"/>
      <c r="AKU160" s="75"/>
      <c r="AKV160" s="75"/>
      <c r="AKW160" s="75"/>
      <c r="AKX160" s="75"/>
      <c r="AKY160" s="75"/>
      <c r="AKZ160" s="75"/>
      <c r="ALA160" s="75"/>
      <c r="ALB160" s="75"/>
      <c r="ALC160" s="75"/>
      <c r="ALD160" s="75"/>
      <c r="ALE160" s="75"/>
      <c r="ALF160" s="75"/>
      <c r="ALG160" s="75"/>
      <c r="ALH160" s="75"/>
      <c r="ALI160" s="75"/>
      <c r="ALJ160" s="75"/>
      <c r="ALK160" s="75"/>
      <c r="ALL160" s="75"/>
      <c r="ALM160" s="75"/>
      <c r="ALN160" s="75"/>
      <c r="ALO160" s="75"/>
      <c r="ALP160" s="75"/>
      <c r="ALQ160" s="75"/>
      <c r="ALR160" s="75"/>
      <c r="ALS160" s="75"/>
      <c r="ALT160" s="75"/>
      <c r="ALU160" s="75"/>
      <c r="ALV160" s="75"/>
      <c r="ALW160" s="75"/>
      <c r="ALX160" s="75"/>
      <c r="ALY160" s="75"/>
      <c r="ALZ160" s="75"/>
      <c r="AMA160" s="75"/>
      <c r="AMB160" s="75"/>
      <c r="AMC160" s="75"/>
      <c r="AMD160" s="75"/>
      <c r="AME160" s="75"/>
      <c r="AMF160" s="75"/>
      <c r="AMG160" s="75"/>
      <c r="AMH160" s="75"/>
      <c r="AMI160" s="75"/>
      <c r="AMJ160" s="75"/>
    </row>
    <row r="161" spans="1:169" ht="18.75" customHeight="1">
      <c r="A161" s="18"/>
      <c r="B161" s="28" t="str">
        <f t="shared" si="46"/>
        <v>E142</v>
      </c>
      <c r="C161" s="29">
        <f>IF(AND($D161&lt;&gt;"",$D161&lt;&gt;"○"),MAX($C$3:$C160)+1,$C160)</f>
        <v>5</v>
      </c>
      <c r="D161" s="30"/>
      <c r="E161" s="31" t="str">
        <f ca="1">IF(AND($F161&lt;&gt;"",$D160&lt;&gt;""),1,IF($F161&lt;&gt;"",MAX(INDIRECT($B161):$E160)+1,""))</f>
        <v/>
      </c>
      <c r="F161" s="32"/>
      <c r="G161" s="32" t="str">
        <f t="shared" si="47"/>
        <v/>
      </c>
      <c r="H161" s="32"/>
      <c r="I161" s="32"/>
      <c r="J161" s="32"/>
      <c r="K161" s="32"/>
      <c r="L161" s="33"/>
      <c r="M161" s="33"/>
      <c r="N161" s="33"/>
      <c r="O161" s="33"/>
      <c r="P161" s="32" t="str">
        <f>IF($L161&lt;&gt;"",NETWORKDAYS($L161,$M161,休日!$B$4:$B$306),"")</f>
        <v/>
      </c>
      <c r="Q161" s="32">
        <v>0</v>
      </c>
      <c r="R161" s="34" t="str">
        <f t="shared" ca="1" si="43"/>
        <v/>
      </c>
      <c r="S161" s="35"/>
      <c r="T161" s="35">
        <f t="shared" si="45"/>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6"/>
        <v>E142</v>
      </c>
      <c r="C162" s="41">
        <f>IF(AND($D162&lt;&gt;"",$D162&lt;&gt;"○"),MAX($C$3:$C161)+1,$C161)</f>
        <v>5</v>
      </c>
      <c r="D162" s="30"/>
      <c r="E162" s="31" t="str">
        <f ca="1">IF(AND($F162&lt;&gt;"",$D161&lt;&gt;""),1,IF($F162&lt;&gt;"",MAX(INDIRECT($B162):$E161)+1,""))</f>
        <v/>
      </c>
      <c r="F162" s="32"/>
      <c r="G162" s="32">
        <f t="shared" si="47"/>
        <v>1</v>
      </c>
      <c r="H162" s="32" t="s">
        <v>184</v>
      </c>
      <c r="I162" s="32"/>
      <c r="J162" s="32" t="s">
        <v>128</v>
      </c>
      <c r="K162" s="32"/>
      <c r="L162" s="33"/>
      <c r="M162" s="33"/>
      <c r="N162" s="33"/>
      <c r="O162" s="33"/>
      <c r="P162" s="32" t="str">
        <f>IF($L162&lt;&gt;"",NETWORKDAYS($L162,$M162,休日!$B$4:$B$306),"")</f>
        <v/>
      </c>
      <c r="Q162" s="32">
        <v>0</v>
      </c>
      <c r="R162" s="34" t="str">
        <f t="shared" ca="1" si="43"/>
        <v/>
      </c>
      <c r="S162" s="35"/>
      <c r="T162" s="35">
        <f t="shared" ref="T162:T177" si="49">SUM($V162:$FM162)</f>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6"/>
        <v>E142</v>
      </c>
      <c r="C163" s="41">
        <f>IF(AND($D163&lt;&gt;"",$D163&lt;&gt;"○"),MAX($C$3:$C162)+1,$C162)</f>
        <v>5</v>
      </c>
      <c r="D163" s="30"/>
      <c r="E163" s="31" t="str">
        <f ca="1">IF(AND($F163&lt;&gt;"",$D162&lt;&gt;""),1,IF($F163&lt;&gt;"",MAX(INDIRECT($B163):$E162)+1,""))</f>
        <v/>
      </c>
      <c r="F163" s="32"/>
      <c r="G163" s="32">
        <f t="shared" si="47"/>
        <v>2</v>
      </c>
      <c r="H163" s="32" t="s">
        <v>185</v>
      </c>
      <c r="I163" s="32"/>
      <c r="J163" s="32" t="s">
        <v>129</v>
      </c>
      <c r="K163" s="32"/>
      <c r="L163" s="33"/>
      <c r="M163" s="33"/>
      <c r="N163" s="33"/>
      <c r="O163" s="33"/>
      <c r="P163" s="32" t="str">
        <f>IF($L163&lt;&gt;"",NETWORKDAYS($L163,$M163,休日!$B$4:$B$306),"")</f>
        <v/>
      </c>
      <c r="Q163" s="32">
        <v>0</v>
      </c>
      <c r="R163" s="34" t="str">
        <f t="shared" ca="1" si="43"/>
        <v/>
      </c>
      <c r="S163" s="35"/>
      <c r="T163" s="35">
        <f t="shared" si="49"/>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6"/>
        <v>E142</v>
      </c>
      <c r="C164" s="41">
        <f>IF(AND($D164&lt;&gt;"",$D164&lt;&gt;"○"),MAX($C$3:$C163)+1,$C163)</f>
        <v>5</v>
      </c>
      <c r="D164" s="30"/>
      <c r="E164" s="31" t="str">
        <f ca="1">IF(AND($F164&lt;&gt;"",$D163&lt;&gt;""),1,IF($F164&lt;&gt;"",MAX(INDIRECT($B164):$E163)+1,""))</f>
        <v/>
      </c>
      <c r="F164" s="32"/>
      <c r="G164" s="32">
        <f t="shared" si="47"/>
        <v>3</v>
      </c>
      <c r="H164" s="32" t="s">
        <v>186</v>
      </c>
      <c r="I164" s="32"/>
      <c r="J164" s="32" t="s">
        <v>130</v>
      </c>
      <c r="K164" s="32"/>
      <c r="L164" s="33"/>
      <c r="M164" s="33"/>
      <c r="N164" s="33"/>
      <c r="O164" s="33"/>
      <c r="P164" s="32" t="str">
        <f>IF($L164&lt;&gt;"",NETWORKDAYS($L164,$M164,休日!$B$4:$B$306),"")</f>
        <v/>
      </c>
      <c r="Q164" s="32">
        <v>0</v>
      </c>
      <c r="R164" s="34" t="str">
        <f t="shared" ca="1" si="43"/>
        <v/>
      </c>
      <c r="S164" s="35"/>
      <c r="T164" s="35">
        <f t="shared" si="49"/>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6"/>
        <v>E142</v>
      </c>
      <c r="C165" s="41">
        <f>IF(AND($D165&lt;&gt;"",$D165&lt;&gt;"○"),MAX($C$3:$C164)+1,$C164)</f>
        <v>5</v>
      </c>
      <c r="D165" s="30"/>
      <c r="E165" s="31" t="str">
        <f ca="1">IF(AND($F165&lt;&gt;"",$D164&lt;&gt;""),1,IF($F165&lt;&gt;"",MAX(INDIRECT($B165):$E164)+1,""))</f>
        <v/>
      </c>
      <c r="F165" s="32"/>
      <c r="G165" s="32">
        <f t="shared" si="47"/>
        <v>4</v>
      </c>
      <c r="H165" s="32" t="s">
        <v>187</v>
      </c>
      <c r="I165" s="32"/>
      <c r="J165" s="32" t="s">
        <v>131</v>
      </c>
      <c r="K165" s="32"/>
      <c r="L165" s="33"/>
      <c r="M165" s="33"/>
      <c r="N165" s="33"/>
      <c r="O165" s="33"/>
      <c r="P165" s="32" t="str">
        <f>IF($L165&lt;&gt;"",NETWORKDAYS($L165,$M165,休日!$B$4:$B$306),"")</f>
        <v/>
      </c>
      <c r="Q165" s="32">
        <v>0</v>
      </c>
      <c r="R165" s="34" t="str">
        <f t="shared" ca="1" si="43"/>
        <v/>
      </c>
      <c r="S165" s="35"/>
      <c r="T165" s="35">
        <f t="shared" si="49"/>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6"/>
        <v>E142</v>
      </c>
      <c r="C166" s="41">
        <f>IF(AND($D166&lt;&gt;"",$D166&lt;&gt;"○"),MAX($C$3:$C165)+1,$C165)</f>
        <v>5</v>
      </c>
      <c r="D166" s="30"/>
      <c r="E166" s="31" t="str">
        <f ca="1">IF(AND($F166&lt;&gt;"",$D165&lt;&gt;""),1,IF($F166&lt;&gt;"",MAX(INDIRECT($B166):$E165)+1,""))</f>
        <v/>
      </c>
      <c r="F166" s="32"/>
      <c r="G166" s="32">
        <f t="shared" si="47"/>
        <v>5</v>
      </c>
      <c r="H166" s="32" t="s">
        <v>188</v>
      </c>
      <c r="I166" s="32"/>
      <c r="J166" s="32" t="s">
        <v>132</v>
      </c>
      <c r="K166" s="32"/>
      <c r="L166" s="33"/>
      <c r="M166" s="33"/>
      <c r="N166" s="33"/>
      <c r="O166" s="33"/>
      <c r="P166" s="32" t="str">
        <f>IF($L166&lt;&gt;"",NETWORKDAYS($L166,$M166,休日!$B$4:$B$306),"")</f>
        <v/>
      </c>
      <c r="Q166" s="32">
        <v>0</v>
      </c>
      <c r="R166" s="34" t="str">
        <f t="shared" ca="1" si="43"/>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6"/>
        <v>E142</v>
      </c>
      <c r="C167" s="41">
        <f>IF(AND($D167&lt;&gt;"",$D167&lt;&gt;"○"),MAX($C$3:$C166)+1,$C166)</f>
        <v>5</v>
      </c>
      <c r="D167" s="30"/>
      <c r="E167" s="31" t="str">
        <f ca="1">IF(AND($F167&lt;&gt;"",$D166&lt;&gt;""),1,IF($F167&lt;&gt;"",MAX(INDIRECT($B167):$E166)+1,""))</f>
        <v/>
      </c>
      <c r="F167" s="32"/>
      <c r="G167" s="32">
        <f t="shared" si="47"/>
        <v>6</v>
      </c>
      <c r="H167" s="32" t="s">
        <v>189</v>
      </c>
      <c r="I167" s="32"/>
      <c r="J167" s="32" t="s">
        <v>133</v>
      </c>
      <c r="K167" s="32"/>
      <c r="L167" s="33"/>
      <c r="M167" s="33"/>
      <c r="N167" s="33"/>
      <c r="O167" s="33"/>
      <c r="P167" s="32" t="str">
        <f>IF($L167&lt;&gt;"",NETWORKDAYS($L167,$M167,休日!$B$4:$B$306),"")</f>
        <v/>
      </c>
      <c r="Q167" s="32">
        <v>0</v>
      </c>
      <c r="R167" s="34" t="str">
        <f t="shared" ca="1" si="43"/>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6"/>
        <v>E142</v>
      </c>
      <c r="C168" s="41">
        <f>IF(AND($D168&lt;&gt;"",$D168&lt;&gt;"○"),MAX($C$3:$C167)+1,$C167)</f>
        <v>5</v>
      </c>
      <c r="D168" s="30"/>
      <c r="E168" s="31" t="str">
        <f ca="1">IF(AND($F168&lt;&gt;"",$D167&lt;&gt;""),1,IF($F168&lt;&gt;"",MAX(INDIRECT($B168):$E167)+1,""))</f>
        <v/>
      </c>
      <c r="F168" s="32"/>
      <c r="G168" s="32" t="str">
        <f t="shared" si="47"/>
        <v/>
      </c>
      <c r="H168" s="32"/>
      <c r="I168" s="32"/>
      <c r="J168" s="32"/>
      <c r="K168" s="32"/>
      <c r="L168" s="33"/>
      <c r="M168" s="33"/>
      <c r="N168" s="33"/>
      <c r="O168" s="33"/>
      <c r="P168" s="32" t="str">
        <f>IF($L168&lt;&gt;"",NETWORKDAYS($L168,$M168,休日!$B$4:$B$306),"")</f>
        <v/>
      </c>
      <c r="Q168" s="32">
        <v>0</v>
      </c>
      <c r="R168" s="34" t="str">
        <f t="shared" ca="1" si="43"/>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6"/>
        <v>E142</v>
      </c>
      <c r="C169" s="41">
        <f>IF(AND($D169&lt;&gt;"",$D169&lt;&gt;"○"),MAX($C$3:$C168)+1,$C168)</f>
        <v>5</v>
      </c>
      <c r="D169" s="30"/>
      <c r="E169" s="31" t="str">
        <f ca="1">IF(AND($F169&lt;&gt;"",$D168&lt;&gt;""),1,IF($F169&lt;&gt;"",MAX(INDIRECT($B169):$E168)+1,""))</f>
        <v/>
      </c>
      <c r="F169" s="32"/>
      <c r="G169" s="32" t="str">
        <f t="shared" si="47"/>
        <v/>
      </c>
      <c r="H169" s="32"/>
      <c r="I169" s="32"/>
      <c r="J169" s="32"/>
      <c r="K169" s="32"/>
      <c r="L169" s="33"/>
      <c r="M169" s="33"/>
      <c r="N169" s="33"/>
      <c r="O169" s="33"/>
      <c r="P169" s="32" t="str">
        <f>IF($L169&lt;&gt;"",NETWORKDAYS($L169,$M169,休日!$B$4:$B$306),"")</f>
        <v/>
      </c>
      <c r="Q169" s="32">
        <v>0</v>
      </c>
      <c r="R169" s="34" t="str">
        <f t="shared" ca="1" si="43"/>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6"/>
        <v>E142</v>
      </c>
      <c r="C170" s="41">
        <f>IF(AND($D170&lt;&gt;"",$D170&lt;&gt;"○"),MAX($C$3:$C169)+1,$C169)</f>
        <v>5</v>
      </c>
      <c r="D170" s="30"/>
      <c r="E170" s="31" t="str">
        <f ca="1">IF(AND($F170&lt;&gt;"",$D169&lt;&gt;""),1,IF($F170&lt;&gt;"",MAX(INDIRECT($B170):$E169)+1,""))</f>
        <v/>
      </c>
      <c r="F170" s="32"/>
      <c r="G170" s="32" t="str">
        <f t="shared" si="47"/>
        <v/>
      </c>
      <c r="H170" s="32"/>
      <c r="I170" s="32"/>
      <c r="J170" s="32"/>
      <c r="K170" s="32"/>
      <c r="L170" s="33"/>
      <c r="M170" s="33"/>
      <c r="N170" s="33"/>
      <c r="O170" s="33"/>
      <c r="P170" s="32" t="str">
        <f>IF($L170&lt;&gt;"",NETWORKDAYS($L170,$M170,休日!$B$4:$B$306),"")</f>
        <v/>
      </c>
      <c r="Q170" s="32">
        <v>0</v>
      </c>
      <c r="R170" s="34" t="str">
        <f t="shared" ca="1" si="43"/>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6"/>
        <v>E142</v>
      </c>
      <c r="C171" s="41">
        <f>IF(AND($D171&lt;&gt;"",$D171&lt;&gt;"○"),MAX($C$3:$C170)+1,$C170)</f>
        <v>5</v>
      </c>
      <c r="D171" s="30"/>
      <c r="E171" s="31" t="str">
        <f ca="1">IF(AND($F171&lt;&gt;"",$D170&lt;&gt;""),1,IF($F171&lt;&gt;"",MAX(INDIRECT($B171):$E170)+1,""))</f>
        <v/>
      </c>
      <c r="F171" s="32"/>
      <c r="G171" s="32" t="str">
        <f t="shared" si="47"/>
        <v/>
      </c>
      <c r="H171" s="32"/>
      <c r="I171" s="32"/>
      <c r="J171" s="32"/>
      <c r="K171" s="32"/>
      <c r="L171" s="33"/>
      <c r="M171" s="33"/>
      <c r="N171" s="33"/>
      <c r="O171" s="33"/>
      <c r="P171" s="32" t="str">
        <f>IF($L171&lt;&gt;"",NETWORKDAYS($L171,$M171,休日!$B$4:$B$306),"")</f>
        <v/>
      </c>
      <c r="Q171" s="32">
        <v>0</v>
      </c>
      <c r="R171" s="34" t="str">
        <f t="shared" ca="1" si="43"/>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40" t="str">
        <f t="shared" si="46"/>
        <v>E142</v>
      </c>
      <c r="C172" s="41">
        <f>IF(AND($D172&lt;&gt;"",$D172&lt;&gt;"○"),MAX($C$3:$C171)+1,$C171)</f>
        <v>5</v>
      </c>
      <c r="D172" s="30"/>
      <c r="E172" s="31" t="str">
        <f ca="1">IF(AND($F172&lt;&gt;"",$D171&lt;&gt;""),1,IF($F172&lt;&gt;"",MAX(INDIRECT($B172):$E171)+1,""))</f>
        <v/>
      </c>
      <c r="F172" s="32"/>
      <c r="G172" s="32" t="str">
        <f t="shared" si="47"/>
        <v/>
      </c>
      <c r="H172" s="32"/>
      <c r="I172" s="32"/>
      <c r="J172" s="32"/>
      <c r="K172" s="32"/>
      <c r="L172" s="33"/>
      <c r="M172" s="33"/>
      <c r="N172" s="33"/>
      <c r="O172" s="33"/>
      <c r="P172" s="32" t="str">
        <f>IF($L172&lt;&gt;"",NETWORKDAYS($L172,$M172,休日!$B$4:$B$306),"")</f>
        <v/>
      </c>
      <c r="Q172" s="32">
        <v>0</v>
      </c>
      <c r="R172" s="34" t="str">
        <f t="shared" ca="1" si="43"/>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40" t="str">
        <f t="shared" si="46"/>
        <v>E142</v>
      </c>
      <c r="C173" s="41">
        <f>IF(AND($D173&lt;&gt;"",$D173&lt;&gt;"○"),MAX($C$3:$C172)+1,$C172)</f>
        <v>5</v>
      </c>
      <c r="D173" s="30"/>
      <c r="E173" s="31" t="str">
        <f ca="1">IF(AND($F173&lt;&gt;"",$D172&lt;&gt;""),1,IF($F173&lt;&gt;"",MAX(INDIRECT($B173):$E172)+1,""))</f>
        <v/>
      </c>
      <c r="F173" s="32"/>
      <c r="G173" s="32" t="str">
        <f t="shared" si="47"/>
        <v/>
      </c>
      <c r="H173" s="32"/>
      <c r="I173" s="32"/>
      <c r="J173" s="32"/>
      <c r="K173" s="32"/>
      <c r="L173" s="33"/>
      <c r="M173" s="33"/>
      <c r="N173" s="33"/>
      <c r="O173" s="33"/>
      <c r="P173" s="32" t="str">
        <f>IF($L173&lt;&gt;"",NETWORKDAYS($L173,$M173,休日!$B$4:$B$306),"")</f>
        <v/>
      </c>
      <c r="Q173" s="32">
        <v>0</v>
      </c>
      <c r="R173" s="34" t="str">
        <f t="shared" ca="1" si="43"/>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40" t="str">
        <f t="shared" si="46"/>
        <v>E142</v>
      </c>
      <c r="C174" s="41">
        <f>IF(AND($D174&lt;&gt;"",$D174&lt;&gt;"○"),MAX($C$3:$C173)+1,$C173)</f>
        <v>5</v>
      </c>
      <c r="D174" s="30"/>
      <c r="E174" s="31" t="str">
        <f ca="1">IF(AND($F174&lt;&gt;"",$D173&lt;&gt;""),1,IF($F174&lt;&gt;"",MAX(INDIRECT($B174):$E173)+1,""))</f>
        <v/>
      </c>
      <c r="F174" s="32"/>
      <c r="G174" s="32" t="str">
        <f t="shared" si="47"/>
        <v/>
      </c>
      <c r="H174" s="32"/>
      <c r="I174" s="32"/>
      <c r="J174" s="32"/>
      <c r="K174" s="32"/>
      <c r="L174" s="33"/>
      <c r="M174" s="33"/>
      <c r="N174" s="33"/>
      <c r="O174" s="33"/>
      <c r="P174" s="32" t="str">
        <f>IF($L174&lt;&gt;"",NETWORKDAYS($L174,$M174,休日!$B$4:$B$306),"")</f>
        <v/>
      </c>
      <c r="Q174" s="32">
        <v>0</v>
      </c>
      <c r="R174" s="34" t="str">
        <f t="shared" ca="1" si="43"/>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40" t="str">
        <f t="shared" si="46"/>
        <v>E142</v>
      </c>
      <c r="C175" s="41">
        <f>IF(AND($D175&lt;&gt;"",$D175&lt;&gt;"○"),MAX($C$3:$C174)+1,$C174)</f>
        <v>5</v>
      </c>
      <c r="D175" s="30"/>
      <c r="E175" s="31" t="str">
        <f ca="1">IF(AND($F175&lt;&gt;"",$D174&lt;&gt;""),1,IF($F175&lt;&gt;"",MAX(INDIRECT($B175):$E174)+1,""))</f>
        <v/>
      </c>
      <c r="F175" s="32"/>
      <c r="G175" s="32" t="str">
        <f t="shared" si="47"/>
        <v/>
      </c>
      <c r="H175" s="32"/>
      <c r="I175" s="32"/>
      <c r="J175" s="32"/>
      <c r="K175" s="32"/>
      <c r="L175" s="33"/>
      <c r="M175" s="33"/>
      <c r="N175" s="33"/>
      <c r="O175" s="33"/>
      <c r="P175" s="32" t="str">
        <f>IF($L175&lt;&gt;"",NETWORKDAYS($L175,$M175,休日!$B$4:$B$306),"")</f>
        <v/>
      </c>
      <c r="Q175" s="32">
        <v>0</v>
      </c>
      <c r="R175" s="34" t="str">
        <f t="shared" ca="1" si="43"/>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40" t="str">
        <f t="shared" si="46"/>
        <v>E142</v>
      </c>
      <c r="C176" s="41">
        <f>IF(AND($D176&lt;&gt;"",$D176&lt;&gt;"○"),MAX($C$3:$C175)+1,$C175)</f>
        <v>5</v>
      </c>
      <c r="D176" s="30"/>
      <c r="E176" s="31" t="str">
        <f ca="1">IF(AND($F176&lt;&gt;"",$D175&lt;&gt;""),1,IF($F176&lt;&gt;"",MAX(INDIRECT($B176):$E175)+1,""))</f>
        <v/>
      </c>
      <c r="F176" s="32"/>
      <c r="G176" s="32" t="str">
        <f t="shared" si="47"/>
        <v/>
      </c>
      <c r="H176" s="32"/>
      <c r="I176" s="32"/>
      <c r="J176" s="32"/>
      <c r="K176" s="32"/>
      <c r="L176" s="33"/>
      <c r="M176" s="33"/>
      <c r="N176" s="33"/>
      <c r="O176" s="33"/>
      <c r="P176" s="32" t="str">
        <f>IF($L176&lt;&gt;"",NETWORKDAYS($L176,$M176,休日!$B$4:$B$306),"")</f>
        <v/>
      </c>
      <c r="Q176" s="32">
        <v>0</v>
      </c>
      <c r="R176" s="34" t="str">
        <f t="shared" ca="1" si="43"/>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6"/>
        <v>E142</v>
      </c>
      <c r="C177" s="41">
        <f>IF(AND($D177&lt;&gt;"",$D177&lt;&gt;"○"),MAX($C$3:$C176)+1,$C176)</f>
        <v>5</v>
      </c>
      <c r="D177" s="30"/>
      <c r="E177" s="31" t="str">
        <f ca="1">IF(AND($F177&lt;&gt;"",$D176&lt;&gt;""),1,IF($F177&lt;&gt;"",MAX(INDIRECT($B177):$E176)+1,""))</f>
        <v/>
      </c>
      <c r="F177" s="32"/>
      <c r="G177" s="32" t="str">
        <f t="shared" si="47"/>
        <v/>
      </c>
      <c r="H177" s="32"/>
      <c r="I177" s="32"/>
      <c r="J177" s="32"/>
      <c r="K177" s="32"/>
      <c r="L177" s="33"/>
      <c r="M177" s="33"/>
      <c r="N177" s="33"/>
      <c r="O177" s="33"/>
      <c r="P177" s="32" t="str">
        <f>IF($L177&lt;&gt;"",NETWORKDAYS($L177,$M177,休日!$B$4:$B$306),"")</f>
        <v/>
      </c>
      <c r="Q177" s="32">
        <v>0</v>
      </c>
      <c r="R177" s="34" t="str">
        <f t="shared" ca="1" si="43"/>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28" t="str">
        <f>IF(AND($D178&lt;&gt;"",$F178=""),"E"&amp;ROW(),$B158)</f>
        <v>E142</v>
      </c>
      <c r="C178" s="29">
        <f>IF(AND($D178&lt;&gt;"",$D178&lt;&gt;"○"),MAX($C$3:$C158)+1,$C158)</f>
        <v>5</v>
      </c>
      <c r="D178" s="30"/>
      <c r="E178" s="31" t="str">
        <f ca="1">IF(AND($F178&lt;&gt;"",$D158&lt;&gt;""),1,IF($F178&lt;&gt;"",MAX(INDIRECT($B178):$E158)+1,""))</f>
        <v/>
      </c>
      <c r="F178" s="32"/>
      <c r="G178" s="32" t="str">
        <f>IF($H178="","",IF($G158="",1,$G158+1))</f>
        <v/>
      </c>
      <c r="H178" s="32"/>
      <c r="I178" s="32"/>
      <c r="J178" s="32"/>
      <c r="K178" s="32"/>
      <c r="L178" s="33"/>
      <c r="M178" s="33"/>
      <c r="N178" s="33"/>
      <c r="O178" s="33"/>
      <c r="P178" s="32" t="str">
        <f>IF($L178&lt;&gt;"",NETWORKDAYS($L178,$M178,休日!$B$4:$B$306),"")</f>
        <v/>
      </c>
      <c r="Q178" s="32">
        <v>0</v>
      </c>
      <c r="R178" s="34" t="str">
        <f t="shared" ca="1" si="43"/>
        <v/>
      </c>
      <c r="S178" s="35"/>
      <c r="T178" s="35">
        <f t="shared" si="45"/>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28" t="str">
        <f>IF(AND($D179&lt;&gt;"",$F179=""),"E"&amp;ROW(),$B159)</f>
        <v>E142</v>
      </c>
      <c r="C179" s="29">
        <f>IF(AND($D179&lt;&gt;"",$D179&lt;&gt;"○"),MAX($C$3:$C159)+1,$C159)</f>
        <v>5</v>
      </c>
      <c r="D179" s="30"/>
      <c r="E179" s="31" t="str">
        <f ca="1">IF(AND($F179&lt;&gt;"",$D159&lt;&gt;""),1,IF($F179&lt;&gt;"",MAX(INDIRECT($B179):$E159)+1,""))</f>
        <v/>
      </c>
      <c r="F179" s="32"/>
      <c r="G179" s="32" t="str">
        <f>IF($H179="","",IF($G159="",1,$G159+1))</f>
        <v/>
      </c>
      <c r="H179" s="32"/>
      <c r="I179" s="32"/>
      <c r="J179" s="32"/>
      <c r="K179" s="32"/>
      <c r="L179" s="33"/>
      <c r="M179" s="33"/>
      <c r="N179" s="33"/>
      <c r="O179" s="33"/>
      <c r="P179" s="32" t="str">
        <f>IF($L179&lt;&gt;"",NETWORKDAYS($L179,$M179,休日!$B$4:$B$306),"")</f>
        <v/>
      </c>
      <c r="Q179" s="32">
        <v>0</v>
      </c>
      <c r="R179" s="34" t="str">
        <f t="shared" ca="1" si="43"/>
        <v/>
      </c>
      <c r="S179" s="35"/>
      <c r="T179" s="35">
        <f t="shared" si="45"/>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28" t="str">
        <f>IF(AND($D180&lt;&gt;"",$F180=""),"E"&amp;ROW(),$B160)</f>
        <v>E142</v>
      </c>
      <c r="C180" s="29">
        <f>IF(AND($D180&lt;&gt;"",$D180&lt;&gt;"○"),MAX($C$3:$C160)+1,$C160)</f>
        <v>5</v>
      </c>
      <c r="D180" s="30"/>
      <c r="E180" s="31" t="str">
        <f ca="1">IF(AND($F180&lt;&gt;"",$D160&lt;&gt;""),1,IF($F180&lt;&gt;"",MAX(INDIRECT($B180):$E160)+1,""))</f>
        <v/>
      </c>
      <c r="F180" s="32"/>
      <c r="G180" s="32" t="str">
        <f>IF($H180="","",IF($G160="",1,$G160+1))</f>
        <v/>
      </c>
      <c r="H180" s="32"/>
      <c r="I180" s="32"/>
      <c r="J180" s="32"/>
      <c r="K180" s="32"/>
      <c r="L180" s="33"/>
      <c r="M180" s="33"/>
      <c r="N180" s="33"/>
      <c r="O180" s="33"/>
      <c r="P180" s="32" t="str">
        <f>IF($L180&lt;&gt;"",NETWORKDAYS($L180,$M180,休日!$B$4:$B$306),"")</f>
        <v/>
      </c>
      <c r="Q180" s="32">
        <v>0</v>
      </c>
      <c r="R180" s="34" t="str">
        <f t="shared" ref="R180" ca="1" si="50">IF(OR(AND($N180="",$L180&lt;&gt;"",$L180&lt;=$U$1),AND($M180&lt;&gt;"",Q180&lt;100,$M180&lt;=$U$1)),"遅延","")</f>
        <v/>
      </c>
      <c r="S180" s="35"/>
      <c r="T180" s="35">
        <f t="shared" si="45"/>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E142</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3"/>
        <v/>
      </c>
      <c r="S181" s="35"/>
      <c r="T181" s="35">
        <f t="shared" si="45"/>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39" t="str">
        <f t="shared" si="46"/>
        <v>E142</v>
      </c>
      <c r="C182" s="29">
        <f>IF(AND($D182&lt;&gt;"",$D182&lt;&gt;"○"),MAX($C$3:$C181)+1,$C181)</f>
        <v>5</v>
      </c>
      <c r="D182" s="30"/>
      <c r="E182" s="31" t="str">
        <f ca="1">IF(AND($F182&lt;&gt;"",$D181&lt;&gt;""),1,IF($F182&lt;&gt;"",MAX(INDIRECT($B182):$E181)+1,""))</f>
        <v/>
      </c>
      <c r="F182" s="32"/>
      <c r="G182" s="32" t="str">
        <f t="shared" si="47"/>
        <v/>
      </c>
      <c r="H182" s="32"/>
      <c r="I182" s="32"/>
      <c r="J182" s="32"/>
      <c r="K182" s="32"/>
      <c r="L182" s="33"/>
      <c r="M182" s="33"/>
      <c r="N182" s="33"/>
      <c r="O182" s="33"/>
      <c r="P182" s="32" t="str">
        <f>IF($L182&lt;&gt;"",NETWORKDAYS($L182,$M182,休日!$B$4:$B$306),"")</f>
        <v/>
      </c>
      <c r="Q182" s="32">
        <v>0</v>
      </c>
      <c r="R182" s="34" t="str">
        <f t="shared" ca="1" si="43"/>
        <v/>
      </c>
      <c r="S182" s="35"/>
      <c r="T182" s="35">
        <f t="shared" si="45"/>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6"/>
        <v>E142</v>
      </c>
      <c r="C183" s="41">
        <f>IF(AND($D183&lt;&gt;"",$D183&lt;&gt;"○"),MAX($C$3:$C182)+1,$C182)</f>
        <v>5</v>
      </c>
      <c r="D183" s="30"/>
      <c r="E183" s="31" t="str">
        <f ca="1">IF(AND($F183&lt;&gt;"",$D182&lt;&gt;""),1,IF($F183&lt;&gt;"",MAX(INDIRECT($B183):$E182)+1,""))</f>
        <v/>
      </c>
      <c r="F183" s="32"/>
      <c r="G183" s="32" t="str">
        <f t="shared" si="47"/>
        <v/>
      </c>
      <c r="H183" s="32"/>
      <c r="I183" s="32"/>
      <c r="J183" s="32"/>
      <c r="K183" s="32"/>
      <c r="L183" s="33"/>
      <c r="M183" s="33"/>
      <c r="N183" s="33"/>
      <c r="O183" s="33"/>
      <c r="P183" s="32" t="str">
        <f>IF($L183&lt;&gt;"",NETWORKDAYS($L183,$M183,休日!$B$4:$B$306),"")</f>
        <v/>
      </c>
      <c r="Q183" s="32">
        <v>0</v>
      </c>
      <c r="R183" s="34" t="str">
        <f t="shared" ca="1" si="43"/>
        <v/>
      </c>
      <c r="S183" s="35"/>
      <c r="T183" s="35">
        <f t="shared" si="45"/>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6"/>
        <v>E142</v>
      </c>
      <c r="C184" s="41">
        <f>IF(AND($D184&lt;&gt;"",$D184&lt;&gt;"○"),MAX($C$3:$C183)+1,$C183)</f>
        <v>5</v>
      </c>
      <c r="D184" s="30"/>
      <c r="E184" s="31" t="str">
        <f ca="1">IF(AND($F184&lt;&gt;"",$D183&lt;&gt;""),1,IF($F184&lt;&gt;"",MAX(INDIRECT($B184):$E183)+1,""))</f>
        <v/>
      </c>
      <c r="F184" s="32"/>
      <c r="G184" s="32" t="str">
        <f t="shared" si="47"/>
        <v/>
      </c>
      <c r="H184" s="32"/>
      <c r="I184" s="32"/>
      <c r="J184" s="32"/>
      <c r="K184" s="32"/>
      <c r="L184" s="33"/>
      <c r="M184" s="33"/>
      <c r="N184" s="33"/>
      <c r="O184" s="33"/>
      <c r="P184" s="32" t="str">
        <f>IF($L184&lt;&gt;"",NETWORKDAYS($L184,$M184,休日!$B$4:$B$306),"")</f>
        <v/>
      </c>
      <c r="Q184" s="32">
        <v>0</v>
      </c>
      <c r="R184" s="34" t="str">
        <f t="shared" ca="1" si="43"/>
        <v/>
      </c>
      <c r="S184" s="35"/>
      <c r="T184" s="35">
        <f t="shared" si="45"/>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6"/>
        <v>E142</v>
      </c>
      <c r="C185" s="41">
        <f>IF(AND($D185&lt;&gt;"",$D185&lt;&gt;"○"),MAX($C$3:$C184)+1,$C184)</f>
        <v>5</v>
      </c>
      <c r="D185" s="30"/>
      <c r="E185" s="31" t="str">
        <f ca="1">IF(AND($F185&lt;&gt;"",$D184&lt;&gt;""),1,IF($F185&lt;&gt;"",MAX(INDIRECT($B185):$E184)+1,""))</f>
        <v/>
      </c>
      <c r="F185" s="32"/>
      <c r="G185" s="32" t="str">
        <f t="shared" si="47"/>
        <v/>
      </c>
      <c r="H185" s="32"/>
      <c r="I185" s="32"/>
      <c r="J185" s="32"/>
      <c r="K185" s="32"/>
      <c r="L185" s="33"/>
      <c r="M185" s="33"/>
      <c r="N185" s="33"/>
      <c r="O185" s="33"/>
      <c r="P185" s="32" t="str">
        <f>IF($L185&lt;&gt;"",NETWORKDAYS($L185,$M185,休日!$B$4:$B$306),"")</f>
        <v/>
      </c>
      <c r="Q185" s="32">
        <v>0</v>
      </c>
      <c r="R185" s="34" t="str">
        <f t="shared" ca="1" si="43"/>
        <v/>
      </c>
      <c r="S185" s="35"/>
      <c r="T185" s="35">
        <f t="shared" si="45"/>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6"/>
        <v>E142</v>
      </c>
      <c r="C186" s="41">
        <f>IF(AND($D186&lt;&gt;"",$D186&lt;&gt;"○"),MAX($C$3:$C185)+1,$C185)</f>
        <v>5</v>
      </c>
      <c r="D186" s="30"/>
      <c r="E186" s="31">
        <f ca="1">IF(AND($F186&lt;&gt;"",$D185&lt;&gt;""),1,IF($F186&lt;&gt;"",MAX(INDIRECT($B186):$E185)+1,""))</f>
        <v>3</v>
      </c>
      <c r="F186" s="32" t="s">
        <v>89</v>
      </c>
      <c r="G186" s="32" t="str">
        <f t="shared" si="47"/>
        <v/>
      </c>
      <c r="H186" s="32"/>
      <c r="I186" s="32"/>
      <c r="J186" s="32"/>
      <c r="K186" s="32"/>
      <c r="L186" s="33">
        <v>44371</v>
      </c>
      <c r="M186" s="33">
        <v>44372</v>
      </c>
      <c r="N186" s="33"/>
      <c r="O186" s="33"/>
      <c r="P186" s="32">
        <f>IF($L186&lt;&gt;"",NETWORKDAYS($L186,$M186,休日!$B$4:$B$306),"")</f>
        <v>2</v>
      </c>
      <c r="Q186" s="32">
        <v>0</v>
      </c>
      <c r="R186" s="34" t="str">
        <f t="shared" ca="1" si="43"/>
        <v/>
      </c>
      <c r="S186" s="35"/>
      <c r="T186" s="35">
        <f t="shared" si="45"/>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6"/>
        <v>E142</v>
      </c>
      <c r="C187" s="41">
        <f>IF(AND($D187&lt;&gt;"",$D187&lt;&gt;"○"),MAX($C$3:$C186)+1,$C186)</f>
        <v>5</v>
      </c>
      <c r="D187" s="30"/>
      <c r="E187" s="31" t="str">
        <f ca="1">IF(AND($F187&lt;&gt;"",$D186&lt;&gt;""),1,IF($F187&lt;&gt;"",MAX(INDIRECT($B187):$E186)+1,""))</f>
        <v/>
      </c>
      <c r="F187" s="32"/>
      <c r="G187" s="32">
        <f t="shared" si="47"/>
        <v>1</v>
      </c>
      <c r="H187" s="32" t="s">
        <v>122</v>
      </c>
      <c r="I187" s="32"/>
      <c r="J187" s="32"/>
      <c r="K187" s="32"/>
      <c r="L187" s="33"/>
      <c r="M187" s="33"/>
      <c r="N187" s="33"/>
      <c r="O187" s="33"/>
      <c r="P187" s="32" t="str">
        <f>IF($L187&lt;&gt;"",NETWORKDAYS($L187,$M187,休日!$B$4:$B$306),"")</f>
        <v/>
      </c>
      <c r="Q187" s="32">
        <v>0</v>
      </c>
      <c r="R187" s="34" t="str">
        <f t="shared" ca="1" si="43"/>
        <v/>
      </c>
      <c r="S187" s="35"/>
      <c r="T187" s="35">
        <f t="shared" si="45"/>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6"/>
        <v>E142</v>
      </c>
      <c r="C188" s="41">
        <f>IF(AND($D188&lt;&gt;"",$D188&lt;&gt;"○"),MAX($C$3:$C187)+1,$C187)</f>
        <v>5</v>
      </c>
      <c r="D188" s="30"/>
      <c r="E188" s="31" t="str">
        <f ca="1">IF(AND($F188&lt;&gt;"",$D187&lt;&gt;""),1,IF($F188&lt;&gt;"",MAX(INDIRECT($B188):$E187)+1,""))</f>
        <v/>
      </c>
      <c r="F188" s="32"/>
      <c r="G188" s="32">
        <f t="shared" si="47"/>
        <v>2</v>
      </c>
      <c r="H188" s="32" t="s">
        <v>123</v>
      </c>
      <c r="I188" s="32"/>
      <c r="J188" s="32"/>
      <c r="K188" s="32"/>
      <c r="L188" s="33"/>
      <c r="M188" s="33"/>
      <c r="N188" s="33"/>
      <c r="O188" s="33"/>
      <c r="P188" s="32" t="str">
        <f>IF($L188&lt;&gt;"",NETWORKDAYS($L188,$M188,休日!$B$4:$B$306),"")</f>
        <v/>
      </c>
      <c r="Q188" s="32">
        <v>0</v>
      </c>
      <c r="R188" s="34" t="str">
        <f t="shared" ca="1" si="43"/>
        <v/>
      </c>
      <c r="S188" s="35"/>
      <c r="T188" s="35">
        <f t="shared" si="45"/>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6"/>
        <v>E142</v>
      </c>
      <c r="C189" s="41">
        <f>IF(AND($D189&lt;&gt;"",$D189&lt;&gt;"○"),MAX($C$3:$C188)+1,$C188)</f>
        <v>5</v>
      </c>
      <c r="D189" s="30"/>
      <c r="E189" s="31" t="str">
        <f ca="1">IF(AND($F189&lt;&gt;"",$D188&lt;&gt;""),1,IF($F189&lt;&gt;"",MAX(INDIRECT($B189):$E188)+1,""))</f>
        <v/>
      </c>
      <c r="F189" s="32"/>
      <c r="G189" s="32" t="str">
        <f t="shared" si="47"/>
        <v/>
      </c>
      <c r="H189" s="32"/>
      <c r="I189" s="32"/>
      <c r="J189" s="32"/>
      <c r="K189" s="32"/>
      <c r="L189" s="33"/>
      <c r="M189" s="33"/>
      <c r="N189" s="33"/>
      <c r="O189" s="33"/>
      <c r="P189" s="32" t="str">
        <f>IF($L189&lt;&gt;"",NETWORKDAYS($L189,$M189,休日!$B$4:$B$306),"")</f>
        <v/>
      </c>
      <c r="Q189" s="32">
        <v>0</v>
      </c>
      <c r="R189" s="34" t="str">
        <f t="shared" ca="1" si="43"/>
        <v/>
      </c>
      <c r="S189" s="35"/>
      <c r="T189" s="35">
        <f t="shared" si="45"/>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6"/>
        <v>E142</v>
      </c>
      <c r="C190" s="41">
        <f>IF(AND($D190&lt;&gt;"",$D190&lt;&gt;"○"),MAX($C$3:$C189)+1,$C189)</f>
        <v>5</v>
      </c>
      <c r="D190" s="30"/>
      <c r="E190" s="31" t="str">
        <f ca="1">IF(AND($F190&lt;&gt;"",$D189&lt;&gt;""),1,IF($F190&lt;&gt;"",MAX(INDIRECT($B190):$E189)+1,""))</f>
        <v/>
      </c>
      <c r="F190" s="32"/>
      <c r="G190" s="32" t="str">
        <f t="shared" si="47"/>
        <v/>
      </c>
      <c r="H190" s="32"/>
      <c r="I190" s="32"/>
      <c r="J190" s="32"/>
      <c r="K190" s="32"/>
      <c r="L190" s="33"/>
      <c r="M190" s="33"/>
      <c r="N190" s="33"/>
      <c r="O190" s="33"/>
      <c r="P190" s="32" t="str">
        <f>IF($L190&lt;&gt;"",NETWORKDAYS($L190,$M190,休日!$B$4:$B$306),"")</f>
        <v/>
      </c>
      <c r="Q190" s="32">
        <v>0</v>
      </c>
      <c r="R190" s="34" t="str">
        <f t="shared" ca="1" si="43"/>
        <v/>
      </c>
      <c r="S190" s="35"/>
      <c r="T190" s="35">
        <f t="shared" si="45"/>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6"/>
        <v>E142</v>
      </c>
      <c r="C191" s="41">
        <f>IF(AND($D191&lt;&gt;"",$D191&lt;&gt;"○"),MAX($C$3:$C190)+1,$C190)</f>
        <v>5</v>
      </c>
      <c r="D191" s="30"/>
      <c r="E191" s="31" t="str">
        <f ca="1">IF(AND($F191&lt;&gt;"",$D190&lt;&gt;""),1,IF($F191&lt;&gt;"",MAX(INDIRECT($B191):$E190)+1,""))</f>
        <v/>
      </c>
      <c r="F191" s="32"/>
      <c r="G191" s="32" t="str">
        <f t="shared" si="47"/>
        <v/>
      </c>
      <c r="H191" s="32"/>
      <c r="I191" s="32"/>
      <c r="J191" s="32"/>
      <c r="K191" s="32"/>
      <c r="L191" s="33"/>
      <c r="M191" s="33"/>
      <c r="N191" s="33"/>
      <c r="O191" s="33"/>
      <c r="P191" s="32" t="str">
        <f>IF($L191&lt;&gt;"",NETWORKDAYS($L191,$M191,休日!$B$4:$B$306),"")</f>
        <v/>
      </c>
      <c r="Q191" s="32">
        <v>0</v>
      </c>
      <c r="R191" s="34" t="str">
        <f t="shared" ca="1" si="43"/>
        <v/>
      </c>
      <c r="S191" s="35"/>
      <c r="T191" s="35">
        <f t="shared" si="45"/>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6"/>
        <v>E142</v>
      </c>
      <c r="C192" s="41">
        <f>IF(AND($D192&lt;&gt;"",$D192&lt;&gt;"○"),MAX($C$3:$C191)+1,$C191)</f>
        <v>5</v>
      </c>
      <c r="D192" s="30"/>
      <c r="E192" s="31" t="str">
        <f ca="1">IF(AND($F192&lt;&gt;"",$D191&lt;&gt;""),1,IF($F192&lt;&gt;"",MAX(INDIRECT($B192):$E191)+1,""))</f>
        <v/>
      </c>
      <c r="F192" s="32"/>
      <c r="G192" s="32" t="str">
        <f t="shared" si="47"/>
        <v/>
      </c>
      <c r="H192" s="32"/>
      <c r="I192" s="32"/>
      <c r="J192" s="32"/>
      <c r="K192" s="32"/>
      <c r="L192" s="33"/>
      <c r="M192" s="33"/>
      <c r="N192" s="33"/>
      <c r="O192" s="33"/>
      <c r="P192" s="32" t="str">
        <f>IF($L192&lt;&gt;"",NETWORKDAYS($L192,$M192,休日!$B$4:$B$306),"")</f>
        <v/>
      </c>
      <c r="Q192" s="32">
        <v>0</v>
      </c>
      <c r="R192" s="34" t="str">
        <f t="shared" ca="1" si="43"/>
        <v/>
      </c>
      <c r="S192" s="35"/>
      <c r="T192" s="35">
        <f t="shared" si="45"/>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6"/>
        <v>E142</v>
      </c>
      <c r="C193" s="41">
        <f>IF(AND($D193&lt;&gt;"",$D193&lt;&gt;"○"),MAX($C$3:$C192)+1,$C192)</f>
        <v>5</v>
      </c>
      <c r="D193" s="30"/>
      <c r="E193" s="31" t="str">
        <f ca="1">IF(AND($F193&lt;&gt;"",$D192&lt;&gt;""),1,IF($F193&lt;&gt;"",MAX(INDIRECT($B193):$E192)+1,""))</f>
        <v/>
      </c>
      <c r="F193" s="32"/>
      <c r="G193" s="32" t="str">
        <f t="shared" si="47"/>
        <v/>
      </c>
      <c r="H193" s="32"/>
      <c r="I193" s="32"/>
      <c r="J193" s="32"/>
      <c r="K193" s="32"/>
      <c r="L193" s="33"/>
      <c r="M193" s="33"/>
      <c r="N193" s="33"/>
      <c r="O193" s="33"/>
      <c r="P193" s="32" t="str">
        <f>IF($L193&lt;&gt;"",NETWORKDAYS($L193,$M193,休日!$B$4:$B$306),"")</f>
        <v/>
      </c>
      <c r="Q193" s="32">
        <v>0</v>
      </c>
      <c r="R193" s="34" t="str">
        <f t="shared" ca="1" si="43"/>
        <v/>
      </c>
      <c r="S193" s="35"/>
      <c r="T193" s="35">
        <f t="shared" si="45"/>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6"/>
        <v>E142</v>
      </c>
      <c r="C194" s="41">
        <f>IF(AND($D194&lt;&gt;"",$D194&lt;&gt;"○"),MAX($C$3:$C193)+1,$C193)</f>
        <v>5</v>
      </c>
      <c r="D194" s="30"/>
      <c r="E194" s="31" t="str">
        <f ca="1">IF(AND($F194&lt;&gt;"",$D193&lt;&gt;""),1,IF($F194&lt;&gt;"",MAX(INDIRECT($B194):$E193)+1,""))</f>
        <v/>
      </c>
      <c r="F194" s="32"/>
      <c r="G194" s="32" t="str">
        <f t="shared" si="47"/>
        <v/>
      </c>
      <c r="H194" s="32"/>
      <c r="I194" s="32"/>
      <c r="J194" s="32"/>
      <c r="K194" s="32"/>
      <c r="L194" s="33"/>
      <c r="M194" s="33"/>
      <c r="N194" s="33"/>
      <c r="O194" s="33"/>
      <c r="P194" s="32" t="str">
        <f>IF($L194&lt;&gt;"",NETWORKDAYS($L194,$M194,休日!$B$4:$B$306),"")</f>
        <v/>
      </c>
      <c r="Q194" s="32">
        <v>0</v>
      </c>
      <c r="R194" s="34" t="str">
        <f t="shared" ca="1" si="43"/>
        <v/>
      </c>
      <c r="S194" s="35"/>
      <c r="T194" s="35">
        <f t="shared" si="45"/>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6"/>
        <v>E142</v>
      </c>
      <c r="C195" s="41">
        <f>IF(AND($D195&lt;&gt;"",$D195&lt;&gt;"○"),MAX($C$3:$C194)+1,$C194)</f>
        <v>5</v>
      </c>
      <c r="D195" s="30"/>
      <c r="E195" s="31" t="str">
        <f ca="1">IF(AND($F195&lt;&gt;"",$D194&lt;&gt;""),1,IF($F195&lt;&gt;"",MAX(INDIRECT($B195):$E194)+1,""))</f>
        <v/>
      </c>
      <c r="F195" s="32"/>
      <c r="G195" s="32" t="str">
        <f t="shared" si="47"/>
        <v/>
      </c>
      <c r="H195" s="32"/>
      <c r="I195" s="32"/>
      <c r="J195" s="32"/>
      <c r="K195" s="32"/>
      <c r="L195" s="33"/>
      <c r="M195" s="33"/>
      <c r="N195" s="33"/>
      <c r="O195" s="33"/>
      <c r="P195" s="32" t="str">
        <f>IF($L195&lt;&gt;"",NETWORKDAYS($L195,$M195,休日!$B$4:$B$306),"")</f>
        <v/>
      </c>
      <c r="Q195" s="32">
        <v>0</v>
      </c>
      <c r="R195" s="34" t="str">
        <f t="shared" ca="1" si="43"/>
        <v/>
      </c>
      <c r="S195" s="35"/>
      <c r="T195" s="35">
        <f t="shared" si="45"/>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6"/>
        <v>E142</v>
      </c>
      <c r="C196" s="41">
        <f>IF(AND($D196&lt;&gt;"",$D196&lt;&gt;"○"),MAX($C$3:$C195)+1,$C195)</f>
        <v>5</v>
      </c>
      <c r="D196" s="30"/>
      <c r="E196" s="31" t="str">
        <f ca="1">IF(AND($F196&lt;&gt;"",$D195&lt;&gt;""),1,IF($F196&lt;&gt;"",MAX(INDIRECT($B196):$E195)+1,""))</f>
        <v/>
      </c>
      <c r="F196" s="32"/>
      <c r="G196" s="32" t="str">
        <f t="shared" si="47"/>
        <v/>
      </c>
      <c r="H196" s="32"/>
      <c r="I196" s="32"/>
      <c r="J196" s="32"/>
      <c r="K196" s="32"/>
      <c r="L196" s="33"/>
      <c r="M196" s="33"/>
      <c r="N196" s="33"/>
      <c r="O196" s="33"/>
      <c r="P196" s="32" t="str">
        <f>IF($L196&lt;&gt;"",NETWORKDAYS($L196,$M196,休日!$B$4:$B$306),"")</f>
        <v/>
      </c>
      <c r="Q196" s="32">
        <v>0</v>
      </c>
      <c r="R196" s="34" t="str">
        <f t="shared" ca="1" si="43"/>
        <v/>
      </c>
      <c r="S196" s="35"/>
      <c r="T196" s="35">
        <f t="shared" si="45"/>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6"/>
        <v>E142</v>
      </c>
      <c r="C197" s="41">
        <f>IF(AND($D197&lt;&gt;"",$D197&lt;&gt;"○"),MAX($C$3:$C196)+1,$C196)</f>
        <v>5</v>
      </c>
      <c r="D197" s="30"/>
      <c r="E197" s="31" t="str">
        <f ca="1">IF(AND($F197&lt;&gt;"",$D196&lt;&gt;""),1,IF($F197&lt;&gt;"",MAX(INDIRECT($B197):$E196)+1,""))</f>
        <v/>
      </c>
      <c r="F197" s="32"/>
      <c r="G197" s="32" t="str">
        <f t="shared" si="47"/>
        <v/>
      </c>
      <c r="H197" s="32"/>
      <c r="I197" s="32"/>
      <c r="J197" s="32"/>
      <c r="K197" s="32"/>
      <c r="L197" s="33"/>
      <c r="M197" s="33"/>
      <c r="N197" s="33"/>
      <c r="O197" s="33"/>
      <c r="P197" s="32" t="str">
        <f>IF($L197&lt;&gt;"",NETWORKDAYS($L197,$M197,休日!$B$4:$B$306),"")</f>
        <v/>
      </c>
      <c r="Q197" s="32">
        <v>0</v>
      </c>
      <c r="R197" s="34" t="str">
        <f t="shared" ca="1" si="43"/>
        <v/>
      </c>
      <c r="S197" s="35"/>
      <c r="T197" s="35">
        <f t="shared" si="45"/>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6"/>
        <v>E198</v>
      </c>
      <c r="C198" s="42">
        <v>6</v>
      </c>
      <c r="D198" s="23" t="s">
        <v>65</v>
      </c>
      <c r="E198" s="38" t="str">
        <f ca="1">IF(AND($F198&lt;&gt;"",$D197&lt;&gt;""),1,IF($F198&lt;&gt;"",MAX(INDIRECT($B198):$E197)+1,""))</f>
        <v/>
      </c>
      <c r="F198" s="20"/>
      <c r="G198" s="38" t="str">
        <f t="shared" si="47"/>
        <v/>
      </c>
      <c r="H198" s="20"/>
      <c r="I198" s="20"/>
      <c r="J198" s="20"/>
      <c r="K198" s="20"/>
      <c r="L198" s="22"/>
      <c r="M198" s="22"/>
      <c r="N198" s="22"/>
      <c r="O198" s="22"/>
      <c r="P198" s="20" t="str">
        <f>IF($L198&lt;&gt;"",NETWORKDAYS($L198,$M198,休日!$B$4:$B$306),"")</f>
        <v/>
      </c>
      <c r="Q198" s="20"/>
      <c r="R198" s="20" t="str">
        <f t="shared" ca="1" si="43"/>
        <v/>
      </c>
      <c r="S198" s="23"/>
      <c r="T198" s="23"/>
      <c r="U198" s="24"/>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6"/>
        <v>E198</v>
      </c>
      <c r="C199" s="41">
        <f>IF(AND($D199&lt;&gt;"",$D199&lt;&gt;"○"),MAX($C$3:$C198)+1,$C198)</f>
        <v>6</v>
      </c>
      <c r="D199" s="30"/>
      <c r="E199" s="31">
        <f ca="1">IF(AND($F199&lt;&gt;"",$D198&lt;&gt;""),1,IF($F199&lt;&gt;"",MAX(INDIRECT($B199):$E198)+1,""))</f>
        <v>1</v>
      </c>
      <c r="F199" s="32" t="s">
        <v>66</v>
      </c>
      <c r="G199" s="32" t="str">
        <f>IF($H199="","",IF($G198="",1,$G198+1))</f>
        <v/>
      </c>
      <c r="H199" s="32"/>
      <c r="I199" s="32"/>
      <c r="J199" s="32"/>
      <c r="K199" s="32"/>
      <c r="L199" s="33">
        <v>44372</v>
      </c>
      <c r="M199" s="33">
        <v>44375</v>
      </c>
      <c r="N199" s="33"/>
      <c r="O199" s="33"/>
      <c r="P199" s="32">
        <f>IF($L199&lt;&gt;"",NETWORKDAYS($L199,$M199,休日!$B$4:$B$306),"")</f>
        <v>2</v>
      </c>
      <c r="Q199" s="32">
        <v>0</v>
      </c>
      <c r="R199" s="34" t="str">
        <f t="shared" ca="1" si="43"/>
        <v/>
      </c>
      <c r="S199" s="35"/>
      <c r="T199" s="35">
        <f t="shared" si="45"/>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6"/>
        <v>E198</v>
      </c>
      <c r="C200" s="41">
        <f>IF(AND($D200&lt;&gt;"",$D200&lt;&gt;"○"),MAX($C$3:$C199)+1,$C199)</f>
        <v>6</v>
      </c>
      <c r="D200" s="30"/>
      <c r="E200" s="31" t="str">
        <f ca="1">IF(AND($F200&lt;&gt;"",$D199&lt;&gt;""),1,IF($F200&lt;&gt;"",MAX(INDIRECT($B200):$E199)+1,""))</f>
        <v/>
      </c>
      <c r="F200" s="32"/>
      <c r="G200" s="32">
        <f t="shared" ref="G200:G231" si="51">IF($H200="","",IF($G199="",1,$G199+1))</f>
        <v>1</v>
      </c>
      <c r="H200" s="32" t="s">
        <v>124</v>
      </c>
      <c r="I200" s="32"/>
      <c r="J200" s="32"/>
      <c r="K200" s="32"/>
      <c r="L200" s="33"/>
      <c r="M200" s="33"/>
      <c r="N200" s="33"/>
      <c r="O200" s="33"/>
      <c r="P200" s="32" t="str">
        <f>IF($L200&lt;&gt;"",NETWORKDAYS($L200,$M200,休日!$B$4:$B$306),"")</f>
        <v/>
      </c>
      <c r="Q200" s="32">
        <v>0</v>
      </c>
      <c r="R200" s="34" t="str">
        <f t="shared" ca="1" si="43"/>
        <v/>
      </c>
      <c r="S200" s="35"/>
      <c r="T200" s="35">
        <f t="shared" si="45"/>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6"/>
        <v>E198</v>
      </c>
      <c r="C201" s="41">
        <f>IF(AND($D201&lt;&gt;"",$D201&lt;&gt;"○"),MAX($C$3:$C200)+1,$C200)</f>
        <v>6</v>
      </c>
      <c r="D201" s="30"/>
      <c r="E201" s="31" t="str">
        <f ca="1">IF(AND($F201&lt;&gt;"",$D200&lt;&gt;""),1,IF($F201&lt;&gt;"",MAX(INDIRECT($B201):$E200)+1,""))</f>
        <v/>
      </c>
      <c r="F201" s="32"/>
      <c r="G201" s="32" t="str">
        <f t="shared" si="51"/>
        <v/>
      </c>
      <c r="H201" s="32"/>
      <c r="I201" s="32"/>
      <c r="J201" s="32"/>
      <c r="K201" s="32"/>
      <c r="L201" s="33"/>
      <c r="M201" s="33"/>
      <c r="N201" s="33"/>
      <c r="O201" s="33"/>
      <c r="P201" s="32" t="str">
        <f>IF($L201&lt;&gt;"",NETWORKDAYS($L201,$M201,休日!$B$4:$B$306),"")</f>
        <v/>
      </c>
      <c r="Q201" s="32">
        <v>0</v>
      </c>
      <c r="R201" s="34" t="str">
        <f t="shared" ca="1" si="43"/>
        <v/>
      </c>
      <c r="S201" s="35"/>
      <c r="T201" s="35">
        <f t="shared" si="45"/>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6"/>
        <v>E198</v>
      </c>
      <c r="C202" s="41">
        <f>IF(AND($D202&lt;&gt;"",$D202&lt;&gt;"○"),MAX($C$3:$C201)+1,$C201)</f>
        <v>6</v>
      </c>
      <c r="D202" s="30"/>
      <c r="E202" s="31" t="str">
        <f ca="1">IF(AND($F202&lt;&gt;"",$D201&lt;&gt;""),1,IF($F202&lt;&gt;"",MAX(INDIRECT($B202):$E201)+1,""))</f>
        <v/>
      </c>
      <c r="F202" s="32"/>
      <c r="G202" s="32" t="str">
        <f t="shared" si="51"/>
        <v/>
      </c>
      <c r="H202" s="32"/>
      <c r="I202" s="32"/>
      <c r="J202" s="32"/>
      <c r="K202" s="32"/>
      <c r="L202" s="33"/>
      <c r="M202" s="33"/>
      <c r="N202" s="33"/>
      <c r="O202" s="33"/>
      <c r="P202" s="32" t="str">
        <f>IF($L202&lt;&gt;"",NETWORKDAYS($L202,$M202,休日!$B$4:$B$306),"")</f>
        <v/>
      </c>
      <c r="Q202" s="32">
        <v>0</v>
      </c>
      <c r="R202" s="34" t="str">
        <f t="shared" ca="1" si="43"/>
        <v/>
      </c>
      <c r="S202" s="35"/>
      <c r="T202" s="35">
        <f t="shared" si="45"/>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6"/>
        <v>E198</v>
      </c>
      <c r="C203" s="41">
        <f>IF(AND($D203&lt;&gt;"",$D203&lt;&gt;"○"),MAX($C$3:$C202)+1,$C202)</f>
        <v>6</v>
      </c>
      <c r="D203" s="30"/>
      <c r="E203" s="31" t="str">
        <f ca="1">IF(AND($F203&lt;&gt;"",$D202&lt;&gt;""),1,IF($F203&lt;&gt;"",MAX(INDIRECT($B203):$E202)+1,""))</f>
        <v/>
      </c>
      <c r="F203" s="32"/>
      <c r="G203" s="32" t="str">
        <f t="shared" si="51"/>
        <v/>
      </c>
      <c r="H203" s="32"/>
      <c r="I203" s="32"/>
      <c r="J203" s="32"/>
      <c r="K203" s="32"/>
      <c r="L203" s="33"/>
      <c r="M203" s="33"/>
      <c r="N203" s="33"/>
      <c r="O203" s="33"/>
      <c r="P203" s="32" t="str">
        <f>IF($L203&lt;&gt;"",NETWORKDAYS($L203,$M203,休日!$B$4:$B$306),"")</f>
        <v/>
      </c>
      <c r="Q203" s="32">
        <v>0</v>
      </c>
      <c r="R203" s="34" t="str">
        <f t="shared" ca="1" si="43"/>
        <v/>
      </c>
      <c r="S203" s="35"/>
      <c r="T203" s="35">
        <f t="shared" si="45"/>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6"/>
        <v>E198</v>
      </c>
      <c r="C204" s="41">
        <f>IF(AND($D204&lt;&gt;"",$D204&lt;&gt;"○"),MAX($C$3:$C203)+1,$C203)</f>
        <v>6</v>
      </c>
      <c r="D204" s="30"/>
      <c r="E204" s="31">
        <f ca="1">IF(AND($F204&lt;&gt;"",$D203&lt;&gt;""),1,IF($F204&lt;&gt;"",MAX(INDIRECT($B204):$E203)+1,""))</f>
        <v>2</v>
      </c>
      <c r="F204" s="32" t="s">
        <v>90</v>
      </c>
      <c r="G204" s="32" t="str">
        <f t="shared" si="51"/>
        <v/>
      </c>
      <c r="H204" s="32"/>
      <c r="I204" s="32"/>
      <c r="J204" s="32"/>
      <c r="K204" s="32"/>
      <c r="L204" s="33">
        <v>44375</v>
      </c>
      <c r="M204" s="33">
        <v>44375</v>
      </c>
      <c r="N204" s="33"/>
      <c r="O204" s="33"/>
      <c r="P204" s="32">
        <f>IF($L204&lt;&gt;"",NETWORKDAYS($L204,$M204,休日!$B$4:$B$306),"")</f>
        <v>1</v>
      </c>
      <c r="Q204" s="32">
        <v>0</v>
      </c>
      <c r="R204" s="34" t="str">
        <f t="shared" ca="1" si="43"/>
        <v/>
      </c>
      <c r="S204" s="35"/>
      <c r="T204" s="35">
        <f t="shared" si="45"/>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6"/>
        <v>E198</v>
      </c>
      <c r="C205" s="41">
        <f>IF(AND($D205&lt;&gt;"",$D205&lt;&gt;"○"),MAX($C$3:$C204)+1,$C204)</f>
        <v>6</v>
      </c>
      <c r="D205" s="30"/>
      <c r="E205" s="31" t="str">
        <f ca="1">IF(AND($F205&lt;&gt;"",$D204&lt;&gt;""),1,IF($F205&lt;&gt;"",MAX(INDIRECT($B205):$E204)+1,""))</f>
        <v/>
      </c>
      <c r="F205" s="32"/>
      <c r="G205" s="32">
        <f t="shared" si="51"/>
        <v>1</v>
      </c>
      <c r="H205" s="32" t="s">
        <v>99</v>
      </c>
      <c r="I205" s="32"/>
      <c r="J205" s="32"/>
      <c r="K205" s="32"/>
      <c r="L205" s="33"/>
      <c r="M205" s="33"/>
      <c r="N205" s="33"/>
      <c r="O205" s="33"/>
      <c r="P205" s="32" t="str">
        <f>IF($L205&lt;&gt;"",NETWORKDAYS($L205,$M205,休日!$B$4:$B$306),"")</f>
        <v/>
      </c>
      <c r="Q205" s="32">
        <v>0</v>
      </c>
      <c r="R205" s="34" t="str">
        <f t="shared" ref="R205:R268" ca="1" si="52">IF(OR(AND($N205="",$L205&lt;&gt;"",$L205&lt;=$U$1),AND($M205&lt;&gt;"",Q205&lt;100,$M205&lt;=$U$1)),"遅延","")</f>
        <v/>
      </c>
      <c r="S205" s="35"/>
      <c r="T205" s="35">
        <f t="shared" si="45"/>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6"/>
        <v>E198</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52"/>
        <v/>
      </c>
      <c r="S206" s="35"/>
      <c r="T206" s="35">
        <f t="shared" si="45"/>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6"/>
        <v>E198</v>
      </c>
      <c r="C207" s="41">
        <f>IF(AND($D207&lt;&gt;"",$D207&lt;&gt;"○"),MAX($C$3:$C206)+1,$C206)</f>
        <v>6</v>
      </c>
      <c r="D207" s="30"/>
      <c r="E207" s="31" t="str">
        <f ca="1">IF(AND($F207&lt;&gt;"",$D206&lt;&gt;""),1,IF($F207&lt;&gt;"",MAX(INDIRECT($B207):$E206)+1,""))</f>
        <v/>
      </c>
      <c r="F207" s="32"/>
      <c r="G207" s="32" t="str">
        <f t="shared" si="51"/>
        <v/>
      </c>
      <c r="H207" s="32"/>
      <c r="I207" s="32"/>
      <c r="J207" s="32"/>
      <c r="K207" s="32"/>
      <c r="L207" s="33"/>
      <c r="M207" s="33"/>
      <c r="N207" s="33"/>
      <c r="O207" s="33"/>
      <c r="P207" s="32" t="str">
        <f>IF($L207&lt;&gt;"",NETWORKDAYS($L207,$M207,休日!$B$4:$B$306),"")</f>
        <v/>
      </c>
      <c r="Q207" s="32">
        <v>0</v>
      </c>
      <c r="R207" s="34" t="str">
        <f t="shared" ca="1" si="52"/>
        <v/>
      </c>
      <c r="S207" s="35"/>
      <c r="T207" s="35">
        <f t="shared" ref="T207:T270" si="53">SUM($V207:$FM207)</f>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6"/>
        <v>E198</v>
      </c>
      <c r="C208" s="41">
        <f>IF(AND($D208&lt;&gt;"",$D208&lt;&gt;"○"),MAX($C$3:$C207)+1,$C207)</f>
        <v>6</v>
      </c>
      <c r="D208" s="30"/>
      <c r="E208" s="31">
        <f ca="1">IF(AND($F208&lt;&gt;"",$D207&lt;&gt;""),1,IF($F208&lt;&gt;"",MAX(INDIRECT($B208):$E207)+1,""))</f>
        <v>3</v>
      </c>
      <c r="F208" s="32" t="s">
        <v>67</v>
      </c>
      <c r="G208" s="32" t="str">
        <f t="shared" si="51"/>
        <v/>
      </c>
      <c r="H208" s="32"/>
      <c r="I208" s="32"/>
      <c r="J208" s="32"/>
      <c r="K208" s="32"/>
      <c r="L208" s="33">
        <v>44376</v>
      </c>
      <c r="M208" s="33">
        <v>44376</v>
      </c>
      <c r="N208" s="33"/>
      <c r="O208" s="33"/>
      <c r="P208" s="32">
        <f>IF($L208&lt;&gt;"",NETWORKDAYS($L208,$M208,休日!$B$4:$B$306),"")</f>
        <v>1</v>
      </c>
      <c r="Q208" s="32">
        <v>0</v>
      </c>
      <c r="R208" s="34" t="str">
        <f t="shared" ca="1" si="52"/>
        <v/>
      </c>
      <c r="S208" s="35"/>
      <c r="T208" s="35">
        <f t="shared" si="53"/>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6"/>
        <v>E198</v>
      </c>
      <c r="C209" s="41">
        <f>IF(AND($D209&lt;&gt;"",$D209&lt;&gt;"○"),MAX($C$3:$C208)+1,$C208)</f>
        <v>6</v>
      </c>
      <c r="D209" s="30"/>
      <c r="E209" s="31" t="str">
        <f ca="1">IF(AND($F209&lt;&gt;"",$D208&lt;&gt;""),1,IF($F209&lt;&gt;"",MAX(INDIRECT($B209):$E208)+1,""))</f>
        <v/>
      </c>
      <c r="F209" s="32"/>
      <c r="G209" s="32">
        <f t="shared" si="51"/>
        <v>1</v>
      </c>
      <c r="H209" s="32" t="s">
        <v>100</v>
      </c>
      <c r="I209" s="32"/>
      <c r="J209" s="32"/>
      <c r="K209" s="32"/>
      <c r="L209" s="33"/>
      <c r="M209" s="33"/>
      <c r="N209" s="33"/>
      <c r="O209" s="33"/>
      <c r="P209" s="32" t="str">
        <f>IF($L209&lt;&gt;"",NETWORKDAYS($L209,$M209,休日!$B$4:$B$306),"")</f>
        <v/>
      </c>
      <c r="Q209" s="32">
        <v>0</v>
      </c>
      <c r="R209" s="34" t="str">
        <f t="shared" ca="1" si="52"/>
        <v/>
      </c>
      <c r="S209" s="35"/>
      <c r="T209" s="35">
        <f t="shared" si="53"/>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6"/>
        <v>E198</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si="53"/>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6"/>
        <v>E198</v>
      </c>
      <c r="C211" s="41">
        <f>IF(AND($D211&lt;&gt;"",$D211&lt;&gt;"○"),MAX($C$3:$C210)+1,$C210)</f>
        <v>6</v>
      </c>
      <c r="D211" s="30"/>
      <c r="E211" s="31" t="str">
        <f ca="1">IF(AND($F211&lt;&gt;"",$D210&lt;&gt;""),1,IF($F211&lt;&gt;"",MAX(INDIRECT($B211):$E210)+1,""))</f>
        <v/>
      </c>
      <c r="F211" s="32"/>
      <c r="G211" s="32" t="str">
        <f t="shared" si="51"/>
        <v/>
      </c>
      <c r="H211" s="32"/>
      <c r="I211" s="32"/>
      <c r="J211" s="32"/>
      <c r="K211" s="32"/>
      <c r="L211" s="33"/>
      <c r="M211" s="33"/>
      <c r="N211" s="33"/>
      <c r="O211" s="33"/>
      <c r="P211" s="32" t="str">
        <f>IF($L211&lt;&gt;"",NETWORKDAYS($L211,$M211,休日!$B$4:$B$306),"")</f>
        <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6"/>
        <v>E198</v>
      </c>
      <c r="C212" s="41">
        <f>IF(AND($D212&lt;&gt;"",$D212&lt;&gt;"○"),MAX($C$3:$C211)+1,$C211)</f>
        <v>6</v>
      </c>
      <c r="D212" s="30"/>
      <c r="E212" s="31" t="str">
        <f ca="1">IF(AND($F212&lt;&gt;"",$D211&lt;&gt;""),1,IF($F212&lt;&gt;"",MAX(INDIRECT($B212):$E211)+1,""))</f>
        <v/>
      </c>
      <c r="F212" s="32"/>
      <c r="G212" s="32" t="str">
        <f t="shared" si="51"/>
        <v/>
      </c>
      <c r="H212" s="32"/>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6"/>
        <v>E198</v>
      </c>
      <c r="C213" s="41">
        <f>IF(AND($D213&lt;&gt;"",$D213&lt;&gt;"○"),MAX($C$3:$C212)+1,$C212)</f>
        <v>6</v>
      </c>
      <c r="D213" s="30"/>
      <c r="E213" s="31">
        <f ca="1">IF(AND($F213&lt;&gt;"",$D212&lt;&gt;""),1,IF($F213&lt;&gt;"",MAX(INDIRECT($B213):$E212)+1,""))</f>
        <v>4</v>
      </c>
      <c r="F213" s="32" t="s">
        <v>68</v>
      </c>
      <c r="G213" s="32" t="str">
        <f t="shared" si="51"/>
        <v/>
      </c>
      <c r="H213" s="32"/>
      <c r="I213" s="32"/>
      <c r="J213" s="32"/>
      <c r="K213" s="32"/>
      <c r="L213" s="33">
        <v>44376</v>
      </c>
      <c r="M213" s="33">
        <v>44377</v>
      </c>
      <c r="N213" s="33"/>
      <c r="O213" s="33"/>
      <c r="P213" s="32">
        <f>IF($L213&lt;&gt;"",NETWORKDAYS($L213,$M213,休日!$B$4:$B$306),"")</f>
        <v>2</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6"/>
        <v>E198</v>
      </c>
      <c r="C214" s="41">
        <f>IF(AND($D214&lt;&gt;"",$D214&lt;&gt;"○"),MAX($C$3:$C213)+1,$C213)</f>
        <v>6</v>
      </c>
      <c r="D214" s="30"/>
      <c r="E214" s="31" t="str">
        <f ca="1">IF(AND($F214&lt;&gt;"",$D213&lt;&gt;""),1,IF($F214&lt;&gt;"",MAX(INDIRECT($B214):$E213)+1,""))</f>
        <v/>
      </c>
      <c r="F214" s="32"/>
      <c r="G214" s="32">
        <f t="shared" si="51"/>
        <v>1</v>
      </c>
      <c r="H214" s="32" t="s">
        <v>101</v>
      </c>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6"/>
        <v>E198</v>
      </c>
      <c r="C215" s="41">
        <f>IF(AND($D215&lt;&gt;"",$D215&lt;&gt;"○"),MAX($C$3:$C214)+1,$C214)</f>
        <v>6</v>
      </c>
      <c r="D215" s="30"/>
      <c r="E215" s="31" t="str">
        <f ca="1">IF(AND($F215&lt;&gt;"",$D214&lt;&gt;""),1,IF($F215&lt;&gt;"",MAX(INDIRECT($B215):$E214)+1,""))</f>
        <v/>
      </c>
      <c r="F215" s="32"/>
      <c r="G215" s="32">
        <f t="shared" si="51"/>
        <v>2</v>
      </c>
      <c r="H215" s="32" t="s">
        <v>125</v>
      </c>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6"/>
        <v>E198</v>
      </c>
      <c r="C216" s="41">
        <f>IF(AND($D216&lt;&gt;"",$D216&lt;&gt;"○"),MAX($C$3:$C215)+1,$C215)</f>
        <v>6</v>
      </c>
      <c r="D216" s="30"/>
      <c r="E216" s="31" t="str">
        <f ca="1">IF(AND($F216&lt;&gt;"",$D215&lt;&gt;""),1,IF($F216&lt;&gt;"",MAX(INDIRECT($B216):$E215)+1,""))</f>
        <v/>
      </c>
      <c r="F216" s="32"/>
      <c r="G216" s="32" t="str">
        <f t="shared" si="51"/>
        <v/>
      </c>
      <c r="H216" s="32"/>
      <c r="I216" s="32"/>
      <c r="J216" s="32"/>
      <c r="K216" s="32"/>
      <c r="L216" s="33"/>
      <c r="M216" s="33"/>
      <c r="N216" s="33"/>
      <c r="O216" s="33"/>
      <c r="P216" s="32" t="str">
        <f>IF($L216&lt;&gt;"",NETWORKDAYS($L216,$M216,休日!$B$4:$B$306),"")</f>
        <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6"/>
        <v>E198</v>
      </c>
      <c r="C217" s="41">
        <f>IF(AND($D217&lt;&gt;"",$D217&lt;&gt;"○"),MAX($C$3:$C216)+1,$C216)</f>
        <v>6</v>
      </c>
      <c r="D217" s="30"/>
      <c r="E217" s="31" t="str">
        <f ca="1">IF(AND($F217&lt;&gt;"",$D216&lt;&gt;""),1,IF($F217&lt;&gt;"",MAX(INDIRECT($B217):$E216)+1,""))</f>
        <v/>
      </c>
      <c r="F217" s="32"/>
      <c r="G217" s="32" t="str">
        <f t="shared" si="51"/>
        <v/>
      </c>
      <c r="H217" s="32"/>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6"/>
        <v>E198</v>
      </c>
      <c r="C218" s="41">
        <f>IF(AND($D218&lt;&gt;"",$D218&lt;&gt;"○"),MAX($C$3:$C217)+1,$C217)</f>
        <v>6</v>
      </c>
      <c r="D218" s="30"/>
      <c r="E218" s="31" t="str">
        <f ca="1">IF(AND($F218&lt;&gt;"",$D217&lt;&gt;""),1,IF($F218&lt;&gt;"",MAX(INDIRECT($B218):$E217)+1,""))</f>
        <v/>
      </c>
      <c r="F218" s="32"/>
      <c r="G218" s="32" t="str">
        <f t="shared" si="51"/>
        <v/>
      </c>
      <c r="H218" s="32"/>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6"/>
        <v>E198</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ref="R219" ca="1" si="54">IF(OR(AND($N219="",$L219&lt;&gt;"",$L219&lt;=$U$1),AND($M219&lt;&gt;"",Q219&lt;100,$M219&lt;=$U$1)),"遅延","")</f>
        <v/>
      </c>
      <c r="S219" s="35"/>
      <c r="T219" s="35">
        <f t="shared" si="53"/>
        <v>0</v>
      </c>
      <c r="U219" s="36"/>
      <c r="V219" s="54"/>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IF(AND($D220&lt;&gt;"",$F220=""),"E"&amp;ROW(),$B219)</f>
        <v>E198</v>
      </c>
      <c r="C220" s="41">
        <f>IF(AND($D220&lt;&gt;"",$D220&lt;&gt;"○"),MAX($C$3:$C219)+1,$C219)</f>
        <v>6</v>
      </c>
      <c r="D220" s="30"/>
      <c r="E220" s="31" t="str">
        <f ca="1">IF(AND($F220&lt;&gt;"",$D219&lt;&gt;""),1,IF($F220&lt;&gt;"",MAX(INDIRECT($B220):$E219)+1,""))</f>
        <v/>
      </c>
      <c r="F220" s="32"/>
      <c r="G220" s="32" t="str">
        <f>IF($H220="","",IF($G219="",1,$G219+1))</f>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6"/>
        <v>E198</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6"/>
        <v>E198</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ca="1" si="52"/>
        <v/>
      </c>
      <c r="S222" s="35"/>
      <c r="T222" s="35">
        <f t="shared" si="53"/>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46"/>
        <v>E198</v>
      </c>
      <c r="C223" s="41">
        <f>IF(AND($D223&lt;&gt;"",$D223&lt;&gt;"○"),MAX($C$3:$C222)+1,$C222)</f>
        <v>6</v>
      </c>
      <c r="D223" s="30"/>
      <c r="E223" s="31" t="str">
        <f ca="1">IF(AND($F223&lt;&gt;"",$D222&lt;&gt;""),1,IF($F223&lt;&gt;"",MAX(INDIRECT($B223):$E222)+1,""))</f>
        <v/>
      </c>
      <c r="F223" s="32"/>
      <c r="G223" s="32" t="str">
        <f t="shared" si="51"/>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6"/>
        <v>E198</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6"/>
        <v>E198</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6"/>
        <v>E198</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6"/>
        <v>E198</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ref="B228:B291" si="55">IF(AND($D228&lt;&gt;"",$F228=""),"E"&amp;ROW(),$B227)</f>
        <v>E198</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5"/>
        <v>E198</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5"/>
        <v>E198</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5"/>
        <v>E198</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E198</v>
      </c>
      <c r="C232" s="41">
        <f>IF(AND($D232&lt;&gt;"",$D232&lt;&gt;"○"),MAX($C$3:$C231)+1,$C231)</f>
        <v>6</v>
      </c>
      <c r="D232" s="30"/>
      <c r="E232" s="31" t="str">
        <f ca="1">IF(AND($F232&lt;&gt;"",$D231&lt;&gt;""),1,IF($F232&lt;&gt;"",MAX(INDIRECT($B232):$E231)+1,""))</f>
        <v/>
      </c>
      <c r="F232" s="32"/>
      <c r="G232" s="32" t="str">
        <f t="shared" ref="G232:G263" si="56">IF($H232="","",IF($G231="",1,$G231+1))</f>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E198</v>
      </c>
      <c r="C233" s="41">
        <f>IF(AND($D233&lt;&gt;"",$D233&lt;&gt;"○"),MAX($C$3:$C232)+1,$C232)</f>
        <v>6</v>
      </c>
      <c r="D233" s="30"/>
      <c r="E233" s="31" t="str">
        <f ca="1">IF(AND($F233&lt;&gt;"",$D232&lt;&gt;""),1,IF($F233&lt;&gt;"",MAX(INDIRECT($B233):$E232)+1,""))</f>
        <v/>
      </c>
      <c r="F233" s="32"/>
      <c r="G233" s="32" t="str">
        <f t="shared" si="56"/>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E198</v>
      </c>
      <c r="C234" s="41">
        <f>IF(AND($D234&lt;&gt;"",$D234&lt;&gt;"○"),MAX($C$3:$C233)+1,$C233)</f>
        <v>6</v>
      </c>
      <c r="D234" s="30"/>
      <c r="E234" s="31" t="str">
        <f ca="1">IF(AND($F234&lt;&gt;"",$D233&lt;&gt;""),1,IF($F234&lt;&gt;"",MAX(INDIRECT($B234):$E233)+1,""))</f>
        <v/>
      </c>
      <c r="F234" s="32"/>
      <c r="G234" s="32" t="str">
        <f t="shared" si="56"/>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E198</v>
      </c>
      <c r="C235" s="41">
        <f>IF(AND($D235&lt;&gt;"",$D235&lt;&gt;"○"),MAX($C$3:$C234)+1,$C234)</f>
        <v>6</v>
      </c>
      <c r="D235" s="30"/>
      <c r="E235" s="31" t="str">
        <f ca="1">IF(AND($F235&lt;&gt;"",$D234&lt;&gt;""),1,IF($F235&lt;&gt;"",MAX(INDIRECT($B235):$E234)+1,""))</f>
        <v/>
      </c>
      <c r="F235" s="32"/>
      <c r="G235" s="32" t="str">
        <f t="shared" si="56"/>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E198</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E198</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E198</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ref="R238" ca="1" si="57">IF(OR(AND($N238="",$L238&lt;&gt;"",$L238&lt;=$U$1),AND($M238&lt;&gt;"",Q238&lt;100,$M238&lt;=$U$1)),"遅延","")</f>
        <v/>
      </c>
      <c r="S238" s="35"/>
      <c r="T238" s="35">
        <f t="shared" si="53"/>
        <v>0</v>
      </c>
      <c r="U238" s="36"/>
      <c r="V238" s="54"/>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E198</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E198</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E198</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ca="1" si="52"/>
        <v/>
      </c>
      <c r="S241" s="35"/>
      <c r="T241" s="35">
        <f t="shared" si="53"/>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E198</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E198</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E198</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E198</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E198</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E198</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E198</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E198</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ref="R249" ca="1" si="58">IF(OR(AND($N249="",$L249&lt;&gt;"",$L249&lt;=$U$1),AND($M249&lt;&gt;"",Q249&lt;100,$M249&lt;=$U$1)),"遅延","")</f>
        <v/>
      </c>
      <c r="S249" s="35"/>
      <c r="T249" s="35">
        <f t="shared" si="53"/>
        <v>0</v>
      </c>
      <c r="U249" s="36"/>
      <c r="V249" s="54"/>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E198</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E198</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E198</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ca="1" si="52"/>
        <v/>
      </c>
      <c r="S252" s="35"/>
      <c r="T252" s="35">
        <f t="shared" si="53"/>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E198</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E198</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E198</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E198</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E198</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E198</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E198</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E198</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E198</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E198</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E198</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E198</v>
      </c>
      <c r="C264" s="41">
        <f>IF(AND($D264&lt;&gt;"",$D264&lt;&gt;"○"),MAX($C$3:$C263)+1,$C263)</f>
        <v>6</v>
      </c>
      <c r="D264" s="30"/>
      <c r="E264" s="31" t="str">
        <f ca="1">IF(AND($F264&lt;&gt;"",$D263&lt;&gt;""),1,IF($F264&lt;&gt;"",MAX(INDIRECT($B264):$E263)+1,""))</f>
        <v/>
      </c>
      <c r="F264" s="32"/>
      <c r="G264" s="32" t="str">
        <f t="shared" ref="G264:G295" si="59">IF($H264="","",IF($G263="",1,$G263+1))</f>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E198</v>
      </c>
      <c r="C265" s="41">
        <f>IF(AND($D265&lt;&gt;"",$D265&lt;&gt;"○"),MAX($C$3:$C264)+1,$C264)</f>
        <v>6</v>
      </c>
      <c r="D265" s="30"/>
      <c r="E265" s="31" t="str">
        <f ca="1">IF(AND($F265&lt;&gt;"",$D264&lt;&gt;""),1,IF($F265&lt;&gt;"",MAX(INDIRECT($B265):$E264)+1,""))</f>
        <v/>
      </c>
      <c r="F265" s="32"/>
      <c r="G265" s="32" t="str">
        <f t="shared" si="59"/>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E198</v>
      </c>
      <c r="C266" s="41">
        <f>IF(AND($D266&lt;&gt;"",$D266&lt;&gt;"○"),MAX($C$3:$C265)+1,$C265)</f>
        <v>6</v>
      </c>
      <c r="D266" s="30"/>
      <c r="E266" s="31" t="str">
        <f ca="1">IF(AND($F266&lt;&gt;"",$D265&lt;&gt;""),1,IF($F266&lt;&gt;"",MAX(INDIRECT($B266):$E265)+1,""))</f>
        <v/>
      </c>
      <c r="F266" s="32"/>
      <c r="G266" s="32" t="str">
        <f t="shared" si="59"/>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E198</v>
      </c>
      <c r="C267" s="41">
        <f>IF(AND($D267&lt;&gt;"",$D267&lt;&gt;"○"),MAX($C$3:$C266)+1,$C266)</f>
        <v>6</v>
      </c>
      <c r="D267" s="30"/>
      <c r="E267" s="31" t="str">
        <f ca="1">IF(AND($F267&lt;&gt;"",$D266&lt;&gt;""),1,IF($F267&lt;&gt;"",MAX(INDIRECT($B267):$E266)+1,""))</f>
        <v/>
      </c>
      <c r="F267" s="32"/>
      <c r="G267" s="32" t="str">
        <f t="shared" si="59"/>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E198</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E198</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ref="R269:R332" ca="1" si="60">IF(OR(AND($N269="",$L269&lt;&gt;"",$L269&lt;=$U$1),AND($M269&lt;&gt;"",Q269&lt;100,$M269&lt;=$U$1)),"遅延","")</f>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E198</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60"/>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E198</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60"/>
        <v/>
      </c>
      <c r="S271" s="35"/>
      <c r="T271" s="35">
        <f t="shared" ref="T271:T326" si="61">SUM($V271:$FM271)</f>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E198</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ca="1" si="60"/>
        <v/>
      </c>
      <c r="S272" s="35"/>
      <c r="T272" s="35">
        <f t="shared" si="61"/>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E198</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61"/>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E198</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ref="R274" ca="1" si="62">IF(OR(AND($N274="",$L274&lt;&gt;"",$L274&lt;=$U$1),AND($M274&lt;&gt;"",Q274&lt;100,$M274&lt;=$U$1)),"遅延","")</f>
        <v/>
      </c>
      <c r="S274" s="35"/>
      <c r="T274" s="35">
        <f t="shared" si="61"/>
        <v>0</v>
      </c>
      <c r="U274" s="36"/>
      <c r="V274" s="54"/>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E198</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E198</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E198</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ca="1" si="60"/>
        <v/>
      </c>
      <c r="S277" s="35"/>
      <c r="T277" s="35">
        <f t="shared" si="61"/>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E198</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E198</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E198</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E198</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E198</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ref="R282" ca="1" si="63">IF(OR(AND($N282="",$L282&lt;&gt;"",$L282&lt;=$U$1),AND($M282&lt;&gt;"",Q282&lt;100,$M282&lt;=$U$1)),"遅延","")</f>
        <v/>
      </c>
      <c r="S282" s="35"/>
      <c r="T282" s="35">
        <f t="shared" si="61"/>
        <v>0</v>
      </c>
      <c r="U282" s="36"/>
      <c r="V282" s="54"/>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E198</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E198</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E198</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ca="1" si="60"/>
        <v/>
      </c>
      <c r="S285" s="35"/>
      <c r="T285" s="35">
        <f t="shared" si="61"/>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E198</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E198</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E198</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E198</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E198</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E198</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ref="B292:B326" si="64">IF(AND($D292&lt;&gt;"",$F292=""),"E"&amp;ROW(),$B291)</f>
        <v>E198</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ref="R292" ca="1" si="65">IF(OR(AND($N292="",$L292&lt;&gt;"",$L292&lt;=$U$1),AND($M292&lt;&gt;"",Q292&lt;100,$M292&lt;=$U$1)),"遅延","")</f>
        <v/>
      </c>
      <c r="S292" s="35"/>
      <c r="T292" s="35">
        <f t="shared" si="61"/>
        <v>0</v>
      </c>
      <c r="U292" s="36"/>
      <c r="V292" s="54"/>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4"/>
        <v>E198</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4"/>
        <v>E198</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4"/>
        <v>E198</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ca="1" si="60"/>
        <v/>
      </c>
      <c r="S295" s="35"/>
      <c r="T295" s="35">
        <f t="shared" si="61"/>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E198</v>
      </c>
      <c r="C296" s="41">
        <f>IF(AND($D296&lt;&gt;"",$D296&lt;&gt;"○"),MAX($C$3:$C295)+1,$C295)</f>
        <v>6</v>
      </c>
      <c r="D296" s="30"/>
      <c r="E296" s="31" t="str">
        <f ca="1">IF(AND($F296&lt;&gt;"",$D295&lt;&gt;""),1,IF($F296&lt;&gt;"",MAX(INDIRECT($B296):$E295)+1,""))</f>
        <v/>
      </c>
      <c r="F296" s="32"/>
      <c r="G296" s="32" t="str">
        <f t="shared" ref="G296:G326" si="66">IF($H296="","",IF($G295="",1,$G295+1))</f>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E198</v>
      </c>
      <c r="C297" s="41">
        <f>IF(AND($D297&lt;&gt;"",$D297&lt;&gt;"○"),MAX($C$3:$C296)+1,$C296)</f>
        <v>6</v>
      </c>
      <c r="D297" s="30"/>
      <c r="E297" s="31" t="str">
        <f ca="1">IF(AND($F297&lt;&gt;"",$D296&lt;&gt;""),1,IF($F297&lt;&gt;"",MAX(INDIRECT($B297):$E296)+1,""))</f>
        <v/>
      </c>
      <c r="F297" s="32"/>
      <c r="G297" s="32" t="str">
        <f t="shared" si="66"/>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E198</v>
      </c>
      <c r="C298" s="41">
        <f>IF(AND($D298&lt;&gt;"",$D298&lt;&gt;"○"),MAX($C$3:$C297)+1,$C297)</f>
        <v>6</v>
      </c>
      <c r="D298" s="30"/>
      <c r="E298" s="31" t="str">
        <f ca="1">IF(AND($F298&lt;&gt;"",$D297&lt;&gt;""),1,IF($F298&lt;&gt;"",MAX(INDIRECT($B298):$E297)+1,""))</f>
        <v/>
      </c>
      <c r="F298" s="32"/>
      <c r="G298" s="32" t="str">
        <f t="shared" si="66"/>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E198</v>
      </c>
      <c r="C299" s="41">
        <f>IF(AND($D299&lt;&gt;"",$D299&lt;&gt;"○"),MAX($C$3:$C298)+1,$C298)</f>
        <v>6</v>
      </c>
      <c r="D299" s="30"/>
      <c r="E299" s="31" t="str">
        <f ca="1">IF(AND($F299&lt;&gt;"",$D298&lt;&gt;""),1,IF($F299&lt;&gt;"",MAX(INDIRECT($B299):$E298)+1,""))</f>
        <v/>
      </c>
      <c r="F299" s="32"/>
      <c r="G299" s="32" t="str">
        <f t="shared" si="66"/>
        <v/>
      </c>
      <c r="H299" s="32"/>
      <c r="I299" s="32"/>
      <c r="J299" s="32"/>
      <c r="K299" s="32"/>
      <c r="L299" s="33"/>
      <c r="M299" s="33"/>
      <c r="N299" s="33"/>
      <c r="O299" s="33"/>
      <c r="P299" s="32" t="str">
        <f>IF($L299&lt;&gt;"",NETWORKDAYS($L299,$M299,休日!$B$4:$B$306),"")</f>
        <v/>
      </c>
      <c r="Q299" s="32">
        <v>0</v>
      </c>
      <c r="R299" s="34" t="str">
        <f t="shared" ref="R299" ca="1" si="67">IF(OR(AND($N299="",$L299&lt;&gt;"",$L299&lt;=$U$1),AND($M299&lt;&gt;"",Q299&lt;100,$M299&lt;=$U$1)),"遅延","")</f>
        <v/>
      </c>
      <c r="S299" s="35"/>
      <c r="T299" s="35">
        <f t="shared" si="61"/>
        <v>0</v>
      </c>
      <c r="U299" s="36"/>
      <c r="V299" s="54"/>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E198</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E198</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E198</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ca="1" si="60"/>
        <v/>
      </c>
      <c r="S302" s="35"/>
      <c r="T302" s="35">
        <f t="shared" si="61"/>
        <v>0</v>
      </c>
      <c r="U302" s="36"/>
      <c r="V302" s="25"/>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E198</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E198</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ref="R304" ca="1" si="68">IF(OR(AND($N304="",$L304&lt;&gt;"",$L304&lt;=$U$1),AND($M304&lt;&gt;"",Q304&lt;100,$M304&lt;=$U$1)),"遅延","")</f>
        <v/>
      </c>
      <c r="S304" s="35"/>
      <c r="T304" s="35">
        <f t="shared" si="61"/>
        <v>0</v>
      </c>
      <c r="U304" s="36"/>
      <c r="V304" s="54"/>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E198</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E198</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E198</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ca="1" si="60"/>
        <v/>
      </c>
      <c r="S307" s="35"/>
      <c r="T307" s="35">
        <f t="shared" si="61"/>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E198</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ref="R308" ca="1" si="69">IF(OR(AND($N308="",$L308&lt;&gt;"",$L308&lt;=$U$1),AND($M308&lt;&gt;"",Q308&lt;100,$M308&lt;=$U$1)),"遅延","")</f>
        <v/>
      </c>
      <c r="S308" s="35"/>
      <c r="T308" s="35">
        <f t="shared" si="61"/>
        <v>0</v>
      </c>
      <c r="U308" s="36"/>
      <c r="V308" s="54"/>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E198</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E198</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E198</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ca="1" si="60"/>
        <v/>
      </c>
      <c r="S311" s="35"/>
      <c r="T311" s="35">
        <f t="shared" si="61"/>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E198</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ref="R312" ca="1" si="70">IF(OR(AND($N312="",$L312&lt;&gt;"",$L312&lt;=$U$1),AND($M312&lt;&gt;"",Q312&lt;100,$M312&lt;=$U$1)),"遅延","")</f>
        <v/>
      </c>
      <c r="S312" s="35"/>
      <c r="T312" s="35">
        <f t="shared" si="61"/>
        <v>0</v>
      </c>
      <c r="U312" s="36"/>
      <c r="V312" s="54"/>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E198</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E198</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E198</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ca="1" si="60"/>
        <v/>
      </c>
      <c r="S315" s="35"/>
      <c r="T315" s="35">
        <f t="shared" si="61"/>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E198</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E198</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E198</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E198</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E198</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E198</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E198</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E198</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E198</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E198</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E198</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B327" s="80"/>
      <c r="C327" s="43"/>
      <c r="D327" s="44" t="s">
        <v>21</v>
      </c>
      <c r="E327" s="45"/>
      <c r="F327" s="45"/>
      <c r="G327" s="45"/>
      <c r="H327" s="45"/>
      <c r="I327" s="45"/>
      <c r="J327" s="45"/>
      <c r="K327" s="45"/>
      <c r="L327" s="46"/>
      <c r="M327" s="46"/>
      <c r="N327" s="46"/>
      <c r="O327" s="46"/>
      <c r="P327" s="45"/>
      <c r="Q327" s="45"/>
      <c r="R327" s="45" t="str">
        <f t="shared" ca="1" si="60"/>
        <v/>
      </c>
      <c r="S327" s="45"/>
      <c r="T327" s="45"/>
      <c r="U327" s="47"/>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48"/>
      <c r="EA327" s="48"/>
      <c r="EB327" s="48"/>
      <c r="EC327" s="48"/>
      <c r="ED327" s="48"/>
      <c r="EE327" s="48"/>
      <c r="EF327" s="48"/>
      <c r="EG327" s="48"/>
      <c r="EH327" s="48"/>
      <c r="EI327" s="48"/>
      <c r="EJ327" s="48"/>
      <c r="EK327" s="48"/>
      <c r="EL327" s="48"/>
      <c r="EM327" s="48"/>
      <c r="EN327" s="48"/>
      <c r="EO327" s="48"/>
      <c r="EP327" s="48"/>
      <c r="EQ327" s="48"/>
      <c r="ER327" s="48"/>
      <c r="ES327" s="48"/>
      <c r="ET327" s="48"/>
      <c r="EU327" s="48"/>
      <c r="EV327" s="48"/>
      <c r="EW327" s="48"/>
      <c r="EX327" s="48"/>
      <c r="EY327" s="48"/>
      <c r="EZ327" s="48"/>
      <c r="FA327" s="48"/>
      <c r="FB327" s="48"/>
      <c r="FC327" s="48"/>
      <c r="FD327" s="48"/>
      <c r="FE327" s="48"/>
      <c r="FF327" s="48"/>
      <c r="FG327" s="48"/>
      <c r="FH327" s="48"/>
      <c r="FI327" s="48"/>
      <c r="FJ327" s="48"/>
      <c r="FK327" s="48"/>
      <c r="FL327" s="48"/>
      <c r="FM327" s="49"/>
    </row>
    <row r="328" spans="1:169" ht="18.75" customHeight="1">
      <c r="B328" s="40"/>
      <c r="C328" s="41"/>
      <c r="D328" s="50"/>
      <c r="E328" s="30"/>
      <c r="F328" s="32"/>
      <c r="G328" s="32"/>
      <c r="H328" s="32"/>
      <c r="I328" s="32"/>
      <c r="J328" s="32"/>
      <c r="K328" s="32"/>
      <c r="L328" s="33"/>
      <c r="M328" s="33"/>
      <c r="N328" s="51"/>
      <c r="O328" s="51"/>
      <c r="P328" s="32" t="str">
        <f>IF($L328&lt;&gt;"",NETWORKDAYS($L328,$M328,休日!$B$4:$B$306),"")</f>
        <v/>
      </c>
      <c r="Q328" s="52"/>
      <c r="R328" s="34" t="str">
        <f t="shared" ca="1" si="60"/>
        <v/>
      </c>
      <c r="S328" s="34"/>
      <c r="T328" s="34"/>
      <c r="U328" s="53"/>
      <c r="V328" s="54">
        <f>SUMIF($J5:$J326,$J328,V$5:V$326)</f>
        <v>0</v>
      </c>
      <c r="W328" s="54">
        <f>SUMIF($J5:$J326,$J328,W$5:W$326)</f>
        <v>0</v>
      </c>
      <c r="X328" s="54">
        <f>SUMIF($J5:$J326,$J328,X$5:X$326)</f>
        <v>0</v>
      </c>
      <c r="Y328" s="54">
        <f>SUMIF($J5:$J326,$J328,Y$5:Y$326)</f>
        <v>0</v>
      </c>
      <c r="Z328" s="54">
        <f>SUMIF($J5:$J326,$J328,Z$5:Z$326)</f>
        <v>0</v>
      </c>
      <c r="AA328" s="54">
        <f>SUMIF($J5:$J326,$J328,AA$5:AA$326)</f>
        <v>0</v>
      </c>
      <c r="AB328" s="54">
        <f>SUMIF($J5:$J326,$J328,AB$5:AB$326)</f>
        <v>0</v>
      </c>
      <c r="AC328" s="54">
        <f>SUMIF($J5:$J326,$J328,AC$5:AC$326)</f>
        <v>0</v>
      </c>
      <c r="AD328" s="54">
        <f>SUMIF($J5:$J326,$J328,AD$5:AD$326)</f>
        <v>0</v>
      </c>
      <c r="AE328" s="54">
        <f>SUMIF($J5:$J326,$J328,AE$5:AE$326)</f>
        <v>0</v>
      </c>
      <c r="AF328" s="54">
        <f>SUMIF($J5:$J326,$J328,AF$5:AF$326)</f>
        <v>0</v>
      </c>
      <c r="AG328" s="54">
        <f>SUMIF($J5:$J326,$J328,AG$5:AG$326)</f>
        <v>0</v>
      </c>
      <c r="AH328" s="54">
        <f>SUMIF($J5:$J326,$J328,AH$5:AH$326)</f>
        <v>0</v>
      </c>
      <c r="AI328" s="54">
        <f>SUMIF($J5:$J326,$J328,AI$5:AI$326)</f>
        <v>0</v>
      </c>
      <c r="AJ328" s="54">
        <f>SUMIF($J5:$J326,$J328,AJ$5:AJ$326)</f>
        <v>0</v>
      </c>
      <c r="AK328" s="54">
        <f>SUMIF($J5:$J326,$J328,AK$5:AK$326)</f>
        <v>0</v>
      </c>
      <c r="AL328" s="54">
        <f>SUMIF($J5:$J326,$J328,AL$5:AL$326)</f>
        <v>0</v>
      </c>
      <c r="AM328" s="54">
        <f>SUMIF($J5:$J326,$J328,AM$5:AM$326)</f>
        <v>0</v>
      </c>
      <c r="AN328" s="54">
        <f>SUMIF($J5:$J326,$J328,AN$5:AN$326)</f>
        <v>0</v>
      </c>
      <c r="AO328" s="54">
        <f>SUMIF($J5:$J326,$J328,AO$5:AO$326)</f>
        <v>0</v>
      </c>
      <c r="AP328" s="54">
        <f>SUMIF($J5:$J326,$J328,AP$5:AP$326)</f>
        <v>0</v>
      </c>
      <c r="AQ328" s="54">
        <f>SUMIF($J5:$J326,$J328,AQ$5:AQ$326)</f>
        <v>0</v>
      </c>
      <c r="AR328" s="54">
        <f>SUMIF($J5:$J326,$J328,AR$5:AR$326)</f>
        <v>0</v>
      </c>
      <c r="AS328" s="54">
        <f>SUMIF($J5:$J326,$J328,AS$5:AS$326)</f>
        <v>0</v>
      </c>
      <c r="AT328" s="54">
        <f>SUMIF($J5:$J326,$J328,AT$5:AT$326)</f>
        <v>0</v>
      </c>
      <c r="AU328" s="54">
        <f>SUMIF($J5:$J326,$J328,AU$5:AU$326)</f>
        <v>0</v>
      </c>
      <c r="AV328" s="54">
        <f>SUMIF($J5:$J326,$J328,AV$5:AV$326)</f>
        <v>0</v>
      </c>
      <c r="AW328" s="54">
        <f>SUMIF($J5:$J326,$J328,AW$5:AW$326)</f>
        <v>0</v>
      </c>
      <c r="AX328" s="54">
        <f>SUMIF($J5:$J326,$J328,AX$5:AX$326)</f>
        <v>0</v>
      </c>
      <c r="AY328" s="54">
        <f>SUMIF($J5:$J326,$J328,AY$5:AY$326)</f>
        <v>0</v>
      </c>
      <c r="AZ328" s="54">
        <f>SUMIF($J5:$J326,$J328,AZ$5:AZ$326)</f>
        <v>0</v>
      </c>
      <c r="BA328" s="54">
        <f>SUMIF($J5:$J326,$J328,BA$5:BA$326)</f>
        <v>0</v>
      </c>
      <c r="BB328" s="54">
        <f>SUMIF($J5:$J326,$J328,BB$5:BB$326)</f>
        <v>0</v>
      </c>
      <c r="BC328" s="54">
        <f>SUMIF($J5:$J326,$J328,BC$5:BC$326)</f>
        <v>0</v>
      </c>
      <c r="BD328" s="54">
        <f>SUMIF($J5:$J326,$J328,BD$5:BD$326)</f>
        <v>0</v>
      </c>
      <c r="BE328" s="54">
        <f>SUMIF($J5:$J326,$J328,BE$5:BE$326)</f>
        <v>0</v>
      </c>
      <c r="BF328" s="54">
        <f>SUMIF($J5:$J326,$J328,BF$5:BF$326)</f>
        <v>0</v>
      </c>
      <c r="BG328" s="54">
        <f>SUMIF($J5:$J326,$J328,BG$5:BG$326)</f>
        <v>0</v>
      </c>
      <c r="BH328" s="54">
        <f>SUMIF($J5:$J326,$J328,BH$5:BH$326)</f>
        <v>0</v>
      </c>
      <c r="BI328" s="54">
        <f>SUMIF($J5:$J326,$J328,BI$5:BI$326)</f>
        <v>0</v>
      </c>
      <c r="BJ328" s="54">
        <f>SUMIF($J5:$J326,$J328,BJ$5:BJ$326)</f>
        <v>0</v>
      </c>
      <c r="BK328" s="54">
        <f>SUMIF($J5:$J326,$J328,BK$5:BK$326)</f>
        <v>0</v>
      </c>
      <c r="BL328" s="54">
        <f>SUMIF($J5:$J326,$J328,BL$5:BL$326)</f>
        <v>0</v>
      </c>
      <c r="BM328" s="54">
        <f>SUMIF($J5:$J326,$J328,BM$5:BM$326)</f>
        <v>0</v>
      </c>
      <c r="BN328" s="54">
        <f>SUMIF($J5:$J326,$J328,BN$5:BN$326)</f>
        <v>0</v>
      </c>
      <c r="BO328" s="54">
        <f>SUMIF($J5:$J326,$J328,BO$5:BO$326)</f>
        <v>0</v>
      </c>
      <c r="BP328" s="54">
        <f>SUMIF($J5:$J326,$J328,BP$5:BP$326)</f>
        <v>0</v>
      </c>
      <c r="BQ328" s="54">
        <f>SUMIF($J5:$J326,$J328,BQ$5:BQ$326)</f>
        <v>0</v>
      </c>
      <c r="BR328" s="54">
        <f>SUMIF($J5:$J326,$J328,BR$5:BR$326)</f>
        <v>0</v>
      </c>
      <c r="BS328" s="54">
        <f>SUMIF($J5:$J326,$J328,BS$5:BS$326)</f>
        <v>0</v>
      </c>
      <c r="BT328" s="54">
        <f>SUMIF($J5:$J326,$J328,BT$5:BT$326)</f>
        <v>0</v>
      </c>
      <c r="BU328" s="54">
        <f>SUMIF($J5:$J326,$J328,BU$5:BU$326)</f>
        <v>0</v>
      </c>
      <c r="BV328" s="54">
        <f>SUMIF($J5:$J326,$J328,BV$5:BV$326)</f>
        <v>0</v>
      </c>
      <c r="BW328" s="54">
        <f>SUMIF($J5:$J326,$J328,BW$5:BW$326)</f>
        <v>0</v>
      </c>
      <c r="BX328" s="54">
        <f>SUMIF($J5:$J326,$J328,BX$5:BX$326)</f>
        <v>0</v>
      </c>
      <c r="BY328" s="54">
        <f>SUMIF($J5:$J326,$J328,BY$5:BY$326)</f>
        <v>0</v>
      </c>
      <c r="BZ328" s="54">
        <f>SUMIF($J5:$J326,$J328,BZ$5:BZ$326)</f>
        <v>0</v>
      </c>
      <c r="CA328" s="54">
        <f>SUMIF($J5:$J326,$J328,CA$5:CA$326)</f>
        <v>0</v>
      </c>
      <c r="CB328" s="54">
        <f>SUMIF($J5:$J326,$J328,CB$5:CB$326)</f>
        <v>0</v>
      </c>
      <c r="CC328" s="54">
        <f>SUMIF($J5:$J326,$J328,CC$5:CC$326)</f>
        <v>0</v>
      </c>
      <c r="CD328" s="54">
        <f>SUMIF($J5:$J326,$J328,CD$5:CD$326)</f>
        <v>0</v>
      </c>
      <c r="CE328" s="54">
        <f>SUMIF($J5:$J326,$J328,CE$5:CE$326)</f>
        <v>0</v>
      </c>
      <c r="CF328" s="54">
        <f>SUMIF($J5:$J326,$J328,CF$5:CF$326)</f>
        <v>0</v>
      </c>
      <c r="CG328" s="54">
        <f>SUMIF($J5:$J326,$J328,CG$5:CG$326)</f>
        <v>0</v>
      </c>
      <c r="CH328" s="54">
        <f>SUMIF($J5:$J326,$J328,CH$5:CH$326)</f>
        <v>0</v>
      </c>
      <c r="CI328" s="54">
        <f>SUMIF($J5:$J326,$J328,CI$5:CI$326)</f>
        <v>0</v>
      </c>
      <c r="CJ328" s="54">
        <f>SUMIF($J5:$J326,$J328,CJ$5:CJ$326)</f>
        <v>0</v>
      </c>
      <c r="CK328" s="54">
        <f>SUMIF($J5:$J326,$J328,CK$5:CK$326)</f>
        <v>0</v>
      </c>
      <c r="CL328" s="54">
        <f>SUMIF($J5:$J326,$J328,CL$5:CL$326)</f>
        <v>0</v>
      </c>
      <c r="CM328" s="54">
        <f>SUMIF($J5:$J326,$J328,CM$5:CM$326)</f>
        <v>0</v>
      </c>
      <c r="CN328" s="54">
        <f>SUMIF($J5:$J326,$J328,CN$5:CN$326)</f>
        <v>0</v>
      </c>
      <c r="CO328" s="54">
        <f>SUMIF($J5:$J326,$J328,CO$5:CO$326)</f>
        <v>0</v>
      </c>
      <c r="CP328" s="54">
        <f>SUMIF($J5:$J326,$J328,CP$5:CP$326)</f>
        <v>0</v>
      </c>
      <c r="CQ328" s="54">
        <f>SUMIF($J5:$J326,$J328,CQ$5:CQ$326)</f>
        <v>0</v>
      </c>
      <c r="CR328" s="54">
        <f>SUMIF($J5:$J326,$J328,CR$5:CR$326)</f>
        <v>0</v>
      </c>
      <c r="CS328" s="54">
        <f>SUMIF($J5:$J326,$J328,CS$5:CS$326)</f>
        <v>0</v>
      </c>
      <c r="CT328" s="54">
        <f>SUMIF($J5:$J326,$J328,CT$5:CT$326)</f>
        <v>0</v>
      </c>
      <c r="CU328" s="54">
        <f>SUMIF($J5:$J326,$J328,CU$5:CU$326)</f>
        <v>0</v>
      </c>
      <c r="CV328" s="54">
        <f>SUMIF($J5:$J326,$J328,CV$5:CV$326)</f>
        <v>0</v>
      </c>
      <c r="CW328" s="54">
        <f>SUMIF($J5:$J326,$J328,CW$5:CW$326)</f>
        <v>0</v>
      </c>
      <c r="CX328" s="54">
        <f>SUMIF($J5:$J326,$J328,CX$5:CX$326)</f>
        <v>0</v>
      </c>
      <c r="CY328" s="54">
        <f>SUMIF($J5:$J326,$J328,CY$5:CY$326)</f>
        <v>0</v>
      </c>
      <c r="CZ328" s="54">
        <f>SUMIF($J5:$J326,$J328,CZ$5:CZ$326)</f>
        <v>0</v>
      </c>
      <c r="DA328" s="54">
        <f>SUMIF($J5:$J326,$J328,DA$5:DA$326)</f>
        <v>0</v>
      </c>
      <c r="DB328" s="54">
        <f>SUMIF($J5:$J326,$J328,DB$5:DB$326)</f>
        <v>0</v>
      </c>
      <c r="DC328" s="54">
        <f>SUMIF($J5:$J326,$J328,DC$5:DC$326)</f>
        <v>0</v>
      </c>
      <c r="DD328" s="54">
        <f>SUMIF($J5:$J326,$J328,DD$5:DD$326)</f>
        <v>0</v>
      </c>
      <c r="DE328" s="54">
        <f>SUMIF($J5:$J326,$J328,DE$5:DE$326)</f>
        <v>0</v>
      </c>
      <c r="DF328" s="54">
        <f>SUMIF($J5:$J326,$J328,DF$5:DF$326)</f>
        <v>0</v>
      </c>
      <c r="DG328" s="54">
        <f>SUMIF($J5:$J326,$J328,DG$5:DG$326)</f>
        <v>0</v>
      </c>
      <c r="DH328" s="54">
        <f>SUMIF($J5:$J326,$J328,DH$5:DH$326)</f>
        <v>0</v>
      </c>
      <c r="DI328" s="54">
        <f>SUMIF($J5:$J326,$J328,DI$5:DI$326)</f>
        <v>0</v>
      </c>
      <c r="DJ328" s="54">
        <f>SUMIF($J5:$J326,$J328,DJ$5:DJ$326)</f>
        <v>0</v>
      </c>
      <c r="DK328" s="54">
        <f>SUMIF($J5:$J326,$J328,DK$5:DK$326)</f>
        <v>0</v>
      </c>
      <c r="DL328" s="54">
        <f>SUMIF($J5:$J326,$J328,DL$5:DL$326)</f>
        <v>0</v>
      </c>
      <c r="DM328" s="54">
        <f>SUMIF($J5:$J326,$J328,DM$5:DM$326)</f>
        <v>0</v>
      </c>
      <c r="DN328" s="54">
        <f>SUMIF($J5:$J326,$J328,DN$5:DN$326)</f>
        <v>0</v>
      </c>
      <c r="DO328" s="54">
        <f>SUMIF($J5:$J326,$J328,DO$5:DO$326)</f>
        <v>0</v>
      </c>
      <c r="DP328" s="54">
        <f>SUMIF($J5:$J326,$J328,DP$5:DP$326)</f>
        <v>0</v>
      </c>
      <c r="DQ328" s="54">
        <f>SUMIF($J5:$J326,$J328,DQ$5:DQ$326)</f>
        <v>0</v>
      </c>
      <c r="DR328" s="54">
        <f>SUMIF($J5:$J326,$J328,DR$5:DR$326)</f>
        <v>0</v>
      </c>
      <c r="DS328" s="54">
        <f>SUMIF($J5:$J326,$J328,DS$5:DS$326)</f>
        <v>0</v>
      </c>
      <c r="DT328" s="54">
        <f>SUMIF($J5:$J326,$J328,DT$5:DT$326)</f>
        <v>0</v>
      </c>
      <c r="DU328" s="54">
        <f>SUMIF($J5:$J326,$J328,DU$5:DU$326)</f>
        <v>0</v>
      </c>
      <c r="DV328" s="54">
        <f>SUMIF($J5:$J326,$J328,DV$5:DV$326)</f>
        <v>0</v>
      </c>
      <c r="DW328" s="54">
        <f>SUMIF($J5:$J326,$J328,DW$5:DW$326)</f>
        <v>0</v>
      </c>
      <c r="DX328" s="54">
        <f>SUMIF($J5:$J326,$J328,DX$5:DX$326)</f>
        <v>0</v>
      </c>
      <c r="DY328" s="54">
        <f>SUMIF($J5:$J326,$J328,DY$5:DY$326)</f>
        <v>0</v>
      </c>
      <c r="DZ328" s="54">
        <f>SUMIF($J5:$J326,$J328,DZ$5:DZ$326)</f>
        <v>0</v>
      </c>
      <c r="EA328" s="54">
        <f>SUMIF($J5:$J326,$J328,EA$5:EA$326)</f>
        <v>0</v>
      </c>
      <c r="EB328" s="54">
        <f>SUMIF($J5:$J326,$J328,EB$5:EB$326)</f>
        <v>0</v>
      </c>
      <c r="EC328" s="54">
        <f>SUMIF($J5:$J326,$J328,EC$5:EC$326)</f>
        <v>0</v>
      </c>
      <c r="ED328" s="54">
        <f>SUMIF($J5:$J326,$J328,ED$5:ED$326)</f>
        <v>0</v>
      </c>
      <c r="EE328" s="54">
        <f>SUMIF($J5:$J326,$J328,EE$5:EE$326)</f>
        <v>0</v>
      </c>
      <c r="EF328" s="54">
        <f>SUMIF($J5:$J326,$J328,EF$5:EF$326)</f>
        <v>0</v>
      </c>
      <c r="EG328" s="54">
        <f>SUMIF($J5:$J326,$J328,EG$5:EG$326)</f>
        <v>0</v>
      </c>
      <c r="EH328" s="54">
        <f>SUMIF($J5:$J326,$J328,EH$5:EH$326)</f>
        <v>0</v>
      </c>
      <c r="EI328" s="54">
        <f>SUMIF($J5:$J326,$J328,EI$5:EI$326)</f>
        <v>0</v>
      </c>
      <c r="EJ328" s="54">
        <f>SUMIF($J5:$J326,$J328,EJ$5:EJ$326)</f>
        <v>0</v>
      </c>
      <c r="EK328" s="54">
        <f>SUMIF($J5:$J326,$J328,EK$5:EK$326)</f>
        <v>0</v>
      </c>
      <c r="EL328" s="54">
        <f>SUMIF($J5:$J326,$J328,EL$5:EL$326)</f>
        <v>0</v>
      </c>
      <c r="EM328" s="54">
        <f>SUMIF($J5:$J326,$J328,EM$5:EM$326)</f>
        <v>0</v>
      </c>
      <c r="EN328" s="54">
        <f>SUMIF($J5:$J326,$J328,EN$5:EN$326)</f>
        <v>0</v>
      </c>
      <c r="EO328" s="54">
        <f>SUMIF($J5:$J326,$J328,EO$5:EO$326)</f>
        <v>0</v>
      </c>
      <c r="EP328" s="54">
        <f>SUMIF($J5:$J326,$J328,EP$5:EP$326)</f>
        <v>0</v>
      </c>
      <c r="EQ328" s="54">
        <f>SUMIF($J5:$J326,$J328,EQ$5:EQ$326)</f>
        <v>0</v>
      </c>
      <c r="ER328" s="54">
        <f>SUMIF($J5:$J326,$J328,ER$5:ER$326)</f>
        <v>0</v>
      </c>
      <c r="ES328" s="54">
        <f>SUMIF($J5:$J326,$J328,ES$5:ES$326)</f>
        <v>0</v>
      </c>
      <c r="ET328" s="54">
        <f>SUMIF($J5:$J326,$J328,ET$5:ET$326)</f>
        <v>0</v>
      </c>
      <c r="EU328" s="54">
        <f>SUMIF($J5:$J326,$J328,EU$5:EU$326)</f>
        <v>0</v>
      </c>
      <c r="EV328" s="54">
        <f>SUMIF($J5:$J326,$J328,EV$5:EV$326)</f>
        <v>0</v>
      </c>
      <c r="EW328" s="54">
        <f>SUMIF($J5:$J326,$J328,EW$5:EW$326)</f>
        <v>0</v>
      </c>
      <c r="EX328" s="54">
        <f>SUMIF($J5:$J326,$J328,EX$5:EX$326)</f>
        <v>0</v>
      </c>
      <c r="EY328" s="54">
        <f>SUMIF($J5:$J326,$J328,EY$5:EY$326)</f>
        <v>0</v>
      </c>
      <c r="EZ328" s="54">
        <f>SUMIF($J5:$J326,$J328,EZ$5:EZ$326)</f>
        <v>0</v>
      </c>
      <c r="FA328" s="54">
        <f>SUMIF($J5:$J326,$J328,FA$5:FA$326)</f>
        <v>0</v>
      </c>
      <c r="FB328" s="54">
        <f>SUMIF($J5:$J326,$J328,FB$5:FB$326)</f>
        <v>0</v>
      </c>
      <c r="FC328" s="54">
        <f>SUMIF($J5:$J326,$J328,FC$5:FC$326)</f>
        <v>0</v>
      </c>
      <c r="FD328" s="54">
        <f>SUMIF($J5:$J326,$J328,FD$5:FD$326)</f>
        <v>0</v>
      </c>
      <c r="FE328" s="54">
        <f>SUMIF($J5:$J326,$J328,FE$5:FE$326)</f>
        <v>0</v>
      </c>
      <c r="FF328" s="54">
        <f>SUMIF($J5:$J326,$J328,FF$5:FF$326)</f>
        <v>0</v>
      </c>
      <c r="FG328" s="54">
        <f>SUMIF($J5:$J326,$J328,FG$5:FG$326)</f>
        <v>0</v>
      </c>
      <c r="FH328" s="54">
        <f>SUMIF($J5:$J326,$J328,FH$5:FH$326)</f>
        <v>0</v>
      </c>
      <c r="FI328" s="54">
        <f>SUMIF($J5:$J326,$J328,FI$5:FI$326)</f>
        <v>0</v>
      </c>
      <c r="FJ328" s="54">
        <f>SUMIF($J5:$J326,$J328,FJ$5:FJ$326)</f>
        <v>0</v>
      </c>
      <c r="FK328" s="54">
        <f>SUMIF($J5:$J326,$J328,FK$5:FK$326)</f>
        <v>0</v>
      </c>
      <c r="FL328" s="54">
        <f>SUMIF($J5:$J326,$J328,FL$5:FL$326)</f>
        <v>0</v>
      </c>
      <c r="FM328" s="54">
        <f>SUMIF($J5:$J326,$J328,FM$5:FM$326)</f>
        <v>0</v>
      </c>
    </row>
    <row r="329" spans="1:169" ht="18.75" customHeight="1">
      <c r="B329" s="40"/>
      <c r="C329" s="41"/>
      <c r="D329" s="50"/>
      <c r="E329" s="30"/>
      <c r="F329" s="32"/>
      <c r="G329" s="32"/>
      <c r="H329" s="32"/>
      <c r="I329" s="32"/>
      <c r="J329" s="32"/>
      <c r="K329" s="32"/>
      <c r="L329" s="33"/>
      <c r="M329" s="33"/>
      <c r="N329" s="51"/>
      <c r="O329" s="51"/>
      <c r="P329" s="32" t="str">
        <f>IF($L329&lt;&gt;"",NETWORKDAYS($L329,$M329,休日!$B$4:$B$306),"")</f>
        <v/>
      </c>
      <c r="Q329" s="52"/>
      <c r="R329" s="34" t="str">
        <f t="shared" ca="1" si="60"/>
        <v/>
      </c>
      <c r="S329" s="34"/>
      <c r="T329" s="34"/>
      <c r="U329" s="53"/>
      <c r="V329" s="54">
        <f>SUMIF($J6:$J327,$J329,V$5:V$326)</f>
        <v>0</v>
      </c>
      <c r="W329" s="54">
        <f>SUMIF($J6:$J327,$J329,W$5:W$326)</f>
        <v>0</v>
      </c>
      <c r="X329" s="54">
        <f>SUMIF($J6:$J327,$J329,X$5:X$326)</f>
        <v>0</v>
      </c>
      <c r="Y329" s="54">
        <f>SUMIF($J6:$J327,$J329,Y$5:Y$326)</f>
        <v>0</v>
      </c>
      <c r="Z329" s="54">
        <f>SUMIF($J6:$J327,$J329,Z$5:Z$326)</f>
        <v>0</v>
      </c>
      <c r="AA329" s="54">
        <f>SUMIF($J6:$J327,$J329,AA$5:AA$326)</f>
        <v>0</v>
      </c>
      <c r="AB329" s="54">
        <f>SUMIF($J6:$J327,$J329,AB$5:AB$326)</f>
        <v>0</v>
      </c>
      <c r="AC329" s="54">
        <f>SUMIF($J6:$J327,$J329,AC$5:AC$326)</f>
        <v>0</v>
      </c>
      <c r="AD329" s="54">
        <f>SUMIF($J6:$J327,$J329,AD$5:AD$326)</f>
        <v>0</v>
      </c>
      <c r="AE329" s="54">
        <f>SUMIF($J6:$J327,$J329,AE$5:AE$326)</f>
        <v>0</v>
      </c>
      <c r="AF329" s="54">
        <f>SUMIF($J6:$J327,$J329,AF$5:AF$326)</f>
        <v>0</v>
      </c>
      <c r="AG329" s="54">
        <f>SUMIF($J6:$J327,$J329,AG$5:AG$326)</f>
        <v>0</v>
      </c>
      <c r="AH329" s="54">
        <f>SUMIF($J6:$J327,$J329,AH$5:AH$326)</f>
        <v>0</v>
      </c>
      <c r="AI329" s="54">
        <f>SUMIF($J6:$J327,$J329,AI$5:AI$326)</f>
        <v>0</v>
      </c>
      <c r="AJ329" s="54">
        <f>SUMIF($J6:$J327,$J329,AJ$5:AJ$326)</f>
        <v>0</v>
      </c>
      <c r="AK329" s="54">
        <f>SUMIF($J6:$J327,$J329,AK$5:AK$326)</f>
        <v>0</v>
      </c>
      <c r="AL329" s="54">
        <f>SUMIF($J6:$J327,$J329,AL$5:AL$326)</f>
        <v>0</v>
      </c>
      <c r="AM329" s="54">
        <f>SUMIF($J6:$J327,$J329,AM$5:AM$326)</f>
        <v>0</v>
      </c>
      <c r="AN329" s="54">
        <f>SUMIF($J6:$J327,$J329,AN$5:AN$326)</f>
        <v>0</v>
      </c>
      <c r="AO329" s="54">
        <f>SUMIF($J6:$J327,$J329,AO$5:AO$326)</f>
        <v>0</v>
      </c>
      <c r="AP329" s="54">
        <f>SUMIF($J6:$J327,$J329,AP$5:AP$326)</f>
        <v>0</v>
      </c>
      <c r="AQ329" s="54">
        <f>SUMIF($J6:$J327,$J329,AQ$5:AQ$326)</f>
        <v>0</v>
      </c>
      <c r="AR329" s="54">
        <f>SUMIF($J6:$J327,$J329,AR$5:AR$326)</f>
        <v>0</v>
      </c>
      <c r="AS329" s="54">
        <f>SUMIF($J6:$J327,$J329,AS$5:AS$326)</f>
        <v>0</v>
      </c>
      <c r="AT329" s="54">
        <f>SUMIF($J6:$J327,$J329,AT$5:AT$326)</f>
        <v>0</v>
      </c>
      <c r="AU329" s="54">
        <f>SUMIF($J6:$J327,$J329,AU$5:AU$326)</f>
        <v>0</v>
      </c>
      <c r="AV329" s="54">
        <f>SUMIF($J6:$J327,$J329,AV$5:AV$326)</f>
        <v>0</v>
      </c>
      <c r="AW329" s="54">
        <f>SUMIF($J6:$J327,$J329,AW$5:AW$326)</f>
        <v>0</v>
      </c>
      <c r="AX329" s="54">
        <f>SUMIF($J6:$J327,$J329,AX$5:AX$326)</f>
        <v>0</v>
      </c>
      <c r="AY329" s="54">
        <f>SUMIF($J6:$J327,$J329,AY$5:AY$326)</f>
        <v>0</v>
      </c>
      <c r="AZ329" s="54">
        <f>SUMIF($J6:$J327,$J329,AZ$5:AZ$326)</f>
        <v>0</v>
      </c>
      <c r="BA329" s="54">
        <f>SUMIF($J6:$J327,$J329,BA$5:BA$326)</f>
        <v>0</v>
      </c>
      <c r="BB329" s="54">
        <f>SUMIF($J6:$J327,$J329,BB$5:BB$326)</f>
        <v>0</v>
      </c>
      <c r="BC329" s="54">
        <f>SUMIF($J6:$J327,$J329,BC$5:BC$326)</f>
        <v>0</v>
      </c>
      <c r="BD329" s="54">
        <f>SUMIF($J6:$J327,$J329,BD$5:BD$326)</f>
        <v>0</v>
      </c>
      <c r="BE329" s="54">
        <f>SUMIF($J6:$J327,$J329,BE$5:BE$326)</f>
        <v>0</v>
      </c>
      <c r="BF329" s="54">
        <f>SUMIF($J6:$J327,$J329,BF$5:BF$326)</f>
        <v>0</v>
      </c>
      <c r="BG329" s="54">
        <f>SUMIF($J6:$J327,$J329,BG$5:BG$326)</f>
        <v>0</v>
      </c>
      <c r="BH329" s="54">
        <f>SUMIF($J6:$J327,$J329,BH$5:BH$326)</f>
        <v>0</v>
      </c>
      <c r="BI329" s="54">
        <f>SUMIF($J6:$J327,$J329,BI$5:BI$326)</f>
        <v>0</v>
      </c>
      <c r="BJ329" s="54">
        <f>SUMIF($J6:$J327,$J329,BJ$5:BJ$326)</f>
        <v>0</v>
      </c>
      <c r="BK329" s="54">
        <f>SUMIF($J6:$J327,$J329,BK$5:BK$326)</f>
        <v>0</v>
      </c>
      <c r="BL329" s="54">
        <f>SUMIF($J6:$J327,$J329,BL$5:BL$326)</f>
        <v>0</v>
      </c>
      <c r="BM329" s="54">
        <f>SUMIF($J6:$J327,$J329,BM$5:BM$326)</f>
        <v>0</v>
      </c>
      <c r="BN329" s="54">
        <f>SUMIF($J6:$J327,$J329,BN$5:BN$326)</f>
        <v>0</v>
      </c>
      <c r="BO329" s="54">
        <f>SUMIF($J6:$J327,$J329,BO$5:BO$326)</f>
        <v>0</v>
      </c>
      <c r="BP329" s="54">
        <f>SUMIF($J6:$J327,$J329,BP$5:BP$326)</f>
        <v>0</v>
      </c>
      <c r="BQ329" s="54">
        <f>SUMIF($J6:$J327,$J329,BQ$5:BQ$326)</f>
        <v>0</v>
      </c>
      <c r="BR329" s="54">
        <f>SUMIF($J6:$J327,$J329,BR$5:BR$326)</f>
        <v>0</v>
      </c>
      <c r="BS329" s="54">
        <f>SUMIF($J6:$J327,$J329,BS$5:BS$326)</f>
        <v>0</v>
      </c>
      <c r="BT329" s="54">
        <f>SUMIF($J6:$J327,$J329,BT$5:BT$326)</f>
        <v>0</v>
      </c>
      <c r="BU329" s="54">
        <f>SUMIF($J6:$J327,$J329,BU$5:BU$326)</f>
        <v>0</v>
      </c>
      <c r="BV329" s="54">
        <f>SUMIF($J6:$J327,$J329,BV$5:BV$326)</f>
        <v>0</v>
      </c>
      <c r="BW329" s="54">
        <f>SUMIF($J6:$J327,$J329,BW$5:BW$326)</f>
        <v>0</v>
      </c>
      <c r="BX329" s="54">
        <f>SUMIF($J6:$J327,$J329,BX$5:BX$326)</f>
        <v>0</v>
      </c>
      <c r="BY329" s="54">
        <f>SUMIF($J6:$J327,$J329,BY$5:BY$326)</f>
        <v>0</v>
      </c>
      <c r="BZ329" s="54">
        <f>SUMIF($J6:$J327,$J329,BZ$5:BZ$326)</f>
        <v>0</v>
      </c>
      <c r="CA329" s="54">
        <f>SUMIF($J6:$J327,$J329,CA$5:CA$326)</f>
        <v>0</v>
      </c>
      <c r="CB329" s="54">
        <f>SUMIF($J6:$J327,$J329,CB$5:CB$326)</f>
        <v>0</v>
      </c>
      <c r="CC329" s="54">
        <f>SUMIF($J6:$J327,$J329,CC$5:CC$326)</f>
        <v>0</v>
      </c>
      <c r="CD329" s="54">
        <f>SUMIF($J6:$J327,$J329,CD$5:CD$326)</f>
        <v>0</v>
      </c>
      <c r="CE329" s="54">
        <f>SUMIF($J6:$J327,$J329,CE$5:CE$326)</f>
        <v>0</v>
      </c>
      <c r="CF329" s="54">
        <f>SUMIF($J6:$J327,$J329,CF$5:CF$326)</f>
        <v>0</v>
      </c>
      <c r="CG329" s="54">
        <f>SUMIF($J6:$J327,$J329,CG$5:CG$326)</f>
        <v>0</v>
      </c>
      <c r="CH329" s="54">
        <f>SUMIF($J6:$J327,$J329,CH$5:CH$326)</f>
        <v>0</v>
      </c>
      <c r="CI329" s="54">
        <f>SUMIF($J6:$J327,$J329,CI$5:CI$326)</f>
        <v>0</v>
      </c>
      <c r="CJ329" s="54">
        <f>SUMIF($J6:$J327,$J329,CJ$5:CJ$326)</f>
        <v>0</v>
      </c>
      <c r="CK329" s="54">
        <f>SUMIF($J6:$J327,$J329,CK$5:CK$326)</f>
        <v>0</v>
      </c>
      <c r="CL329" s="54">
        <f>SUMIF($J6:$J327,$J329,CL$5:CL$326)</f>
        <v>0</v>
      </c>
      <c r="CM329" s="54">
        <f>SUMIF($J6:$J327,$J329,CM$5:CM$326)</f>
        <v>0</v>
      </c>
      <c r="CN329" s="54">
        <f>SUMIF($J6:$J327,$J329,CN$5:CN$326)</f>
        <v>0</v>
      </c>
      <c r="CO329" s="54">
        <f>SUMIF($J6:$J327,$J329,CO$5:CO$326)</f>
        <v>0</v>
      </c>
      <c r="CP329" s="54">
        <f>SUMIF($J6:$J327,$J329,CP$5:CP$326)</f>
        <v>0</v>
      </c>
      <c r="CQ329" s="54">
        <f>SUMIF($J6:$J327,$J329,CQ$5:CQ$326)</f>
        <v>0</v>
      </c>
      <c r="CR329" s="54">
        <f>SUMIF($J6:$J327,$J329,CR$5:CR$326)</f>
        <v>0</v>
      </c>
      <c r="CS329" s="54">
        <f>SUMIF($J6:$J327,$J329,CS$5:CS$326)</f>
        <v>0</v>
      </c>
      <c r="CT329" s="54">
        <f>SUMIF($J6:$J327,$J329,CT$5:CT$326)</f>
        <v>0</v>
      </c>
      <c r="CU329" s="54">
        <f>SUMIF($J6:$J327,$J329,CU$5:CU$326)</f>
        <v>0</v>
      </c>
      <c r="CV329" s="54">
        <f>SUMIF($J6:$J327,$J329,CV$5:CV$326)</f>
        <v>0</v>
      </c>
      <c r="CW329" s="54">
        <f>SUMIF($J6:$J327,$J329,CW$5:CW$326)</f>
        <v>0</v>
      </c>
      <c r="CX329" s="54">
        <f>SUMIF($J6:$J327,$J329,CX$5:CX$326)</f>
        <v>0</v>
      </c>
      <c r="CY329" s="54">
        <f>SUMIF($J6:$J327,$J329,CY$5:CY$326)</f>
        <v>0</v>
      </c>
      <c r="CZ329" s="54">
        <f>SUMIF($J6:$J327,$J329,CZ$5:CZ$326)</f>
        <v>0</v>
      </c>
      <c r="DA329" s="54">
        <f>SUMIF($J6:$J327,$J329,DA$5:DA$326)</f>
        <v>0</v>
      </c>
      <c r="DB329" s="54">
        <f>SUMIF($J6:$J327,$J329,DB$5:DB$326)</f>
        <v>0</v>
      </c>
      <c r="DC329" s="54">
        <f>SUMIF($J6:$J327,$J329,DC$5:DC$326)</f>
        <v>0</v>
      </c>
      <c r="DD329" s="54">
        <f>SUMIF($J6:$J327,$J329,DD$5:DD$326)</f>
        <v>0</v>
      </c>
      <c r="DE329" s="54">
        <f>SUMIF($J6:$J327,$J329,DE$5:DE$326)</f>
        <v>0</v>
      </c>
      <c r="DF329" s="54">
        <f>SUMIF($J6:$J327,$J329,DF$5:DF$326)</f>
        <v>0</v>
      </c>
      <c r="DG329" s="54">
        <f>SUMIF($J6:$J327,$J329,DG$5:DG$326)</f>
        <v>0</v>
      </c>
      <c r="DH329" s="54">
        <f>SUMIF($J6:$J327,$J329,DH$5:DH$326)</f>
        <v>0</v>
      </c>
      <c r="DI329" s="54">
        <f>SUMIF($J6:$J327,$J329,DI$5:DI$326)</f>
        <v>0</v>
      </c>
      <c r="DJ329" s="54">
        <f>SUMIF($J6:$J327,$J329,DJ$5:DJ$326)</f>
        <v>0</v>
      </c>
      <c r="DK329" s="54">
        <f>SUMIF($J6:$J327,$J329,DK$5:DK$326)</f>
        <v>0</v>
      </c>
      <c r="DL329" s="54">
        <f>SUMIF($J6:$J327,$J329,DL$5:DL$326)</f>
        <v>0</v>
      </c>
      <c r="DM329" s="54">
        <f>SUMIF($J6:$J327,$J329,DM$5:DM$326)</f>
        <v>0</v>
      </c>
      <c r="DN329" s="54">
        <f>SUMIF($J6:$J327,$J329,DN$5:DN$326)</f>
        <v>0</v>
      </c>
      <c r="DO329" s="54">
        <f>SUMIF($J6:$J327,$J329,DO$5:DO$326)</f>
        <v>0</v>
      </c>
      <c r="DP329" s="54">
        <f>SUMIF($J6:$J327,$J329,DP$5:DP$326)</f>
        <v>0</v>
      </c>
      <c r="DQ329" s="54">
        <f>SUMIF($J6:$J327,$J329,DQ$5:DQ$326)</f>
        <v>0</v>
      </c>
      <c r="DR329" s="54">
        <f>SUMIF($J6:$J327,$J329,DR$5:DR$326)</f>
        <v>0</v>
      </c>
      <c r="DS329" s="54">
        <f>SUMIF($J6:$J327,$J329,DS$5:DS$326)</f>
        <v>0</v>
      </c>
      <c r="DT329" s="54">
        <f>SUMIF($J6:$J327,$J329,DT$5:DT$326)</f>
        <v>0</v>
      </c>
      <c r="DU329" s="54">
        <f>SUMIF($J6:$J327,$J329,DU$5:DU$326)</f>
        <v>0</v>
      </c>
      <c r="DV329" s="54">
        <f>SUMIF($J6:$J327,$J329,DV$5:DV$326)</f>
        <v>0</v>
      </c>
      <c r="DW329" s="54">
        <f>SUMIF($J6:$J327,$J329,DW$5:DW$326)</f>
        <v>0</v>
      </c>
      <c r="DX329" s="54">
        <f>SUMIF($J6:$J327,$J329,DX$5:DX$326)</f>
        <v>0</v>
      </c>
      <c r="DY329" s="54">
        <f>SUMIF($J6:$J327,$J329,DY$5:DY$326)</f>
        <v>0</v>
      </c>
      <c r="DZ329" s="54">
        <f>SUMIF($J6:$J327,$J329,DZ$5:DZ$326)</f>
        <v>0</v>
      </c>
      <c r="EA329" s="54">
        <f>SUMIF($J6:$J327,$J329,EA$5:EA$326)</f>
        <v>0</v>
      </c>
      <c r="EB329" s="54">
        <f>SUMIF($J6:$J327,$J329,EB$5:EB$326)</f>
        <v>0</v>
      </c>
      <c r="EC329" s="54">
        <f>SUMIF($J6:$J327,$J329,EC$5:EC$326)</f>
        <v>0</v>
      </c>
      <c r="ED329" s="54">
        <f>SUMIF($J6:$J327,$J329,ED$5:ED$326)</f>
        <v>0</v>
      </c>
      <c r="EE329" s="54">
        <f>SUMIF($J6:$J327,$J329,EE$5:EE$326)</f>
        <v>0</v>
      </c>
      <c r="EF329" s="54">
        <f>SUMIF($J6:$J327,$J329,EF$5:EF$326)</f>
        <v>0</v>
      </c>
      <c r="EG329" s="54">
        <f>SUMIF($J6:$J327,$J329,EG$5:EG$326)</f>
        <v>0</v>
      </c>
      <c r="EH329" s="54">
        <f>SUMIF($J6:$J327,$J329,EH$5:EH$326)</f>
        <v>0</v>
      </c>
      <c r="EI329" s="54">
        <f>SUMIF($J6:$J327,$J329,EI$5:EI$326)</f>
        <v>0</v>
      </c>
      <c r="EJ329" s="54">
        <f>SUMIF($J6:$J327,$J329,EJ$5:EJ$326)</f>
        <v>0</v>
      </c>
      <c r="EK329" s="54">
        <f>SUMIF($J6:$J327,$J329,EK$5:EK$326)</f>
        <v>0</v>
      </c>
      <c r="EL329" s="54">
        <f>SUMIF($J6:$J327,$J329,EL$5:EL$326)</f>
        <v>0</v>
      </c>
      <c r="EM329" s="54">
        <f>SUMIF($J6:$J327,$J329,EM$5:EM$326)</f>
        <v>0</v>
      </c>
      <c r="EN329" s="54">
        <f>SUMIF($J6:$J327,$J329,EN$5:EN$326)</f>
        <v>0</v>
      </c>
      <c r="EO329" s="54">
        <f>SUMIF($J6:$J327,$J329,EO$5:EO$326)</f>
        <v>0</v>
      </c>
      <c r="EP329" s="54">
        <f>SUMIF($J6:$J327,$J329,EP$5:EP$326)</f>
        <v>0</v>
      </c>
      <c r="EQ329" s="54">
        <f>SUMIF($J6:$J327,$J329,EQ$5:EQ$326)</f>
        <v>0</v>
      </c>
      <c r="ER329" s="54">
        <f>SUMIF($J6:$J327,$J329,ER$5:ER$326)</f>
        <v>0</v>
      </c>
      <c r="ES329" s="54">
        <f>SUMIF($J6:$J327,$J329,ES$5:ES$326)</f>
        <v>0</v>
      </c>
      <c r="ET329" s="54">
        <f>SUMIF($J6:$J327,$J329,ET$5:ET$326)</f>
        <v>0</v>
      </c>
      <c r="EU329" s="54">
        <f>SUMIF($J6:$J327,$J329,EU$5:EU$326)</f>
        <v>0</v>
      </c>
      <c r="EV329" s="54">
        <f>SUMIF($J6:$J327,$J329,EV$5:EV$326)</f>
        <v>0</v>
      </c>
      <c r="EW329" s="54">
        <f>SUMIF($J6:$J327,$J329,EW$5:EW$326)</f>
        <v>0</v>
      </c>
      <c r="EX329" s="54">
        <f>SUMIF($J6:$J327,$J329,EX$5:EX$326)</f>
        <v>0</v>
      </c>
      <c r="EY329" s="54">
        <f>SUMIF($J6:$J327,$J329,EY$5:EY$326)</f>
        <v>0</v>
      </c>
      <c r="EZ329" s="54">
        <f>SUMIF($J6:$J327,$J329,EZ$5:EZ$326)</f>
        <v>0</v>
      </c>
      <c r="FA329" s="54">
        <f>SUMIF($J6:$J327,$J329,FA$5:FA$326)</f>
        <v>0</v>
      </c>
      <c r="FB329" s="54">
        <f>SUMIF($J6:$J327,$J329,FB$5:FB$326)</f>
        <v>0</v>
      </c>
      <c r="FC329" s="54">
        <f>SUMIF($J6:$J327,$J329,FC$5:FC$326)</f>
        <v>0</v>
      </c>
      <c r="FD329" s="54">
        <f>SUMIF($J6:$J327,$J329,FD$5:FD$326)</f>
        <v>0</v>
      </c>
      <c r="FE329" s="54">
        <f>SUMIF($J6:$J327,$J329,FE$5:FE$326)</f>
        <v>0</v>
      </c>
      <c r="FF329" s="54">
        <f>SUMIF($J6:$J327,$J329,FF$5:FF$326)</f>
        <v>0</v>
      </c>
      <c r="FG329" s="54">
        <f>SUMIF($J6:$J327,$J329,FG$5:FG$326)</f>
        <v>0</v>
      </c>
      <c r="FH329" s="54">
        <f>SUMIF($J6:$J327,$J329,FH$5:FH$326)</f>
        <v>0</v>
      </c>
      <c r="FI329" s="54">
        <f>SUMIF($J6:$J327,$J329,FI$5:FI$326)</f>
        <v>0</v>
      </c>
      <c r="FJ329" s="54">
        <f>SUMIF($J6:$J327,$J329,FJ$5:FJ$326)</f>
        <v>0</v>
      </c>
      <c r="FK329" s="54">
        <f>SUMIF($J6:$J327,$J329,FK$5:FK$326)</f>
        <v>0</v>
      </c>
      <c r="FL329" s="54">
        <f>SUMIF($J6:$J327,$J329,FL$5:FL$326)</f>
        <v>0</v>
      </c>
      <c r="FM329" s="54">
        <f>SUMIF($J6:$J327,$J329,FM$5:FM$326)</f>
        <v>0</v>
      </c>
    </row>
    <row r="330" spans="1:169" ht="18.75" customHeight="1">
      <c r="B330" s="40"/>
      <c r="C330" s="41"/>
      <c r="D330" s="50"/>
      <c r="E330" s="30"/>
      <c r="F330" s="32"/>
      <c r="G330" s="32"/>
      <c r="H330" s="32"/>
      <c r="I330" s="32"/>
      <c r="J330" s="32"/>
      <c r="K330" s="32"/>
      <c r="L330" s="33"/>
      <c r="M330" s="33"/>
      <c r="N330" s="51"/>
      <c r="O330" s="51"/>
      <c r="P330" s="32" t="str">
        <f>IF($L330&lt;&gt;"",NETWORKDAYS($L330,$M330,休日!$B$4:$B$306),"")</f>
        <v/>
      </c>
      <c r="Q330" s="52"/>
      <c r="R330" s="34" t="str">
        <f t="shared" ca="1" si="60"/>
        <v/>
      </c>
      <c r="S330" s="34"/>
      <c r="T330" s="34"/>
      <c r="U330" s="53"/>
      <c r="V330" s="54">
        <f>SUMIF($J7:$J328,$J330,V$5:V$326)</f>
        <v>0</v>
      </c>
      <c r="W330" s="54">
        <f>SUMIF($J7:$J328,$J330,W$5:W$326)</f>
        <v>0</v>
      </c>
      <c r="X330" s="54">
        <f>SUMIF($J7:$J328,$J330,X$5:X$326)</f>
        <v>0</v>
      </c>
      <c r="Y330" s="54">
        <f>SUMIF($J7:$J328,$J330,Y$5:Y$326)</f>
        <v>0</v>
      </c>
      <c r="Z330" s="54">
        <f>SUMIF($J7:$J328,$J330,Z$5:Z$326)</f>
        <v>0</v>
      </c>
      <c r="AA330" s="54">
        <f>SUMIF($J7:$J328,$J330,AA$5:AA$326)</f>
        <v>0</v>
      </c>
      <c r="AB330" s="54">
        <f>SUMIF($J7:$J328,$J330,AB$5:AB$326)</f>
        <v>0</v>
      </c>
      <c r="AC330" s="54">
        <f>SUMIF($J7:$J328,$J330,AC$5:AC$326)</f>
        <v>0</v>
      </c>
      <c r="AD330" s="54">
        <f>SUMIF($J7:$J328,$J330,AD$5:AD$326)</f>
        <v>0</v>
      </c>
      <c r="AE330" s="54">
        <f>SUMIF($J7:$J328,$J330,AE$5:AE$326)</f>
        <v>0</v>
      </c>
      <c r="AF330" s="54">
        <f>SUMIF($J7:$J328,$J330,AF$5:AF$326)</f>
        <v>0</v>
      </c>
      <c r="AG330" s="54">
        <f>SUMIF($J7:$J328,$J330,AG$5:AG$326)</f>
        <v>0</v>
      </c>
      <c r="AH330" s="54">
        <f>SUMIF($J7:$J328,$J330,AH$5:AH$326)</f>
        <v>0</v>
      </c>
      <c r="AI330" s="54">
        <f>SUMIF($J7:$J328,$J330,AI$5:AI$326)</f>
        <v>0</v>
      </c>
      <c r="AJ330" s="54">
        <f>SUMIF($J7:$J328,$J330,AJ$5:AJ$326)</f>
        <v>0</v>
      </c>
      <c r="AK330" s="54">
        <f>SUMIF($J7:$J328,$J330,AK$5:AK$326)</f>
        <v>0</v>
      </c>
      <c r="AL330" s="54">
        <f>SUMIF($J7:$J328,$J330,AL$5:AL$326)</f>
        <v>0</v>
      </c>
      <c r="AM330" s="54">
        <f>SUMIF($J7:$J328,$J330,AM$5:AM$326)</f>
        <v>0</v>
      </c>
      <c r="AN330" s="54">
        <f>SUMIF($J7:$J328,$J330,AN$5:AN$326)</f>
        <v>0</v>
      </c>
      <c r="AO330" s="54">
        <f>SUMIF($J7:$J328,$J330,AO$5:AO$326)</f>
        <v>0</v>
      </c>
      <c r="AP330" s="54">
        <f>SUMIF($J7:$J328,$J330,AP$5:AP$326)</f>
        <v>0</v>
      </c>
      <c r="AQ330" s="54">
        <f>SUMIF($J7:$J328,$J330,AQ$5:AQ$326)</f>
        <v>0</v>
      </c>
      <c r="AR330" s="54">
        <f>SUMIF($J7:$J328,$J330,AR$5:AR$326)</f>
        <v>0</v>
      </c>
      <c r="AS330" s="54">
        <f>SUMIF($J7:$J328,$J330,AS$5:AS$326)</f>
        <v>0</v>
      </c>
      <c r="AT330" s="54">
        <f>SUMIF($J7:$J328,$J330,AT$5:AT$326)</f>
        <v>0</v>
      </c>
      <c r="AU330" s="54">
        <f>SUMIF($J7:$J328,$J330,AU$5:AU$326)</f>
        <v>0</v>
      </c>
      <c r="AV330" s="54">
        <f>SUMIF($J7:$J328,$J330,AV$5:AV$326)</f>
        <v>0</v>
      </c>
      <c r="AW330" s="54">
        <f>SUMIF($J7:$J328,$J330,AW$5:AW$326)</f>
        <v>0</v>
      </c>
      <c r="AX330" s="54">
        <f>SUMIF($J7:$J328,$J330,AX$5:AX$326)</f>
        <v>0</v>
      </c>
      <c r="AY330" s="54">
        <f>SUMIF($J7:$J328,$J330,AY$5:AY$326)</f>
        <v>0</v>
      </c>
      <c r="AZ330" s="54">
        <f>SUMIF($J7:$J328,$J330,AZ$5:AZ$326)</f>
        <v>0</v>
      </c>
      <c r="BA330" s="54">
        <f>SUMIF($J7:$J328,$J330,BA$5:BA$326)</f>
        <v>0</v>
      </c>
      <c r="BB330" s="54">
        <f>SUMIF($J7:$J328,$J330,BB$5:BB$326)</f>
        <v>0</v>
      </c>
      <c r="BC330" s="54">
        <f>SUMIF($J7:$J328,$J330,BC$5:BC$326)</f>
        <v>0</v>
      </c>
      <c r="BD330" s="54">
        <f>SUMIF($J7:$J328,$J330,BD$5:BD$326)</f>
        <v>0</v>
      </c>
      <c r="BE330" s="54">
        <f>SUMIF($J7:$J328,$J330,BE$5:BE$326)</f>
        <v>0</v>
      </c>
      <c r="BF330" s="54">
        <f>SUMIF($J7:$J328,$J330,BF$5:BF$326)</f>
        <v>0</v>
      </c>
      <c r="BG330" s="54">
        <f>SUMIF($J7:$J328,$J330,BG$5:BG$326)</f>
        <v>0</v>
      </c>
      <c r="BH330" s="54">
        <f>SUMIF($J7:$J328,$J330,BH$5:BH$326)</f>
        <v>0</v>
      </c>
      <c r="BI330" s="54">
        <f>SUMIF($J7:$J328,$J330,BI$5:BI$326)</f>
        <v>0</v>
      </c>
      <c r="BJ330" s="54">
        <f>SUMIF($J7:$J328,$J330,BJ$5:BJ$326)</f>
        <v>0</v>
      </c>
      <c r="BK330" s="54">
        <f>SUMIF($J7:$J328,$J330,BK$5:BK$326)</f>
        <v>0</v>
      </c>
      <c r="BL330" s="54">
        <f>SUMIF($J7:$J328,$J330,BL$5:BL$326)</f>
        <v>0</v>
      </c>
      <c r="BM330" s="54">
        <f>SUMIF($J7:$J328,$J330,BM$5:BM$326)</f>
        <v>0</v>
      </c>
      <c r="BN330" s="54">
        <f>SUMIF($J7:$J328,$J330,BN$5:BN$326)</f>
        <v>0</v>
      </c>
      <c r="BO330" s="54">
        <f>SUMIF($J7:$J328,$J330,BO$5:BO$326)</f>
        <v>0</v>
      </c>
      <c r="BP330" s="54">
        <f>SUMIF($J7:$J328,$J330,BP$5:BP$326)</f>
        <v>0</v>
      </c>
      <c r="BQ330" s="54">
        <f>SUMIF($J7:$J328,$J330,BQ$5:BQ$326)</f>
        <v>0</v>
      </c>
      <c r="BR330" s="54">
        <f>SUMIF($J7:$J328,$J330,BR$5:BR$326)</f>
        <v>0</v>
      </c>
      <c r="BS330" s="54">
        <f>SUMIF($J7:$J328,$J330,BS$5:BS$326)</f>
        <v>0</v>
      </c>
      <c r="BT330" s="54">
        <f>SUMIF($J7:$J328,$J330,BT$5:BT$326)</f>
        <v>0</v>
      </c>
      <c r="BU330" s="54">
        <f>SUMIF($J7:$J328,$J330,BU$5:BU$326)</f>
        <v>0</v>
      </c>
      <c r="BV330" s="54">
        <f>SUMIF($J7:$J328,$J330,BV$5:BV$326)</f>
        <v>0</v>
      </c>
      <c r="BW330" s="54">
        <f>SUMIF($J7:$J328,$J330,BW$5:BW$326)</f>
        <v>0</v>
      </c>
      <c r="BX330" s="54">
        <f>SUMIF($J7:$J328,$J330,BX$5:BX$326)</f>
        <v>0</v>
      </c>
      <c r="BY330" s="54">
        <f>SUMIF($J7:$J328,$J330,BY$5:BY$326)</f>
        <v>0</v>
      </c>
      <c r="BZ330" s="54">
        <f>SUMIF($J7:$J328,$J330,BZ$5:BZ$326)</f>
        <v>0</v>
      </c>
      <c r="CA330" s="54">
        <f>SUMIF($J7:$J328,$J330,CA$5:CA$326)</f>
        <v>0</v>
      </c>
      <c r="CB330" s="54">
        <f>SUMIF($J7:$J328,$J330,CB$5:CB$326)</f>
        <v>0</v>
      </c>
      <c r="CC330" s="54">
        <f>SUMIF($J7:$J328,$J330,CC$5:CC$326)</f>
        <v>0</v>
      </c>
      <c r="CD330" s="54">
        <f>SUMIF($J7:$J328,$J330,CD$5:CD$326)</f>
        <v>0</v>
      </c>
      <c r="CE330" s="54">
        <f>SUMIF($J7:$J328,$J330,CE$5:CE$326)</f>
        <v>0</v>
      </c>
      <c r="CF330" s="54">
        <f>SUMIF($J7:$J328,$J330,CF$5:CF$326)</f>
        <v>0</v>
      </c>
      <c r="CG330" s="54">
        <f>SUMIF($J7:$J328,$J330,CG$5:CG$326)</f>
        <v>0</v>
      </c>
      <c r="CH330" s="54">
        <f>SUMIF($J7:$J328,$J330,CH$5:CH$326)</f>
        <v>0</v>
      </c>
      <c r="CI330" s="54">
        <f>SUMIF($J7:$J328,$J330,CI$5:CI$326)</f>
        <v>0</v>
      </c>
      <c r="CJ330" s="54">
        <f>SUMIF($J7:$J328,$J330,CJ$5:CJ$326)</f>
        <v>0</v>
      </c>
      <c r="CK330" s="54">
        <f>SUMIF($J7:$J328,$J330,CK$5:CK$326)</f>
        <v>0</v>
      </c>
      <c r="CL330" s="54">
        <f>SUMIF($J7:$J328,$J330,CL$5:CL$326)</f>
        <v>0</v>
      </c>
      <c r="CM330" s="54">
        <f>SUMIF($J7:$J328,$J330,CM$5:CM$326)</f>
        <v>0</v>
      </c>
      <c r="CN330" s="54">
        <f>SUMIF($J7:$J328,$J330,CN$5:CN$326)</f>
        <v>0</v>
      </c>
      <c r="CO330" s="54">
        <f>SUMIF($J7:$J328,$J330,CO$5:CO$326)</f>
        <v>0</v>
      </c>
      <c r="CP330" s="54">
        <f>SUMIF($J7:$J328,$J330,CP$5:CP$326)</f>
        <v>0</v>
      </c>
      <c r="CQ330" s="54">
        <f>SUMIF($J7:$J328,$J330,CQ$5:CQ$326)</f>
        <v>0</v>
      </c>
      <c r="CR330" s="54">
        <f>SUMIF($J7:$J328,$J330,CR$5:CR$326)</f>
        <v>0</v>
      </c>
      <c r="CS330" s="54">
        <f>SUMIF($J7:$J328,$J330,CS$5:CS$326)</f>
        <v>0</v>
      </c>
      <c r="CT330" s="54">
        <f>SUMIF($J7:$J328,$J330,CT$5:CT$326)</f>
        <v>0</v>
      </c>
      <c r="CU330" s="54">
        <f>SUMIF($J7:$J328,$J330,CU$5:CU$326)</f>
        <v>0</v>
      </c>
      <c r="CV330" s="54">
        <f>SUMIF($J7:$J328,$J330,CV$5:CV$326)</f>
        <v>0</v>
      </c>
      <c r="CW330" s="54">
        <f>SUMIF($J7:$J328,$J330,CW$5:CW$326)</f>
        <v>0</v>
      </c>
      <c r="CX330" s="54">
        <f>SUMIF($J7:$J328,$J330,CX$5:CX$326)</f>
        <v>0</v>
      </c>
      <c r="CY330" s="54">
        <f>SUMIF($J7:$J328,$J330,CY$5:CY$326)</f>
        <v>0</v>
      </c>
      <c r="CZ330" s="54">
        <f>SUMIF($J7:$J328,$J330,CZ$5:CZ$326)</f>
        <v>0</v>
      </c>
      <c r="DA330" s="54">
        <f>SUMIF($J7:$J328,$J330,DA$5:DA$326)</f>
        <v>0</v>
      </c>
      <c r="DB330" s="54">
        <f>SUMIF($J7:$J328,$J330,DB$5:DB$326)</f>
        <v>0</v>
      </c>
      <c r="DC330" s="54">
        <f>SUMIF($J7:$J328,$J330,DC$5:DC$326)</f>
        <v>0</v>
      </c>
      <c r="DD330" s="54">
        <f>SUMIF($J7:$J328,$J330,DD$5:DD$326)</f>
        <v>0</v>
      </c>
      <c r="DE330" s="54">
        <f>SUMIF($J7:$J328,$J330,DE$5:DE$326)</f>
        <v>0</v>
      </c>
      <c r="DF330" s="54">
        <f>SUMIF($J7:$J328,$J330,DF$5:DF$326)</f>
        <v>0</v>
      </c>
      <c r="DG330" s="54">
        <f>SUMIF($J7:$J328,$J330,DG$5:DG$326)</f>
        <v>0</v>
      </c>
      <c r="DH330" s="54">
        <f>SUMIF($J7:$J328,$J330,DH$5:DH$326)</f>
        <v>0</v>
      </c>
      <c r="DI330" s="54">
        <f>SUMIF($J7:$J328,$J330,DI$5:DI$326)</f>
        <v>0</v>
      </c>
      <c r="DJ330" s="54">
        <f>SUMIF($J7:$J328,$J330,DJ$5:DJ$326)</f>
        <v>0</v>
      </c>
      <c r="DK330" s="54">
        <f>SUMIF($J7:$J328,$J330,DK$5:DK$326)</f>
        <v>0</v>
      </c>
      <c r="DL330" s="54">
        <f>SUMIF($J7:$J328,$J330,DL$5:DL$326)</f>
        <v>0</v>
      </c>
      <c r="DM330" s="54">
        <f>SUMIF($J7:$J328,$J330,DM$5:DM$326)</f>
        <v>0</v>
      </c>
      <c r="DN330" s="54">
        <f>SUMIF($J7:$J328,$J330,DN$5:DN$326)</f>
        <v>0</v>
      </c>
      <c r="DO330" s="54">
        <f>SUMIF($J7:$J328,$J330,DO$5:DO$326)</f>
        <v>0</v>
      </c>
      <c r="DP330" s="54">
        <f>SUMIF($J7:$J328,$J330,DP$5:DP$326)</f>
        <v>0</v>
      </c>
      <c r="DQ330" s="54">
        <f>SUMIF($J7:$J328,$J330,DQ$5:DQ$326)</f>
        <v>0</v>
      </c>
      <c r="DR330" s="54">
        <f>SUMIF($J7:$J328,$J330,DR$5:DR$326)</f>
        <v>0</v>
      </c>
      <c r="DS330" s="54">
        <f>SUMIF($J7:$J328,$J330,DS$5:DS$326)</f>
        <v>0</v>
      </c>
      <c r="DT330" s="54">
        <f>SUMIF($J7:$J328,$J330,DT$5:DT$326)</f>
        <v>0</v>
      </c>
      <c r="DU330" s="54">
        <f>SUMIF($J7:$J328,$J330,DU$5:DU$326)</f>
        <v>0</v>
      </c>
      <c r="DV330" s="54">
        <f>SUMIF($J7:$J328,$J330,DV$5:DV$326)</f>
        <v>0</v>
      </c>
      <c r="DW330" s="54">
        <f>SUMIF($J7:$J328,$J330,DW$5:DW$326)</f>
        <v>0</v>
      </c>
      <c r="DX330" s="54">
        <f>SUMIF($J7:$J328,$J330,DX$5:DX$326)</f>
        <v>0</v>
      </c>
      <c r="DY330" s="54">
        <f>SUMIF($J7:$J328,$J330,DY$5:DY$326)</f>
        <v>0</v>
      </c>
      <c r="DZ330" s="54">
        <f>SUMIF($J7:$J328,$J330,DZ$5:DZ$326)</f>
        <v>0</v>
      </c>
      <c r="EA330" s="54">
        <f>SUMIF($J7:$J328,$J330,EA$5:EA$326)</f>
        <v>0</v>
      </c>
      <c r="EB330" s="54">
        <f>SUMIF($J7:$J328,$J330,EB$5:EB$326)</f>
        <v>0</v>
      </c>
      <c r="EC330" s="54">
        <f>SUMIF($J7:$J328,$J330,EC$5:EC$326)</f>
        <v>0</v>
      </c>
      <c r="ED330" s="54">
        <f>SUMIF($J7:$J328,$J330,ED$5:ED$326)</f>
        <v>0</v>
      </c>
      <c r="EE330" s="54">
        <f>SUMIF($J7:$J328,$J330,EE$5:EE$326)</f>
        <v>0</v>
      </c>
      <c r="EF330" s="54">
        <f>SUMIF($J7:$J328,$J330,EF$5:EF$326)</f>
        <v>0</v>
      </c>
      <c r="EG330" s="54">
        <f>SUMIF($J7:$J328,$J330,EG$5:EG$326)</f>
        <v>0</v>
      </c>
      <c r="EH330" s="54">
        <f>SUMIF($J7:$J328,$J330,EH$5:EH$326)</f>
        <v>0</v>
      </c>
      <c r="EI330" s="54">
        <f>SUMIF($J7:$J328,$J330,EI$5:EI$326)</f>
        <v>0</v>
      </c>
      <c r="EJ330" s="54">
        <f>SUMIF($J7:$J328,$J330,EJ$5:EJ$326)</f>
        <v>0</v>
      </c>
      <c r="EK330" s="54">
        <f>SUMIF($J7:$J328,$J330,EK$5:EK$326)</f>
        <v>0</v>
      </c>
      <c r="EL330" s="54">
        <f>SUMIF($J7:$J328,$J330,EL$5:EL$326)</f>
        <v>0</v>
      </c>
      <c r="EM330" s="54">
        <f>SUMIF($J7:$J328,$J330,EM$5:EM$326)</f>
        <v>0</v>
      </c>
      <c r="EN330" s="54">
        <f>SUMIF($J7:$J328,$J330,EN$5:EN$326)</f>
        <v>0</v>
      </c>
      <c r="EO330" s="54">
        <f>SUMIF($J7:$J328,$J330,EO$5:EO$326)</f>
        <v>0</v>
      </c>
      <c r="EP330" s="54">
        <f>SUMIF($J7:$J328,$J330,EP$5:EP$326)</f>
        <v>0</v>
      </c>
      <c r="EQ330" s="54">
        <f>SUMIF($J7:$J328,$J330,EQ$5:EQ$326)</f>
        <v>0</v>
      </c>
      <c r="ER330" s="54">
        <f>SUMIF($J7:$J328,$J330,ER$5:ER$326)</f>
        <v>0</v>
      </c>
      <c r="ES330" s="54">
        <f>SUMIF($J7:$J328,$J330,ES$5:ES$326)</f>
        <v>0</v>
      </c>
      <c r="ET330" s="54">
        <f>SUMIF($J7:$J328,$J330,ET$5:ET$326)</f>
        <v>0</v>
      </c>
      <c r="EU330" s="54">
        <f>SUMIF($J7:$J328,$J330,EU$5:EU$326)</f>
        <v>0</v>
      </c>
      <c r="EV330" s="54">
        <f>SUMIF($J7:$J328,$J330,EV$5:EV$326)</f>
        <v>0</v>
      </c>
      <c r="EW330" s="54">
        <f>SUMIF($J7:$J328,$J330,EW$5:EW$326)</f>
        <v>0</v>
      </c>
      <c r="EX330" s="54">
        <f>SUMIF($J7:$J328,$J330,EX$5:EX$326)</f>
        <v>0</v>
      </c>
      <c r="EY330" s="54">
        <f>SUMIF($J7:$J328,$J330,EY$5:EY$326)</f>
        <v>0</v>
      </c>
      <c r="EZ330" s="54">
        <f>SUMIF($J7:$J328,$J330,EZ$5:EZ$326)</f>
        <v>0</v>
      </c>
      <c r="FA330" s="54">
        <f>SUMIF($J7:$J328,$J330,FA$5:FA$326)</f>
        <v>0</v>
      </c>
      <c r="FB330" s="54">
        <f>SUMIF($J7:$J328,$J330,FB$5:FB$326)</f>
        <v>0</v>
      </c>
      <c r="FC330" s="54">
        <f>SUMIF($J7:$J328,$J330,FC$5:FC$326)</f>
        <v>0</v>
      </c>
      <c r="FD330" s="54">
        <f>SUMIF($J7:$J328,$J330,FD$5:FD$326)</f>
        <v>0</v>
      </c>
      <c r="FE330" s="54">
        <f>SUMIF($J7:$J328,$J330,FE$5:FE$326)</f>
        <v>0</v>
      </c>
      <c r="FF330" s="54">
        <f>SUMIF($J7:$J328,$J330,FF$5:FF$326)</f>
        <v>0</v>
      </c>
      <c r="FG330" s="54">
        <f>SUMIF($J7:$J328,$J330,FG$5:FG$326)</f>
        <v>0</v>
      </c>
      <c r="FH330" s="54">
        <f>SUMIF($J7:$J328,$J330,FH$5:FH$326)</f>
        <v>0</v>
      </c>
      <c r="FI330" s="54">
        <f>SUMIF($J7:$J328,$J330,FI$5:FI$326)</f>
        <v>0</v>
      </c>
      <c r="FJ330" s="54">
        <f>SUMIF($J7:$J328,$J330,FJ$5:FJ$326)</f>
        <v>0</v>
      </c>
      <c r="FK330" s="54">
        <f>SUMIF($J7:$J328,$J330,FK$5:FK$326)</f>
        <v>0</v>
      </c>
      <c r="FL330" s="54">
        <f>SUMIF($J7:$J328,$J330,FL$5:FL$326)</f>
        <v>0</v>
      </c>
      <c r="FM330" s="54">
        <f>SUMIF($J7:$J328,$J330,FM$5:FM$326)</f>
        <v>0</v>
      </c>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SUMIF($J8:$J329,$J331,V$5:V$326)</f>
        <v>0</v>
      </c>
      <c r="W331" s="54">
        <f>SUMIF($J8:$J329,$J331,W$5:W$326)</f>
        <v>0</v>
      </c>
      <c r="X331" s="54">
        <f>SUMIF($J8:$J329,$J331,X$5:X$326)</f>
        <v>0</v>
      </c>
      <c r="Y331" s="54">
        <f>SUMIF($J8:$J329,$J331,Y$5:Y$326)</f>
        <v>0</v>
      </c>
      <c r="Z331" s="54">
        <f>SUMIF($J8:$J329,$J331,Z$5:Z$326)</f>
        <v>0</v>
      </c>
      <c r="AA331" s="54">
        <f>SUMIF($J8:$J329,$J331,AA$5:AA$326)</f>
        <v>0</v>
      </c>
      <c r="AB331" s="54">
        <f>SUMIF($J8:$J329,$J331,AB$5:AB$326)</f>
        <v>0</v>
      </c>
      <c r="AC331" s="54">
        <f>SUMIF($J8:$J329,$J331,AC$5:AC$326)</f>
        <v>0</v>
      </c>
      <c r="AD331" s="54">
        <f>SUMIF($J8:$J329,$J331,AD$5:AD$326)</f>
        <v>0</v>
      </c>
      <c r="AE331" s="54">
        <f>SUMIF($J8:$J329,$J331,AE$5:AE$326)</f>
        <v>0</v>
      </c>
      <c r="AF331" s="54">
        <f>SUMIF($J8:$J329,$J331,AF$5:AF$326)</f>
        <v>0</v>
      </c>
      <c r="AG331" s="54">
        <f>SUMIF($J8:$J329,$J331,AG$5:AG$326)</f>
        <v>0</v>
      </c>
      <c r="AH331" s="54">
        <f>SUMIF($J8:$J329,$J331,AH$5:AH$326)</f>
        <v>0</v>
      </c>
      <c r="AI331" s="54">
        <f>SUMIF($J8:$J329,$J331,AI$5:AI$326)</f>
        <v>0</v>
      </c>
      <c r="AJ331" s="54">
        <f>SUMIF($J8:$J329,$J331,AJ$5:AJ$326)</f>
        <v>0</v>
      </c>
      <c r="AK331" s="54">
        <f>SUMIF($J8:$J329,$J331,AK$5:AK$326)</f>
        <v>0</v>
      </c>
      <c r="AL331" s="54">
        <f>SUMIF($J8:$J329,$J331,AL$5:AL$326)</f>
        <v>0</v>
      </c>
      <c r="AM331" s="54">
        <f>SUMIF($J8:$J329,$J331,AM$5:AM$326)</f>
        <v>0</v>
      </c>
      <c r="AN331" s="54">
        <f>SUMIF($J8:$J329,$J331,AN$5:AN$326)</f>
        <v>0</v>
      </c>
      <c r="AO331" s="54">
        <f>SUMIF($J8:$J329,$J331,AO$5:AO$326)</f>
        <v>0</v>
      </c>
      <c r="AP331" s="54">
        <f>SUMIF($J8:$J329,$J331,AP$5:AP$326)</f>
        <v>0</v>
      </c>
      <c r="AQ331" s="54">
        <f>SUMIF($J8:$J329,$J331,AQ$5:AQ$326)</f>
        <v>0</v>
      </c>
      <c r="AR331" s="54">
        <f>SUMIF($J8:$J329,$J331,AR$5:AR$326)</f>
        <v>0</v>
      </c>
      <c r="AS331" s="54">
        <f>SUMIF($J8:$J329,$J331,AS$5:AS$326)</f>
        <v>0</v>
      </c>
      <c r="AT331" s="54">
        <f>SUMIF($J8:$J329,$J331,AT$5:AT$326)</f>
        <v>0</v>
      </c>
      <c r="AU331" s="54">
        <f>SUMIF($J8:$J329,$J331,AU$5:AU$326)</f>
        <v>0</v>
      </c>
      <c r="AV331" s="54">
        <f>SUMIF($J8:$J329,$J331,AV$5:AV$326)</f>
        <v>0</v>
      </c>
      <c r="AW331" s="54">
        <f>SUMIF($J8:$J329,$J331,AW$5:AW$326)</f>
        <v>0</v>
      </c>
      <c r="AX331" s="54">
        <f>SUMIF($J8:$J329,$J331,AX$5:AX$326)</f>
        <v>0</v>
      </c>
      <c r="AY331" s="54">
        <f>SUMIF($J8:$J329,$J331,AY$5:AY$326)</f>
        <v>0</v>
      </c>
      <c r="AZ331" s="54">
        <f>SUMIF($J8:$J329,$J331,AZ$5:AZ$326)</f>
        <v>0</v>
      </c>
      <c r="BA331" s="54">
        <f>SUMIF($J8:$J329,$J331,BA$5:BA$326)</f>
        <v>0</v>
      </c>
      <c r="BB331" s="54">
        <f>SUMIF($J8:$J329,$J331,BB$5:BB$326)</f>
        <v>0</v>
      </c>
      <c r="BC331" s="54">
        <f>SUMIF($J8:$J329,$J331,BC$5:BC$326)</f>
        <v>0</v>
      </c>
      <c r="BD331" s="54">
        <f>SUMIF($J8:$J329,$J331,BD$5:BD$326)</f>
        <v>0</v>
      </c>
      <c r="BE331" s="54">
        <f>SUMIF($J8:$J329,$J331,BE$5:BE$326)</f>
        <v>0</v>
      </c>
      <c r="BF331" s="54">
        <f>SUMIF($J8:$J329,$J331,BF$5:BF$326)</f>
        <v>0</v>
      </c>
      <c r="BG331" s="54">
        <f>SUMIF($J8:$J329,$J331,BG$5:BG$326)</f>
        <v>0</v>
      </c>
      <c r="BH331" s="54">
        <f>SUMIF($J8:$J329,$J331,BH$5:BH$326)</f>
        <v>0</v>
      </c>
      <c r="BI331" s="54">
        <f>SUMIF($J8:$J329,$J331,BI$5:BI$326)</f>
        <v>0</v>
      </c>
      <c r="BJ331" s="54">
        <f>SUMIF($J8:$J329,$J331,BJ$5:BJ$326)</f>
        <v>0</v>
      </c>
      <c r="BK331" s="54">
        <f>SUMIF($J8:$J329,$J331,BK$5:BK$326)</f>
        <v>0</v>
      </c>
      <c r="BL331" s="54">
        <f>SUMIF($J8:$J329,$J331,BL$5:BL$326)</f>
        <v>0</v>
      </c>
      <c r="BM331" s="54">
        <f>SUMIF($J8:$J329,$J331,BM$5:BM$326)</f>
        <v>0</v>
      </c>
      <c r="BN331" s="54">
        <f>SUMIF($J8:$J329,$J331,BN$5:BN$326)</f>
        <v>0</v>
      </c>
      <c r="BO331" s="54">
        <f>SUMIF($J8:$J329,$J331,BO$5:BO$326)</f>
        <v>0</v>
      </c>
      <c r="BP331" s="54">
        <f>SUMIF($J8:$J329,$J331,BP$5:BP$326)</f>
        <v>0</v>
      </c>
      <c r="BQ331" s="54">
        <f>SUMIF($J8:$J329,$J331,BQ$5:BQ$326)</f>
        <v>0</v>
      </c>
      <c r="BR331" s="54">
        <f>SUMIF($J8:$J329,$J331,BR$5:BR$326)</f>
        <v>0</v>
      </c>
      <c r="BS331" s="54">
        <f>SUMIF($J8:$J329,$J331,BS$5:BS$326)</f>
        <v>0</v>
      </c>
      <c r="BT331" s="54">
        <f>SUMIF($J8:$J329,$J331,BT$5:BT$326)</f>
        <v>0</v>
      </c>
      <c r="BU331" s="54">
        <f>SUMIF($J8:$J329,$J331,BU$5:BU$326)</f>
        <v>0</v>
      </c>
      <c r="BV331" s="54">
        <f>SUMIF($J8:$J329,$J331,BV$5:BV$326)</f>
        <v>0</v>
      </c>
      <c r="BW331" s="54">
        <f>SUMIF($J8:$J329,$J331,BW$5:BW$326)</f>
        <v>0</v>
      </c>
      <c r="BX331" s="54">
        <f>SUMIF($J8:$J329,$J331,BX$5:BX$326)</f>
        <v>0</v>
      </c>
      <c r="BY331" s="54">
        <f>SUMIF($J8:$J329,$J331,BY$5:BY$326)</f>
        <v>0</v>
      </c>
      <c r="BZ331" s="54">
        <f>SUMIF($J8:$J329,$J331,BZ$5:BZ$326)</f>
        <v>0</v>
      </c>
      <c r="CA331" s="54">
        <f>SUMIF($J8:$J329,$J331,CA$5:CA$326)</f>
        <v>0</v>
      </c>
      <c r="CB331" s="54">
        <f>SUMIF($J8:$J329,$J331,CB$5:CB$326)</f>
        <v>0</v>
      </c>
      <c r="CC331" s="54">
        <f>SUMIF($J8:$J329,$J331,CC$5:CC$326)</f>
        <v>0</v>
      </c>
      <c r="CD331" s="54">
        <f>SUMIF($J8:$J329,$J331,CD$5:CD$326)</f>
        <v>0</v>
      </c>
      <c r="CE331" s="54">
        <f>SUMIF($J8:$J329,$J331,CE$5:CE$326)</f>
        <v>0</v>
      </c>
      <c r="CF331" s="54">
        <f>SUMIF($J8:$J329,$J331,CF$5:CF$326)</f>
        <v>0</v>
      </c>
      <c r="CG331" s="54">
        <f>SUMIF($J8:$J329,$J331,CG$5:CG$326)</f>
        <v>0</v>
      </c>
      <c r="CH331" s="54">
        <f>SUMIF($J8:$J329,$J331,CH$5:CH$326)</f>
        <v>0</v>
      </c>
      <c r="CI331" s="54">
        <f>SUMIF($J8:$J329,$J331,CI$5:CI$326)</f>
        <v>0</v>
      </c>
      <c r="CJ331" s="54">
        <f>SUMIF($J8:$J329,$J331,CJ$5:CJ$326)</f>
        <v>0</v>
      </c>
      <c r="CK331" s="54">
        <f>SUMIF($J8:$J329,$J331,CK$5:CK$326)</f>
        <v>0</v>
      </c>
      <c r="CL331" s="54">
        <f>SUMIF($J8:$J329,$J331,CL$5:CL$326)</f>
        <v>0</v>
      </c>
      <c r="CM331" s="54">
        <f>SUMIF($J8:$J329,$J331,CM$5:CM$326)</f>
        <v>0</v>
      </c>
      <c r="CN331" s="54">
        <f>SUMIF($J8:$J329,$J331,CN$5:CN$326)</f>
        <v>0</v>
      </c>
      <c r="CO331" s="54">
        <f>SUMIF($J8:$J329,$J331,CO$5:CO$326)</f>
        <v>0</v>
      </c>
      <c r="CP331" s="54">
        <f>SUMIF($J8:$J329,$J331,CP$5:CP$326)</f>
        <v>0</v>
      </c>
      <c r="CQ331" s="54">
        <f>SUMIF($J8:$J329,$J331,CQ$5:CQ$326)</f>
        <v>0</v>
      </c>
      <c r="CR331" s="54">
        <f>SUMIF($J8:$J329,$J331,CR$5:CR$326)</f>
        <v>0</v>
      </c>
      <c r="CS331" s="54">
        <f>SUMIF($J8:$J329,$J331,CS$5:CS$326)</f>
        <v>0</v>
      </c>
      <c r="CT331" s="54">
        <f>SUMIF($J8:$J329,$J331,CT$5:CT$326)</f>
        <v>0</v>
      </c>
      <c r="CU331" s="54">
        <f>SUMIF($J8:$J329,$J331,CU$5:CU$326)</f>
        <v>0</v>
      </c>
      <c r="CV331" s="54">
        <f>SUMIF($J8:$J329,$J331,CV$5:CV$326)</f>
        <v>0</v>
      </c>
      <c r="CW331" s="54">
        <f>SUMIF($J8:$J329,$J331,CW$5:CW$326)</f>
        <v>0</v>
      </c>
      <c r="CX331" s="54">
        <f>SUMIF($J8:$J329,$J331,CX$5:CX$326)</f>
        <v>0</v>
      </c>
      <c r="CY331" s="54">
        <f>SUMIF($J8:$J329,$J331,CY$5:CY$326)</f>
        <v>0</v>
      </c>
      <c r="CZ331" s="54">
        <f>SUMIF($J8:$J329,$J331,CZ$5:CZ$326)</f>
        <v>0</v>
      </c>
      <c r="DA331" s="54">
        <f>SUMIF($J8:$J329,$J331,DA$5:DA$326)</f>
        <v>0</v>
      </c>
      <c r="DB331" s="54">
        <f>SUMIF($J8:$J329,$J331,DB$5:DB$326)</f>
        <v>0</v>
      </c>
      <c r="DC331" s="54">
        <f>SUMIF($J8:$J329,$J331,DC$5:DC$326)</f>
        <v>0</v>
      </c>
      <c r="DD331" s="54">
        <f>SUMIF($J8:$J329,$J331,DD$5:DD$326)</f>
        <v>0</v>
      </c>
      <c r="DE331" s="54">
        <f>SUMIF($J8:$J329,$J331,DE$5:DE$326)</f>
        <v>0</v>
      </c>
      <c r="DF331" s="54">
        <f>SUMIF($J8:$J329,$J331,DF$5:DF$326)</f>
        <v>0</v>
      </c>
      <c r="DG331" s="54">
        <f>SUMIF($J8:$J329,$J331,DG$5:DG$326)</f>
        <v>0</v>
      </c>
      <c r="DH331" s="54">
        <f>SUMIF($J8:$J329,$J331,DH$5:DH$326)</f>
        <v>0</v>
      </c>
      <c r="DI331" s="54">
        <f>SUMIF($J8:$J329,$J331,DI$5:DI$326)</f>
        <v>0</v>
      </c>
      <c r="DJ331" s="54">
        <f>SUMIF($J8:$J329,$J331,DJ$5:DJ$326)</f>
        <v>0</v>
      </c>
      <c r="DK331" s="54">
        <f>SUMIF($J8:$J329,$J331,DK$5:DK$326)</f>
        <v>0</v>
      </c>
      <c r="DL331" s="54">
        <f>SUMIF($J8:$J329,$J331,DL$5:DL$326)</f>
        <v>0</v>
      </c>
      <c r="DM331" s="54">
        <f>SUMIF($J8:$J329,$J331,DM$5:DM$326)</f>
        <v>0</v>
      </c>
      <c r="DN331" s="54">
        <f>SUMIF($J8:$J329,$J331,DN$5:DN$326)</f>
        <v>0</v>
      </c>
      <c r="DO331" s="54">
        <f>SUMIF($J8:$J329,$J331,DO$5:DO$326)</f>
        <v>0</v>
      </c>
      <c r="DP331" s="54">
        <f>SUMIF($J8:$J329,$J331,DP$5:DP$326)</f>
        <v>0</v>
      </c>
      <c r="DQ331" s="54">
        <f>SUMIF($J8:$J329,$J331,DQ$5:DQ$326)</f>
        <v>0</v>
      </c>
      <c r="DR331" s="54">
        <f>SUMIF($J8:$J329,$J331,DR$5:DR$326)</f>
        <v>0</v>
      </c>
      <c r="DS331" s="54">
        <f>SUMIF($J8:$J329,$J331,DS$5:DS$326)</f>
        <v>0</v>
      </c>
      <c r="DT331" s="54">
        <f>SUMIF($J8:$J329,$J331,DT$5:DT$326)</f>
        <v>0</v>
      </c>
      <c r="DU331" s="54">
        <f>SUMIF($J8:$J329,$J331,DU$5:DU$326)</f>
        <v>0</v>
      </c>
      <c r="DV331" s="54">
        <f>SUMIF($J8:$J329,$J331,DV$5:DV$326)</f>
        <v>0</v>
      </c>
      <c r="DW331" s="54">
        <f>SUMIF($J8:$J329,$J331,DW$5:DW$326)</f>
        <v>0</v>
      </c>
      <c r="DX331" s="54">
        <f>SUMIF($J8:$J329,$J331,DX$5:DX$326)</f>
        <v>0</v>
      </c>
      <c r="DY331" s="54">
        <f>SUMIF($J8:$J329,$J331,DY$5:DY$326)</f>
        <v>0</v>
      </c>
      <c r="DZ331" s="54">
        <f>SUMIF($J8:$J329,$J331,DZ$5:DZ$326)</f>
        <v>0</v>
      </c>
      <c r="EA331" s="54">
        <f>SUMIF($J8:$J329,$J331,EA$5:EA$326)</f>
        <v>0</v>
      </c>
      <c r="EB331" s="54">
        <f>SUMIF($J8:$J329,$J331,EB$5:EB$326)</f>
        <v>0</v>
      </c>
      <c r="EC331" s="54">
        <f>SUMIF($J8:$J329,$J331,EC$5:EC$326)</f>
        <v>0</v>
      </c>
      <c r="ED331" s="54">
        <f>SUMIF($J8:$J329,$J331,ED$5:ED$326)</f>
        <v>0</v>
      </c>
      <c r="EE331" s="54">
        <f>SUMIF($J8:$J329,$J331,EE$5:EE$326)</f>
        <v>0</v>
      </c>
      <c r="EF331" s="54">
        <f>SUMIF($J8:$J329,$J331,EF$5:EF$326)</f>
        <v>0</v>
      </c>
      <c r="EG331" s="54">
        <f>SUMIF($J8:$J329,$J331,EG$5:EG$326)</f>
        <v>0</v>
      </c>
      <c r="EH331" s="54">
        <f>SUMIF($J8:$J329,$J331,EH$5:EH$326)</f>
        <v>0</v>
      </c>
      <c r="EI331" s="54">
        <f>SUMIF($J8:$J329,$J331,EI$5:EI$326)</f>
        <v>0</v>
      </c>
      <c r="EJ331" s="54">
        <f>SUMIF($J8:$J329,$J331,EJ$5:EJ$326)</f>
        <v>0</v>
      </c>
      <c r="EK331" s="54">
        <f>SUMIF($J8:$J329,$J331,EK$5:EK$326)</f>
        <v>0</v>
      </c>
      <c r="EL331" s="54">
        <f>SUMIF($J8:$J329,$J331,EL$5:EL$326)</f>
        <v>0</v>
      </c>
      <c r="EM331" s="54">
        <f>SUMIF($J8:$J329,$J331,EM$5:EM$326)</f>
        <v>0</v>
      </c>
      <c r="EN331" s="54">
        <f>SUMIF($J8:$J329,$J331,EN$5:EN$326)</f>
        <v>0</v>
      </c>
      <c r="EO331" s="54">
        <f>SUMIF($J8:$J329,$J331,EO$5:EO$326)</f>
        <v>0</v>
      </c>
      <c r="EP331" s="54">
        <f>SUMIF($J8:$J329,$J331,EP$5:EP$326)</f>
        <v>0</v>
      </c>
      <c r="EQ331" s="54">
        <f>SUMIF($J8:$J329,$J331,EQ$5:EQ$326)</f>
        <v>0</v>
      </c>
      <c r="ER331" s="54">
        <f>SUMIF($J8:$J329,$J331,ER$5:ER$326)</f>
        <v>0</v>
      </c>
      <c r="ES331" s="54">
        <f>SUMIF($J8:$J329,$J331,ES$5:ES$326)</f>
        <v>0</v>
      </c>
      <c r="ET331" s="54">
        <f>SUMIF($J8:$J329,$J331,ET$5:ET$326)</f>
        <v>0</v>
      </c>
      <c r="EU331" s="54">
        <f>SUMIF($J8:$J329,$J331,EU$5:EU$326)</f>
        <v>0</v>
      </c>
      <c r="EV331" s="54">
        <f>SUMIF($J8:$J329,$J331,EV$5:EV$326)</f>
        <v>0</v>
      </c>
      <c r="EW331" s="54">
        <f>SUMIF($J8:$J329,$J331,EW$5:EW$326)</f>
        <v>0</v>
      </c>
      <c r="EX331" s="54">
        <f>SUMIF($J8:$J329,$J331,EX$5:EX$326)</f>
        <v>0</v>
      </c>
      <c r="EY331" s="54">
        <f>SUMIF($J8:$J329,$J331,EY$5:EY$326)</f>
        <v>0</v>
      </c>
      <c r="EZ331" s="54">
        <f>SUMIF($J8:$J329,$J331,EZ$5:EZ$326)</f>
        <v>0</v>
      </c>
      <c r="FA331" s="54">
        <f>SUMIF($J8:$J329,$J331,FA$5:FA$326)</f>
        <v>0</v>
      </c>
      <c r="FB331" s="54">
        <f>SUMIF($J8:$J329,$J331,FB$5:FB$326)</f>
        <v>0</v>
      </c>
      <c r="FC331" s="54">
        <f>SUMIF($J8:$J329,$J331,FC$5:FC$326)</f>
        <v>0</v>
      </c>
      <c r="FD331" s="54">
        <f>SUMIF($J8:$J329,$J331,FD$5:FD$326)</f>
        <v>0</v>
      </c>
      <c r="FE331" s="54">
        <f>SUMIF($J8:$J329,$J331,FE$5:FE$326)</f>
        <v>0</v>
      </c>
      <c r="FF331" s="54">
        <f>SUMIF($J8:$J329,$J331,FF$5:FF$326)</f>
        <v>0</v>
      </c>
      <c r="FG331" s="54">
        <f>SUMIF($J8:$J329,$J331,FG$5:FG$326)</f>
        <v>0</v>
      </c>
      <c r="FH331" s="54">
        <f>SUMIF($J8:$J329,$J331,FH$5:FH$326)</f>
        <v>0</v>
      </c>
      <c r="FI331" s="54">
        <f>SUMIF($J8:$J329,$J331,FI$5:FI$326)</f>
        <v>0</v>
      </c>
      <c r="FJ331" s="54">
        <f>SUMIF($J8:$J329,$J331,FJ$5:FJ$326)</f>
        <v>0</v>
      </c>
      <c r="FK331" s="54">
        <f>SUMIF($J8:$J329,$J331,FK$5:FK$326)</f>
        <v>0</v>
      </c>
      <c r="FL331" s="54">
        <f>SUMIF($J8:$J329,$J331,FL$5:FL$326)</f>
        <v>0</v>
      </c>
      <c r="FM331" s="54">
        <f>SUMIF($J8:$J329,$J331,FM$5:FM$326)</f>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SUMIF($J9:$J330,$J332,V$5:V$326)</f>
        <v>0</v>
      </c>
      <c r="W332" s="54">
        <f>SUMIF($J9:$J330,$J332,W$5:W$326)</f>
        <v>0</v>
      </c>
      <c r="X332" s="54">
        <f>SUMIF($J9:$J330,$J332,X$5:X$326)</f>
        <v>0</v>
      </c>
      <c r="Y332" s="54">
        <f>SUMIF($J9:$J330,$J332,Y$5:Y$326)</f>
        <v>0</v>
      </c>
      <c r="Z332" s="54">
        <f>SUMIF($J9:$J330,$J332,Z$5:Z$326)</f>
        <v>0</v>
      </c>
      <c r="AA332" s="54">
        <f>SUMIF($J9:$J330,$J332,AA$5:AA$326)</f>
        <v>0</v>
      </c>
      <c r="AB332" s="54">
        <f>SUMIF($J9:$J330,$J332,AB$5:AB$326)</f>
        <v>0</v>
      </c>
      <c r="AC332" s="54">
        <f>SUMIF($J9:$J330,$J332,AC$5:AC$326)</f>
        <v>0</v>
      </c>
      <c r="AD332" s="54">
        <f>SUMIF($J9:$J330,$J332,AD$5:AD$326)</f>
        <v>0</v>
      </c>
      <c r="AE332" s="54">
        <f>SUMIF($J9:$J330,$J332,AE$5:AE$326)</f>
        <v>0</v>
      </c>
      <c r="AF332" s="54">
        <f>SUMIF($J9:$J330,$J332,AF$5:AF$326)</f>
        <v>0</v>
      </c>
      <c r="AG332" s="54">
        <f>SUMIF($J9:$J330,$J332,AG$5:AG$326)</f>
        <v>0</v>
      </c>
      <c r="AH332" s="54">
        <f>SUMIF($J9:$J330,$J332,AH$5:AH$326)</f>
        <v>0</v>
      </c>
      <c r="AI332" s="54">
        <f>SUMIF($J9:$J330,$J332,AI$5:AI$326)</f>
        <v>0</v>
      </c>
      <c r="AJ332" s="54">
        <f>SUMIF($J9:$J330,$J332,AJ$5:AJ$326)</f>
        <v>0</v>
      </c>
      <c r="AK332" s="54">
        <f>SUMIF($J9:$J330,$J332,AK$5:AK$326)</f>
        <v>0</v>
      </c>
      <c r="AL332" s="54">
        <f>SUMIF($J9:$J330,$J332,AL$5:AL$326)</f>
        <v>0</v>
      </c>
      <c r="AM332" s="54">
        <f>SUMIF($J9:$J330,$J332,AM$5:AM$326)</f>
        <v>0</v>
      </c>
      <c r="AN332" s="54">
        <f>SUMIF($J9:$J330,$J332,AN$5:AN$326)</f>
        <v>0</v>
      </c>
      <c r="AO332" s="54">
        <f>SUMIF($J9:$J330,$J332,AO$5:AO$326)</f>
        <v>0</v>
      </c>
      <c r="AP332" s="54">
        <f>SUMIF($J9:$J330,$J332,AP$5:AP$326)</f>
        <v>0</v>
      </c>
      <c r="AQ332" s="54">
        <f>SUMIF($J9:$J330,$J332,AQ$5:AQ$326)</f>
        <v>0</v>
      </c>
      <c r="AR332" s="54">
        <f>SUMIF($J9:$J330,$J332,AR$5:AR$326)</f>
        <v>0</v>
      </c>
      <c r="AS332" s="54">
        <f>SUMIF($J9:$J330,$J332,AS$5:AS$326)</f>
        <v>0</v>
      </c>
      <c r="AT332" s="54">
        <f>SUMIF($J9:$J330,$J332,AT$5:AT$326)</f>
        <v>0</v>
      </c>
      <c r="AU332" s="54">
        <f>SUMIF($J9:$J330,$J332,AU$5:AU$326)</f>
        <v>0</v>
      </c>
      <c r="AV332" s="54">
        <f>SUMIF($J9:$J330,$J332,AV$5:AV$326)</f>
        <v>0</v>
      </c>
      <c r="AW332" s="54">
        <f>SUMIF($J9:$J330,$J332,AW$5:AW$326)</f>
        <v>0</v>
      </c>
      <c r="AX332" s="54">
        <f>SUMIF($J9:$J330,$J332,AX$5:AX$326)</f>
        <v>0</v>
      </c>
      <c r="AY332" s="54">
        <f>SUMIF($J9:$J330,$J332,AY$5:AY$326)</f>
        <v>0</v>
      </c>
      <c r="AZ332" s="54">
        <f>SUMIF($J9:$J330,$J332,AZ$5:AZ$326)</f>
        <v>0</v>
      </c>
      <c r="BA332" s="54">
        <f>SUMIF($J9:$J330,$J332,BA$5:BA$326)</f>
        <v>0</v>
      </c>
      <c r="BB332" s="54">
        <f>SUMIF($J9:$J330,$J332,BB$5:BB$326)</f>
        <v>0</v>
      </c>
      <c r="BC332" s="54">
        <f>SUMIF($J9:$J330,$J332,BC$5:BC$326)</f>
        <v>0</v>
      </c>
      <c r="BD332" s="54">
        <f>SUMIF($J9:$J330,$J332,BD$5:BD$326)</f>
        <v>0</v>
      </c>
      <c r="BE332" s="54">
        <f>SUMIF($J9:$J330,$J332,BE$5:BE$326)</f>
        <v>0</v>
      </c>
      <c r="BF332" s="54">
        <f>SUMIF($J9:$J330,$J332,BF$5:BF$326)</f>
        <v>0</v>
      </c>
      <c r="BG332" s="54">
        <f>SUMIF($J9:$J330,$J332,BG$5:BG$326)</f>
        <v>0</v>
      </c>
      <c r="BH332" s="54">
        <f>SUMIF($J9:$J330,$J332,BH$5:BH$326)</f>
        <v>0</v>
      </c>
      <c r="BI332" s="54">
        <f>SUMIF($J9:$J330,$J332,BI$5:BI$326)</f>
        <v>0</v>
      </c>
      <c r="BJ332" s="54">
        <f>SUMIF($J9:$J330,$J332,BJ$5:BJ$326)</f>
        <v>0</v>
      </c>
      <c r="BK332" s="54">
        <f>SUMIF($J9:$J330,$J332,BK$5:BK$326)</f>
        <v>0</v>
      </c>
      <c r="BL332" s="54">
        <f>SUMIF($J9:$J330,$J332,BL$5:BL$326)</f>
        <v>0</v>
      </c>
      <c r="BM332" s="54">
        <f>SUMIF($J9:$J330,$J332,BM$5:BM$326)</f>
        <v>0</v>
      </c>
      <c r="BN332" s="54">
        <f>SUMIF($J9:$J330,$J332,BN$5:BN$326)</f>
        <v>0</v>
      </c>
      <c r="BO332" s="54">
        <f>SUMIF($J9:$J330,$J332,BO$5:BO$326)</f>
        <v>0</v>
      </c>
      <c r="BP332" s="54">
        <f>SUMIF($J9:$J330,$J332,BP$5:BP$326)</f>
        <v>0</v>
      </c>
      <c r="BQ332" s="54">
        <f>SUMIF($J9:$J330,$J332,BQ$5:BQ$326)</f>
        <v>0</v>
      </c>
      <c r="BR332" s="54">
        <f>SUMIF($J9:$J330,$J332,BR$5:BR$326)</f>
        <v>0</v>
      </c>
      <c r="BS332" s="54">
        <f>SUMIF($J9:$J330,$J332,BS$5:BS$326)</f>
        <v>0</v>
      </c>
      <c r="BT332" s="54">
        <f>SUMIF($J9:$J330,$J332,BT$5:BT$326)</f>
        <v>0</v>
      </c>
      <c r="BU332" s="54">
        <f>SUMIF($J9:$J330,$J332,BU$5:BU$326)</f>
        <v>0</v>
      </c>
      <c r="BV332" s="54">
        <f>SUMIF($J9:$J330,$J332,BV$5:BV$326)</f>
        <v>0</v>
      </c>
      <c r="BW332" s="54">
        <f>SUMIF($J9:$J330,$J332,BW$5:BW$326)</f>
        <v>0</v>
      </c>
      <c r="BX332" s="54">
        <f>SUMIF($J9:$J330,$J332,BX$5:BX$326)</f>
        <v>0</v>
      </c>
      <c r="BY332" s="54">
        <f>SUMIF($J9:$J330,$J332,BY$5:BY$326)</f>
        <v>0</v>
      </c>
      <c r="BZ332" s="54">
        <f>SUMIF($J9:$J330,$J332,BZ$5:BZ$326)</f>
        <v>0</v>
      </c>
      <c r="CA332" s="54">
        <f>SUMIF($J9:$J330,$J332,CA$5:CA$326)</f>
        <v>0</v>
      </c>
      <c r="CB332" s="54">
        <f>SUMIF($J9:$J330,$J332,CB$5:CB$326)</f>
        <v>0</v>
      </c>
      <c r="CC332" s="54">
        <f>SUMIF($J9:$J330,$J332,CC$5:CC$326)</f>
        <v>0</v>
      </c>
      <c r="CD332" s="54">
        <f>SUMIF($J9:$J330,$J332,CD$5:CD$326)</f>
        <v>0</v>
      </c>
      <c r="CE332" s="54">
        <f>SUMIF($J9:$J330,$J332,CE$5:CE$326)</f>
        <v>0</v>
      </c>
      <c r="CF332" s="54">
        <f>SUMIF($J9:$J330,$J332,CF$5:CF$326)</f>
        <v>0</v>
      </c>
      <c r="CG332" s="54">
        <f>SUMIF($J9:$J330,$J332,CG$5:CG$326)</f>
        <v>0</v>
      </c>
      <c r="CH332" s="54">
        <f>SUMIF($J9:$J330,$J332,CH$5:CH$326)</f>
        <v>0</v>
      </c>
      <c r="CI332" s="54">
        <f>SUMIF($J9:$J330,$J332,CI$5:CI$326)</f>
        <v>0</v>
      </c>
      <c r="CJ332" s="54">
        <f>SUMIF($J9:$J330,$J332,CJ$5:CJ$326)</f>
        <v>0</v>
      </c>
      <c r="CK332" s="54">
        <f>SUMIF($J9:$J330,$J332,CK$5:CK$326)</f>
        <v>0</v>
      </c>
      <c r="CL332" s="54">
        <f>SUMIF($J9:$J330,$J332,CL$5:CL$326)</f>
        <v>0</v>
      </c>
      <c r="CM332" s="54">
        <f>SUMIF($J9:$J330,$J332,CM$5:CM$326)</f>
        <v>0</v>
      </c>
      <c r="CN332" s="54">
        <f>SUMIF($J9:$J330,$J332,CN$5:CN$326)</f>
        <v>0</v>
      </c>
      <c r="CO332" s="54">
        <f>SUMIF($J9:$J330,$J332,CO$5:CO$326)</f>
        <v>0</v>
      </c>
      <c r="CP332" s="54">
        <f>SUMIF($J9:$J330,$J332,CP$5:CP$326)</f>
        <v>0</v>
      </c>
      <c r="CQ332" s="54">
        <f>SUMIF($J9:$J330,$J332,CQ$5:CQ$326)</f>
        <v>0</v>
      </c>
      <c r="CR332" s="54">
        <f>SUMIF($J9:$J330,$J332,CR$5:CR$326)</f>
        <v>0</v>
      </c>
      <c r="CS332" s="54">
        <f>SUMIF($J9:$J330,$J332,CS$5:CS$326)</f>
        <v>0</v>
      </c>
      <c r="CT332" s="54">
        <f>SUMIF($J9:$J330,$J332,CT$5:CT$326)</f>
        <v>0</v>
      </c>
      <c r="CU332" s="54">
        <f>SUMIF($J9:$J330,$J332,CU$5:CU$326)</f>
        <v>0</v>
      </c>
      <c r="CV332" s="54">
        <f>SUMIF($J9:$J330,$J332,CV$5:CV$326)</f>
        <v>0</v>
      </c>
      <c r="CW332" s="54">
        <f>SUMIF($J9:$J330,$J332,CW$5:CW$326)</f>
        <v>0</v>
      </c>
      <c r="CX332" s="54">
        <f>SUMIF($J9:$J330,$J332,CX$5:CX$326)</f>
        <v>0</v>
      </c>
      <c r="CY332" s="54">
        <f>SUMIF($J9:$J330,$J332,CY$5:CY$326)</f>
        <v>0</v>
      </c>
      <c r="CZ332" s="54">
        <f>SUMIF($J9:$J330,$J332,CZ$5:CZ$326)</f>
        <v>0</v>
      </c>
      <c r="DA332" s="54">
        <f>SUMIF($J9:$J330,$J332,DA$5:DA$326)</f>
        <v>0</v>
      </c>
      <c r="DB332" s="54">
        <f>SUMIF($J9:$J330,$J332,DB$5:DB$326)</f>
        <v>0</v>
      </c>
      <c r="DC332" s="54">
        <f>SUMIF($J9:$J330,$J332,DC$5:DC$326)</f>
        <v>0</v>
      </c>
      <c r="DD332" s="54">
        <f>SUMIF($J9:$J330,$J332,DD$5:DD$326)</f>
        <v>0</v>
      </c>
      <c r="DE332" s="54">
        <f>SUMIF($J9:$J330,$J332,DE$5:DE$326)</f>
        <v>0</v>
      </c>
      <c r="DF332" s="54">
        <f>SUMIF($J9:$J330,$J332,DF$5:DF$326)</f>
        <v>0</v>
      </c>
      <c r="DG332" s="54">
        <f>SUMIF($J9:$J330,$J332,DG$5:DG$326)</f>
        <v>0</v>
      </c>
      <c r="DH332" s="54">
        <f>SUMIF($J9:$J330,$J332,DH$5:DH$326)</f>
        <v>0</v>
      </c>
      <c r="DI332" s="54">
        <f>SUMIF($J9:$J330,$J332,DI$5:DI$326)</f>
        <v>0</v>
      </c>
      <c r="DJ332" s="54">
        <f>SUMIF($J9:$J330,$J332,DJ$5:DJ$326)</f>
        <v>0</v>
      </c>
      <c r="DK332" s="54">
        <f>SUMIF($J9:$J330,$J332,DK$5:DK$326)</f>
        <v>0</v>
      </c>
      <c r="DL332" s="54">
        <f>SUMIF($J9:$J330,$J332,DL$5:DL$326)</f>
        <v>0</v>
      </c>
      <c r="DM332" s="54">
        <f>SUMIF($J9:$J330,$J332,DM$5:DM$326)</f>
        <v>0</v>
      </c>
      <c r="DN332" s="54">
        <f>SUMIF($J9:$J330,$J332,DN$5:DN$326)</f>
        <v>0</v>
      </c>
      <c r="DO332" s="54">
        <f>SUMIF($J9:$J330,$J332,DO$5:DO$326)</f>
        <v>0</v>
      </c>
      <c r="DP332" s="54">
        <f>SUMIF($J9:$J330,$J332,DP$5:DP$326)</f>
        <v>0</v>
      </c>
      <c r="DQ332" s="54">
        <f>SUMIF($J9:$J330,$J332,DQ$5:DQ$326)</f>
        <v>0</v>
      </c>
      <c r="DR332" s="54">
        <f>SUMIF($J9:$J330,$J332,DR$5:DR$326)</f>
        <v>0</v>
      </c>
      <c r="DS332" s="54">
        <f>SUMIF($J9:$J330,$J332,DS$5:DS$326)</f>
        <v>0</v>
      </c>
      <c r="DT332" s="54">
        <f>SUMIF($J9:$J330,$J332,DT$5:DT$326)</f>
        <v>0</v>
      </c>
      <c r="DU332" s="54">
        <f>SUMIF($J9:$J330,$J332,DU$5:DU$326)</f>
        <v>0</v>
      </c>
      <c r="DV332" s="54">
        <f>SUMIF($J9:$J330,$J332,DV$5:DV$326)</f>
        <v>0</v>
      </c>
      <c r="DW332" s="54">
        <f>SUMIF($J9:$J330,$J332,DW$5:DW$326)</f>
        <v>0</v>
      </c>
      <c r="DX332" s="54">
        <f>SUMIF($J9:$J330,$J332,DX$5:DX$326)</f>
        <v>0</v>
      </c>
      <c r="DY332" s="54">
        <f>SUMIF($J9:$J330,$J332,DY$5:DY$326)</f>
        <v>0</v>
      </c>
      <c r="DZ332" s="54">
        <f>SUMIF($J9:$J330,$J332,DZ$5:DZ$326)</f>
        <v>0</v>
      </c>
      <c r="EA332" s="54">
        <f>SUMIF($J9:$J330,$J332,EA$5:EA$326)</f>
        <v>0</v>
      </c>
      <c r="EB332" s="54">
        <f>SUMIF($J9:$J330,$J332,EB$5:EB$326)</f>
        <v>0</v>
      </c>
      <c r="EC332" s="54">
        <f>SUMIF($J9:$J330,$J332,EC$5:EC$326)</f>
        <v>0</v>
      </c>
      <c r="ED332" s="54">
        <f>SUMIF($J9:$J330,$J332,ED$5:ED$326)</f>
        <v>0</v>
      </c>
      <c r="EE332" s="54">
        <f>SUMIF($J9:$J330,$J332,EE$5:EE$326)</f>
        <v>0</v>
      </c>
      <c r="EF332" s="54">
        <f>SUMIF($J9:$J330,$J332,EF$5:EF$326)</f>
        <v>0</v>
      </c>
      <c r="EG332" s="54">
        <f>SUMIF($J9:$J330,$J332,EG$5:EG$326)</f>
        <v>0</v>
      </c>
      <c r="EH332" s="54">
        <f>SUMIF($J9:$J330,$J332,EH$5:EH$326)</f>
        <v>0</v>
      </c>
      <c r="EI332" s="54">
        <f>SUMIF($J9:$J330,$J332,EI$5:EI$326)</f>
        <v>0</v>
      </c>
      <c r="EJ332" s="54">
        <f>SUMIF($J9:$J330,$J332,EJ$5:EJ$326)</f>
        <v>0</v>
      </c>
      <c r="EK332" s="54">
        <f>SUMIF($J9:$J330,$J332,EK$5:EK$326)</f>
        <v>0</v>
      </c>
      <c r="EL332" s="54">
        <f>SUMIF($J9:$J330,$J332,EL$5:EL$326)</f>
        <v>0</v>
      </c>
      <c r="EM332" s="54">
        <f>SUMIF($J9:$J330,$J332,EM$5:EM$326)</f>
        <v>0</v>
      </c>
      <c r="EN332" s="54">
        <f>SUMIF($J9:$J330,$J332,EN$5:EN$326)</f>
        <v>0</v>
      </c>
      <c r="EO332" s="54">
        <f>SUMIF($J9:$J330,$J332,EO$5:EO$326)</f>
        <v>0</v>
      </c>
      <c r="EP332" s="54">
        <f>SUMIF($J9:$J330,$J332,EP$5:EP$326)</f>
        <v>0</v>
      </c>
      <c r="EQ332" s="54">
        <f>SUMIF($J9:$J330,$J332,EQ$5:EQ$326)</f>
        <v>0</v>
      </c>
      <c r="ER332" s="54">
        <f>SUMIF($J9:$J330,$J332,ER$5:ER$326)</f>
        <v>0</v>
      </c>
      <c r="ES332" s="54">
        <f>SUMIF($J9:$J330,$J332,ES$5:ES$326)</f>
        <v>0</v>
      </c>
      <c r="ET332" s="54">
        <f>SUMIF($J9:$J330,$J332,ET$5:ET$326)</f>
        <v>0</v>
      </c>
      <c r="EU332" s="54">
        <f>SUMIF($J9:$J330,$J332,EU$5:EU$326)</f>
        <v>0</v>
      </c>
      <c r="EV332" s="54">
        <f>SUMIF($J9:$J330,$J332,EV$5:EV$326)</f>
        <v>0</v>
      </c>
      <c r="EW332" s="54">
        <f>SUMIF($J9:$J330,$J332,EW$5:EW$326)</f>
        <v>0</v>
      </c>
      <c r="EX332" s="54">
        <f>SUMIF($J9:$J330,$J332,EX$5:EX$326)</f>
        <v>0</v>
      </c>
      <c r="EY332" s="54">
        <f>SUMIF($J9:$J330,$J332,EY$5:EY$326)</f>
        <v>0</v>
      </c>
      <c r="EZ332" s="54">
        <f>SUMIF($J9:$J330,$J332,EZ$5:EZ$326)</f>
        <v>0</v>
      </c>
      <c r="FA332" s="54">
        <f>SUMIF($J9:$J330,$J332,FA$5:FA$326)</f>
        <v>0</v>
      </c>
      <c r="FB332" s="54">
        <f>SUMIF($J9:$J330,$J332,FB$5:FB$326)</f>
        <v>0</v>
      </c>
      <c r="FC332" s="54">
        <f>SUMIF($J9:$J330,$J332,FC$5:FC$326)</f>
        <v>0</v>
      </c>
      <c r="FD332" s="54">
        <f>SUMIF($J9:$J330,$J332,FD$5:FD$326)</f>
        <v>0</v>
      </c>
      <c r="FE332" s="54">
        <f>SUMIF($J9:$J330,$J332,FE$5:FE$326)</f>
        <v>0</v>
      </c>
      <c r="FF332" s="54">
        <f>SUMIF($J9:$J330,$J332,FF$5:FF$326)</f>
        <v>0</v>
      </c>
      <c r="FG332" s="54">
        <f>SUMIF($J9:$J330,$J332,FG$5:FG$326)</f>
        <v>0</v>
      </c>
      <c r="FH332" s="54">
        <f>SUMIF($J9:$J330,$J332,FH$5:FH$326)</f>
        <v>0</v>
      </c>
      <c r="FI332" s="54">
        <f>SUMIF($J9:$J330,$J332,FI$5:FI$326)</f>
        <v>0</v>
      </c>
      <c r="FJ332" s="54">
        <f>SUMIF($J9:$J330,$J332,FJ$5:FJ$326)</f>
        <v>0</v>
      </c>
      <c r="FK332" s="54">
        <f>SUMIF($J9:$J330,$J332,FK$5:FK$326)</f>
        <v>0</v>
      </c>
      <c r="FL332" s="54">
        <f>SUMIF($J9:$J330,$J332,FL$5:FL$326)</f>
        <v>0</v>
      </c>
      <c r="FM332" s="54">
        <f>SUMIF($J9:$J330,$J332,FM$5:FM$326)</f>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ref="R333" ca="1" si="71">IF(OR(AND($N333="",$L333&lt;&gt;"",$L333&lt;=$U$1),AND($M333&lt;&gt;"",Q333&lt;100,$M333&lt;=$U$1)),"遅延","")</f>
        <v/>
      </c>
      <c r="S333" s="34"/>
      <c r="T333" s="34"/>
      <c r="U333" s="53"/>
      <c r="V333" s="54">
        <f>SUMIF($J10:$J331,$J333,V$5:V$326)</f>
        <v>0</v>
      </c>
      <c r="W333" s="54">
        <f>SUMIF($J10:$J331,$J333,W$5:W$326)</f>
        <v>0</v>
      </c>
      <c r="X333" s="54">
        <f>SUMIF($J10:$J331,$J333,X$5:X$326)</f>
        <v>0</v>
      </c>
      <c r="Y333" s="54">
        <f>SUMIF($J10:$J331,$J333,Y$5:Y$326)</f>
        <v>0</v>
      </c>
      <c r="Z333" s="54">
        <f>SUMIF($J10:$J331,$J333,Z$5:Z$326)</f>
        <v>0</v>
      </c>
      <c r="AA333" s="54">
        <f>SUMIF($J10:$J331,$J333,AA$5:AA$326)</f>
        <v>0</v>
      </c>
      <c r="AB333" s="54">
        <f>SUMIF($J10:$J331,$J333,AB$5:AB$326)</f>
        <v>0</v>
      </c>
      <c r="AC333" s="54">
        <f>SUMIF($J10:$J331,$J333,AC$5:AC$326)</f>
        <v>0</v>
      </c>
      <c r="AD333" s="54">
        <f>SUMIF($J10:$J331,$J333,AD$5:AD$326)</f>
        <v>0</v>
      </c>
      <c r="AE333" s="54">
        <f>SUMIF($J10:$J331,$J333,AE$5:AE$326)</f>
        <v>0</v>
      </c>
      <c r="AF333" s="54">
        <f>SUMIF($J10:$J331,$J333,AF$5:AF$326)</f>
        <v>0</v>
      </c>
      <c r="AG333" s="54">
        <f>SUMIF($J10:$J331,$J333,AG$5:AG$326)</f>
        <v>0</v>
      </c>
      <c r="AH333" s="54">
        <f>SUMIF($J10:$J331,$J333,AH$5:AH$326)</f>
        <v>0</v>
      </c>
      <c r="AI333" s="54">
        <f>SUMIF($J10:$J331,$J333,AI$5:AI$326)</f>
        <v>0</v>
      </c>
      <c r="AJ333" s="54">
        <f>SUMIF($J10:$J331,$J333,AJ$5:AJ$326)</f>
        <v>0</v>
      </c>
      <c r="AK333" s="54">
        <f>SUMIF($J10:$J331,$J333,AK$5:AK$326)</f>
        <v>0</v>
      </c>
      <c r="AL333" s="54">
        <f>SUMIF($J10:$J331,$J333,AL$5:AL$326)</f>
        <v>0</v>
      </c>
      <c r="AM333" s="54">
        <f>SUMIF($J10:$J331,$J333,AM$5:AM$326)</f>
        <v>0</v>
      </c>
      <c r="AN333" s="54">
        <f>SUMIF($J10:$J331,$J333,AN$5:AN$326)</f>
        <v>0</v>
      </c>
      <c r="AO333" s="54">
        <f>SUMIF($J10:$J331,$J333,AO$5:AO$326)</f>
        <v>0</v>
      </c>
      <c r="AP333" s="54">
        <f>SUMIF($J10:$J331,$J333,AP$5:AP$326)</f>
        <v>0</v>
      </c>
      <c r="AQ333" s="54">
        <f>SUMIF($J10:$J331,$J333,AQ$5:AQ$326)</f>
        <v>0</v>
      </c>
      <c r="AR333" s="54">
        <f>SUMIF($J10:$J331,$J333,AR$5:AR$326)</f>
        <v>0</v>
      </c>
      <c r="AS333" s="54">
        <f>SUMIF($J10:$J331,$J333,AS$5:AS$326)</f>
        <v>0</v>
      </c>
      <c r="AT333" s="54">
        <f>SUMIF($J10:$J331,$J333,AT$5:AT$326)</f>
        <v>0</v>
      </c>
      <c r="AU333" s="54">
        <f>SUMIF($J10:$J331,$J333,AU$5:AU$326)</f>
        <v>0</v>
      </c>
      <c r="AV333" s="54">
        <f>SUMIF($J10:$J331,$J333,AV$5:AV$326)</f>
        <v>0</v>
      </c>
      <c r="AW333" s="54">
        <f>SUMIF($J10:$J331,$J333,AW$5:AW$326)</f>
        <v>0</v>
      </c>
      <c r="AX333" s="54">
        <f>SUMIF($J10:$J331,$J333,AX$5:AX$326)</f>
        <v>0</v>
      </c>
      <c r="AY333" s="54">
        <f>SUMIF($J10:$J331,$J333,AY$5:AY$326)</f>
        <v>0</v>
      </c>
      <c r="AZ333" s="54">
        <f>SUMIF($J10:$J331,$J333,AZ$5:AZ$326)</f>
        <v>0</v>
      </c>
      <c r="BA333" s="54">
        <f>SUMIF($J10:$J331,$J333,BA$5:BA$326)</f>
        <v>0</v>
      </c>
      <c r="BB333" s="54">
        <f>SUMIF($J10:$J331,$J333,BB$5:BB$326)</f>
        <v>0</v>
      </c>
      <c r="BC333" s="54">
        <f>SUMIF($J10:$J331,$J333,BC$5:BC$326)</f>
        <v>0</v>
      </c>
      <c r="BD333" s="54">
        <f>SUMIF($J10:$J331,$J333,BD$5:BD$326)</f>
        <v>0</v>
      </c>
      <c r="BE333" s="54">
        <f>SUMIF($J10:$J331,$J333,BE$5:BE$326)</f>
        <v>0</v>
      </c>
      <c r="BF333" s="54">
        <f>SUMIF($J10:$J331,$J333,BF$5:BF$326)</f>
        <v>0</v>
      </c>
      <c r="BG333" s="54">
        <f>SUMIF($J10:$J331,$J333,BG$5:BG$326)</f>
        <v>0</v>
      </c>
      <c r="BH333" s="54">
        <f>SUMIF($J10:$J331,$J333,BH$5:BH$326)</f>
        <v>0</v>
      </c>
      <c r="BI333" s="54">
        <f>SUMIF($J10:$J331,$J333,BI$5:BI$326)</f>
        <v>0</v>
      </c>
      <c r="BJ333" s="54">
        <f>SUMIF($J10:$J331,$J333,BJ$5:BJ$326)</f>
        <v>0</v>
      </c>
      <c r="BK333" s="54">
        <f>SUMIF($J10:$J331,$J333,BK$5:BK$326)</f>
        <v>0</v>
      </c>
      <c r="BL333" s="54">
        <f>SUMIF($J10:$J331,$J333,BL$5:BL$326)</f>
        <v>0</v>
      </c>
      <c r="BM333" s="54">
        <f>SUMIF($J10:$J331,$J333,BM$5:BM$326)</f>
        <v>0</v>
      </c>
      <c r="BN333" s="54">
        <f>SUMIF($J10:$J331,$J333,BN$5:BN$326)</f>
        <v>0</v>
      </c>
      <c r="BO333" s="54">
        <f>SUMIF($J10:$J331,$J333,BO$5:BO$326)</f>
        <v>0</v>
      </c>
      <c r="BP333" s="54">
        <f>SUMIF($J10:$J331,$J333,BP$5:BP$326)</f>
        <v>0</v>
      </c>
      <c r="BQ333" s="54">
        <f>SUMIF($J10:$J331,$J333,BQ$5:BQ$326)</f>
        <v>0</v>
      </c>
      <c r="BR333" s="54">
        <f>SUMIF($J10:$J331,$J333,BR$5:BR$326)</f>
        <v>0</v>
      </c>
      <c r="BS333" s="54">
        <f>SUMIF($J10:$J331,$J333,BS$5:BS$326)</f>
        <v>0</v>
      </c>
      <c r="BT333" s="54">
        <f>SUMIF($J10:$J331,$J333,BT$5:BT$326)</f>
        <v>0</v>
      </c>
      <c r="BU333" s="54">
        <f>SUMIF($J10:$J331,$J333,BU$5:BU$326)</f>
        <v>0</v>
      </c>
      <c r="BV333" s="54">
        <f>SUMIF($J10:$J331,$J333,BV$5:BV$326)</f>
        <v>0</v>
      </c>
      <c r="BW333" s="54">
        <f>SUMIF($J10:$J331,$J333,BW$5:BW$326)</f>
        <v>0</v>
      </c>
      <c r="BX333" s="54">
        <f>SUMIF($J10:$J331,$J333,BX$5:BX$326)</f>
        <v>0</v>
      </c>
      <c r="BY333" s="54">
        <f>SUMIF($J10:$J331,$J333,BY$5:BY$326)</f>
        <v>0</v>
      </c>
      <c r="BZ333" s="54">
        <f>SUMIF($J10:$J331,$J333,BZ$5:BZ$326)</f>
        <v>0</v>
      </c>
      <c r="CA333" s="54">
        <f>SUMIF($J10:$J331,$J333,CA$5:CA$326)</f>
        <v>0</v>
      </c>
      <c r="CB333" s="54">
        <f>SUMIF($J10:$J331,$J333,CB$5:CB$326)</f>
        <v>0</v>
      </c>
      <c r="CC333" s="54">
        <f>SUMIF($J10:$J331,$J333,CC$5:CC$326)</f>
        <v>0</v>
      </c>
      <c r="CD333" s="54">
        <f>SUMIF($J10:$J331,$J333,CD$5:CD$326)</f>
        <v>0</v>
      </c>
      <c r="CE333" s="54">
        <f>SUMIF($J10:$J331,$J333,CE$5:CE$326)</f>
        <v>0</v>
      </c>
      <c r="CF333" s="54">
        <f>SUMIF($J10:$J331,$J333,CF$5:CF$326)</f>
        <v>0</v>
      </c>
      <c r="CG333" s="54">
        <f>SUMIF($J10:$J331,$J333,CG$5:CG$326)</f>
        <v>0</v>
      </c>
      <c r="CH333" s="54">
        <f>SUMIF($J10:$J331,$J333,CH$5:CH$326)</f>
        <v>0</v>
      </c>
      <c r="CI333" s="54">
        <f>SUMIF($J10:$J331,$J333,CI$5:CI$326)</f>
        <v>0</v>
      </c>
      <c r="CJ333" s="54">
        <f>SUMIF($J10:$J331,$J333,CJ$5:CJ$326)</f>
        <v>0</v>
      </c>
      <c r="CK333" s="54">
        <f>SUMIF($J10:$J331,$J333,CK$5:CK$326)</f>
        <v>0</v>
      </c>
      <c r="CL333" s="54">
        <f>SUMIF($J10:$J331,$J333,CL$5:CL$326)</f>
        <v>0</v>
      </c>
      <c r="CM333" s="54">
        <f>SUMIF($J10:$J331,$J333,CM$5:CM$326)</f>
        <v>0</v>
      </c>
      <c r="CN333" s="54">
        <f>SUMIF($J10:$J331,$J333,CN$5:CN$326)</f>
        <v>0</v>
      </c>
      <c r="CO333" s="54">
        <f>SUMIF($J10:$J331,$J333,CO$5:CO$326)</f>
        <v>0</v>
      </c>
      <c r="CP333" s="54">
        <f>SUMIF($J10:$J331,$J333,CP$5:CP$326)</f>
        <v>0</v>
      </c>
      <c r="CQ333" s="54">
        <f>SUMIF($J10:$J331,$J333,CQ$5:CQ$326)</f>
        <v>0</v>
      </c>
      <c r="CR333" s="54">
        <f>SUMIF($J10:$J331,$J333,CR$5:CR$326)</f>
        <v>0</v>
      </c>
      <c r="CS333" s="54">
        <f>SUMIF($J10:$J331,$J333,CS$5:CS$326)</f>
        <v>0</v>
      </c>
      <c r="CT333" s="54">
        <f>SUMIF($J10:$J331,$J333,CT$5:CT$326)</f>
        <v>0</v>
      </c>
      <c r="CU333" s="54">
        <f>SUMIF($J10:$J331,$J333,CU$5:CU$326)</f>
        <v>0</v>
      </c>
      <c r="CV333" s="54">
        <f>SUMIF($J10:$J331,$J333,CV$5:CV$326)</f>
        <v>0</v>
      </c>
      <c r="CW333" s="54">
        <f>SUMIF($J10:$J331,$J333,CW$5:CW$326)</f>
        <v>0</v>
      </c>
      <c r="CX333" s="54">
        <f>SUMIF($J10:$J331,$J333,CX$5:CX$326)</f>
        <v>0</v>
      </c>
      <c r="CY333" s="54">
        <f>SUMIF($J10:$J331,$J333,CY$5:CY$326)</f>
        <v>0</v>
      </c>
      <c r="CZ333" s="54">
        <f>SUMIF($J10:$J331,$J333,CZ$5:CZ$326)</f>
        <v>0</v>
      </c>
      <c r="DA333" s="54">
        <f>SUMIF($J10:$J331,$J333,DA$5:DA$326)</f>
        <v>0</v>
      </c>
      <c r="DB333" s="54">
        <f>SUMIF($J10:$J331,$J333,DB$5:DB$326)</f>
        <v>0</v>
      </c>
      <c r="DC333" s="54">
        <f>SUMIF($J10:$J331,$J333,DC$5:DC$326)</f>
        <v>0</v>
      </c>
      <c r="DD333" s="54">
        <f>SUMIF($J10:$J331,$J333,DD$5:DD$326)</f>
        <v>0</v>
      </c>
      <c r="DE333" s="54">
        <f>SUMIF($J10:$J331,$J333,DE$5:DE$326)</f>
        <v>0</v>
      </c>
      <c r="DF333" s="54">
        <f>SUMIF($J10:$J331,$J333,DF$5:DF$326)</f>
        <v>0</v>
      </c>
      <c r="DG333" s="54">
        <f>SUMIF($J10:$J331,$J333,DG$5:DG$326)</f>
        <v>0</v>
      </c>
      <c r="DH333" s="54">
        <f>SUMIF($J10:$J331,$J333,DH$5:DH$326)</f>
        <v>0</v>
      </c>
      <c r="DI333" s="54">
        <f>SUMIF($J10:$J331,$J333,DI$5:DI$326)</f>
        <v>0</v>
      </c>
      <c r="DJ333" s="54">
        <f>SUMIF($J10:$J331,$J333,DJ$5:DJ$326)</f>
        <v>0</v>
      </c>
      <c r="DK333" s="54">
        <f>SUMIF($J10:$J331,$J333,DK$5:DK$326)</f>
        <v>0</v>
      </c>
      <c r="DL333" s="54">
        <f>SUMIF($J10:$J331,$J333,DL$5:DL$326)</f>
        <v>0</v>
      </c>
      <c r="DM333" s="54">
        <f>SUMIF($J10:$J331,$J333,DM$5:DM$326)</f>
        <v>0</v>
      </c>
      <c r="DN333" s="54">
        <f>SUMIF($J10:$J331,$J333,DN$5:DN$326)</f>
        <v>0</v>
      </c>
      <c r="DO333" s="54">
        <f>SUMIF($J10:$J331,$J333,DO$5:DO$326)</f>
        <v>0</v>
      </c>
      <c r="DP333" s="54">
        <f>SUMIF($J10:$J331,$J333,DP$5:DP$326)</f>
        <v>0</v>
      </c>
      <c r="DQ333" s="54">
        <f>SUMIF($J10:$J331,$J333,DQ$5:DQ$326)</f>
        <v>0</v>
      </c>
      <c r="DR333" s="54">
        <f>SUMIF($J10:$J331,$J333,DR$5:DR$326)</f>
        <v>0</v>
      </c>
      <c r="DS333" s="54">
        <f>SUMIF($J10:$J331,$J333,DS$5:DS$326)</f>
        <v>0</v>
      </c>
      <c r="DT333" s="54">
        <f>SUMIF($J10:$J331,$J333,DT$5:DT$326)</f>
        <v>0</v>
      </c>
      <c r="DU333" s="54">
        <f>SUMIF($J10:$J331,$J333,DU$5:DU$326)</f>
        <v>0</v>
      </c>
      <c r="DV333" s="54">
        <f>SUMIF($J10:$J331,$J333,DV$5:DV$326)</f>
        <v>0</v>
      </c>
      <c r="DW333" s="54">
        <f>SUMIF($J10:$J331,$J333,DW$5:DW$326)</f>
        <v>0</v>
      </c>
      <c r="DX333" s="54">
        <f>SUMIF($J10:$J331,$J333,DX$5:DX$326)</f>
        <v>0</v>
      </c>
      <c r="DY333" s="54">
        <f>SUMIF($J10:$J331,$J333,DY$5:DY$326)</f>
        <v>0</v>
      </c>
      <c r="DZ333" s="54">
        <f>SUMIF($J10:$J331,$J333,DZ$5:DZ$326)</f>
        <v>0</v>
      </c>
      <c r="EA333" s="54">
        <f>SUMIF($J10:$J331,$J333,EA$5:EA$326)</f>
        <v>0</v>
      </c>
      <c r="EB333" s="54">
        <f>SUMIF($J10:$J331,$J333,EB$5:EB$326)</f>
        <v>0</v>
      </c>
      <c r="EC333" s="54">
        <f>SUMIF($J10:$J331,$J333,EC$5:EC$326)</f>
        <v>0</v>
      </c>
      <c r="ED333" s="54">
        <f>SUMIF($J10:$J331,$J333,ED$5:ED$326)</f>
        <v>0</v>
      </c>
      <c r="EE333" s="54">
        <f>SUMIF($J10:$J331,$J333,EE$5:EE$326)</f>
        <v>0</v>
      </c>
      <c r="EF333" s="54">
        <f>SUMIF($J10:$J331,$J333,EF$5:EF$326)</f>
        <v>0</v>
      </c>
      <c r="EG333" s="54">
        <f>SUMIF($J10:$J331,$J333,EG$5:EG$326)</f>
        <v>0</v>
      </c>
      <c r="EH333" s="54">
        <f>SUMIF($J10:$J331,$J333,EH$5:EH$326)</f>
        <v>0</v>
      </c>
      <c r="EI333" s="54">
        <f>SUMIF($J10:$J331,$J333,EI$5:EI$326)</f>
        <v>0</v>
      </c>
      <c r="EJ333" s="54">
        <f>SUMIF($J10:$J331,$J333,EJ$5:EJ$326)</f>
        <v>0</v>
      </c>
      <c r="EK333" s="54">
        <f>SUMIF($J10:$J331,$J333,EK$5:EK$326)</f>
        <v>0</v>
      </c>
      <c r="EL333" s="54">
        <f>SUMIF($J10:$J331,$J333,EL$5:EL$326)</f>
        <v>0</v>
      </c>
      <c r="EM333" s="54">
        <f>SUMIF($J10:$J331,$J333,EM$5:EM$326)</f>
        <v>0</v>
      </c>
      <c r="EN333" s="54">
        <f>SUMIF($J10:$J331,$J333,EN$5:EN$326)</f>
        <v>0</v>
      </c>
      <c r="EO333" s="54">
        <f>SUMIF($J10:$J331,$J333,EO$5:EO$326)</f>
        <v>0</v>
      </c>
      <c r="EP333" s="54">
        <f>SUMIF($J10:$J331,$J333,EP$5:EP$326)</f>
        <v>0</v>
      </c>
      <c r="EQ333" s="54">
        <f>SUMIF($J10:$J331,$J333,EQ$5:EQ$326)</f>
        <v>0</v>
      </c>
      <c r="ER333" s="54">
        <f>SUMIF($J10:$J331,$J333,ER$5:ER$326)</f>
        <v>0</v>
      </c>
      <c r="ES333" s="54">
        <f>SUMIF($J10:$J331,$J333,ES$5:ES$326)</f>
        <v>0</v>
      </c>
      <c r="ET333" s="54">
        <f>SUMIF($J10:$J331,$J333,ET$5:ET$326)</f>
        <v>0</v>
      </c>
      <c r="EU333" s="54">
        <f>SUMIF($J10:$J331,$J333,EU$5:EU$326)</f>
        <v>0</v>
      </c>
      <c r="EV333" s="54">
        <f>SUMIF($J10:$J331,$J333,EV$5:EV$326)</f>
        <v>0</v>
      </c>
      <c r="EW333" s="54">
        <f>SUMIF($J10:$J331,$J333,EW$5:EW$326)</f>
        <v>0</v>
      </c>
      <c r="EX333" s="54">
        <f>SUMIF($J10:$J331,$J333,EX$5:EX$326)</f>
        <v>0</v>
      </c>
      <c r="EY333" s="54">
        <f>SUMIF($J10:$J331,$J333,EY$5:EY$326)</f>
        <v>0</v>
      </c>
      <c r="EZ333" s="54">
        <f>SUMIF($J10:$J331,$J333,EZ$5:EZ$326)</f>
        <v>0</v>
      </c>
      <c r="FA333" s="54">
        <f>SUMIF($J10:$J331,$J333,FA$5:FA$326)</f>
        <v>0</v>
      </c>
      <c r="FB333" s="54">
        <f>SUMIF($J10:$J331,$J333,FB$5:FB$326)</f>
        <v>0</v>
      </c>
      <c r="FC333" s="54">
        <f>SUMIF($J10:$J331,$J333,FC$5:FC$326)</f>
        <v>0</v>
      </c>
      <c r="FD333" s="54">
        <f>SUMIF($J10:$J331,$J333,FD$5:FD$326)</f>
        <v>0</v>
      </c>
      <c r="FE333" s="54">
        <f>SUMIF($J10:$J331,$J333,FE$5:FE$326)</f>
        <v>0</v>
      </c>
      <c r="FF333" s="54">
        <f>SUMIF($J10:$J331,$J333,FF$5:FF$326)</f>
        <v>0</v>
      </c>
      <c r="FG333" s="54">
        <f>SUMIF($J10:$J331,$J333,FG$5:FG$326)</f>
        <v>0</v>
      </c>
      <c r="FH333" s="54">
        <f>SUMIF($J10:$J331,$J333,FH$5:FH$326)</f>
        <v>0</v>
      </c>
      <c r="FI333" s="54">
        <f>SUMIF($J10:$J331,$J333,FI$5:FI$326)</f>
        <v>0</v>
      </c>
      <c r="FJ333" s="54">
        <f>SUMIF($J10:$J331,$J333,FJ$5:FJ$326)</f>
        <v>0</v>
      </c>
      <c r="FK333" s="54">
        <f>SUMIF($J10:$J331,$J333,FK$5:FK$326)</f>
        <v>0</v>
      </c>
      <c r="FL333" s="54">
        <f>SUMIF($J10:$J331,$J333,FL$5:FL$326)</f>
        <v>0</v>
      </c>
      <c r="FM333" s="54">
        <f>SUMIF($J10:$J331,$J333,FM$5:FM$326)</f>
        <v>0</v>
      </c>
    </row>
    <row r="334" spans="1: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1: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1: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sheetData>
  <autoFilter ref="C4:U333"/>
  <phoneticPr fontId="9"/>
  <conditionalFormatting sqref="W2:FM4">
    <cfRule type="expression" dxfId="78" priority="82">
      <formula>ROUNDDOWN($U$1,0)=W$1</formula>
    </cfRule>
  </conditionalFormatting>
  <conditionalFormatting sqref="V328:FM333">
    <cfRule type="cellIs" dxfId="77" priority="83" operator="greaterThan">
      <formula>8</formula>
    </cfRule>
    <cfRule type="expression" dxfId="76" priority="84">
      <formula>AND(V328&lt;&gt;0,V328&lt;8)</formula>
    </cfRule>
  </conditionalFormatting>
  <conditionalFormatting sqref="Q5:Q11 Q107:Q141 Q143:Q149 Q199:Q218 Q220:Q237 Q239:Q248 Q250:Q273 Q275:Q281 Q283:Q291 Q293:Q298 Q300:Q303 Q305:Q307 Q309:Q311 Q313:Q333 Q13:Q26 Q29:Q39 Q181:Q197 Q152:Q161 Q60 Q71 Q92:Q105">
    <cfRule type="colorScale" priority="85">
      <colorScale>
        <cfvo type="min"/>
        <cfvo type="max"/>
        <color rgb="FFFFFFFF"/>
        <color rgb="FF57BB8A"/>
      </colorScale>
    </cfRule>
  </conditionalFormatting>
  <conditionalFormatting sqref="Q106">
    <cfRule type="colorScale" priority="86">
      <colorScale>
        <cfvo type="min"/>
        <cfvo type="max"/>
        <color rgb="FFFFFFFF"/>
        <color rgb="FF57BB8A"/>
      </colorScale>
    </cfRule>
  </conditionalFormatting>
  <conditionalFormatting sqref="Q142">
    <cfRule type="colorScale" priority="87">
      <colorScale>
        <cfvo type="min"/>
        <cfvo type="max"/>
        <color rgb="FFFFFFFF"/>
        <color rgb="FF57BB8A"/>
      </colorScale>
    </cfRule>
  </conditionalFormatting>
  <conditionalFormatting sqref="Q198">
    <cfRule type="colorScale" priority="88">
      <colorScale>
        <cfvo type="min"/>
        <cfvo type="max"/>
        <color rgb="FFFFFFFF"/>
        <color rgb="FF57BB8A"/>
      </colorScale>
    </cfRule>
  </conditionalFormatting>
  <conditionalFormatting sqref="V5:FM39 V283:FM291 V293:FM298 V300:FM303 V305:FM307 V309:FM311 V313:FM326 V181:FM218 V152:FM161 V60:FM60 V71:FM71 V92:FM149 V220:FM237 V239:FM248 V250:FM273 V275:FM281">
    <cfRule type="expression" dxfId="75" priority="89">
      <formula>AND($D5="○",$L5&lt;=V$1,V$1&lt;=$M5)</formula>
    </cfRule>
  </conditionalFormatting>
  <conditionalFormatting sqref="V5:FM39 V283:FM291 V293:FM298 V300:FM303 V305:FM307 V309:FM311 V313:FM326 V181:FM218 V152:FM161 V60:FM60 V71:FM71 V92:FM149 V220:FM237 V239:FM248 V250:FM273 V275:FM281">
    <cfRule type="expression" dxfId="74" priority="90">
      <formula>AND($D5&lt;&gt;"○",$L5&lt;=V$1,V$1&lt;=$M5)</formula>
    </cfRule>
  </conditionalFormatting>
  <conditionalFormatting sqref="Q12">
    <cfRule type="colorScale" priority="80">
      <colorScale>
        <cfvo type="min"/>
        <cfvo type="max"/>
        <color rgb="FFFFFFFF"/>
        <color rgb="FF57BB8A"/>
      </colorScale>
    </cfRule>
  </conditionalFormatting>
  <conditionalFormatting sqref="Q27">
    <cfRule type="colorScale" priority="77">
      <colorScale>
        <cfvo type="min"/>
        <cfvo type="max"/>
        <color rgb="FFFFFFFF"/>
        <color rgb="FF57BB8A"/>
      </colorScale>
    </cfRule>
  </conditionalFormatting>
  <conditionalFormatting sqref="Q28">
    <cfRule type="colorScale" priority="76">
      <colorScale>
        <cfvo type="min"/>
        <cfvo type="max"/>
        <color rgb="FFFFFFFF"/>
        <color rgb="FF57BB8A"/>
      </colorScale>
    </cfRule>
  </conditionalFormatting>
  <conditionalFormatting sqref="Q180">
    <cfRule type="colorScale" priority="73">
      <colorScale>
        <cfvo type="min"/>
        <cfvo type="max"/>
        <color rgb="FFFFFFFF"/>
        <color rgb="FF57BB8A"/>
      </colorScale>
    </cfRule>
  </conditionalFormatting>
  <conditionalFormatting sqref="V180:FM180">
    <cfRule type="expression" dxfId="61" priority="74">
      <formula>AND($D180="○",$L180&lt;=V$1,V$1&lt;=$M180)</formula>
    </cfRule>
  </conditionalFormatting>
  <conditionalFormatting sqref="V180:FM180">
    <cfRule type="expression" dxfId="60" priority="75">
      <formula>AND($D180&lt;&gt;"○",$L180&lt;=V$1,V$1&lt;=$M180)</formula>
    </cfRule>
  </conditionalFormatting>
  <conditionalFormatting sqref="Q179">
    <cfRule type="colorScale" priority="70">
      <colorScale>
        <cfvo type="min"/>
        <cfvo type="max"/>
        <color rgb="FFFFFFFF"/>
        <color rgb="FF57BB8A"/>
      </colorScale>
    </cfRule>
  </conditionalFormatting>
  <conditionalFormatting sqref="V179:FM179">
    <cfRule type="expression" dxfId="59" priority="71">
      <formula>AND($D179="○",$L179&lt;=V$1,V$1&lt;=$M179)</formula>
    </cfRule>
  </conditionalFormatting>
  <conditionalFormatting sqref="V179:FM179">
    <cfRule type="expression" dxfId="58" priority="72">
      <formula>AND($D179&lt;&gt;"○",$L179&lt;=V$1,V$1&lt;=$M179)</formula>
    </cfRule>
  </conditionalFormatting>
  <conditionalFormatting sqref="Q178">
    <cfRule type="colorScale" priority="67">
      <colorScale>
        <cfvo type="min"/>
        <cfvo type="max"/>
        <color rgb="FFFFFFFF"/>
        <color rgb="FF57BB8A"/>
      </colorScale>
    </cfRule>
  </conditionalFormatting>
  <conditionalFormatting sqref="V178:FM178">
    <cfRule type="expression" dxfId="57" priority="68">
      <formula>AND($D178="○",$L178&lt;=V$1,V$1&lt;=$M178)</formula>
    </cfRule>
  </conditionalFormatting>
  <conditionalFormatting sqref="V178:FM178">
    <cfRule type="expression" dxfId="56" priority="69">
      <formula>AND($D178&lt;&gt;"○",$L178&lt;=V$1,V$1&lt;=$M178)</formula>
    </cfRule>
  </conditionalFormatting>
  <conditionalFormatting sqref="Q162:Q177">
    <cfRule type="colorScale" priority="64">
      <colorScale>
        <cfvo type="min"/>
        <cfvo type="max"/>
        <color rgb="FFFFFFFF"/>
        <color rgb="FF57BB8A"/>
      </colorScale>
    </cfRule>
  </conditionalFormatting>
  <conditionalFormatting sqref="V162:FM177">
    <cfRule type="expression" dxfId="55" priority="65">
      <formula>AND($D162="○",$L162&lt;=V$1,V$1&lt;=$M162)</formula>
    </cfRule>
  </conditionalFormatting>
  <conditionalFormatting sqref="V162:FM177">
    <cfRule type="expression" dxfId="54" priority="66">
      <formula>AND($D162&lt;&gt;"○",$L162&lt;=V$1,V$1&lt;=$M162)</formula>
    </cfRule>
  </conditionalFormatting>
  <conditionalFormatting sqref="Q150:Q151">
    <cfRule type="colorScale" priority="61">
      <colorScale>
        <cfvo type="min"/>
        <cfvo type="max"/>
        <color rgb="FFFFFFFF"/>
        <color rgb="FF57BB8A"/>
      </colorScale>
    </cfRule>
  </conditionalFormatting>
  <conditionalFormatting sqref="V150:FM151">
    <cfRule type="expression" dxfId="53" priority="62">
      <formula>AND($D150="○",$L150&lt;=V$1,V$1&lt;=$M150)</formula>
    </cfRule>
  </conditionalFormatting>
  <conditionalFormatting sqref="V150:FM151">
    <cfRule type="expression" dxfId="52" priority="63">
      <formula>AND($D150&lt;&gt;"○",$L150&lt;=V$1,V$1&lt;=$M150)</formula>
    </cfRule>
  </conditionalFormatting>
  <conditionalFormatting sqref="Q49">
    <cfRule type="colorScale" priority="58">
      <colorScale>
        <cfvo type="min"/>
        <cfvo type="max"/>
        <color rgb="FFFFFFFF"/>
        <color rgb="FF57BB8A"/>
      </colorScale>
    </cfRule>
  </conditionalFormatting>
  <conditionalFormatting sqref="V49:FM49">
    <cfRule type="expression" dxfId="51" priority="59">
      <formula>AND($D49="○",$L49&lt;=V$1,V$1&lt;=$M49)</formula>
    </cfRule>
  </conditionalFormatting>
  <conditionalFormatting sqref="V49:FM49">
    <cfRule type="expression" dxfId="50" priority="60">
      <formula>AND($D49&lt;&gt;"○",$L49&lt;=V$1,V$1&lt;=$M49)</formula>
    </cfRule>
  </conditionalFormatting>
  <conditionalFormatting sqref="Q40:Q48">
    <cfRule type="colorScale" priority="55">
      <colorScale>
        <cfvo type="min"/>
        <cfvo type="max"/>
        <color rgb="FFFFFFFF"/>
        <color rgb="FF57BB8A"/>
      </colorScale>
    </cfRule>
  </conditionalFormatting>
  <conditionalFormatting sqref="V40:FM48">
    <cfRule type="expression" dxfId="49" priority="56">
      <formula>AND($D40="○",$L40&lt;=V$1,V$1&lt;=$M40)</formula>
    </cfRule>
  </conditionalFormatting>
  <conditionalFormatting sqref="V40:FM48">
    <cfRule type="expression" dxfId="48" priority="57">
      <formula>AND($D40&lt;&gt;"○",$L40&lt;=V$1,V$1&lt;=$M40)</formula>
    </cfRule>
  </conditionalFormatting>
  <conditionalFormatting sqref="Q50">
    <cfRule type="colorScale" priority="52">
      <colorScale>
        <cfvo type="min"/>
        <cfvo type="max"/>
        <color rgb="FFFFFFFF"/>
        <color rgb="FF57BB8A"/>
      </colorScale>
    </cfRule>
  </conditionalFormatting>
  <conditionalFormatting sqref="V50:FM50">
    <cfRule type="expression" dxfId="47" priority="53">
      <formula>AND($D50="○",$L50&lt;=V$1,V$1&lt;=$M50)</formula>
    </cfRule>
  </conditionalFormatting>
  <conditionalFormatting sqref="V50:FM50">
    <cfRule type="expression" dxfId="46" priority="54">
      <formula>AND($D50&lt;&gt;"○",$L50&lt;=V$1,V$1&lt;=$M50)</formula>
    </cfRule>
  </conditionalFormatting>
  <conditionalFormatting sqref="Q51:Q59">
    <cfRule type="colorScale" priority="49">
      <colorScale>
        <cfvo type="min"/>
        <cfvo type="max"/>
        <color rgb="FFFFFFFF"/>
        <color rgb="FF57BB8A"/>
      </colorScale>
    </cfRule>
  </conditionalFormatting>
  <conditionalFormatting sqref="V51:FM59">
    <cfRule type="expression" dxfId="45" priority="50">
      <formula>AND($D51="○",$L51&lt;=V$1,V$1&lt;=$M51)</formula>
    </cfRule>
  </conditionalFormatting>
  <conditionalFormatting sqref="V51:FM59">
    <cfRule type="expression" dxfId="44" priority="51">
      <formula>AND($D51&lt;&gt;"○",$L51&lt;=V$1,V$1&lt;=$M51)</formula>
    </cfRule>
  </conditionalFormatting>
  <conditionalFormatting sqref="Q61">
    <cfRule type="colorScale" priority="46">
      <colorScale>
        <cfvo type="min"/>
        <cfvo type="max"/>
        <color rgb="FFFFFFFF"/>
        <color rgb="FF57BB8A"/>
      </colorScale>
    </cfRule>
  </conditionalFormatting>
  <conditionalFormatting sqref="V61:FM61">
    <cfRule type="expression" dxfId="43" priority="47">
      <formula>AND($D61="○",$L61&lt;=V$1,V$1&lt;=$M61)</formula>
    </cfRule>
  </conditionalFormatting>
  <conditionalFormatting sqref="V61:FM61">
    <cfRule type="expression" dxfId="42" priority="48">
      <formula>AND($D61&lt;&gt;"○",$L61&lt;=V$1,V$1&lt;=$M61)</formula>
    </cfRule>
  </conditionalFormatting>
  <conditionalFormatting sqref="Q62:Q70">
    <cfRule type="colorScale" priority="43">
      <colorScale>
        <cfvo type="min"/>
        <cfvo type="max"/>
        <color rgb="FFFFFFFF"/>
        <color rgb="FF57BB8A"/>
      </colorScale>
    </cfRule>
  </conditionalFormatting>
  <conditionalFormatting sqref="V62:FM70">
    <cfRule type="expression" dxfId="41" priority="44">
      <formula>AND($D62="○",$L62&lt;=V$1,V$1&lt;=$M62)</formula>
    </cfRule>
  </conditionalFormatting>
  <conditionalFormatting sqref="V62:FM70">
    <cfRule type="expression" dxfId="40" priority="45">
      <formula>AND($D62&lt;&gt;"○",$L62&lt;=V$1,V$1&lt;=$M62)</formula>
    </cfRule>
  </conditionalFormatting>
  <conditionalFormatting sqref="Q72">
    <cfRule type="colorScale" priority="40">
      <colorScale>
        <cfvo type="min"/>
        <cfvo type="max"/>
        <color rgb="FFFFFFFF"/>
        <color rgb="FF57BB8A"/>
      </colorScale>
    </cfRule>
  </conditionalFormatting>
  <conditionalFormatting sqref="V72:FM72">
    <cfRule type="expression" dxfId="39" priority="41">
      <formula>AND($D72="○",$L72&lt;=V$1,V$1&lt;=$M72)</formula>
    </cfRule>
  </conditionalFormatting>
  <conditionalFormatting sqref="V72:FM72">
    <cfRule type="expression" dxfId="38" priority="42">
      <formula>AND($D72&lt;&gt;"○",$L72&lt;=V$1,V$1&lt;=$M72)</formula>
    </cfRule>
  </conditionalFormatting>
  <conditionalFormatting sqref="Q73:Q81">
    <cfRule type="colorScale" priority="37">
      <colorScale>
        <cfvo type="min"/>
        <cfvo type="max"/>
        <color rgb="FFFFFFFF"/>
        <color rgb="FF57BB8A"/>
      </colorScale>
    </cfRule>
  </conditionalFormatting>
  <conditionalFormatting sqref="V73:FM81">
    <cfRule type="expression" dxfId="37" priority="38">
      <formula>AND($D73="○",$L73&lt;=V$1,V$1&lt;=$M73)</formula>
    </cfRule>
  </conditionalFormatting>
  <conditionalFormatting sqref="V73:FM81">
    <cfRule type="expression" dxfId="36" priority="39">
      <formula>AND($D73&lt;&gt;"○",$L73&lt;=V$1,V$1&lt;=$M73)</formula>
    </cfRule>
  </conditionalFormatting>
  <conditionalFormatting sqref="Q82">
    <cfRule type="colorScale" priority="34">
      <colorScale>
        <cfvo type="min"/>
        <cfvo type="max"/>
        <color rgb="FFFFFFFF"/>
        <color rgb="FF57BB8A"/>
      </colorScale>
    </cfRule>
  </conditionalFormatting>
  <conditionalFormatting sqref="V82:FM82">
    <cfRule type="expression" dxfId="35" priority="35">
      <formula>AND($D82="○",$L82&lt;=V$1,V$1&lt;=$M82)</formula>
    </cfRule>
  </conditionalFormatting>
  <conditionalFormatting sqref="V82:FM82">
    <cfRule type="expression" dxfId="34" priority="36">
      <formula>AND($D82&lt;&gt;"○",$L82&lt;=V$1,V$1&lt;=$M82)</formula>
    </cfRule>
  </conditionalFormatting>
  <conditionalFormatting sqref="Q83:Q91">
    <cfRule type="colorScale" priority="31">
      <colorScale>
        <cfvo type="min"/>
        <cfvo type="max"/>
        <color rgb="FFFFFFFF"/>
        <color rgb="FF57BB8A"/>
      </colorScale>
    </cfRule>
  </conditionalFormatting>
  <conditionalFormatting sqref="V83:FM91">
    <cfRule type="expression" dxfId="33" priority="32">
      <formula>AND($D83="○",$L83&lt;=V$1,V$1&lt;=$M83)</formula>
    </cfRule>
  </conditionalFormatting>
  <conditionalFormatting sqref="V83:FM91">
    <cfRule type="expression" dxfId="32" priority="33">
      <formula>AND($D83&lt;&gt;"○",$L83&lt;=V$1,V$1&lt;=$M83)</formula>
    </cfRule>
  </conditionalFormatting>
  <conditionalFormatting sqref="Q219">
    <cfRule type="colorScale" priority="28">
      <colorScale>
        <cfvo type="min"/>
        <cfvo type="max"/>
        <color rgb="FFFFFFFF"/>
        <color rgb="FF57BB8A"/>
      </colorScale>
    </cfRule>
  </conditionalFormatting>
  <conditionalFormatting sqref="V219:FM219">
    <cfRule type="expression" dxfId="29" priority="29">
      <formula>AND($D219="○",$L219&lt;=V$1,V$1&lt;=$M219)</formula>
    </cfRule>
  </conditionalFormatting>
  <conditionalFormatting sqref="V219:FM219">
    <cfRule type="expression" dxfId="28" priority="30">
      <formula>AND($D219&lt;&gt;"○",$L219&lt;=V$1,V$1&lt;=$M219)</formula>
    </cfRule>
  </conditionalFormatting>
  <conditionalFormatting sqref="Q238">
    <cfRule type="colorScale" priority="25">
      <colorScale>
        <cfvo type="min"/>
        <cfvo type="max"/>
        <color rgb="FFFFFFFF"/>
        <color rgb="FF57BB8A"/>
      </colorScale>
    </cfRule>
  </conditionalFormatting>
  <conditionalFormatting sqref="V238:FM238">
    <cfRule type="expression" dxfId="25" priority="26">
      <formula>AND($D238="○",$L238&lt;=V$1,V$1&lt;=$M238)</formula>
    </cfRule>
  </conditionalFormatting>
  <conditionalFormatting sqref="V238:FM238">
    <cfRule type="expression" dxfId="24" priority="27">
      <formula>AND($D238&lt;&gt;"○",$L238&lt;=V$1,V$1&lt;=$M238)</formula>
    </cfRule>
  </conditionalFormatting>
  <conditionalFormatting sqref="Q249">
    <cfRule type="colorScale" priority="22">
      <colorScale>
        <cfvo type="min"/>
        <cfvo type="max"/>
        <color rgb="FFFFFFFF"/>
        <color rgb="FF57BB8A"/>
      </colorScale>
    </cfRule>
  </conditionalFormatting>
  <conditionalFormatting sqref="V249:FM249">
    <cfRule type="expression" dxfId="21" priority="23">
      <formula>AND($D249="○",$L249&lt;=V$1,V$1&lt;=$M249)</formula>
    </cfRule>
  </conditionalFormatting>
  <conditionalFormatting sqref="V249:FM249">
    <cfRule type="expression" dxfId="20" priority="24">
      <formula>AND($D249&lt;&gt;"○",$L249&lt;=V$1,V$1&lt;=$M249)</formula>
    </cfRule>
  </conditionalFormatting>
  <conditionalFormatting sqref="Q312">
    <cfRule type="colorScale" priority="19">
      <colorScale>
        <cfvo type="min"/>
        <cfvo type="max"/>
        <color rgb="FFFFFFFF"/>
        <color rgb="FF57BB8A"/>
      </colorScale>
    </cfRule>
  </conditionalFormatting>
  <conditionalFormatting sqref="V312:FM312">
    <cfRule type="expression" dxfId="19" priority="20">
      <formula>AND($D312="○",$L312&lt;=V$1,V$1&lt;=$M312)</formula>
    </cfRule>
  </conditionalFormatting>
  <conditionalFormatting sqref="V312:FM312">
    <cfRule type="expression" dxfId="18" priority="21">
      <formula>AND($D312&lt;&gt;"○",$L312&lt;=V$1,V$1&lt;=$M312)</formula>
    </cfRule>
  </conditionalFormatting>
  <conditionalFormatting sqref="Q308">
    <cfRule type="colorScale" priority="16">
      <colorScale>
        <cfvo type="min"/>
        <cfvo type="max"/>
        <color rgb="FFFFFFFF"/>
        <color rgb="FF57BB8A"/>
      </colorScale>
    </cfRule>
  </conditionalFormatting>
  <conditionalFormatting sqref="V308:FM308">
    <cfRule type="expression" dxfId="17" priority="17">
      <formula>AND($D308="○",$L308&lt;=V$1,V$1&lt;=$M308)</formula>
    </cfRule>
  </conditionalFormatting>
  <conditionalFormatting sqref="V308:FM308">
    <cfRule type="expression" dxfId="16" priority="18">
      <formula>AND($D308&lt;&gt;"○",$L308&lt;=V$1,V$1&lt;=$M308)</formula>
    </cfRule>
  </conditionalFormatting>
  <conditionalFormatting sqref="Q304">
    <cfRule type="colorScale" priority="13">
      <colorScale>
        <cfvo type="min"/>
        <cfvo type="max"/>
        <color rgb="FFFFFFFF"/>
        <color rgb="FF57BB8A"/>
      </colorScale>
    </cfRule>
  </conditionalFormatting>
  <conditionalFormatting sqref="V304:FM304">
    <cfRule type="expression" dxfId="15" priority="14">
      <formula>AND($D304="○",$L304&lt;=V$1,V$1&lt;=$M304)</formula>
    </cfRule>
  </conditionalFormatting>
  <conditionalFormatting sqref="V304:FM304">
    <cfRule type="expression" dxfId="14" priority="15">
      <formula>AND($D304&lt;&gt;"○",$L304&lt;=V$1,V$1&lt;=$M304)</formula>
    </cfRule>
  </conditionalFormatting>
  <conditionalFormatting sqref="Q299">
    <cfRule type="colorScale" priority="10">
      <colorScale>
        <cfvo type="min"/>
        <cfvo type="max"/>
        <color rgb="FFFFFFFF"/>
        <color rgb="FF57BB8A"/>
      </colorScale>
    </cfRule>
  </conditionalFormatting>
  <conditionalFormatting sqref="V299:FM299">
    <cfRule type="expression" dxfId="13" priority="11">
      <formula>AND($D299="○",$L299&lt;=V$1,V$1&lt;=$M299)</formula>
    </cfRule>
  </conditionalFormatting>
  <conditionalFormatting sqref="V299:FM299">
    <cfRule type="expression" dxfId="12" priority="12">
      <formula>AND($D299&lt;&gt;"○",$L299&lt;=V$1,V$1&lt;=$M299)</formula>
    </cfRule>
  </conditionalFormatting>
  <conditionalFormatting sqref="Q292">
    <cfRule type="colorScale" priority="7">
      <colorScale>
        <cfvo type="min"/>
        <cfvo type="max"/>
        <color rgb="FFFFFFFF"/>
        <color rgb="FF57BB8A"/>
      </colorScale>
    </cfRule>
  </conditionalFormatting>
  <conditionalFormatting sqref="V292:FM292">
    <cfRule type="expression" dxfId="9" priority="8">
      <formula>AND($D292="○",$L292&lt;=V$1,V$1&lt;=$M292)</formula>
    </cfRule>
  </conditionalFormatting>
  <conditionalFormatting sqref="V292:FM292">
    <cfRule type="expression" dxfId="8" priority="9">
      <formula>AND($D292&lt;&gt;"○",$L292&lt;=V$1,V$1&lt;=$M292)</formula>
    </cfRule>
  </conditionalFormatting>
  <conditionalFormatting sqref="Q282">
    <cfRule type="colorScale" priority="4">
      <colorScale>
        <cfvo type="min"/>
        <cfvo type="max"/>
        <color rgb="FFFFFFFF"/>
        <color rgb="FF57BB8A"/>
      </colorScale>
    </cfRule>
  </conditionalFormatting>
  <conditionalFormatting sqref="V282:FM282">
    <cfRule type="expression" dxfId="5" priority="5">
      <formula>AND($D282="○",$L282&lt;=V$1,V$1&lt;=$M282)</formula>
    </cfRule>
  </conditionalFormatting>
  <conditionalFormatting sqref="V282:FM282">
    <cfRule type="expression" dxfId="4" priority="6">
      <formula>AND($D282&lt;&gt;"○",$L282&lt;=V$1,V$1&lt;=$M282)</formula>
    </cfRule>
  </conditionalFormatting>
  <conditionalFormatting sqref="Q274">
    <cfRule type="colorScale" priority="1">
      <colorScale>
        <cfvo type="min"/>
        <cfvo type="max"/>
        <color rgb="FFFFFFFF"/>
        <color rgb="FF57BB8A"/>
      </colorScale>
    </cfRule>
  </conditionalFormatting>
  <conditionalFormatting sqref="V274:FM274">
    <cfRule type="expression" dxfId="1" priority="2">
      <formula>AND($D274="○",$L274&lt;=V$1,V$1&lt;=$M274)</formula>
    </cfRule>
  </conditionalFormatting>
  <conditionalFormatting sqref="V274:FM274">
    <cfRule type="expression" dxfId="0" priority="3">
      <formula>AND($D274&lt;&gt;"○",$L274&lt;=V$1,V$1&lt;=$M274)</formula>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2021-06-09T02:32:33Z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