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T154"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E3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107" i="1"/>
  <c r="E22" i="1"/>
  <c r="E147"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80" i="1"/>
  <c r="E129"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<sst xmlns="http://schemas.openxmlformats.org/spreadsheetml/2006/main" count="820" uniqueCount="199">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</sst>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H1" zoomScaleNormal="100" workbookViewId="0">
      <pane ySplit="4" topLeftCell="A50" activePane="bottomLeft" state="frozen"/>
      <selection pane="bottomLeft" activeCell="Q55" sqref="Q55"/>
    </sheetView>
  </sheetViews>
  <sheetFormatPr defaultColWidth="12.625" defaultRowHeight="18.75" outlineLevelCol="1"/>
  <cols>
    <col min="1" max="1" width="3.5" style="1" hidden="1" customWidth="1" outlineLevel="1"/>
    <col min="2" max="2" width="2.75" style="2" hidden="1" customWidth="1" outlineLevel="1"/>
    <col min="3" max="3" width="6.375" style="1" customWidth="1" collapsed="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44358</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197</v>
      </c>
      <c r="K42" s="32"/>
      <c r="L42" s="33">
        <v>44358</v>
      </c>
      <c r="M42" s="33">
        <v>44361</v>
      </c>
      <c r="N42" s="33">
        <v>44358</v>
      </c>
      <c r="O42" s="33"/>
      <c r="P42" s="32">
        <f>IF($L42&lt;&gt;"",NETWORKDAYS($L42,$M42,休日!$B$4:$B$306),"")</f>
        <v>2</v>
      </c>
      <c r="Q42" s="32">
        <v>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197</v>
      </c>
      <c r="K43" s="32"/>
      <c r="L43" s="33">
        <v>44362</v>
      </c>
      <c r="M43" s="33">
        <v>44363</v>
      </c>
      <c r="N43" s="33"/>
      <c r="O43" s="33"/>
      <c r="P43" s="32">
        <f>IF($L43&lt;&gt;"",NETWORKDAYS($L43,$M43,休日!$B$4:$B$306),"")</f>
        <v>2</v>
      </c>
      <c r="Q43" s="32">
        <v>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197</v>
      </c>
      <c r="K44" s="32"/>
      <c r="L44" s="33">
        <v>44364</v>
      </c>
      <c r="M44" s="33">
        <v>44365</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197</v>
      </c>
      <c r="K45" s="32"/>
      <c r="L45" s="33">
        <v>44357</v>
      </c>
      <c r="M45" s="33">
        <v>44357</v>
      </c>
      <c r="N45" s="33"/>
      <c r="O45" s="33"/>
      <c r="P45" s="32">
        <f>IF($L45&lt;&gt;"",NETWORKDAYS($L45,$M45,休日!$B$4:$B$306),"")</f>
        <v>1</v>
      </c>
      <c r="Q45" s="32">
        <v>0</v>
      </c>
      <c r="R45" s="34" t="str">
        <f t="shared" ca="1" si="34"/>
        <v>遅延</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195</v>
      </c>
      <c r="K48" s="32"/>
      <c r="L48" s="33">
        <v>44357</v>
      </c>
      <c r="M48" s="33">
        <v>44361</v>
      </c>
      <c r="N48" s="33">
        <v>44357</v>
      </c>
      <c r="O48" s="33"/>
      <c r="P48" s="32">
        <f>IF($L48&lt;&gt;"",NETWORKDAYS($L48,$M48,休日!$B$4:$B$306),"")</f>
        <v>3</v>
      </c>
      <c r="Q48" s="32">
        <v>0</v>
      </c>
      <c r="R48" s="34" t="str">
        <f t="shared" ca="1" si="34"/>
        <v/>
      </c>
      <c r="S48" s="35"/>
      <c r="T48" s="35">
        <f t="shared" si="35"/>
        <v>0</v>
      </c>
      <c r="U48" s="36"/>
      <c r="V48" s="54"/>
      <c r="W48" s="26"/>
      <c r="X48" s="26"/>
      <c r="Y48" s="26"/>
      <c r="Z48" s="26"/>
      <c r="AA48" s="26"/>
      <c r="AB48" s="26"/>
      <c r="AC48" s="26"/>
      <c r="AD48" s="26"/>
      <c r="AE48" s="26"/>
      <c r="AF48" s="26"/>
      <c r="AG48" s="26">
        <v>0</v>
      </c>
      <c r="AH48" s="26">
        <v>0</v>
      </c>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195</v>
      </c>
      <c r="K49" s="32"/>
      <c r="L49" s="33">
        <v>44361</v>
      </c>
      <c r="M49" s="33">
        <v>44362</v>
      </c>
      <c r="N49" s="33"/>
      <c r="O49" s="33"/>
      <c r="P49" s="32">
        <f>IF($L49&lt;&gt;"",NETWORKDAYS($L49,$M49,休日!$B$4:$B$306),"")</f>
        <v>2</v>
      </c>
      <c r="Q49" s="32">
        <v>0</v>
      </c>
      <c r="R49" s="34" t="str">
        <f t="shared" ca="1" si="34"/>
        <v/>
      </c>
      <c r="S49" s="35"/>
      <c r="T49" s="35">
        <f t="shared" si="28"/>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195</v>
      </c>
      <c r="K50" s="32"/>
      <c r="L50" s="33">
        <v>44363</v>
      </c>
      <c r="M50" s="33">
        <v>44363</v>
      </c>
      <c r="N50" s="33"/>
      <c r="O50" s="33"/>
      <c r="P50" s="32">
        <f>IF($L50&lt;&gt;"",NETWORKDAYS($L50,$M50,休日!$B$4:$B$306),"")</f>
        <v>1</v>
      </c>
      <c r="Q50" s="32">
        <v>0</v>
      </c>
      <c r="R50" s="34" t="str">
        <f t="shared" ca="1" si="34"/>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198</v>
      </c>
      <c r="K51" s="32"/>
      <c r="L51" s="33">
        <v>44364</v>
      </c>
      <c r="M51" s="33">
        <v>44365</v>
      </c>
      <c r="N51" s="33"/>
      <c r="O51" s="33"/>
      <c r="P51" s="32">
        <f>IF($L51&lt;&gt;"",NETWORKDAYS($L51,$M51,休日!$B$4:$B$306),"")</f>
        <v>2</v>
      </c>
      <c r="Q51" s="32">
        <v>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198</v>
      </c>
      <c r="K52" s="32"/>
      <c r="L52" s="33">
        <v>44365</v>
      </c>
      <c r="M52" s="33">
        <v>44368</v>
      </c>
      <c r="N52" s="33"/>
      <c r="O52" s="33"/>
      <c r="P52" s="32">
        <f>IF($L52&lt;&gt;"",NETWORKDAYS($L52,$M52,休日!$B$4:$B$306),"")</f>
        <v>2</v>
      </c>
      <c r="Q52" s="32">
        <v>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0</v>
      </c>
      <c r="R55" s="34" t="str">
        <f t="shared" ca="1" si="34"/>
        <v>遅延</v>
      </c>
      <c r="S55" s="35"/>
      <c r="T55" s="35">
        <f t="shared" si="36"/>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0</v>
      </c>
      <c r="R56" s="34" t="str">
        <f t="shared" ca="1" si="34"/>
        <v>遅延</v>
      </c>
      <c r="S56" s="35"/>
      <c r="T56" s="35">
        <f t="shared" si="35"/>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196</v>
      </c>
      <c r="K59" s="32"/>
      <c r="L59" s="33">
        <v>44357</v>
      </c>
      <c r="M59" s="33">
        <v>44361</v>
      </c>
      <c r="N59" s="33"/>
      <c r="O59" s="33"/>
      <c r="P59" s="32">
        <f>IF($L59&lt;&gt;"",NETWORKDAYS($L59,$M59,休日!$B$4:$B$306),"")</f>
        <v>3</v>
      </c>
      <c r="Q59" s="32">
        <v>0</v>
      </c>
      <c r="R59" s="34" t="str">
        <f t="shared" ca="1" si="37"/>
        <v>遅延</v>
      </c>
      <c r="S59" s="35"/>
      <c r="T59" s="35">
        <f t="shared" si="28"/>
        <v>0</v>
      </c>
      <c r="U59" s="36"/>
      <c r="V59" s="54"/>
      <c r="W59" s="26"/>
      <c r="X59" s="26"/>
      <c r="Y59" s="26"/>
      <c r="Z59" s="26"/>
      <c r="AA59" s="26"/>
      <c r="AB59" s="26"/>
      <c r="AC59" s="26"/>
      <c r="AD59" s="26"/>
      <c r="AE59" s="26"/>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196</v>
      </c>
      <c r="K60" s="32"/>
      <c r="L60" s="33">
        <v>44361</v>
      </c>
      <c r="M60" s="33">
        <v>44363</v>
      </c>
      <c r="N60" s="33">
        <v>44358</v>
      </c>
      <c r="O60" s="33">
        <v>44358</v>
      </c>
      <c r="P60" s="32">
        <f>IF($L60&lt;&gt;"",NETWORKDAYS($L60,$M60,休日!$B$4:$B$306),"")</f>
        <v>3</v>
      </c>
      <c r="Q60" s="32">
        <v>0</v>
      </c>
      <c r="R60" s="34" t="str">
        <f t="shared" ca="1" si="37"/>
        <v/>
      </c>
      <c r="S60" s="35"/>
      <c r="T60" s="35">
        <f t="shared" si="28"/>
        <v>0</v>
      </c>
      <c r="U60" s="36"/>
      <c r="V60" s="54"/>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196</v>
      </c>
      <c r="K61" s="32"/>
      <c r="L61" s="33">
        <v>44364</v>
      </c>
      <c r="M61" s="33">
        <v>44365</v>
      </c>
      <c r="N61" s="33"/>
      <c r="O61" s="33"/>
      <c r="P61" s="32">
        <f>IF($L61&lt;&gt;"",NETWORKDAYS($L61,$M61,休日!$B$4:$B$306),"")</f>
        <v>2</v>
      </c>
      <c r="Q61" s="32">
        <v>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196</v>
      </c>
      <c r="K62" s="32"/>
      <c r="L62" s="33">
        <v>44356</v>
      </c>
      <c r="M62" s="33">
        <v>44357</v>
      </c>
      <c r="N62" s="33">
        <v>44358</v>
      </c>
      <c r="O62" s="33">
        <v>44358</v>
      </c>
      <c r="P62" s="32">
        <f>IF($L62&lt;&gt;"",NETWORKDAYS($L62,$M62,休日!$B$4:$B$306),"")</f>
        <v>2</v>
      </c>
      <c r="Q62" s="32">
        <v>0</v>
      </c>
      <c r="R62" s="34" t="str">
        <f t="shared" ca="1" si="37"/>
        <v>遅延</v>
      </c>
      <c r="S62" s="35"/>
      <c r="T62" s="35">
        <f t="shared" si="38"/>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196</v>
      </c>
      <c r="K63" s="32"/>
      <c r="L63" s="33">
        <v>44365</v>
      </c>
      <c r="M63" s="33">
        <v>44368</v>
      </c>
      <c r="N63" s="33"/>
      <c r="O63" s="33"/>
      <c r="P63" s="32">
        <f>IF($L63&lt;&gt;"",NETWORKDAYS($L63,$M63,休日!$B$4:$B$306),"")</f>
        <v>2</v>
      </c>
      <c r="Q63" s="32">
        <v>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c r="P67" s="32">
        <f>IF($L67&lt;&gt;"",NETWORKDAYS($L67,$M67,休日!$B$4:$B$306),"")</f>
        <v>3</v>
      </c>
      <c r="Q67" s="32">
        <v>0</v>
      </c>
      <c r="R67" s="34" t="str">
        <f t="shared" ca="1" si="34"/>
        <v/>
      </c>
      <c r="S67" s="35"/>
      <c r="T67" s="35">
        <f t="shared" ref="T67:T75" si="39">SUM($V67:$FM67)</f>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c r="O68" s="33"/>
      <c r="P68" s="32">
        <f>IF($L68&lt;&gt;"",NETWORKDAYS($L68,$M68,休日!$B$4:$B$306),"")</f>
        <v>1</v>
      </c>
      <c r="Q68" s="32">
        <v>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187</v>
      </c>
      <c r="I69" s="32"/>
      <c r="J69" s="32" t="s">
        <v>159</v>
      </c>
      <c r="K69" s="32"/>
      <c r="L69" s="33">
        <v>44365</v>
      </c>
      <c r="M69" s="33">
        <v>44365</v>
      </c>
      <c r="N69" s="33"/>
      <c r="O69" s="33"/>
      <c r="P69" s="32">
        <f>IF($L69&lt;&gt;"",NETWORKDAYS($L69,$M69,休日!$B$4:$B$306),"")</f>
        <v>1</v>
      </c>
      <c r="Q69" s="32">
        <v>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188</v>
      </c>
      <c r="I72" s="32"/>
      <c r="J72" s="32" t="s">
        <v>147</v>
      </c>
      <c r="K72" s="32"/>
      <c r="L72" s="106">
        <v>44357</v>
      </c>
      <c r="M72" s="106">
        <v>44357</v>
      </c>
      <c r="N72" s="33">
        <v>44357</v>
      </c>
      <c r="O72" s="33">
        <v>44358</v>
      </c>
      <c r="P72" s="32">
        <f>IF($L72&lt;&gt;"",NETWORKDAYS($L72,$M72,休日!$B$4:$B$306),"")</f>
        <v>1</v>
      </c>
      <c r="Q72" s="32">
        <v>0</v>
      </c>
      <c r="R72" s="34" t="str">
        <f t="shared" ca="1" si="34"/>
        <v>遅延</v>
      </c>
      <c r="S72" s="35"/>
      <c r="T72" s="35">
        <f t="shared" si="39"/>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189</v>
      </c>
      <c r="I73" s="32"/>
      <c r="J73" s="32" t="s">
        <v>147</v>
      </c>
      <c r="K73" s="32"/>
      <c r="L73" s="106">
        <v>44357</v>
      </c>
      <c r="M73" s="106">
        <v>44361</v>
      </c>
      <c r="N73" s="33">
        <v>44357</v>
      </c>
      <c r="O73" s="33">
        <v>44358</v>
      </c>
      <c r="P73" s="32">
        <f>IF($L73&lt;&gt;"",NETWORKDAYS($L73,$M73,休日!$B$4:$B$306),"")</f>
        <v>3</v>
      </c>
      <c r="Q73" s="32">
        <v>0</v>
      </c>
      <c r="R73" s="34" t="str">
        <f t="shared" ca="1" si="34"/>
        <v/>
      </c>
      <c r="S73" s="35"/>
      <c r="T73" s="35">
        <f t="shared" si="39"/>
        <v>0</v>
      </c>
      <c r="U73" s="36"/>
      <c r="V73" s="54"/>
      <c r="W73" s="26"/>
      <c r="X73" s="26"/>
      <c r="Y73" s="26"/>
      <c r="Z73" s="26"/>
      <c r="AA73" s="26"/>
      <c r="AB73" s="26"/>
      <c r="AC73" s="26"/>
      <c r="AD73" s="26"/>
      <c r="AE73" s="26"/>
      <c r="AF73" s="26"/>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190</v>
      </c>
      <c r="I74" s="32"/>
      <c r="J74" s="32" t="s">
        <v>147</v>
      </c>
      <c r="K74" s="32"/>
      <c r="L74" s="106">
        <v>44361</v>
      </c>
      <c r="M74" s="106">
        <v>44362</v>
      </c>
      <c r="N74" s="33">
        <v>44358</v>
      </c>
      <c r="O74" s="33">
        <v>44358</v>
      </c>
      <c r="P74" s="32">
        <f>IF($L74&lt;&gt;"",NETWORKDAYS($L74,$M74,休日!$B$4:$B$306),"")</f>
        <v>2</v>
      </c>
      <c r="Q74" s="32">
        <v>0</v>
      </c>
      <c r="R74" s="34" t="str">
        <f t="shared" ca="1" si="34"/>
        <v/>
      </c>
      <c r="S74" s="35"/>
      <c r="T74" s="35">
        <f t="shared" si="39"/>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191</v>
      </c>
      <c r="I75" s="32"/>
      <c r="J75" s="32" t="s">
        <v>147</v>
      </c>
      <c r="K75" s="32"/>
      <c r="L75" s="106">
        <v>44362</v>
      </c>
      <c r="M75" s="106">
        <v>44363</v>
      </c>
      <c r="N75" s="33">
        <v>44358</v>
      </c>
      <c r="O75" s="33">
        <v>44358</v>
      </c>
      <c r="P75" s="32">
        <f>IF($L75&lt;&gt;"",NETWORKDAYS($L75,$M75,休日!$B$4:$B$306),"")</f>
        <v>2</v>
      </c>
      <c r="Q75" s="32">
        <v>0</v>
      </c>
      <c r="R75" s="34" t="str">
        <f t="shared" ca="1" si="34"/>
        <v/>
      </c>
      <c r="S75" s="35"/>
      <c r="T75" s="35">
        <f t="shared" si="39"/>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192</v>
      </c>
      <c r="I76" s="32"/>
      <c r="J76" s="32" t="s">
        <v>147</v>
      </c>
      <c r="K76" s="32"/>
      <c r="L76" s="106">
        <v>44362</v>
      </c>
      <c r="M76" s="106">
        <v>44363</v>
      </c>
      <c r="N76" s="33"/>
      <c r="O76" s="33"/>
      <c r="P76" s="32">
        <f>IF($L76&lt;&gt;"",NETWORKDAYS($L76,$M76,休日!$B$4:$B$306),"")</f>
        <v>2</v>
      </c>
      <c r="Q76" s="32">
        <v>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193</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194</v>
      </c>
      <c r="K80" s="32"/>
      <c r="L80" s="33">
        <v>44357</v>
      </c>
      <c r="M80" s="33">
        <v>44358</v>
      </c>
      <c r="N80" s="33">
        <v>44357</v>
      </c>
      <c r="O80" s="33">
        <v>44357</v>
      </c>
      <c r="P80" s="32">
        <f>IF($L80&lt;&gt;"",NETWORKDAYS($L80,$M80,休日!$B$4:$B$306),"")</f>
        <v>2</v>
      </c>
      <c r="Q80" s="32">
        <v>0</v>
      </c>
      <c r="R80" s="34" t="str">
        <f t="shared" ca="1" si="26"/>
        <v>遅延</v>
      </c>
      <c r="S80" s="35"/>
      <c r="T80" s="35">
        <f t="shared" si="40"/>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194</v>
      </c>
      <c r="K81" s="32"/>
      <c r="L81" s="33">
        <v>44358</v>
      </c>
      <c r="M81" s="33">
        <v>44361</v>
      </c>
      <c r="N81" s="33">
        <v>44358</v>
      </c>
      <c r="O81" s="33">
        <v>44358</v>
      </c>
      <c r="P81" s="32">
        <f>IF($L81&lt;&gt;"",NETWORKDAYS($L81,$M81,休日!$B$4:$B$306),"")</f>
        <v>2</v>
      </c>
      <c r="Q81" s="32">
        <v>0</v>
      </c>
      <c r="R81" s="34" t="str">
        <f t="shared" ca="1" si="26"/>
        <v/>
      </c>
      <c r="S81" s="35"/>
      <c r="T81" s="35">
        <f t="shared" si="40"/>
        <v>0</v>
      </c>
      <c r="U81" s="36"/>
      <c r="V81" s="54"/>
      <c r="W81" s="26"/>
      <c r="X81" s="26"/>
      <c r="Y81" s="26"/>
      <c r="Z81" s="26"/>
      <c r="AA81" s="26"/>
      <c r="AB81" s="26"/>
      <c r="AC81" s="26"/>
      <c r="AD81" s="26"/>
      <c r="AE81" s="26"/>
      <c r="AF81" s="26"/>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194</v>
      </c>
      <c r="K82" s="32"/>
      <c r="L82" s="33">
        <v>44361</v>
      </c>
      <c r="M82" s="33">
        <v>44362</v>
      </c>
      <c r="N82" s="33">
        <v>44358</v>
      </c>
      <c r="O82" s="33"/>
      <c r="P82" s="32">
        <f>IF($L82&lt;&gt;"",NETWORKDAYS($L82,$M82,休日!$B$4:$B$306),"")</f>
        <v>2</v>
      </c>
      <c r="Q82" s="32">
        <v>0</v>
      </c>
      <c r="R82" s="34" t="str">
        <f t="shared" ca="1" si="26"/>
        <v/>
      </c>
      <c r="S82" s="35"/>
      <c r="T82" s="35">
        <f t="shared" si="40"/>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194</v>
      </c>
      <c r="K83" s="32"/>
      <c r="L83" s="33">
        <v>44363</v>
      </c>
      <c r="M83" s="33">
        <v>44364</v>
      </c>
      <c r="N83" s="33"/>
      <c r="O83" s="33"/>
      <c r="P83" s="32">
        <f>IF($L83&lt;&gt;"",NETWORKDAYS($L83,$M83,休日!$B$4:$B$306),"")</f>
        <v>2</v>
      </c>
      <c r="Q83" s="32">
        <v>0</v>
      </c>
      <c r="R83" s="34" t="str">
        <f t="shared" ca="1" si="26"/>
        <v/>
      </c>
      <c r="S83" s="35"/>
      <c r="T83" s="35">
        <f t="shared" si="40"/>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0</v>
      </c>
      <c r="R90" s="34" t="str">
        <f t="shared" ca="1" si="26"/>
        <v>遅延</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0</v>
      </c>
      <c r="R95" s="34" t="str">
        <f t="shared" ca="1" si="26"/>
        <v>遅延</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0"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c r="O120" s="33"/>
      <c r="P120" s="32">
        <f>IF($L120&lt;&gt;"",NETWORKDAYS($L120,$M120,休日!$B$4:$B$306),"")</f>
        <v>9</v>
      </c>
      <c r="Q120" s="32">
        <v>0</v>
      </c>
      <c r="R120" s="34" t="str">
        <f t="shared" ca="1" si="42"/>
        <v>遅延</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c r="O129" s="33"/>
      <c r="P129" s="32">
        <f>IF($L129&lt;&gt;"",NETWORKDAYS($L129,$M129,休日!$B$4:$B$306),"")</f>
        <v>9</v>
      </c>
      <c r="Q129" s="32">
        <v>0</v>
      </c>
      <c r="R129" s="34" t="str">
        <f t="shared" ca="1" si="42"/>
        <v>遅延</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192"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45"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E136</v>
      </c>
      <c r="C145" s="29">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si="44"/>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E136</v>
      </c>
      <c r="C147" s="29">
        <f>IF(AND($D147&lt;&gt;"",$D147&lt;&gt;"○"),MAX($C$3:$C146)+1,$C146)</f>
        <v>5</v>
      </c>
      <c r="D147" s="30"/>
      <c r="E147" s="31">
        <f ca="1">IF(AND($F147&lt;&gt;"",$D146&lt;&gt;""),1,IF($F147&lt;&gt;"",MAX(INDIRECT($B147):$E146)+1,""))</f>
        <v>2</v>
      </c>
      <c r="F147" s="32" t="s">
        <v>64</v>
      </c>
      <c r="G147" s="32" t="str">
        <f t="shared" si="46"/>
        <v/>
      </c>
      <c r="H147" s="32"/>
      <c r="I147" s="32"/>
      <c r="J147" s="32"/>
      <c r="K147" s="32"/>
      <c r="L147" s="33">
        <v>44370</v>
      </c>
      <c r="M147" s="33">
        <v>44371</v>
      </c>
      <c r="N147" s="33"/>
      <c r="O147" s="33"/>
      <c r="P147" s="32">
        <f>IF($L147&lt;&gt;"",NETWORKDAYS($L147,$M147,休日!$B$4:$B$306),"")</f>
        <v>2</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E136</v>
      </c>
      <c r="C148" s="29">
        <f>IF(AND($D148&lt;&gt;"",$D148&lt;&gt;"○"),MAX($C$3:$C147)+1,$C147)</f>
        <v>5</v>
      </c>
      <c r="D148" s="30"/>
      <c r="E148" s="31" t="str">
        <f ca="1">IF(AND($F148&lt;&gt;"",$D147&lt;&gt;""),1,IF($F148&lt;&gt;"",MAX(INDIRECT($B148):$E147)+1,""))</f>
        <v/>
      </c>
      <c r="F148" s="32"/>
      <c r="G148" s="32">
        <f t="shared" si="46"/>
        <v>1</v>
      </c>
      <c r="H148" s="32" t="s">
        <v>116</v>
      </c>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E136</v>
      </c>
      <c r="C149" s="29">
        <f>IF(AND($D149&lt;&gt;"",$D149&lt;&gt;"○"),MAX($C$3:$C148)+1,$C148)</f>
        <v>5</v>
      </c>
      <c r="D149" s="30"/>
      <c r="E149" s="31" t="str">
        <f ca="1">IF(AND($F149&lt;&gt;"",$D148&lt;&gt;""),1,IF($F149&lt;&gt;"",MAX(INDIRECT($B149):$E148)+1,""))</f>
        <v/>
      </c>
      <c r="F149" s="32"/>
      <c r="G149" s="32">
        <f t="shared" si="46"/>
        <v>2</v>
      </c>
      <c r="H149" s="32" t="s">
        <v>117</v>
      </c>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E136</v>
      </c>
      <c r="C150" s="29">
        <f>IF(AND($D150&lt;&gt;"",$D150&lt;&gt;"○"),MAX($C$3:$C149)+1,$C149)</f>
        <v>5</v>
      </c>
      <c r="D150" s="30"/>
      <c r="E150" s="31" t="str">
        <f ca="1">IF(AND($F150&lt;&gt;"",$D149&lt;&gt;""),1,IF($F150&lt;&gt;"",MAX(INDIRECT($B150):$E149)+1,""))</f>
        <v/>
      </c>
      <c r="F150" s="32"/>
      <c r="G150" s="32">
        <f t="shared" si="46"/>
        <v>3</v>
      </c>
      <c r="H150" s="32" t="s">
        <v>118</v>
      </c>
      <c r="I150" s="32"/>
      <c r="J150" s="32"/>
      <c r="K150" s="32"/>
      <c r="L150" s="33"/>
      <c r="M150" s="33"/>
      <c r="N150" s="33"/>
      <c r="O150" s="33"/>
      <c r="P150" s="32" t="str">
        <f>IF($L150&lt;&gt;"",NETWORKDAYS($L150,$M150,休日!$B$4:$B$306),"")</f>
        <v/>
      </c>
      <c r="Q150" s="32">
        <v>0</v>
      </c>
      <c r="R150" s="34" t="str">
        <f t="shared" ca="1" si="42"/>
        <v/>
      </c>
      <c r="S150" s="35"/>
      <c r="T150" s="35">
        <f t="shared" si="44"/>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E136</v>
      </c>
      <c r="C151" s="29">
        <f>IF(AND($D151&lt;&gt;"",$D151&lt;&gt;"○"),MAX($C$3:$C150)+1,$C150)</f>
        <v>5</v>
      </c>
      <c r="D151" s="30"/>
      <c r="E151" s="31" t="str">
        <f ca="1">IF(AND($F151&lt;&gt;"",$D150&lt;&gt;""),1,IF($F151&lt;&gt;"",MAX(INDIRECT($B151):$E150)+1,""))</f>
        <v/>
      </c>
      <c r="F151" s="32"/>
      <c r="G151" s="32">
        <f t="shared" si="46"/>
        <v>4</v>
      </c>
      <c r="H151" s="32" t="s">
        <v>119</v>
      </c>
      <c r="I151" s="32"/>
      <c r="J151" s="32"/>
      <c r="K151" s="32"/>
      <c r="L151" s="33"/>
      <c r="M151" s="33"/>
      <c r="N151" s="33"/>
      <c r="O151" s="33"/>
      <c r="P151" s="32" t="str">
        <f>IF($L151&lt;&gt;"",NETWORKDAYS($L151,$M151,休日!$B$4:$B$306),"")</f>
        <v/>
      </c>
      <c r="Q151" s="32">
        <v>0</v>
      </c>
      <c r="R151" s="34" t="str">
        <f t="shared" ca="1" si="42"/>
        <v/>
      </c>
      <c r="S151" s="35"/>
      <c r="T151" s="35">
        <f t="shared" si="44"/>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5"/>
        <v>E136</v>
      </c>
      <c r="C152" s="29">
        <f>IF(AND($D152&lt;&gt;"",$D152&lt;&gt;"○"),MAX($C$3:$C151)+1,$C151)</f>
        <v>5</v>
      </c>
      <c r="D152" s="30"/>
      <c r="E152" s="31" t="str">
        <f ca="1">IF(AND($F152&lt;&gt;"",$D151&lt;&gt;""),1,IF($F152&lt;&gt;"",MAX(INDIRECT($B152):$E151)+1,""))</f>
        <v/>
      </c>
      <c r="F152" s="32"/>
      <c r="G152" s="32">
        <f t="shared" si="46"/>
        <v>5</v>
      </c>
      <c r="H152" s="32" t="s">
        <v>98</v>
      </c>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E136</v>
      </c>
      <c r="C153" s="29">
        <f>IF(AND($D153&lt;&gt;"",$D153&lt;&gt;"○"),MAX($C$3:$C152)+1,$C152)</f>
        <v>5</v>
      </c>
      <c r="D153" s="30"/>
      <c r="E153" s="31" t="str">
        <f ca="1">IF(AND($F153&lt;&gt;"",$D152&lt;&gt;""),1,IF($F153&lt;&gt;"",MAX(INDIRECT($B153):$E152)+1,""))</f>
        <v/>
      </c>
      <c r="F153" s="32"/>
      <c r="G153" s="32">
        <f t="shared" si="46"/>
        <v>6</v>
      </c>
      <c r="H153" s="32" t="s">
        <v>120</v>
      </c>
      <c r="I153" s="32"/>
      <c r="J153" s="32"/>
      <c r="K153" s="32"/>
      <c r="L153" s="33"/>
      <c r="M153" s="33"/>
      <c r="N153" s="33"/>
      <c r="O153" s="33"/>
      <c r="P153" s="32" t="str">
        <f>IF($L153&lt;&gt;"",NETWORKDAYS($L153,$M153,休日!$B$4:$B$306),"")</f>
        <v/>
      </c>
      <c r="Q153" s="32">
        <v>0</v>
      </c>
      <c r="R153" s="34" t="str">
        <f t="shared" ca="1" si="42"/>
        <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5"/>
        <v>E136</v>
      </c>
      <c r="C154" s="64">
        <f>IF(AND($D154&lt;&gt;"",$D154&lt;&gt;"○"),MAX($C$3:$C153)+1,$C153)</f>
        <v>5</v>
      </c>
      <c r="D154" s="65"/>
      <c r="E154" s="66" t="str">
        <f ca="1">IF(AND($F154&lt;&gt;"",$D153&lt;&gt;""),1,IF($F154&lt;&gt;"",MAX(INDIRECT($B154):$E153)+1,""))</f>
        <v/>
      </c>
      <c r="F154" s="67"/>
      <c r="G154" s="67">
        <f t="shared" si="46"/>
        <v>7</v>
      </c>
      <c r="H154" s="67" t="s">
        <v>121</v>
      </c>
      <c r="I154" s="67"/>
      <c r="J154" s="67"/>
      <c r="K154" s="67"/>
      <c r="L154" s="68"/>
      <c r="M154" s="68"/>
      <c r="N154" s="68"/>
      <c r="O154" s="68"/>
      <c r="P154" s="67" t="str">
        <f>IF($L154&lt;&gt;"",NETWORKDAYS($L154,$M154,休日!$B$4:$B$306),"")</f>
        <v/>
      </c>
      <c r="Q154" s="67">
        <v>0</v>
      </c>
      <c r="R154" s="69" t="str">
        <f t="shared" ca="1" si="42"/>
        <v/>
      </c>
      <c r="S154" s="70"/>
      <c r="T154" s="35">
        <f t="shared" si="44"/>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5"/>
        <v>E136</v>
      </c>
      <c r="C155" s="29">
        <f>IF(AND($D155&lt;&gt;"",$D155&lt;&gt;"○"),MAX($C$3:$C154)+1,$C154)</f>
        <v>5</v>
      </c>
      <c r="D155" s="30"/>
      <c r="E155" s="31" t="str">
        <f ca="1">IF(AND($F155&lt;&gt;"",$D154&lt;&gt;""),1,IF($F155&lt;&gt;"",MAX(INDIRECT($B155):$E154)+1,""))</f>
        <v/>
      </c>
      <c r="F155" s="32"/>
      <c r="G155" s="32" t="str">
        <f t="shared" si="46"/>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5"/>
        <v>E136</v>
      </c>
      <c r="C156" s="41">
        <f>IF(AND($D156&lt;&gt;"",$D156&lt;&gt;"○"),MAX($C$3:$C155)+1,$C155)</f>
        <v>5</v>
      </c>
      <c r="D156" s="30"/>
      <c r="E156" s="31" t="str">
        <f ca="1">IF(AND($F156&lt;&gt;"",$D155&lt;&gt;""),1,IF($F156&lt;&gt;"",MAX(INDIRECT($B156):$E155)+1,""))</f>
        <v/>
      </c>
      <c r="F156" s="32"/>
      <c r="G156" s="32">
        <f t="shared" si="46"/>
        <v>1</v>
      </c>
      <c r="H156" s="32" t="s">
        <v>151</v>
      </c>
      <c r="I156" s="32"/>
      <c r="J156" s="32" t="s">
        <v>128</v>
      </c>
      <c r="K156" s="32"/>
      <c r="L156" s="33"/>
      <c r="M156" s="33"/>
      <c r="N156" s="33"/>
      <c r="O156" s="33"/>
      <c r="P156" s="32" t="str">
        <f>IF($L156&lt;&gt;"",NETWORKDAYS($L156,$M156,休日!$B$4:$B$306),"")</f>
        <v/>
      </c>
      <c r="Q156" s="32">
        <v>0</v>
      </c>
      <c r="R156" s="34" t="str">
        <f t="shared" ca="1" si="42"/>
        <v/>
      </c>
      <c r="S156" s="35"/>
      <c r="T156" s="35">
        <f t="shared" ref="T156:T171" si="48">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5"/>
        <v>E136</v>
      </c>
      <c r="C157" s="41">
        <f>IF(AND($D157&lt;&gt;"",$D157&lt;&gt;"○"),MAX($C$3:$C156)+1,$C156)</f>
        <v>5</v>
      </c>
      <c r="D157" s="30"/>
      <c r="E157" s="31" t="str">
        <f ca="1">IF(AND($F157&lt;&gt;"",$D156&lt;&gt;""),1,IF($F157&lt;&gt;"",MAX(INDIRECT($B157):$E156)+1,""))</f>
        <v/>
      </c>
      <c r="F157" s="32"/>
      <c r="G157" s="32">
        <f t="shared" si="46"/>
        <v>2</v>
      </c>
      <c r="H157" s="32" t="s">
        <v>152</v>
      </c>
      <c r="I157" s="32"/>
      <c r="J157" s="32" t="s">
        <v>129</v>
      </c>
      <c r="K157" s="32"/>
      <c r="L157" s="33"/>
      <c r="M157" s="33"/>
      <c r="N157" s="33"/>
      <c r="O157" s="33"/>
      <c r="P157" s="32" t="str">
        <f>IF($L157&lt;&gt;"",NETWORKDAYS($L157,$M157,休日!$B$4:$B$306),"")</f>
        <v/>
      </c>
      <c r="Q157" s="32">
        <v>0</v>
      </c>
      <c r="R157" s="34" t="str">
        <f t="shared" ca="1" si="42"/>
        <v/>
      </c>
      <c r="S157" s="35"/>
      <c r="T157" s="35">
        <f t="shared" si="48"/>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5"/>
        <v>E136</v>
      </c>
      <c r="C158" s="41">
        <f>IF(AND($D158&lt;&gt;"",$D158&lt;&gt;"○"),MAX($C$3:$C157)+1,$C157)</f>
        <v>5</v>
      </c>
      <c r="D158" s="30"/>
      <c r="E158" s="31" t="str">
        <f ca="1">IF(AND($F158&lt;&gt;"",$D157&lt;&gt;""),1,IF($F158&lt;&gt;"",MAX(INDIRECT($B158):$E157)+1,""))</f>
        <v/>
      </c>
      <c r="F158" s="32"/>
      <c r="G158" s="32">
        <f t="shared" si="46"/>
        <v>3</v>
      </c>
      <c r="H158" s="32" t="s">
        <v>153</v>
      </c>
      <c r="I158" s="32"/>
      <c r="J158" s="32" t="s">
        <v>130</v>
      </c>
      <c r="K158" s="32"/>
      <c r="L158" s="33"/>
      <c r="M158" s="33"/>
      <c r="N158" s="33"/>
      <c r="O158" s="33"/>
      <c r="P158" s="32" t="str">
        <f>IF($L158&lt;&gt;"",NETWORKDAYS($L158,$M158,休日!$B$4:$B$306),"")</f>
        <v/>
      </c>
      <c r="Q158" s="32">
        <v>0</v>
      </c>
      <c r="R158" s="34" t="str">
        <f t="shared" ca="1" si="42"/>
        <v/>
      </c>
      <c r="S158" s="35"/>
      <c r="T158" s="35">
        <f t="shared" si="48"/>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5"/>
        <v>E136</v>
      </c>
      <c r="C159" s="41">
        <f>IF(AND($D159&lt;&gt;"",$D159&lt;&gt;"○"),MAX($C$3:$C158)+1,$C158)</f>
        <v>5</v>
      </c>
      <c r="D159" s="30"/>
      <c r="E159" s="31" t="str">
        <f ca="1">IF(AND($F159&lt;&gt;"",$D158&lt;&gt;""),1,IF($F159&lt;&gt;"",MAX(INDIRECT($B159):$E158)+1,""))</f>
        <v/>
      </c>
      <c r="F159" s="32"/>
      <c r="G159" s="32">
        <f t="shared" si="46"/>
        <v>4</v>
      </c>
      <c r="H159" s="32" t="s">
        <v>154</v>
      </c>
      <c r="I159" s="32"/>
      <c r="J159" s="32" t="s">
        <v>131</v>
      </c>
      <c r="K159" s="32"/>
      <c r="L159" s="33"/>
      <c r="M159" s="33"/>
      <c r="N159" s="33"/>
      <c r="O159" s="33"/>
      <c r="P159" s="32" t="str">
        <f>IF($L159&lt;&gt;"",NETWORKDAYS($L159,$M159,休日!$B$4:$B$306),"")</f>
        <v/>
      </c>
      <c r="Q159" s="32">
        <v>0</v>
      </c>
      <c r="R159" s="34" t="str">
        <f t="shared" ca="1" si="42"/>
        <v/>
      </c>
      <c r="S159" s="35"/>
      <c r="T159" s="35">
        <f t="shared" si="48"/>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5"/>
        <v>E136</v>
      </c>
      <c r="C160" s="41">
        <f>IF(AND($D160&lt;&gt;"",$D160&lt;&gt;"○"),MAX($C$3:$C159)+1,$C159)</f>
        <v>5</v>
      </c>
      <c r="D160" s="30"/>
      <c r="E160" s="31" t="str">
        <f ca="1">IF(AND($F160&lt;&gt;"",$D159&lt;&gt;""),1,IF($F160&lt;&gt;"",MAX(INDIRECT($B160):$E159)+1,""))</f>
        <v/>
      </c>
      <c r="F160" s="32"/>
      <c r="G160" s="32">
        <f t="shared" si="46"/>
        <v>5</v>
      </c>
      <c r="H160" s="32" t="s">
        <v>155</v>
      </c>
      <c r="I160" s="32"/>
      <c r="J160" s="32" t="s">
        <v>132</v>
      </c>
      <c r="K160" s="32"/>
      <c r="L160" s="33"/>
      <c r="M160" s="33"/>
      <c r="N160" s="33"/>
      <c r="O160" s="33"/>
      <c r="P160" s="32" t="str">
        <f>IF($L160&lt;&gt;"",NETWORKDAYS($L160,$M160,休日!$B$4:$B$306),"")</f>
        <v/>
      </c>
      <c r="Q160" s="32">
        <v>0</v>
      </c>
      <c r="R160" s="34" t="str">
        <f t="shared" ca="1" si="42"/>
        <v/>
      </c>
      <c r="S160" s="35"/>
      <c r="T160" s="35">
        <f t="shared" si="48"/>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5"/>
        <v>E136</v>
      </c>
      <c r="C161" s="41">
        <f>IF(AND($D161&lt;&gt;"",$D161&lt;&gt;"○"),MAX($C$3:$C160)+1,$C160)</f>
        <v>5</v>
      </c>
      <c r="D161" s="30"/>
      <c r="E161" s="31" t="str">
        <f ca="1">IF(AND($F161&lt;&gt;"",$D160&lt;&gt;""),1,IF($F161&lt;&gt;"",MAX(INDIRECT($B161):$E160)+1,""))</f>
        <v/>
      </c>
      <c r="F161" s="32"/>
      <c r="G161" s="32">
        <f t="shared" si="46"/>
        <v>6</v>
      </c>
      <c r="H161" s="32" t="s">
        <v>156</v>
      </c>
      <c r="I161" s="32"/>
      <c r="J161" s="32" t="s">
        <v>133</v>
      </c>
      <c r="K161" s="32"/>
      <c r="L161" s="33"/>
      <c r="M161" s="33"/>
      <c r="N161" s="33"/>
      <c r="O161" s="33"/>
      <c r="P161" s="32" t="str">
        <f>IF($L161&lt;&gt;"",NETWORKDAYS($L161,$M161,休日!$B$4:$B$306),"")</f>
        <v/>
      </c>
      <c r="Q161" s="32">
        <v>0</v>
      </c>
      <c r="R161" s="34" t="str">
        <f t="shared" ca="1" si="42"/>
        <v/>
      </c>
      <c r="S161" s="35"/>
      <c r="T161" s="35">
        <f t="shared" si="48"/>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E136</v>
      </c>
      <c r="C162" s="41">
        <f>IF(AND($D162&lt;&gt;"",$D162&lt;&gt;"○"),MAX($C$3:$C161)+1,$C161)</f>
        <v>5</v>
      </c>
      <c r="D162" s="30"/>
      <c r="E162" s="31" t="str">
        <f ca="1">IF(AND($F162&lt;&gt;"",$D161&lt;&gt;""),1,IF($F162&lt;&gt;"",MAX(INDIRECT($B162):$E161)+1,""))</f>
        <v/>
      </c>
      <c r="F162" s="32"/>
      <c r="G162" s="32" t="str">
        <f t="shared" si="46"/>
        <v/>
      </c>
      <c r="H162" s="32"/>
      <c r="I162" s="32"/>
      <c r="J162" s="32"/>
      <c r="K162" s="32"/>
      <c r="L162" s="33"/>
      <c r="M162" s="33"/>
      <c r="N162" s="33"/>
      <c r="O162" s="33"/>
      <c r="P162" s="32" t="str">
        <f>IF($L162&lt;&gt;"",NETWORKDAYS($L162,$M162,休日!$B$4:$B$306),"")</f>
        <v/>
      </c>
      <c r="Q162" s="32">
        <v>0</v>
      </c>
      <c r="R162" s="34" t="str">
        <f t="shared" ca="1" si="42"/>
        <v/>
      </c>
      <c r="S162" s="35"/>
      <c r="T162" s="35">
        <f t="shared" si="48"/>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E136</v>
      </c>
      <c r="C163" s="41">
        <f>IF(AND($D163&lt;&gt;"",$D163&lt;&gt;"○"),MAX($C$3:$C162)+1,$C162)</f>
        <v>5</v>
      </c>
      <c r="D163" s="30"/>
      <c r="E163" s="31" t="str">
        <f ca="1">IF(AND($F163&lt;&gt;"",$D162&lt;&gt;""),1,IF($F163&lt;&gt;"",MAX(INDIRECT($B163):$E162)+1,""))</f>
        <v/>
      </c>
      <c r="F163" s="32"/>
      <c r="G163" s="32" t="str">
        <f t="shared" si="46"/>
        <v/>
      </c>
      <c r="H163" s="32"/>
      <c r="I163" s="32"/>
      <c r="J163" s="32"/>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E136</v>
      </c>
      <c r="C164" s="41">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E136</v>
      </c>
      <c r="C165" s="41">
        <f>IF(AND($D165&lt;&gt;"",$D165&lt;&gt;"○"),MAX($C$3:$C164)+1,$C164)</f>
        <v>5</v>
      </c>
      <c r="D165" s="30"/>
      <c r="E165" s="31" t="str">
        <f ca="1">IF(AND($F165&lt;&gt;"",$D164&lt;&gt;""),1,IF($F165&lt;&gt;"",MAX(INDIRECT($B165):$E164)+1,""))</f>
        <v/>
      </c>
      <c r="F165" s="32"/>
      <c r="G165" s="32" t="str">
        <f t="shared" si="46"/>
        <v/>
      </c>
      <c r="H165" s="32"/>
      <c r="I165" s="32"/>
      <c r="J165" s="32"/>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E136</v>
      </c>
      <c r="C166" s="41">
        <f>IF(AND($D166&lt;&gt;"",$D166&lt;&gt;"○"),MAX($C$3:$C165)+1,$C165)</f>
        <v>5</v>
      </c>
      <c r="D166" s="30"/>
      <c r="E166" s="31" t="str">
        <f ca="1">IF(AND($F166&lt;&gt;"",$D165&lt;&gt;""),1,IF($F166&lt;&gt;"",MAX(INDIRECT($B166):$E165)+1,""))</f>
        <v/>
      </c>
      <c r="F166" s="32"/>
      <c r="G166" s="32" t="str">
        <f t="shared" si="46"/>
        <v/>
      </c>
      <c r="H166" s="32"/>
      <c r="I166" s="32"/>
      <c r="J166" s="32"/>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E136</v>
      </c>
      <c r="C167" s="41">
        <f>IF(AND($D167&lt;&gt;"",$D167&lt;&gt;"○"),MAX($C$3:$C166)+1,$C166)</f>
        <v>5</v>
      </c>
      <c r="D167" s="30"/>
      <c r="E167" s="31" t="str">
        <f ca="1">IF(AND($F167&lt;&gt;"",$D166&lt;&gt;""),1,IF($F167&lt;&gt;"",MAX(INDIRECT($B167):$E166)+1,""))</f>
        <v/>
      </c>
      <c r="F167" s="32"/>
      <c r="G167" s="32" t="str">
        <f t="shared" si="46"/>
        <v/>
      </c>
      <c r="H167" s="32"/>
      <c r="I167" s="32"/>
      <c r="J167" s="32"/>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E136</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E136</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E136</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2"/>
        <v/>
      </c>
      <c r="S172" s="35"/>
      <c r="T172" s="35">
        <f t="shared" si="44"/>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2"/>
        <v/>
      </c>
      <c r="S173" s="35"/>
      <c r="T173" s="35">
        <f t="shared" si="44"/>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49">IF(OR(AND($N174="",$L174&lt;&gt;"",$L174&lt;=$U$1),AND($M174&lt;&gt;"",Q174&lt;100,$M174&lt;=$U$1)),"遅延","")</f>
        <v/>
      </c>
      <c r="S174" s="35"/>
      <c r="T174" s="35">
        <f t="shared" si="44"/>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2"/>
        <v/>
      </c>
      <c r="S175" s="35"/>
      <c r="T175" s="35">
        <f t="shared" si="44"/>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5"/>
        <v>E136</v>
      </c>
      <c r="C176" s="29">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4"/>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4"/>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f ca="1">IF(AND($F180&lt;&gt;"",$D179&lt;&gt;""),1,IF($F180&lt;&gt;"",MAX(INDIRECT($B180):$E179)+1,""))</f>
        <v>3</v>
      </c>
      <c r="F180" s="32" t="s">
        <v>89</v>
      </c>
      <c r="G180" s="32" t="str">
        <f t="shared" si="46"/>
        <v/>
      </c>
      <c r="H180" s="32"/>
      <c r="I180" s="32"/>
      <c r="J180" s="32"/>
      <c r="K180" s="32"/>
      <c r="L180" s="33">
        <v>44371</v>
      </c>
      <c r="M180" s="33">
        <v>44372</v>
      </c>
      <c r="N180" s="33"/>
      <c r="O180" s="33"/>
      <c r="P180" s="32">
        <f>IF($L180&lt;&gt;"",NETWORKDAYS($L180,$M180,休日!$B$4:$B$306),"")</f>
        <v>2</v>
      </c>
      <c r="Q180" s="32">
        <v>0</v>
      </c>
      <c r="R180" s="34" t="str">
        <f t="shared" ca="1" si="42"/>
        <v/>
      </c>
      <c r="S180" s="35"/>
      <c r="T180" s="35">
        <f t="shared" si="44"/>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5"/>
        <v>E136</v>
      </c>
      <c r="C181" s="41">
        <f>IF(AND($D181&lt;&gt;"",$D181&lt;&gt;"○"),MAX($C$3:$C180)+1,$C180)</f>
        <v>5</v>
      </c>
      <c r="D181" s="30"/>
      <c r="E181" s="31" t="str">
        <f ca="1">IF(AND($F181&lt;&gt;"",$D180&lt;&gt;""),1,IF($F181&lt;&gt;"",MAX(INDIRECT($B181):$E180)+1,""))</f>
        <v/>
      </c>
      <c r="F181" s="32"/>
      <c r="G181" s="32">
        <f t="shared" si="46"/>
        <v>1</v>
      </c>
      <c r="H181" s="32" t="s">
        <v>122</v>
      </c>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5"/>
        <v>E136</v>
      </c>
      <c r="C182" s="41">
        <f>IF(AND($D182&lt;&gt;"",$D182&lt;&gt;"○"),MAX($C$3:$C181)+1,$C181)</f>
        <v>5</v>
      </c>
      <c r="D182" s="30"/>
      <c r="E182" s="31" t="str">
        <f ca="1">IF(AND($F182&lt;&gt;"",$D181&lt;&gt;""),1,IF($F182&lt;&gt;"",MAX(INDIRECT($B182):$E181)+1,""))</f>
        <v/>
      </c>
      <c r="F182" s="32"/>
      <c r="G182" s="32">
        <f t="shared" si="46"/>
        <v>2</v>
      </c>
      <c r="H182" s="32" t="s">
        <v>123</v>
      </c>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E136</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E136</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E136</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E192</v>
      </c>
      <c r="C192" s="42">
        <v>6</v>
      </c>
      <c r="D192" s="23" t="s">
        <v>65</v>
      </c>
      <c r="E192" s="38" t="str">
        <f ca="1">IF(AND($F192&lt;&gt;"",$D191&lt;&gt;""),1,IF($F192&lt;&gt;"",MAX(INDIRECT($B192):$E191)+1,""))</f>
        <v/>
      </c>
      <c r="F192" s="20"/>
      <c r="G192" s="38" t="str">
        <f t="shared" si="46"/>
        <v/>
      </c>
      <c r="H192" s="20"/>
      <c r="I192" s="20"/>
      <c r="J192" s="20"/>
      <c r="K192" s="20"/>
      <c r="L192" s="22"/>
      <c r="M192" s="22"/>
      <c r="N192" s="22"/>
      <c r="O192" s="22"/>
      <c r="P192" s="20" t="str">
        <f>IF($L192&lt;&gt;"",NETWORKDAYS($L192,$M192,休日!$B$4:$B$306),"")</f>
        <v/>
      </c>
      <c r="Q192" s="20"/>
      <c r="R192" s="20" t="str">
        <f t="shared" ca="1" si="42"/>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E192</v>
      </c>
      <c r="C194" s="41">
        <f>IF(AND($D194&lt;&gt;"",$D194&lt;&gt;"○"),MAX($C$3:$C193)+1,$C193)</f>
        <v>6</v>
      </c>
      <c r="D194" s="30"/>
      <c r="E194" s="31" t="str">
        <f ca="1">IF(AND($F194&lt;&gt;"",$D193&lt;&gt;""),1,IF($F194&lt;&gt;"",MAX(INDIRECT($B194):$E193)+1,""))</f>
        <v/>
      </c>
      <c r="F194" s="32"/>
      <c r="G194" s="32">
        <f t="shared" ref="G194:G225" si="50">IF($H194="","",IF($G193="",1,$G193+1))</f>
        <v>1</v>
      </c>
      <c r="H194" s="32" t="s">
        <v>124</v>
      </c>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E192</v>
      </c>
      <c r="C195" s="41">
        <f>IF(AND($D195&lt;&gt;"",$D195&lt;&gt;"○"),MAX($C$3:$C194)+1,$C194)</f>
        <v>6</v>
      </c>
      <c r="D195" s="30"/>
      <c r="E195" s="31" t="str">
        <f ca="1">IF(AND($F195&lt;&gt;"",$D194&lt;&gt;""),1,IF($F195&lt;&gt;"",MAX(INDIRECT($B195):$E194)+1,""))</f>
        <v/>
      </c>
      <c r="F195" s="32"/>
      <c r="G195" s="32" t="str">
        <f t="shared" si="50"/>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E192</v>
      </c>
      <c r="C196" s="41">
        <f>IF(AND($D196&lt;&gt;"",$D196&lt;&gt;"○"),MAX($C$3:$C195)+1,$C195)</f>
        <v>6</v>
      </c>
      <c r="D196" s="30"/>
      <c r="E196" s="31" t="str">
        <f ca="1">IF(AND($F196&lt;&gt;"",$D195&lt;&gt;""),1,IF($F196&lt;&gt;"",MAX(INDIRECT($B196):$E195)+1,""))</f>
        <v/>
      </c>
      <c r="F196" s="32"/>
      <c r="G196" s="32" t="str">
        <f t="shared" si="50"/>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E192</v>
      </c>
      <c r="C197" s="41">
        <f>IF(AND($D197&lt;&gt;"",$D197&lt;&gt;"○"),MAX($C$3:$C196)+1,$C196)</f>
        <v>6</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E192</v>
      </c>
      <c r="C198" s="41">
        <f>IF(AND($D198&lt;&gt;"",$D198&lt;&gt;"○"),MAX($C$3:$C197)+1,$C197)</f>
        <v>6</v>
      </c>
      <c r="D198" s="30"/>
      <c r="E198" s="31">
        <f ca="1">IF(AND($F198&lt;&gt;"",$D197&lt;&gt;""),1,IF($F198&lt;&gt;"",MAX(INDIRECT($B198):$E197)+1,""))</f>
        <v>2</v>
      </c>
      <c r="F198" s="32" t="s">
        <v>90</v>
      </c>
      <c r="G198" s="32" t="str">
        <f t="shared" si="50"/>
        <v/>
      </c>
      <c r="H198" s="32"/>
      <c r="I198" s="32"/>
      <c r="J198" s="32"/>
      <c r="K198" s="32"/>
      <c r="L198" s="33">
        <v>44375</v>
      </c>
      <c r="M198" s="33">
        <v>44375</v>
      </c>
      <c r="N198" s="33"/>
      <c r="O198" s="33"/>
      <c r="P198" s="32">
        <f>IF($L198&lt;&gt;"",NETWORKDAYS($L198,$M198,休日!$B$4:$B$306),"")</f>
        <v>1</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E192</v>
      </c>
      <c r="C199" s="41">
        <f>IF(AND($D199&lt;&gt;"",$D199&lt;&gt;"○"),MAX($C$3:$C198)+1,$C198)</f>
        <v>6</v>
      </c>
      <c r="D199" s="30"/>
      <c r="E199" s="31" t="str">
        <f ca="1">IF(AND($F199&lt;&gt;"",$D198&lt;&gt;""),1,IF($F199&lt;&gt;"",MAX(INDIRECT($B199):$E198)+1,""))</f>
        <v/>
      </c>
      <c r="F199" s="32"/>
      <c r="G199" s="32">
        <f t="shared" si="50"/>
        <v>1</v>
      </c>
      <c r="H199" s="32" t="s">
        <v>99</v>
      </c>
      <c r="I199" s="32"/>
      <c r="J199" s="32"/>
      <c r="K199" s="32"/>
      <c r="L199" s="33"/>
      <c r="M199" s="33"/>
      <c r="N199" s="33"/>
      <c r="O199" s="33"/>
      <c r="P199" s="32" t="str">
        <f>IF($L199&lt;&gt;"",NETWORKDAYS($L199,$M199,休日!$B$4:$B$306),"")</f>
        <v/>
      </c>
      <c r="Q199" s="32">
        <v>0</v>
      </c>
      <c r="R199" s="34" t="str">
        <f t="shared" ref="R199:R262" ca="1" si="51">IF(OR(AND($N199="",$L199&lt;&gt;"",$L199&lt;=$U$1),AND($M199&lt;&gt;"",Q199&lt;100,$M199&lt;=$U$1)),"遅延","")</f>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E192</v>
      </c>
      <c r="C200" s="41">
        <f>IF(AND($D200&lt;&gt;"",$D200&lt;&gt;"○"),MAX($C$3:$C199)+1,$C199)</f>
        <v>6</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51"/>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E192</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51"/>
        <v/>
      </c>
      <c r="S201" s="35"/>
      <c r="T201" s="35">
        <f t="shared" ref="T201:T264" si="52">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E192</v>
      </c>
      <c r="C202" s="41">
        <f>IF(AND($D202&lt;&gt;"",$D202&lt;&gt;"○"),MAX($C$3:$C201)+1,$C201)</f>
        <v>6</v>
      </c>
      <c r="D202" s="30"/>
      <c r="E202" s="31">
        <f ca="1">IF(AND($F202&lt;&gt;"",$D201&lt;&gt;""),1,IF($F202&lt;&gt;"",MAX(INDIRECT($B202):$E201)+1,""))</f>
        <v>3</v>
      </c>
      <c r="F202" s="32" t="s">
        <v>67</v>
      </c>
      <c r="G202" s="32" t="str">
        <f t="shared" si="50"/>
        <v/>
      </c>
      <c r="H202" s="32"/>
      <c r="I202" s="32"/>
      <c r="J202" s="32"/>
      <c r="K202" s="32"/>
      <c r="L202" s="33">
        <v>44376</v>
      </c>
      <c r="M202" s="33">
        <v>44376</v>
      </c>
      <c r="N202" s="33"/>
      <c r="O202" s="33"/>
      <c r="P202" s="32">
        <f>IF($L202&lt;&gt;"",NETWORKDAYS($L202,$M202,休日!$B$4:$B$306),"")</f>
        <v>1</v>
      </c>
      <c r="Q202" s="32">
        <v>0</v>
      </c>
      <c r="R202" s="34" t="str">
        <f t="shared" ca="1" si="51"/>
        <v/>
      </c>
      <c r="S202" s="35"/>
      <c r="T202" s="35">
        <f t="shared" si="52"/>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E192</v>
      </c>
      <c r="C203" s="41">
        <f>IF(AND($D203&lt;&gt;"",$D203&lt;&gt;"○"),MAX($C$3:$C202)+1,$C202)</f>
        <v>6</v>
      </c>
      <c r="D203" s="30"/>
      <c r="E203" s="31" t="str">
        <f ca="1">IF(AND($F203&lt;&gt;"",$D202&lt;&gt;""),1,IF($F203&lt;&gt;"",MAX(INDIRECT($B203):$E202)+1,""))</f>
        <v/>
      </c>
      <c r="F203" s="32"/>
      <c r="G203" s="32">
        <f t="shared" si="50"/>
        <v>1</v>
      </c>
      <c r="H203" s="32" t="s">
        <v>100</v>
      </c>
      <c r="I203" s="32"/>
      <c r="J203" s="32"/>
      <c r="K203" s="32"/>
      <c r="L203" s="33"/>
      <c r="M203" s="33"/>
      <c r="N203" s="33"/>
      <c r="O203" s="33"/>
      <c r="P203" s="32" t="str">
        <f>IF($L203&lt;&gt;"",NETWORKDAYS($L203,$M203,休日!$B$4:$B$306),"")</f>
        <v/>
      </c>
      <c r="Q203" s="32">
        <v>0</v>
      </c>
      <c r="R203" s="34" t="str">
        <f t="shared" ca="1" si="51"/>
        <v/>
      </c>
      <c r="S203" s="35"/>
      <c r="T203" s="35">
        <f t="shared" si="52"/>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E192</v>
      </c>
      <c r="C204" s="41">
        <f>IF(AND($D204&lt;&gt;"",$D204&lt;&gt;"○"),MAX($C$3:$C203)+1,$C203)</f>
        <v>6</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51"/>
        <v/>
      </c>
      <c r="S204" s="35"/>
      <c r="T204" s="35">
        <f t="shared" si="52"/>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E192</v>
      </c>
      <c r="C205" s="41">
        <f>IF(AND($D205&lt;&gt;"",$D205&lt;&gt;"○"),MAX($C$3:$C204)+1,$C204)</f>
        <v>6</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51"/>
        <v/>
      </c>
      <c r="S205" s="35"/>
      <c r="T205" s="35">
        <f t="shared" si="52"/>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E192</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52"/>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E192</v>
      </c>
      <c r="C207" s="41">
        <f>IF(AND($D207&lt;&gt;"",$D207&lt;&gt;"○"),MAX($C$3:$C206)+1,$C206)</f>
        <v>6</v>
      </c>
      <c r="D207" s="30"/>
      <c r="E207" s="31">
        <f ca="1">IF(AND($F207&lt;&gt;"",$D206&lt;&gt;""),1,IF($F207&lt;&gt;"",MAX(INDIRECT($B207):$E206)+1,""))</f>
        <v>4</v>
      </c>
      <c r="F207" s="32" t="s">
        <v>68</v>
      </c>
      <c r="G207" s="32" t="str">
        <f t="shared" si="50"/>
        <v/>
      </c>
      <c r="H207" s="32"/>
      <c r="I207" s="32"/>
      <c r="J207" s="32"/>
      <c r="K207" s="32"/>
      <c r="L207" s="33">
        <v>44376</v>
      </c>
      <c r="M207" s="33">
        <v>44377</v>
      </c>
      <c r="N207" s="33"/>
      <c r="O207" s="33"/>
      <c r="P207" s="32">
        <f>IF($L207&lt;&gt;"",NETWORKDAYS($L207,$M207,休日!$B$4:$B$306),"")</f>
        <v>2</v>
      </c>
      <c r="Q207" s="32">
        <v>0</v>
      </c>
      <c r="R207" s="34" t="str">
        <f t="shared" ca="1" si="51"/>
        <v/>
      </c>
      <c r="S207" s="35"/>
      <c r="T207" s="35">
        <f t="shared" si="52"/>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E192</v>
      </c>
      <c r="C208" s="41">
        <f>IF(AND($D208&lt;&gt;"",$D208&lt;&gt;"○"),MAX($C$3:$C207)+1,$C207)</f>
        <v>6</v>
      </c>
      <c r="D208" s="30"/>
      <c r="E208" s="31" t="str">
        <f ca="1">IF(AND($F208&lt;&gt;"",$D207&lt;&gt;""),1,IF($F208&lt;&gt;"",MAX(INDIRECT($B208):$E207)+1,""))</f>
        <v/>
      </c>
      <c r="F208" s="32"/>
      <c r="G208" s="32">
        <f t="shared" si="50"/>
        <v>1</v>
      </c>
      <c r="H208" s="32" t="s">
        <v>101</v>
      </c>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E192</v>
      </c>
      <c r="C209" s="41">
        <f>IF(AND($D209&lt;&gt;"",$D209&lt;&gt;"○"),MAX($C$3:$C208)+1,$C208)</f>
        <v>6</v>
      </c>
      <c r="D209" s="30"/>
      <c r="E209" s="31" t="str">
        <f ca="1">IF(AND($F209&lt;&gt;"",$D208&lt;&gt;""),1,IF($F209&lt;&gt;"",MAX(INDIRECT($B209):$E208)+1,""))</f>
        <v/>
      </c>
      <c r="F209" s="32"/>
      <c r="G209" s="32">
        <f t="shared" si="50"/>
        <v>2</v>
      </c>
      <c r="H209" s="32" t="s">
        <v>125</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E192</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E192</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E192</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E192</v>
      </c>
      <c r="C213" s="41">
        <f>IF(AND($D213&lt;&gt;"",$D213&lt;&gt;"○"),MAX($C$3:$C212)+1,$C212)</f>
        <v>6</v>
      </c>
      <c r="D213" s="30"/>
      <c r="E213" s="31" t="str">
        <f ca="1">IF(AND($F213&lt;&gt;"",$D212&lt;&gt;""),1,IF($F213&lt;&gt;"",MAX(INDIRECT($B213):$E212)+1,""))</f>
        <v/>
      </c>
      <c r="F213" s="32"/>
      <c r="G213" s="32" t="str">
        <f t="shared" si="50"/>
        <v/>
      </c>
      <c r="H213" s="32"/>
      <c r="I213" s="32"/>
      <c r="J213" s="32"/>
      <c r="K213" s="32"/>
      <c r="L213" s="33"/>
      <c r="M213" s="33"/>
      <c r="N213" s="33"/>
      <c r="O213" s="33"/>
      <c r="P213" s="32" t="str">
        <f>IF($L213&lt;&gt;"",NETWORKDAYS($L213,$M213,休日!$B$4:$B$306),"")</f>
        <v/>
      </c>
      <c r="Q213" s="32">
        <v>0</v>
      </c>
      <c r="R213" s="34" t="str">
        <f t="shared" ref="R213" ca="1" si="53">IF(OR(AND($N213="",$L213&lt;&gt;"",$L213&lt;=$U$1),AND($M213&lt;&gt;"",Q213&lt;100,$M213&lt;=$U$1)),"遅延","")</f>
        <v/>
      </c>
      <c r="S213" s="35"/>
      <c r="T213" s="35">
        <f t="shared" si="52"/>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E192</v>
      </c>
      <c r="C215" s="41">
        <f>IF(AND($D215&lt;&gt;"",$D215&lt;&gt;"○"),MAX($C$3:$C214)+1,$C214)</f>
        <v>6</v>
      </c>
      <c r="D215" s="30"/>
      <c r="E215" s="31" t="str">
        <f ca="1">IF(AND($F215&lt;&gt;"",$D214&lt;&gt;""),1,IF($F215&lt;&gt;"",MAX(INDIRECT($B215):$E214)+1,""))</f>
        <v/>
      </c>
      <c r="F215" s="32"/>
      <c r="G215" s="32" t="str">
        <f t="shared" si="50"/>
        <v/>
      </c>
      <c r="H215" s="32"/>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E192</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E192</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E192</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E192</v>
      </c>
      <c r="C219" s="41">
        <f>IF(AND($D219&lt;&gt;"",$D219&lt;&gt;"○"),MAX($C$3:$C218)+1,$C218)</f>
        <v>6</v>
      </c>
      <c r="D219" s="30"/>
      <c r="E219" s="31" t="str">
        <f ca="1">IF(AND($F219&lt;&gt;"",$D218&lt;&gt;""),1,IF($F219&lt;&gt;"",MAX(INDIRECT($B219):$E218)+1,""))</f>
        <v/>
      </c>
      <c r="F219" s="32"/>
      <c r="G219" s="32" t="str">
        <f t="shared" si="50"/>
        <v/>
      </c>
      <c r="H219" s="32"/>
      <c r="I219" s="32"/>
      <c r="J219" s="32"/>
      <c r="K219" s="32"/>
      <c r="L219" s="33"/>
      <c r="M219" s="33"/>
      <c r="N219" s="33"/>
      <c r="O219" s="33"/>
      <c r="P219" s="32" t="str">
        <f>IF($L219&lt;&gt;"",NETWORKDAYS($L219,$M219,休日!$B$4:$B$306),"")</f>
        <v/>
      </c>
      <c r="Q219" s="32">
        <v>0</v>
      </c>
      <c r="R219" s="34" t="str">
        <f t="shared" ca="1" si="51"/>
        <v/>
      </c>
      <c r="S219" s="35"/>
      <c r="T219" s="35">
        <f t="shared" si="52"/>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E192</v>
      </c>
      <c r="C220" s="41">
        <f>IF(AND($D220&lt;&gt;"",$D220&lt;&gt;"○"),MAX($C$3:$C219)+1,$C219)</f>
        <v>6</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E192</v>
      </c>
      <c r="C221" s="41">
        <f>IF(AND($D221&lt;&gt;"",$D221&lt;&gt;"○"),MAX($C$3:$C220)+1,$C220)</f>
        <v>6</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4">IF(AND($D222&lt;&gt;"",$F222=""),"E"&amp;ROW(),$B221)</f>
        <v>E192</v>
      </c>
      <c r="C222" s="41">
        <f>IF(AND($D222&lt;&gt;"",$D222&lt;&gt;"○"),MAX($C$3:$C221)+1,$C221)</f>
        <v>6</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4"/>
        <v>E192</v>
      </c>
      <c r="C223" s="41">
        <f>IF(AND($D223&lt;&gt;"",$D223&lt;&gt;"○"),MAX($C$3:$C222)+1,$C222)</f>
        <v>6</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4"/>
        <v>E192</v>
      </c>
      <c r="C224" s="41">
        <f>IF(AND($D224&lt;&gt;"",$D224&lt;&gt;"○"),MAX($C$3:$C223)+1,$C223)</f>
        <v>6</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4"/>
        <v>E192</v>
      </c>
      <c r="C225" s="41">
        <f>IF(AND($D225&lt;&gt;"",$D225&lt;&gt;"○"),MAX($C$3:$C224)+1,$C224)</f>
        <v>6</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4"/>
        <v>E192</v>
      </c>
      <c r="C226" s="41">
        <f>IF(AND($D226&lt;&gt;"",$D226&lt;&gt;"○"),MAX($C$3:$C225)+1,$C225)</f>
        <v>6</v>
      </c>
      <c r="D226" s="30"/>
      <c r="E226" s="31" t="str">
        <f ca="1">IF(AND($F226&lt;&gt;"",$D225&lt;&gt;""),1,IF($F226&lt;&gt;"",MAX(INDIRECT($B226):$E225)+1,""))</f>
        <v/>
      </c>
      <c r="F226" s="32"/>
      <c r="G226" s="32" t="str">
        <f t="shared" ref="G226:G257" si="55">IF($H226="","",IF($G225="",1,$G225+1))</f>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4"/>
        <v>E192</v>
      </c>
      <c r="C227" s="41">
        <f>IF(AND($D227&lt;&gt;"",$D227&lt;&gt;"○"),MAX($C$3:$C226)+1,$C226)</f>
        <v>6</v>
      </c>
      <c r="D227" s="30"/>
      <c r="E227" s="31" t="str">
        <f ca="1">IF(AND($F227&lt;&gt;"",$D226&lt;&gt;""),1,IF($F227&lt;&gt;"",MAX(INDIRECT($B227):$E226)+1,""))</f>
        <v/>
      </c>
      <c r="F227" s="32"/>
      <c r="G227" s="32" t="str">
        <f t="shared" si="55"/>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4"/>
        <v>E192</v>
      </c>
      <c r="C228" s="41">
        <f>IF(AND($D228&lt;&gt;"",$D228&lt;&gt;"○"),MAX($C$3:$C227)+1,$C227)</f>
        <v>6</v>
      </c>
      <c r="D228" s="30"/>
      <c r="E228" s="31" t="str">
        <f ca="1">IF(AND($F228&lt;&gt;"",$D227&lt;&gt;""),1,IF($F228&lt;&gt;"",MAX(INDIRECT($B228):$E227)+1,""))</f>
        <v/>
      </c>
      <c r="F228" s="32"/>
      <c r="G228" s="32" t="str">
        <f t="shared" si="55"/>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4"/>
        <v>E192</v>
      </c>
      <c r="C229" s="41">
        <f>IF(AND($D229&lt;&gt;"",$D229&lt;&gt;"○"),MAX($C$3:$C228)+1,$C228)</f>
        <v>6</v>
      </c>
      <c r="D229" s="30"/>
      <c r="E229" s="31" t="str">
        <f ca="1">IF(AND($F229&lt;&gt;"",$D228&lt;&gt;""),1,IF($F229&lt;&gt;"",MAX(INDIRECT($B229):$E228)+1,""))</f>
        <v/>
      </c>
      <c r="F229" s="32"/>
      <c r="G229" s="32" t="str">
        <f t="shared" si="55"/>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4"/>
        <v>E192</v>
      </c>
      <c r="C230" s="41">
        <f>IF(AND($D230&lt;&gt;"",$D230&lt;&gt;"○"),MAX($C$3:$C229)+1,$C229)</f>
        <v>6</v>
      </c>
      <c r="D230" s="30"/>
      <c r="E230" s="31" t="str">
        <f ca="1">IF(AND($F230&lt;&gt;"",$D229&lt;&gt;""),1,IF($F230&lt;&gt;"",MAX(INDIRECT($B230):$E229)+1,""))</f>
        <v/>
      </c>
      <c r="F230" s="32"/>
      <c r="G230" s="32" t="str">
        <f t="shared" si="55"/>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4"/>
        <v>E192</v>
      </c>
      <c r="C231" s="41">
        <f>IF(AND($D231&lt;&gt;"",$D231&lt;&gt;"○"),MAX($C$3:$C230)+1,$C230)</f>
        <v>6</v>
      </c>
      <c r="D231" s="30"/>
      <c r="E231" s="31" t="str">
        <f ca="1">IF(AND($F231&lt;&gt;"",$D230&lt;&gt;""),1,IF($F231&lt;&gt;"",MAX(INDIRECT($B231):$E230)+1,""))</f>
        <v/>
      </c>
      <c r="F231" s="32"/>
      <c r="G231" s="32" t="str">
        <f t="shared" si="55"/>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4"/>
        <v>E192</v>
      </c>
      <c r="C232" s="41">
        <f>IF(AND($D232&lt;&gt;"",$D232&lt;&gt;"○"),MAX($C$3:$C231)+1,$C231)</f>
        <v>6</v>
      </c>
      <c r="D232" s="30"/>
      <c r="E232" s="31" t="str">
        <f ca="1">IF(AND($F232&lt;&gt;"",$D231&lt;&gt;""),1,IF($F232&lt;&gt;"",MAX(INDIRECT($B232):$E231)+1,""))</f>
        <v/>
      </c>
      <c r="F232" s="32"/>
      <c r="G232" s="32" t="str">
        <f t="shared" si="55"/>
        <v/>
      </c>
      <c r="H232" s="32"/>
      <c r="I232" s="32"/>
      <c r="J232" s="32"/>
      <c r="K232" s="32"/>
      <c r="L232" s="33"/>
      <c r="M232" s="33"/>
      <c r="N232" s="33"/>
      <c r="O232" s="33"/>
      <c r="P232" s="32" t="str">
        <f>IF($L232&lt;&gt;"",NETWORKDAYS($L232,$M232,休日!$B$4:$B$306),"")</f>
        <v/>
      </c>
      <c r="Q232" s="32">
        <v>0</v>
      </c>
      <c r="R232" s="34" t="str">
        <f t="shared" ref="R232" ca="1" si="56">IF(OR(AND($N232="",$L232&lt;&gt;"",$L232&lt;=$U$1),AND($M232&lt;&gt;"",Q232&lt;100,$M232&lt;=$U$1)),"遅延","")</f>
        <v/>
      </c>
      <c r="S232" s="35"/>
      <c r="T232" s="35">
        <f t="shared" si="52"/>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4"/>
        <v>E192</v>
      </c>
      <c r="C233" s="41">
        <f>IF(AND($D233&lt;&gt;"",$D233&lt;&gt;"○"),MAX($C$3:$C232)+1,$C232)</f>
        <v>6</v>
      </c>
      <c r="D233" s="30"/>
      <c r="E233" s="31" t="str">
        <f ca="1">IF(AND($F233&lt;&gt;"",$D232&lt;&gt;""),1,IF($F233&lt;&gt;"",MAX(INDIRECT($B233):$E232)+1,""))</f>
        <v/>
      </c>
      <c r="F233" s="32"/>
      <c r="G233" s="32" t="str">
        <f t="shared" si="55"/>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4"/>
        <v>E192</v>
      </c>
      <c r="C234" s="41">
        <f>IF(AND($D234&lt;&gt;"",$D234&lt;&gt;"○"),MAX($C$3:$C233)+1,$C233)</f>
        <v>6</v>
      </c>
      <c r="D234" s="30"/>
      <c r="E234" s="31" t="str">
        <f ca="1">IF(AND($F234&lt;&gt;"",$D233&lt;&gt;""),1,IF($F234&lt;&gt;"",MAX(INDIRECT($B234):$E233)+1,""))</f>
        <v/>
      </c>
      <c r="F234" s="32"/>
      <c r="G234" s="32" t="str">
        <f t="shared" si="55"/>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4"/>
        <v>E192</v>
      </c>
      <c r="C235" s="41">
        <f>IF(AND($D235&lt;&gt;"",$D235&lt;&gt;"○"),MAX($C$3:$C234)+1,$C234)</f>
        <v>6</v>
      </c>
      <c r="D235" s="30"/>
      <c r="E235" s="31" t="str">
        <f ca="1">IF(AND($F235&lt;&gt;"",$D234&lt;&gt;""),1,IF($F235&lt;&gt;"",MAX(INDIRECT($B235):$E234)+1,""))</f>
        <v/>
      </c>
      <c r="F235" s="32"/>
      <c r="G235" s="32" t="str">
        <f t="shared" si="55"/>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4"/>
        <v>E192</v>
      </c>
      <c r="C236" s="41">
        <f>IF(AND($D236&lt;&gt;"",$D236&lt;&gt;"○"),MAX($C$3:$C235)+1,$C235)</f>
        <v>6</v>
      </c>
      <c r="D236" s="30"/>
      <c r="E236" s="31" t="str">
        <f ca="1">IF(AND($F236&lt;&gt;"",$D235&lt;&gt;""),1,IF($F236&lt;&gt;"",MAX(INDIRECT($B236):$E235)+1,""))</f>
        <v/>
      </c>
      <c r="F236" s="32"/>
      <c r="G236" s="32" t="str">
        <f t="shared" si="55"/>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4"/>
        <v>E192</v>
      </c>
      <c r="C237" s="41">
        <f>IF(AND($D237&lt;&gt;"",$D237&lt;&gt;"○"),MAX($C$3:$C236)+1,$C236)</f>
        <v>6</v>
      </c>
      <c r="D237" s="30"/>
      <c r="E237" s="31" t="str">
        <f ca="1">IF(AND($F237&lt;&gt;"",$D236&lt;&gt;""),1,IF($F237&lt;&gt;"",MAX(INDIRECT($B237):$E236)+1,""))</f>
        <v/>
      </c>
      <c r="F237" s="32"/>
      <c r="G237" s="32" t="str">
        <f t="shared" si="55"/>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4"/>
        <v>E192</v>
      </c>
      <c r="C238" s="41">
        <f>IF(AND($D238&lt;&gt;"",$D238&lt;&gt;"○"),MAX($C$3:$C237)+1,$C237)</f>
        <v>6</v>
      </c>
      <c r="D238" s="30"/>
      <c r="E238" s="31" t="str">
        <f ca="1">IF(AND($F238&lt;&gt;"",$D237&lt;&gt;""),1,IF($F238&lt;&gt;"",MAX(INDIRECT($B238):$E237)+1,""))</f>
        <v/>
      </c>
      <c r="F238" s="32"/>
      <c r="G238" s="32" t="str">
        <f t="shared" si="55"/>
        <v/>
      </c>
      <c r="H238" s="32"/>
      <c r="I238" s="32"/>
      <c r="J238" s="32"/>
      <c r="K238" s="32"/>
      <c r="L238" s="33"/>
      <c r="M238" s="33"/>
      <c r="N238" s="33"/>
      <c r="O238" s="33"/>
      <c r="P238" s="32" t="str">
        <f>IF($L238&lt;&gt;"",NETWORKDAYS($L238,$M238,休日!$B$4:$B$306),"")</f>
        <v/>
      </c>
      <c r="Q238" s="32">
        <v>0</v>
      </c>
      <c r="R238" s="34" t="str">
        <f t="shared" ca="1" si="51"/>
        <v/>
      </c>
      <c r="S238" s="35"/>
      <c r="T238" s="35">
        <f t="shared" si="52"/>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4"/>
        <v>E192</v>
      </c>
      <c r="C239" s="41">
        <f>IF(AND($D239&lt;&gt;"",$D239&lt;&gt;"○"),MAX($C$3:$C238)+1,$C238)</f>
        <v>6</v>
      </c>
      <c r="D239" s="30"/>
      <c r="E239" s="31" t="str">
        <f ca="1">IF(AND($F239&lt;&gt;"",$D238&lt;&gt;""),1,IF($F239&lt;&gt;"",MAX(INDIRECT($B239):$E238)+1,""))</f>
        <v/>
      </c>
      <c r="F239" s="32"/>
      <c r="G239" s="32" t="str">
        <f t="shared" si="55"/>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4"/>
        <v>E192</v>
      </c>
      <c r="C240" s="41">
        <f>IF(AND($D240&lt;&gt;"",$D240&lt;&gt;"○"),MAX($C$3:$C239)+1,$C239)</f>
        <v>6</v>
      </c>
      <c r="D240" s="30"/>
      <c r="E240" s="31" t="str">
        <f ca="1">IF(AND($F240&lt;&gt;"",$D239&lt;&gt;""),1,IF($F240&lt;&gt;"",MAX(INDIRECT($B240):$E239)+1,""))</f>
        <v/>
      </c>
      <c r="F240" s="32"/>
      <c r="G240" s="32" t="str">
        <f t="shared" si="55"/>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4"/>
        <v>E192</v>
      </c>
      <c r="C241" s="41">
        <f>IF(AND($D241&lt;&gt;"",$D241&lt;&gt;"○"),MAX($C$3:$C240)+1,$C240)</f>
        <v>6</v>
      </c>
      <c r="D241" s="30"/>
      <c r="E241" s="31" t="str">
        <f ca="1">IF(AND($F241&lt;&gt;"",$D240&lt;&gt;""),1,IF($F241&lt;&gt;"",MAX(INDIRECT($B241):$E240)+1,""))</f>
        <v/>
      </c>
      <c r="F241" s="32"/>
      <c r="G241" s="32" t="str">
        <f t="shared" si="55"/>
        <v/>
      </c>
      <c r="H241" s="32"/>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4"/>
        <v>E192</v>
      </c>
      <c r="C242" s="41">
        <f>IF(AND($D242&lt;&gt;"",$D242&lt;&gt;"○"),MAX($C$3:$C241)+1,$C241)</f>
        <v>6</v>
      </c>
      <c r="D242" s="30"/>
      <c r="E242" s="31" t="str">
        <f ca="1">IF(AND($F242&lt;&gt;"",$D241&lt;&gt;""),1,IF($F242&lt;&gt;"",MAX(INDIRECT($B242):$E241)+1,""))</f>
        <v/>
      </c>
      <c r="F242" s="32"/>
      <c r="G242" s="32" t="str">
        <f t="shared" si="55"/>
        <v/>
      </c>
      <c r="H242" s="32"/>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4"/>
        <v>E192</v>
      </c>
      <c r="C243" s="41">
        <f>IF(AND($D243&lt;&gt;"",$D243&lt;&gt;"○"),MAX($C$3:$C242)+1,$C242)</f>
        <v>6</v>
      </c>
      <c r="D243" s="30"/>
      <c r="E243" s="31" t="str">
        <f ca="1">IF(AND($F243&lt;&gt;"",$D242&lt;&gt;""),1,IF($F243&lt;&gt;"",MAX(INDIRECT($B243):$E242)+1,""))</f>
        <v/>
      </c>
      <c r="F243" s="32"/>
      <c r="G243" s="32" t="str">
        <f t="shared" si="55"/>
        <v/>
      </c>
      <c r="H243" s="32"/>
      <c r="I243" s="32"/>
      <c r="J243" s="32"/>
      <c r="K243" s="32"/>
      <c r="L243" s="33"/>
      <c r="M243" s="33"/>
      <c r="N243" s="33"/>
      <c r="O243" s="33"/>
      <c r="P243" s="32" t="str">
        <f>IF($L243&lt;&gt;"",NETWORKDAYS($L243,$M243,休日!$B$4:$B$306),"")</f>
        <v/>
      </c>
      <c r="Q243" s="32">
        <v>0</v>
      </c>
      <c r="R243" s="34" t="str">
        <f t="shared" ref="R243" ca="1" si="57">IF(OR(AND($N243="",$L243&lt;&gt;"",$L243&lt;=$U$1),AND($M243&lt;&gt;"",Q243&lt;100,$M243&lt;=$U$1)),"遅延","")</f>
        <v/>
      </c>
      <c r="S243" s="35"/>
      <c r="T243" s="35">
        <f t="shared" si="52"/>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4"/>
        <v>E192</v>
      </c>
      <c r="C244" s="41">
        <f>IF(AND($D244&lt;&gt;"",$D244&lt;&gt;"○"),MAX($C$3:$C243)+1,$C243)</f>
        <v>6</v>
      </c>
      <c r="D244" s="30"/>
      <c r="E244" s="31" t="str">
        <f ca="1">IF(AND($F244&lt;&gt;"",$D243&lt;&gt;""),1,IF($F244&lt;&gt;"",MAX(INDIRECT($B244):$E243)+1,""))</f>
        <v/>
      </c>
      <c r="F244" s="32"/>
      <c r="G244" s="32" t="str">
        <f t="shared" si="55"/>
        <v/>
      </c>
      <c r="H244" s="32"/>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4"/>
        <v>E192</v>
      </c>
      <c r="C245" s="41">
        <f>IF(AND($D245&lt;&gt;"",$D245&lt;&gt;"○"),MAX($C$3:$C244)+1,$C244)</f>
        <v>6</v>
      </c>
      <c r="D245" s="30"/>
      <c r="E245" s="31" t="str">
        <f ca="1">IF(AND($F245&lt;&gt;"",$D244&lt;&gt;""),1,IF($F245&lt;&gt;"",MAX(INDIRECT($B245):$E244)+1,""))</f>
        <v/>
      </c>
      <c r="F245" s="32"/>
      <c r="G245" s="32" t="str">
        <f t="shared" si="55"/>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4"/>
        <v>E192</v>
      </c>
      <c r="C246" s="41">
        <f>IF(AND($D246&lt;&gt;"",$D246&lt;&gt;"○"),MAX($C$3:$C245)+1,$C245)</f>
        <v>6</v>
      </c>
      <c r="D246" s="30"/>
      <c r="E246" s="31" t="str">
        <f ca="1">IF(AND($F246&lt;&gt;"",$D245&lt;&gt;""),1,IF($F246&lt;&gt;"",MAX(INDIRECT($B246):$E245)+1,""))</f>
        <v/>
      </c>
      <c r="F246" s="32"/>
      <c r="G246" s="32" t="str">
        <f t="shared" si="55"/>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4"/>
        <v>E192</v>
      </c>
      <c r="C247" s="41">
        <f>IF(AND($D247&lt;&gt;"",$D247&lt;&gt;"○"),MAX($C$3:$C246)+1,$C246)</f>
        <v>6</v>
      </c>
      <c r="D247" s="30"/>
      <c r="E247" s="31" t="str">
        <f ca="1">IF(AND($F247&lt;&gt;"",$D246&lt;&gt;""),1,IF($F247&lt;&gt;"",MAX(INDIRECT($B247):$E246)+1,""))</f>
        <v/>
      </c>
      <c r="F247" s="32"/>
      <c r="G247" s="32" t="str">
        <f t="shared" si="55"/>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4"/>
        <v>E192</v>
      </c>
      <c r="C248" s="41">
        <f>IF(AND($D248&lt;&gt;"",$D248&lt;&gt;"○"),MAX($C$3:$C247)+1,$C247)</f>
        <v>6</v>
      </c>
      <c r="D248" s="30"/>
      <c r="E248" s="31" t="str">
        <f ca="1">IF(AND($F248&lt;&gt;"",$D247&lt;&gt;""),1,IF($F248&lt;&gt;"",MAX(INDIRECT($B248):$E247)+1,""))</f>
        <v/>
      </c>
      <c r="F248" s="32"/>
      <c r="G248" s="32" t="str">
        <f t="shared" si="55"/>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4"/>
        <v>E192</v>
      </c>
      <c r="C249" s="41">
        <f>IF(AND($D249&lt;&gt;"",$D249&lt;&gt;"○"),MAX($C$3:$C248)+1,$C248)</f>
        <v>6</v>
      </c>
      <c r="D249" s="30"/>
      <c r="E249" s="31" t="str">
        <f ca="1">IF(AND($F249&lt;&gt;"",$D248&lt;&gt;""),1,IF($F249&lt;&gt;"",MAX(INDIRECT($B249):$E248)+1,""))</f>
        <v/>
      </c>
      <c r="F249" s="32"/>
      <c r="G249" s="32" t="str">
        <f t="shared" si="55"/>
        <v/>
      </c>
      <c r="H249" s="32"/>
      <c r="I249" s="32"/>
      <c r="J249" s="32"/>
      <c r="K249" s="32"/>
      <c r="L249" s="33"/>
      <c r="M249" s="33"/>
      <c r="N249" s="33"/>
      <c r="O249" s="33"/>
      <c r="P249" s="32" t="str">
        <f>IF($L249&lt;&gt;"",NETWORKDAYS($L249,$M249,休日!$B$4:$B$306),"")</f>
        <v/>
      </c>
      <c r="Q249" s="32">
        <v>0</v>
      </c>
      <c r="R249" s="34" t="str">
        <f t="shared" ca="1" si="51"/>
        <v/>
      </c>
      <c r="S249" s="35"/>
      <c r="T249" s="35">
        <f t="shared" si="52"/>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4"/>
        <v>E192</v>
      </c>
      <c r="C250" s="41">
        <f>IF(AND($D250&lt;&gt;"",$D250&lt;&gt;"○"),MAX($C$3:$C249)+1,$C249)</f>
        <v>6</v>
      </c>
      <c r="D250" s="30"/>
      <c r="E250" s="31" t="str">
        <f ca="1">IF(AND($F250&lt;&gt;"",$D249&lt;&gt;""),1,IF($F250&lt;&gt;"",MAX(INDIRECT($B250):$E249)+1,""))</f>
        <v/>
      </c>
      <c r="F250" s="32"/>
      <c r="G250" s="32" t="str">
        <f t="shared" si="55"/>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4"/>
        <v>E192</v>
      </c>
      <c r="C251" s="41">
        <f>IF(AND($D251&lt;&gt;"",$D251&lt;&gt;"○"),MAX($C$3:$C250)+1,$C250)</f>
        <v>6</v>
      </c>
      <c r="D251" s="30"/>
      <c r="E251" s="31" t="str">
        <f ca="1">IF(AND($F251&lt;&gt;"",$D250&lt;&gt;""),1,IF($F251&lt;&gt;"",MAX(INDIRECT($B251):$E250)+1,""))</f>
        <v/>
      </c>
      <c r="F251" s="32"/>
      <c r="G251" s="32" t="str">
        <f t="shared" si="55"/>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4"/>
        <v>E192</v>
      </c>
      <c r="C252" s="41">
        <f>IF(AND($D252&lt;&gt;"",$D252&lt;&gt;"○"),MAX($C$3:$C251)+1,$C251)</f>
        <v>6</v>
      </c>
      <c r="D252" s="30"/>
      <c r="E252" s="31" t="str">
        <f ca="1">IF(AND($F252&lt;&gt;"",$D251&lt;&gt;""),1,IF($F252&lt;&gt;"",MAX(INDIRECT($B252):$E251)+1,""))</f>
        <v/>
      </c>
      <c r="F252" s="32"/>
      <c r="G252" s="32" t="str">
        <f t="shared" si="55"/>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4"/>
        <v>E192</v>
      </c>
      <c r="C253" s="41">
        <f>IF(AND($D253&lt;&gt;"",$D253&lt;&gt;"○"),MAX($C$3:$C252)+1,$C252)</f>
        <v>6</v>
      </c>
      <c r="D253" s="30"/>
      <c r="E253" s="31" t="str">
        <f ca="1">IF(AND($F253&lt;&gt;"",$D252&lt;&gt;""),1,IF($F253&lt;&gt;"",MAX(INDIRECT($B253):$E252)+1,""))</f>
        <v/>
      </c>
      <c r="F253" s="32"/>
      <c r="G253" s="32" t="str">
        <f t="shared" si="55"/>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4"/>
        <v>E192</v>
      </c>
      <c r="C254" s="41">
        <f>IF(AND($D254&lt;&gt;"",$D254&lt;&gt;"○"),MAX($C$3:$C253)+1,$C253)</f>
        <v>6</v>
      </c>
      <c r="D254" s="30"/>
      <c r="E254" s="31" t="str">
        <f ca="1">IF(AND($F254&lt;&gt;"",$D253&lt;&gt;""),1,IF($F254&lt;&gt;"",MAX(INDIRECT($B254):$E253)+1,""))</f>
        <v/>
      </c>
      <c r="F254" s="32"/>
      <c r="G254" s="32" t="str">
        <f t="shared" si="55"/>
        <v/>
      </c>
      <c r="H254" s="32"/>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4"/>
        <v>E192</v>
      </c>
      <c r="C255" s="41">
        <f>IF(AND($D255&lt;&gt;"",$D255&lt;&gt;"○"),MAX($C$3:$C254)+1,$C254)</f>
        <v>6</v>
      </c>
      <c r="D255" s="30"/>
      <c r="E255" s="31" t="str">
        <f ca="1">IF(AND($F255&lt;&gt;"",$D254&lt;&gt;""),1,IF($F255&lt;&gt;"",MAX(INDIRECT($B255):$E254)+1,""))</f>
        <v/>
      </c>
      <c r="F255" s="32"/>
      <c r="G255" s="32" t="str">
        <f t="shared" si="55"/>
        <v/>
      </c>
      <c r="H255" s="32"/>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4"/>
        <v>E192</v>
      </c>
      <c r="C256" s="41">
        <f>IF(AND($D256&lt;&gt;"",$D256&lt;&gt;"○"),MAX($C$3:$C255)+1,$C255)</f>
        <v>6</v>
      </c>
      <c r="D256" s="30"/>
      <c r="E256" s="31" t="str">
        <f ca="1">IF(AND($F256&lt;&gt;"",$D255&lt;&gt;""),1,IF($F256&lt;&gt;"",MAX(INDIRECT($B256):$E255)+1,""))</f>
        <v/>
      </c>
      <c r="F256" s="32"/>
      <c r="G256" s="32" t="str">
        <f t="shared" si="55"/>
        <v/>
      </c>
      <c r="H256" s="32"/>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4"/>
        <v>E192</v>
      </c>
      <c r="C257" s="41">
        <f>IF(AND($D257&lt;&gt;"",$D257&lt;&gt;"○"),MAX($C$3:$C256)+1,$C256)</f>
        <v>6</v>
      </c>
      <c r="D257" s="30"/>
      <c r="E257" s="31" t="str">
        <f ca="1">IF(AND($F257&lt;&gt;"",$D256&lt;&gt;""),1,IF($F257&lt;&gt;"",MAX(INDIRECT($B257):$E256)+1,""))</f>
        <v/>
      </c>
      <c r="F257" s="32"/>
      <c r="G257" s="32" t="str">
        <f t="shared" si="55"/>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4"/>
        <v>E192</v>
      </c>
      <c r="C258" s="41">
        <f>IF(AND($D258&lt;&gt;"",$D258&lt;&gt;"○"),MAX($C$3:$C257)+1,$C257)</f>
        <v>6</v>
      </c>
      <c r="D258" s="30"/>
      <c r="E258" s="31" t="str">
        <f ca="1">IF(AND($F258&lt;&gt;"",$D257&lt;&gt;""),1,IF($F258&lt;&gt;"",MAX(INDIRECT($B258):$E257)+1,""))</f>
        <v/>
      </c>
      <c r="F258" s="32"/>
      <c r="G258" s="32" t="str">
        <f t="shared" ref="G258:G289" si="58">IF($H258="","",IF($G257="",1,$G257+1))</f>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4"/>
        <v>E192</v>
      </c>
      <c r="C259" s="41">
        <f>IF(AND($D259&lt;&gt;"",$D259&lt;&gt;"○"),MAX($C$3:$C258)+1,$C258)</f>
        <v>6</v>
      </c>
      <c r="D259" s="30"/>
      <c r="E259" s="31" t="str">
        <f ca="1">IF(AND($F259&lt;&gt;"",$D258&lt;&gt;""),1,IF($F259&lt;&gt;"",MAX(INDIRECT($B259):$E258)+1,""))</f>
        <v/>
      </c>
      <c r="F259" s="32"/>
      <c r="G259" s="32" t="str">
        <f t="shared" si="58"/>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4"/>
        <v>E192</v>
      </c>
      <c r="C260" s="41">
        <f>IF(AND($D260&lt;&gt;"",$D260&lt;&gt;"○"),MAX($C$3:$C259)+1,$C259)</f>
        <v>6</v>
      </c>
      <c r="D260" s="30"/>
      <c r="E260" s="31" t="str">
        <f ca="1">IF(AND($F260&lt;&gt;"",$D259&lt;&gt;""),1,IF($F260&lt;&gt;"",MAX(INDIRECT($B260):$E259)+1,""))</f>
        <v/>
      </c>
      <c r="F260" s="32"/>
      <c r="G260" s="32" t="str">
        <f t="shared" si="58"/>
        <v/>
      </c>
      <c r="H260" s="32"/>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4"/>
        <v>E192</v>
      </c>
      <c r="C261" s="41">
        <f>IF(AND($D261&lt;&gt;"",$D261&lt;&gt;"○"),MAX($C$3:$C260)+1,$C260)</f>
        <v>6</v>
      </c>
      <c r="D261" s="30"/>
      <c r="E261" s="31" t="str">
        <f ca="1">IF(AND($F261&lt;&gt;"",$D260&lt;&gt;""),1,IF($F261&lt;&gt;"",MAX(INDIRECT($B261):$E260)+1,""))</f>
        <v/>
      </c>
      <c r="F261" s="32"/>
      <c r="G261" s="32" t="str">
        <f t="shared" si="58"/>
        <v/>
      </c>
      <c r="H261" s="32"/>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4"/>
        <v>E192</v>
      </c>
      <c r="C262" s="41">
        <f>IF(AND($D262&lt;&gt;"",$D262&lt;&gt;"○"),MAX($C$3:$C261)+1,$C261)</f>
        <v>6</v>
      </c>
      <c r="D262" s="30"/>
      <c r="E262" s="31" t="str">
        <f ca="1">IF(AND($F262&lt;&gt;"",$D261&lt;&gt;""),1,IF($F262&lt;&gt;"",MAX(INDIRECT($B262):$E261)+1,""))</f>
        <v/>
      </c>
      <c r="F262" s="32"/>
      <c r="G262" s="32" t="str">
        <f t="shared" si="58"/>
        <v/>
      </c>
      <c r="H262" s="32"/>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4"/>
        <v>E192</v>
      </c>
      <c r="C263" s="41">
        <f>IF(AND($D263&lt;&gt;"",$D263&lt;&gt;"○"),MAX($C$3:$C262)+1,$C262)</f>
        <v>6</v>
      </c>
      <c r="D263" s="30"/>
      <c r="E263" s="31" t="str">
        <f ca="1">IF(AND($F263&lt;&gt;"",$D262&lt;&gt;""),1,IF($F263&lt;&gt;"",MAX(INDIRECT($B263):$E262)+1,""))</f>
        <v/>
      </c>
      <c r="F263" s="32"/>
      <c r="G263" s="32" t="str">
        <f t="shared" si="58"/>
        <v/>
      </c>
      <c r="H263" s="32"/>
      <c r="I263" s="32"/>
      <c r="J263" s="32"/>
      <c r="K263" s="32"/>
      <c r="L263" s="33"/>
      <c r="M263" s="33"/>
      <c r="N263" s="33"/>
      <c r="O263" s="33"/>
      <c r="P263" s="32" t="str">
        <f>IF($L263&lt;&gt;"",NETWORKDAYS($L263,$M263,休日!$B$4:$B$306),"")</f>
        <v/>
      </c>
      <c r="Q263" s="32">
        <v>0</v>
      </c>
      <c r="R263" s="34" t="str">
        <f t="shared" ref="R263:R326" ca="1" si="59">IF(OR(AND($N263="",$L263&lt;&gt;"",$L263&lt;=$U$1),AND($M263&lt;&gt;"",Q263&lt;100,$M263&lt;=$U$1)),"遅延","")</f>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4"/>
        <v>E192</v>
      </c>
      <c r="C264" s="41">
        <f>IF(AND($D264&lt;&gt;"",$D264&lt;&gt;"○"),MAX($C$3:$C263)+1,$C263)</f>
        <v>6</v>
      </c>
      <c r="D264" s="30"/>
      <c r="E264" s="31" t="str">
        <f ca="1">IF(AND($F264&lt;&gt;"",$D263&lt;&gt;""),1,IF($F264&lt;&gt;"",MAX(INDIRECT($B264):$E263)+1,""))</f>
        <v/>
      </c>
      <c r="F264" s="32"/>
      <c r="G264" s="32" t="str">
        <f t="shared" si="58"/>
        <v/>
      </c>
      <c r="H264" s="32"/>
      <c r="I264" s="32"/>
      <c r="J264" s="32"/>
      <c r="K264" s="32"/>
      <c r="L264" s="33"/>
      <c r="M264" s="33"/>
      <c r="N264" s="33"/>
      <c r="O264" s="33"/>
      <c r="P264" s="32" t="str">
        <f>IF($L264&lt;&gt;"",NETWORKDAYS($L264,$M264,休日!$B$4:$B$306),"")</f>
        <v/>
      </c>
      <c r="Q264" s="32">
        <v>0</v>
      </c>
      <c r="R264" s="34" t="str">
        <f t="shared" ca="1" si="59"/>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4"/>
        <v>E192</v>
      </c>
      <c r="C265" s="41">
        <f>IF(AND($D265&lt;&gt;"",$D265&lt;&gt;"○"),MAX($C$3:$C264)+1,$C264)</f>
        <v>6</v>
      </c>
      <c r="D265" s="30"/>
      <c r="E265" s="31" t="str">
        <f ca="1">IF(AND($F265&lt;&gt;"",$D264&lt;&gt;""),1,IF($F265&lt;&gt;"",MAX(INDIRECT($B265):$E264)+1,""))</f>
        <v/>
      </c>
      <c r="F265" s="32"/>
      <c r="G265" s="32" t="str">
        <f t="shared" si="58"/>
        <v/>
      </c>
      <c r="H265" s="32"/>
      <c r="I265" s="32"/>
      <c r="J265" s="32"/>
      <c r="K265" s="32"/>
      <c r="L265" s="33"/>
      <c r="M265" s="33"/>
      <c r="N265" s="33"/>
      <c r="O265" s="33"/>
      <c r="P265" s="32" t="str">
        <f>IF($L265&lt;&gt;"",NETWORKDAYS($L265,$M265,休日!$B$4:$B$306),"")</f>
        <v/>
      </c>
      <c r="Q265" s="32">
        <v>0</v>
      </c>
      <c r="R265" s="34" t="str">
        <f t="shared" ca="1" si="59"/>
        <v/>
      </c>
      <c r="S265" s="35"/>
      <c r="T265" s="35">
        <f t="shared" ref="T265:T320" si="60">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4"/>
        <v>E192</v>
      </c>
      <c r="C266" s="41">
        <f>IF(AND($D266&lt;&gt;"",$D266&lt;&gt;"○"),MAX($C$3:$C265)+1,$C265)</f>
        <v>6</v>
      </c>
      <c r="D266" s="30"/>
      <c r="E266" s="31" t="str">
        <f ca="1">IF(AND($F266&lt;&gt;"",$D265&lt;&gt;""),1,IF($F266&lt;&gt;"",MAX(INDIRECT($B266):$E265)+1,""))</f>
        <v/>
      </c>
      <c r="F266" s="32"/>
      <c r="G266" s="32" t="str">
        <f t="shared" si="58"/>
        <v/>
      </c>
      <c r="H266" s="32"/>
      <c r="I266" s="32"/>
      <c r="J266" s="32"/>
      <c r="K266" s="32"/>
      <c r="L266" s="33"/>
      <c r="M266" s="33"/>
      <c r="N266" s="33"/>
      <c r="O266" s="33"/>
      <c r="P266" s="32" t="str">
        <f>IF($L266&lt;&gt;"",NETWORKDAYS($L266,$M266,休日!$B$4:$B$306),"")</f>
        <v/>
      </c>
      <c r="Q266" s="32">
        <v>0</v>
      </c>
      <c r="R266" s="34" t="str">
        <f t="shared" ca="1" si="59"/>
        <v/>
      </c>
      <c r="S266" s="35"/>
      <c r="T266" s="35">
        <f t="shared" si="60"/>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4"/>
        <v>E192</v>
      </c>
      <c r="C267" s="41">
        <f>IF(AND($D267&lt;&gt;"",$D267&lt;&gt;"○"),MAX($C$3:$C266)+1,$C266)</f>
        <v>6</v>
      </c>
      <c r="D267" s="30"/>
      <c r="E267" s="31" t="str">
        <f ca="1">IF(AND($F267&lt;&gt;"",$D266&lt;&gt;""),1,IF($F267&lt;&gt;"",MAX(INDIRECT($B267):$E266)+1,""))</f>
        <v/>
      </c>
      <c r="F267" s="32"/>
      <c r="G267" s="32" t="str">
        <f t="shared" si="58"/>
        <v/>
      </c>
      <c r="H267" s="32"/>
      <c r="I267" s="32"/>
      <c r="J267" s="32"/>
      <c r="K267" s="32"/>
      <c r="L267" s="33"/>
      <c r="M267" s="33"/>
      <c r="N267" s="33"/>
      <c r="O267" s="33"/>
      <c r="P267" s="32" t="str">
        <f>IF($L267&lt;&gt;"",NETWORKDAYS($L267,$M267,休日!$B$4:$B$306),"")</f>
        <v/>
      </c>
      <c r="Q267" s="32">
        <v>0</v>
      </c>
      <c r="R267" s="34" t="str">
        <f t="shared" ca="1" si="59"/>
        <v/>
      </c>
      <c r="S267" s="35"/>
      <c r="T267" s="35">
        <f t="shared" si="60"/>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4"/>
        <v>E192</v>
      </c>
      <c r="C268" s="41">
        <f>IF(AND($D268&lt;&gt;"",$D268&lt;&gt;"○"),MAX($C$3:$C267)+1,$C267)</f>
        <v>6</v>
      </c>
      <c r="D268" s="30"/>
      <c r="E268" s="31" t="str">
        <f ca="1">IF(AND($F268&lt;&gt;"",$D267&lt;&gt;""),1,IF($F268&lt;&gt;"",MAX(INDIRECT($B268):$E267)+1,""))</f>
        <v/>
      </c>
      <c r="F268" s="32"/>
      <c r="G268" s="32" t="str">
        <f t="shared" si="58"/>
        <v/>
      </c>
      <c r="H268" s="32"/>
      <c r="I268" s="32"/>
      <c r="J268" s="32"/>
      <c r="K268" s="32"/>
      <c r="L268" s="33"/>
      <c r="M268" s="33"/>
      <c r="N268" s="33"/>
      <c r="O268" s="33"/>
      <c r="P268" s="32" t="str">
        <f>IF($L268&lt;&gt;"",NETWORKDAYS($L268,$M268,休日!$B$4:$B$306),"")</f>
        <v/>
      </c>
      <c r="Q268" s="32">
        <v>0</v>
      </c>
      <c r="R268" s="34" t="str">
        <f t="shared" ref="R268" ca="1" si="61">IF(OR(AND($N268="",$L268&lt;&gt;"",$L268&lt;=$U$1),AND($M268&lt;&gt;"",Q268&lt;100,$M268&lt;=$U$1)),"遅延","")</f>
        <v/>
      </c>
      <c r="S268" s="35"/>
      <c r="T268" s="35">
        <f t="shared" si="60"/>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4"/>
        <v>E192</v>
      </c>
      <c r="C269" s="41">
        <f>IF(AND($D269&lt;&gt;"",$D269&lt;&gt;"○"),MAX($C$3:$C268)+1,$C268)</f>
        <v>6</v>
      </c>
      <c r="D269" s="30"/>
      <c r="E269" s="31" t="str">
        <f ca="1">IF(AND($F269&lt;&gt;"",$D268&lt;&gt;""),1,IF($F269&lt;&gt;"",MAX(INDIRECT($B269):$E268)+1,""))</f>
        <v/>
      </c>
      <c r="F269" s="32"/>
      <c r="G269" s="32" t="str">
        <f t="shared" si="58"/>
        <v/>
      </c>
      <c r="H269" s="32"/>
      <c r="I269" s="32"/>
      <c r="J269" s="32"/>
      <c r="K269" s="32"/>
      <c r="L269" s="33"/>
      <c r="M269" s="33"/>
      <c r="N269" s="33"/>
      <c r="O269" s="33"/>
      <c r="P269" s="32" t="str">
        <f>IF($L269&lt;&gt;"",NETWORKDAYS($L269,$M269,休日!$B$4:$B$306),"")</f>
        <v/>
      </c>
      <c r="Q269" s="32">
        <v>0</v>
      </c>
      <c r="R269" s="34" t="str">
        <f t="shared" ca="1" si="59"/>
        <v/>
      </c>
      <c r="S269" s="35"/>
      <c r="T269" s="35">
        <f t="shared" si="60"/>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4"/>
        <v>E192</v>
      </c>
      <c r="C270" s="41">
        <f>IF(AND($D270&lt;&gt;"",$D270&lt;&gt;"○"),MAX($C$3:$C269)+1,$C269)</f>
        <v>6</v>
      </c>
      <c r="D270" s="30"/>
      <c r="E270" s="31" t="str">
        <f ca="1">IF(AND($F270&lt;&gt;"",$D269&lt;&gt;""),1,IF($F270&lt;&gt;"",MAX(INDIRECT($B270):$E269)+1,""))</f>
        <v/>
      </c>
      <c r="F270" s="32"/>
      <c r="G270" s="32" t="str">
        <f t="shared" si="58"/>
        <v/>
      </c>
      <c r="H270" s="32"/>
      <c r="I270" s="32"/>
      <c r="J270" s="32"/>
      <c r="K270" s="32"/>
      <c r="L270" s="33"/>
      <c r="M270" s="33"/>
      <c r="N270" s="33"/>
      <c r="O270" s="33"/>
      <c r="P270" s="32" t="str">
        <f>IF($L270&lt;&gt;"",NETWORKDAYS($L270,$M270,休日!$B$4:$B$306),"")</f>
        <v/>
      </c>
      <c r="Q270" s="32">
        <v>0</v>
      </c>
      <c r="R270" s="34" t="str">
        <f t="shared" ca="1" si="59"/>
        <v/>
      </c>
      <c r="S270" s="35"/>
      <c r="T270" s="35">
        <f t="shared" si="60"/>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4"/>
        <v>E192</v>
      </c>
      <c r="C271" s="41">
        <f>IF(AND($D271&lt;&gt;"",$D271&lt;&gt;"○"),MAX($C$3:$C270)+1,$C270)</f>
        <v>6</v>
      </c>
      <c r="D271" s="30"/>
      <c r="E271" s="31" t="str">
        <f ca="1">IF(AND($F271&lt;&gt;"",$D270&lt;&gt;""),1,IF($F271&lt;&gt;"",MAX(INDIRECT($B271):$E270)+1,""))</f>
        <v/>
      </c>
      <c r="F271" s="32"/>
      <c r="G271" s="32" t="str">
        <f t="shared" si="58"/>
        <v/>
      </c>
      <c r="H271" s="32"/>
      <c r="I271" s="32"/>
      <c r="J271" s="32"/>
      <c r="K271" s="32"/>
      <c r="L271" s="33"/>
      <c r="M271" s="33"/>
      <c r="N271" s="33"/>
      <c r="O271" s="33"/>
      <c r="P271" s="32" t="str">
        <f>IF($L271&lt;&gt;"",NETWORKDAYS($L271,$M271,休日!$B$4:$B$306),"")</f>
        <v/>
      </c>
      <c r="Q271" s="32">
        <v>0</v>
      </c>
      <c r="R271" s="34" t="str">
        <f t="shared" ca="1" si="59"/>
        <v/>
      </c>
      <c r="S271" s="35"/>
      <c r="T271" s="35">
        <f t="shared" si="60"/>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4"/>
        <v>E192</v>
      </c>
      <c r="C272" s="41">
        <f>IF(AND($D272&lt;&gt;"",$D272&lt;&gt;"○"),MAX($C$3:$C271)+1,$C271)</f>
        <v>6</v>
      </c>
      <c r="D272" s="30"/>
      <c r="E272" s="31" t="str">
        <f ca="1">IF(AND($F272&lt;&gt;"",$D271&lt;&gt;""),1,IF($F272&lt;&gt;"",MAX(INDIRECT($B272):$E271)+1,""))</f>
        <v/>
      </c>
      <c r="F272" s="32"/>
      <c r="G272" s="32" t="str">
        <f t="shared" si="58"/>
        <v/>
      </c>
      <c r="H272" s="32"/>
      <c r="I272" s="32"/>
      <c r="J272" s="32"/>
      <c r="K272" s="32"/>
      <c r="L272" s="33"/>
      <c r="M272" s="33"/>
      <c r="N272" s="33"/>
      <c r="O272" s="33"/>
      <c r="P272" s="32" t="str">
        <f>IF($L272&lt;&gt;"",NETWORKDAYS($L272,$M272,休日!$B$4:$B$306),"")</f>
        <v/>
      </c>
      <c r="Q272" s="32">
        <v>0</v>
      </c>
      <c r="R272" s="34" t="str">
        <f t="shared" ca="1" si="59"/>
        <v/>
      </c>
      <c r="S272" s="35"/>
      <c r="T272" s="35">
        <f t="shared" si="60"/>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4"/>
        <v>E192</v>
      </c>
      <c r="C273" s="41">
        <f>IF(AND($D273&lt;&gt;"",$D273&lt;&gt;"○"),MAX($C$3:$C272)+1,$C272)</f>
        <v>6</v>
      </c>
      <c r="D273" s="30"/>
      <c r="E273" s="31" t="str">
        <f ca="1">IF(AND($F273&lt;&gt;"",$D272&lt;&gt;""),1,IF($F273&lt;&gt;"",MAX(INDIRECT($B273):$E272)+1,""))</f>
        <v/>
      </c>
      <c r="F273" s="32"/>
      <c r="G273" s="32" t="str">
        <f t="shared" si="58"/>
        <v/>
      </c>
      <c r="H273" s="32"/>
      <c r="I273" s="32"/>
      <c r="J273" s="32"/>
      <c r="K273" s="32"/>
      <c r="L273" s="33"/>
      <c r="M273" s="33"/>
      <c r="N273" s="33"/>
      <c r="O273" s="33"/>
      <c r="P273" s="32" t="str">
        <f>IF($L273&lt;&gt;"",NETWORKDAYS($L273,$M273,休日!$B$4:$B$306),"")</f>
        <v/>
      </c>
      <c r="Q273" s="32">
        <v>0</v>
      </c>
      <c r="R273" s="34" t="str">
        <f t="shared" ca="1" si="59"/>
        <v/>
      </c>
      <c r="S273" s="35"/>
      <c r="T273" s="35">
        <f t="shared" si="60"/>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4"/>
        <v>E192</v>
      </c>
      <c r="C274" s="41">
        <f>IF(AND($D274&lt;&gt;"",$D274&lt;&gt;"○"),MAX($C$3:$C273)+1,$C273)</f>
        <v>6</v>
      </c>
      <c r="D274" s="30"/>
      <c r="E274" s="31" t="str">
        <f ca="1">IF(AND($F274&lt;&gt;"",$D273&lt;&gt;""),1,IF($F274&lt;&gt;"",MAX(INDIRECT($B274):$E273)+1,""))</f>
        <v/>
      </c>
      <c r="F274" s="32"/>
      <c r="G274" s="32" t="str">
        <f t="shared" si="58"/>
        <v/>
      </c>
      <c r="H274" s="32"/>
      <c r="I274" s="32"/>
      <c r="J274" s="32"/>
      <c r="K274" s="32"/>
      <c r="L274" s="33"/>
      <c r="M274" s="33"/>
      <c r="N274" s="33"/>
      <c r="O274" s="33"/>
      <c r="P274" s="32" t="str">
        <f>IF($L274&lt;&gt;"",NETWORKDAYS($L274,$M274,休日!$B$4:$B$306),"")</f>
        <v/>
      </c>
      <c r="Q274" s="32">
        <v>0</v>
      </c>
      <c r="R274" s="34" t="str">
        <f t="shared" ca="1" si="59"/>
        <v/>
      </c>
      <c r="S274" s="35"/>
      <c r="T274" s="35">
        <f t="shared" si="60"/>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4"/>
        <v>E192</v>
      </c>
      <c r="C275" s="41">
        <f>IF(AND($D275&lt;&gt;"",$D275&lt;&gt;"○"),MAX($C$3:$C274)+1,$C274)</f>
        <v>6</v>
      </c>
      <c r="D275" s="30"/>
      <c r="E275" s="31" t="str">
        <f ca="1">IF(AND($F275&lt;&gt;"",$D274&lt;&gt;""),1,IF($F275&lt;&gt;"",MAX(INDIRECT($B275):$E274)+1,""))</f>
        <v/>
      </c>
      <c r="F275" s="32"/>
      <c r="G275" s="32" t="str">
        <f t="shared" si="58"/>
        <v/>
      </c>
      <c r="H275" s="32"/>
      <c r="I275" s="32"/>
      <c r="J275" s="32"/>
      <c r="K275" s="32"/>
      <c r="L275" s="33"/>
      <c r="M275" s="33"/>
      <c r="N275" s="33"/>
      <c r="O275" s="33"/>
      <c r="P275" s="32" t="str">
        <f>IF($L275&lt;&gt;"",NETWORKDAYS($L275,$M275,休日!$B$4:$B$306),"")</f>
        <v/>
      </c>
      <c r="Q275" s="32">
        <v>0</v>
      </c>
      <c r="R275" s="34" t="str">
        <f t="shared" ca="1" si="59"/>
        <v/>
      </c>
      <c r="S275" s="35"/>
      <c r="T275" s="35">
        <f t="shared" si="60"/>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4"/>
        <v>E192</v>
      </c>
      <c r="C276" s="41">
        <f>IF(AND($D276&lt;&gt;"",$D276&lt;&gt;"○"),MAX($C$3:$C275)+1,$C275)</f>
        <v>6</v>
      </c>
      <c r="D276" s="30"/>
      <c r="E276" s="31" t="str">
        <f ca="1">IF(AND($F276&lt;&gt;"",$D275&lt;&gt;""),1,IF($F276&lt;&gt;"",MAX(INDIRECT($B276):$E275)+1,""))</f>
        <v/>
      </c>
      <c r="F276" s="32"/>
      <c r="G276" s="32" t="str">
        <f t="shared" si="58"/>
        <v/>
      </c>
      <c r="H276" s="32"/>
      <c r="I276" s="32"/>
      <c r="J276" s="32"/>
      <c r="K276" s="32"/>
      <c r="L276" s="33"/>
      <c r="M276" s="33"/>
      <c r="N276" s="33"/>
      <c r="O276" s="33"/>
      <c r="P276" s="32" t="str">
        <f>IF($L276&lt;&gt;"",NETWORKDAYS($L276,$M276,休日!$B$4:$B$306),"")</f>
        <v/>
      </c>
      <c r="Q276" s="32">
        <v>0</v>
      </c>
      <c r="R276" s="34" t="str">
        <f t="shared" ref="R276" ca="1" si="62">IF(OR(AND($N276="",$L276&lt;&gt;"",$L276&lt;=$U$1),AND($M276&lt;&gt;"",Q276&lt;100,$M276&lt;=$U$1)),"遅延","")</f>
        <v/>
      </c>
      <c r="S276" s="35"/>
      <c r="T276" s="35">
        <f t="shared" si="60"/>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4"/>
        <v>E192</v>
      </c>
      <c r="C277" s="41">
        <f>IF(AND($D277&lt;&gt;"",$D277&lt;&gt;"○"),MAX($C$3:$C276)+1,$C276)</f>
        <v>6</v>
      </c>
      <c r="D277" s="30"/>
      <c r="E277" s="31" t="str">
        <f ca="1">IF(AND($F277&lt;&gt;"",$D276&lt;&gt;""),1,IF($F277&lt;&gt;"",MAX(INDIRECT($B277):$E276)+1,""))</f>
        <v/>
      </c>
      <c r="F277" s="32"/>
      <c r="G277" s="32" t="str">
        <f t="shared" si="58"/>
        <v/>
      </c>
      <c r="H277" s="32"/>
      <c r="I277" s="32"/>
      <c r="J277" s="32"/>
      <c r="K277" s="32"/>
      <c r="L277" s="33"/>
      <c r="M277" s="33"/>
      <c r="N277" s="33"/>
      <c r="O277" s="33"/>
      <c r="P277" s="32" t="str">
        <f>IF($L277&lt;&gt;"",NETWORKDAYS($L277,$M277,休日!$B$4:$B$306),"")</f>
        <v/>
      </c>
      <c r="Q277" s="32">
        <v>0</v>
      </c>
      <c r="R277" s="34" t="str">
        <f t="shared" ca="1" si="59"/>
        <v/>
      </c>
      <c r="S277" s="35"/>
      <c r="T277" s="35">
        <f t="shared" si="60"/>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4"/>
        <v>E192</v>
      </c>
      <c r="C278" s="41">
        <f>IF(AND($D278&lt;&gt;"",$D278&lt;&gt;"○"),MAX($C$3:$C277)+1,$C277)</f>
        <v>6</v>
      </c>
      <c r="D278" s="30"/>
      <c r="E278" s="31" t="str">
        <f ca="1">IF(AND($F278&lt;&gt;"",$D277&lt;&gt;""),1,IF($F278&lt;&gt;"",MAX(INDIRECT($B278):$E277)+1,""))</f>
        <v/>
      </c>
      <c r="F278" s="32"/>
      <c r="G278" s="32" t="str">
        <f t="shared" si="58"/>
        <v/>
      </c>
      <c r="H278" s="32"/>
      <c r="I278" s="32"/>
      <c r="J278" s="32"/>
      <c r="K278" s="32"/>
      <c r="L278" s="33"/>
      <c r="M278" s="33"/>
      <c r="N278" s="33"/>
      <c r="O278" s="33"/>
      <c r="P278" s="32" t="str">
        <f>IF($L278&lt;&gt;"",NETWORKDAYS($L278,$M278,休日!$B$4:$B$306),"")</f>
        <v/>
      </c>
      <c r="Q278" s="32">
        <v>0</v>
      </c>
      <c r="R278" s="34" t="str">
        <f t="shared" ca="1" si="59"/>
        <v/>
      </c>
      <c r="S278" s="35"/>
      <c r="T278" s="35">
        <f t="shared" si="60"/>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4"/>
        <v>E192</v>
      </c>
      <c r="C279" s="41">
        <f>IF(AND($D279&lt;&gt;"",$D279&lt;&gt;"○"),MAX($C$3:$C278)+1,$C278)</f>
        <v>6</v>
      </c>
      <c r="D279" s="30"/>
      <c r="E279" s="31" t="str">
        <f ca="1">IF(AND($F279&lt;&gt;"",$D278&lt;&gt;""),1,IF($F279&lt;&gt;"",MAX(INDIRECT($B279):$E278)+1,""))</f>
        <v/>
      </c>
      <c r="F279" s="32"/>
      <c r="G279" s="32" t="str">
        <f t="shared" si="58"/>
        <v/>
      </c>
      <c r="H279" s="32"/>
      <c r="I279" s="32"/>
      <c r="J279" s="32"/>
      <c r="K279" s="32"/>
      <c r="L279" s="33"/>
      <c r="M279" s="33"/>
      <c r="N279" s="33"/>
      <c r="O279" s="33"/>
      <c r="P279" s="32" t="str">
        <f>IF($L279&lt;&gt;"",NETWORKDAYS($L279,$M279,休日!$B$4:$B$306),"")</f>
        <v/>
      </c>
      <c r="Q279" s="32">
        <v>0</v>
      </c>
      <c r="R279" s="34" t="str">
        <f t="shared" ca="1" si="59"/>
        <v/>
      </c>
      <c r="S279" s="35"/>
      <c r="T279" s="35">
        <f t="shared" si="60"/>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4"/>
        <v>E192</v>
      </c>
      <c r="C280" s="41">
        <f>IF(AND($D280&lt;&gt;"",$D280&lt;&gt;"○"),MAX($C$3:$C279)+1,$C279)</f>
        <v>6</v>
      </c>
      <c r="D280" s="30"/>
      <c r="E280" s="31" t="str">
        <f ca="1">IF(AND($F280&lt;&gt;"",$D279&lt;&gt;""),1,IF($F280&lt;&gt;"",MAX(INDIRECT($B280):$E279)+1,""))</f>
        <v/>
      </c>
      <c r="F280" s="32"/>
      <c r="G280" s="32" t="str">
        <f t="shared" si="58"/>
        <v/>
      </c>
      <c r="H280" s="32"/>
      <c r="I280" s="32"/>
      <c r="J280" s="32"/>
      <c r="K280" s="32"/>
      <c r="L280" s="33"/>
      <c r="M280" s="33"/>
      <c r="N280" s="33"/>
      <c r="O280" s="33"/>
      <c r="P280" s="32" t="str">
        <f>IF($L280&lt;&gt;"",NETWORKDAYS($L280,$M280,休日!$B$4:$B$306),"")</f>
        <v/>
      </c>
      <c r="Q280" s="32">
        <v>0</v>
      </c>
      <c r="R280" s="34" t="str">
        <f t="shared" ca="1" si="59"/>
        <v/>
      </c>
      <c r="S280" s="35"/>
      <c r="T280" s="35">
        <f t="shared" si="60"/>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4"/>
        <v>E192</v>
      </c>
      <c r="C281" s="41">
        <f>IF(AND($D281&lt;&gt;"",$D281&lt;&gt;"○"),MAX($C$3:$C280)+1,$C280)</f>
        <v>6</v>
      </c>
      <c r="D281" s="30"/>
      <c r="E281" s="31" t="str">
        <f ca="1">IF(AND($F281&lt;&gt;"",$D280&lt;&gt;""),1,IF($F281&lt;&gt;"",MAX(INDIRECT($B281):$E280)+1,""))</f>
        <v/>
      </c>
      <c r="F281" s="32"/>
      <c r="G281" s="32" t="str">
        <f t="shared" si="58"/>
        <v/>
      </c>
      <c r="H281" s="32"/>
      <c r="I281" s="32"/>
      <c r="J281" s="32"/>
      <c r="K281" s="32"/>
      <c r="L281" s="33"/>
      <c r="M281" s="33"/>
      <c r="N281" s="33"/>
      <c r="O281" s="33"/>
      <c r="P281" s="32" t="str">
        <f>IF($L281&lt;&gt;"",NETWORKDAYS($L281,$M281,休日!$B$4:$B$306),"")</f>
        <v/>
      </c>
      <c r="Q281" s="32">
        <v>0</v>
      </c>
      <c r="R281" s="34" t="str">
        <f t="shared" ca="1" si="59"/>
        <v/>
      </c>
      <c r="S281" s="35"/>
      <c r="T281" s="35">
        <f t="shared" si="60"/>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4"/>
        <v>E192</v>
      </c>
      <c r="C282" s="41">
        <f>IF(AND($D282&lt;&gt;"",$D282&lt;&gt;"○"),MAX($C$3:$C281)+1,$C281)</f>
        <v>6</v>
      </c>
      <c r="D282" s="30"/>
      <c r="E282" s="31" t="str">
        <f ca="1">IF(AND($F282&lt;&gt;"",$D281&lt;&gt;""),1,IF($F282&lt;&gt;"",MAX(INDIRECT($B282):$E281)+1,""))</f>
        <v/>
      </c>
      <c r="F282" s="32"/>
      <c r="G282" s="32" t="str">
        <f t="shared" si="58"/>
        <v/>
      </c>
      <c r="H282" s="32"/>
      <c r="I282" s="32"/>
      <c r="J282" s="32"/>
      <c r="K282" s="32"/>
      <c r="L282" s="33"/>
      <c r="M282" s="33"/>
      <c r="N282" s="33"/>
      <c r="O282" s="33"/>
      <c r="P282" s="32" t="str">
        <f>IF($L282&lt;&gt;"",NETWORKDAYS($L282,$M282,休日!$B$4:$B$306),"")</f>
        <v/>
      </c>
      <c r="Q282" s="32">
        <v>0</v>
      </c>
      <c r="R282" s="34" t="str">
        <f t="shared" ca="1" si="59"/>
        <v/>
      </c>
      <c r="S282" s="35"/>
      <c r="T282" s="35">
        <f t="shared" si="60"/>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4"/>
        <v>E192</v>
      </c>
      <c r="C283" s="41">
        <f>IF(AND($D283&lt;&gt;"",$D283&lt;&gt;"○"),MAX($C$3:$C282)+1,$C282)</f>
        <v>6</v>
      </c>
      <c r="D283" s="30"/>
      <c r="E283" s="31" t="str">
        <f ca="1">IF(AND($F283&lt;&gt;"",$D282&lt;&gt;""),1,IF($F283&lt;&gt;"",MAX(INDIRECT($B283):$E282)+1,""))</f>
        <v/>
      </c>
      <c r="F283" s="32"/>
      <c r="G283" s="32" t="str">
        <f t="shared" si="58"/>
        <v/>
      </c>
      <c r="H283" s="32"/>
      <c r="I283" s="32"/>
      <c r="J283" s="32"/>
      <c r="K283" s="32"/>
      <c r="L283" s="33"/>
      <c r="M283" s="33"/>
      <c r="N283" s="33"/>
      <c r="O283" s="33"/>
      <c r="P283" s="32" t="str">
        <f>IF($L283&lt;&gt;"",NETWORKDAYS($L283,$M283,休日!$B$4:$B$306),"")</f>
        <v/>
      </c>
      <c r="Q283" s="32">
        <v>0</v>
      </c>
      <c r="R283" s="34" t="str">
        <f t="shared" ca="1" si="59"/>
        <v/>
      </c>
      <c r="S283" s="35"/>
      <c r="T283" s="35">
        <f t="shared" si="60"/>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4"/>
        <v>E192</v>
      </c>
      <c r="C284" s="41">
        <f>IF(AND($D284&lt;&gt;"",$D284&lt;&gt;"○"),MAX($C$3:$C283)+1,$C283)</f>
        <v>6</v>
      </c>
      <c r="D284" s="30"/>
      <c r="E284" s="31" t="str">
        <f ca="1">IF(AND($F284&lt;&gt;"",$D283&lt;&gt;""),1,IF($F284&lt;&gt;"",MAX(INDIRECT($B284):$E283)+1,""))</f>
        <v/>
      </c>
      <c r="F284" s="32"/>
      <c r="G284" s="32" t="str">
        <f t="shared" si="58"/>
        <v/>
      </c>
      <c r="H284" s="32"/>
      <c r="I284" s="32"/>
      <c r="J284" s="32"/>
      <c r="K284" s="32"/>
      <c r="L284" s="33"/>
      <c r="M284" s="33"/>
      <c r="N284" s="33"/>
      <c r="O284" s="33"/>
      <c r="P284" s="32" t="str">
        <f>IF($L284&lt;&gt;"",NETWORKDAYS($L284,$M284,休日!$B$4:$B$306),"")</f>
        <v/>
      </c>
      <c r="Q284" s="32">
        <v>0</v>
      </c>
      <c r="R284" s="34" t="str">
        <f t="shared" ca="1" si="59"/>
        <v/>
      </c>
      <c r="S284" s="35"/>
      <c r="T284" s="35">
        <f t="shared" si="60"/>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4"/>
        <v>E192</v>
      </c>
      <c r="C285" s="41">
        <f>IF(AND($D285&lt;&gt;"",$D285&lt;&gt;"○"),MAX($C$3:$C284)+1,$C284)</f>
        <v>6</v>
      </c>
      <c r="D285" s="30"/>
      <c r="E285" s="31" t="str">
        <f ca="1">IF(AND($F285&lt;&gt;"",$D284&lt;&gt;""),1,IF($F285&lt;&gt;"",MAX(INDIRECT($B285):$E284)+1,""))</f>
        <v/>
      </c>
      <c r="F285" s="32"/>
      <c r="G285" s="32" t="str">
        <f t="shared" si="58"/>
        <v/>
      </c>
      <c r="H285" s="32"/>
      <c r="I285" s="32"/>
      <c r="J285" s="32"/>
      <c r="K285" s="32"/>
      <c r="L285" s="33"/>
      <c r="M285" s="33"/>
      <c r="N285" s="33"/>
      <c r="O285" s="33"/>
      <c r="P285" s="32" t="str">
        <f>IF($L285&lt;&gt;"",NETWORKDAYS($L285,$M285,休日!$B$4:$B$306),"")</f>
        <v/>
      </c>
      <c r="Q285" s="32">
        <v>0</v>
      </c>
      <c r="R285" s="34" t="str">
        <f t="shared" ca="1" si="59"/>
        <v/>
      </c>
      <c r="S285" s="35"/>
      <c r="T285" s="35">
        <f t="shared" si="60"/>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3">IF(AND($D286&lt;&gt;"",$F286=""),"E"&amp;ROW(),$B285)</f>
        <v>E192</v>
      </c>
      <c r="C286" s="41">
        <f>IF(AND($D286&lt;&gt;"",$D286&lt;&gt;"○"),MAX($C$3:$C285)+1,$C285)</f>
        <v>6</v>
      </c>
      <c r="D286" s="30"/>
      <c r="E286" s="31" t="str">
        <f ca="1">IF(AND($F286&lt;&gt;"",$D285&lt;&gt;""),1,IF($F286&lt;&gt;"",MAX(INDIRECT($B286):$E285)+1,""))</f>
        <v/>
      </c>
      <c r="F286" s="32"/>
      <c r="G286" s="32" t="str">
        <f t="shared" si="58"/>
        <v/>
      </c>
      <c r="H286" s="32"/>
      <c r="I286" s="32"/>
      <c r="J286" s="32"/>
      <c r="K286" s="32"/>
      <c r="L286" s="33"/>
      <c r="M286" s="33"/>
      <c r="N286" s="33"/>
      <c r="O286" s="33"/>
      <c r="P286" s="32" t="str">
        <f>IF($L286&lt;&gt;"",NETWORKDAYS($L286,$M286,休日!$B$4:$B$306),"")</f>
        <v/>
      </c>
      <c r="Q286" s="32">
        <v>0</v>
      </c>
      <c r="R286" s="34" t="str">
        <f t="shared" ref="R286" ca="1" si="64">IF(OR(AND($N286="",$L286&lt;&gt;"",$L286&lt;=$U$1),AND($M286&lt;&gt;"",Q286&lt;100,$M286&lt;=$U$1)),"遅延","")</f>
        <v/>
      </c>
      <c r="S286" s="35"/>
      <c r="T286" s="35">
        <f t="shared" si="60"/>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3"/>
        <v>E192</v>
      </c>
      <c r="C287" s="41">
        <f>IF(AND($D287&lt;&gt;"",$D287&lt;&gt;"○"),MAX($C$3:$C286)+1,$C286)</f>
        <v>6</v>
      </c>
      <c r="D287" s="30"/>
      <c r="E287" s="31" t="str">
        <f ca="1">IF(AND($F287&lt;&gt;"",$D286&lt;&gt;""),1,IF($F287&lt;&gt;"",MAX(INDIRECT($B287):$E286)+1,""))</f>
        <v/>
      </c>
      <c r="F287" s="32"/>
      <c r="G287" s="32" t="str">
        <f t="shared" si="58"/>
        <v/>
      </c>
      <c r="H287" s="32"/>
      <c r="I287" s="32"/>
      <c r="J287" s="32"/>
      <c r="K287" s="32"/>
      <c r="L287" s="33"/>
      <c r="M287" s="33"/>
      <c r="N287" s="33"/>
      <c r="O287" s="33"/>
      <c r="P287" s="32" t="str">
        <f>IF($L287&lt;&gt;"",NETWORKDAYS($L287,$M287,休日!$B$4:$B$306),"")</f>
        <v/>
      </c>
      <c r="Q287" s="32">
        <v>0</v>
      </c>
      <c r="R287" s="34" t="str">
        <f t="shared" ca="1" si="59"/>
        <v/>
      </c>
      <c r="S287" s="35"/>
      <c r="T287" s="35">
        <f t="shared" si="60"/>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3"/>
        <v>E192</v>
      </c>
      <c r="C288" s="41">
        <f>IF(AND($D288&lt;&gt;"",$D288&lt;&gt;"○"),MAX($C$3:$C287)+1,$C287)</f>
        <v>6</v>
      </c>
      <c r="D288" s="30"/>
      <c r="E288" s="31" t="str">
        <f ca="1">IF(AND($F288&lt;&gt;"",$D287&lt;&gt;""),1,IF($F288&lt;&gt;"",MAX(INDIRECT($B288):$E287)+1,""))</f>
        <v/>
      </c>
      <c r="F288" s="32"/>
      <c r="G288" s="32" t="str">
        <f t="shared" si="58"/>
        <v/>
      </c>
      <c r="H288" s="32"/>
      <c r="I288" s="32"/>
      <c r="J288" s="32"/>
      <c r="K288" s="32"/>
      <c r="L288" s="33"/>
      <c r="M288" s="33"/>
      <c r="N288" s="33"/>
      <c r="O288" s="33"/>
      <c r="P288" s="32" t="str">
        <f>IF($L288&lt;&gt;"",NETWORKDAYS($L288,$M288,休日!$B$4:$B$306),"")</f>
        <v/>
      </c>
      <c r="Q288" s="32">
        <v>0</v>
      </c>
      <c r="R288" s="34" t="str">
        <f t="shared" ca="1" si="59"/>
        <v/>
      </c>
      <c r="S288" s="35"/>
      <c r="T288" s="35">
        <f t="shared" si="60"/>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3"/>
        <v>E192</v>
      </c>
      <c r="C289" s="41">
        <f>IF(AND($D289&lt;&gt;"",$D289&lt;&gt;"○"),MAX($C$3:$C288)+1,$C288)</f>
        <v>6</v>
      </c>
      <c r="D289" s="30"/>
      <c r="E289" s="31" t="str">
        <f ca="1">IF(AND($F289&lt;&gt;"",$D288&lt;&gt;""),1,IF($F289&lt;&gt;"",MAX(INDIRECT($B289):$E288)+1,""))</f>
        <v/>
      </c>
      <c r="F289" s="32"/>
      <c r="G289" s="32" t="str">
        <f t="shared" si="58"/>
        <v/>
      </c>
      <c r="H289" s="32"/>
      <c r="I289" s="32"/>
      <c r="J289" s="32"/>
      <c r="K289" s="32"/>
      <c r="L289" s="33"/>
      <c r="M289" s="33"/>
      <c r="N289" s="33"/>
      <c r="O289" s="33"/>
      <c r="P289" s="32" t="str">
        <f>IF($L289&lt;&gt;"",NETWORKDAYS($L289,$M289,休日!$B$4:$B$306),"")</f>
        <v/>
      </c>
      <c r="Q289" s="32">
        <v>0</v>
      </c>
      <c r="R289" s="34" t="str">
        <f t="shared" ca="1" si="59"/>
        <v/>
      </c>
      <c r="S289" s="35"/>
      <c r="T289" s="35">
        <f t="shared" si="60"/>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3"/>
        <v>E192</v>
      </c>
      <c r="C290" s="41">
        <f>IF(AND($D290&lt;&gt;"",$D290&lt;&gt;"○"),MAX($C$3:$C289)+1,$C289)</f>
        <v>6</v>
      </c>
      <c r="D290" s="30"/>
      <c r="E290" s="31" t="str">
        <f ca="1">IF(AND($F290&lt;&gt;"",$D289&lt;&gt;""),1,IF($F290&lt;&gt;"",MAX(INDIRECT($B290):$E289)+1,""))</f>
        <v/>
      </c>
      <c r="F290" s="32"/>
      <c r="G290" s="32" t="str">
        <f t="shared" ref="G290:G320" si="65">IF($H290="","",IF($G289="",1,$G289+1))</f>
        <v/>
      </c>
      <c r="H290" s="32"/>
      <c r="I290" s="32"/>
      <c r="J290" s="32"/>
      <c r="K290" s="32"/>
      <c r="L290" s="33"/>
      <c r="M290" s="33"/>
      <c r="N290" s="33"/>
      <c r="O290" s="33"/>
      <c r="P290" s="32" t="str">
        <f>IF($L290&lt;&gt;"",NETWORKDAYS($L290,$M290,休日!$B$4:$B$306),"")</f>
        <v/>
      </c>
      <c r="Q290" s="32">
        <v>0</v>
      </c>
      <c r="R290" s="34" t="str">
        <f t="shared" ca="1" si="59"/>
        <v/>
      </c>
      <c r="S290" s="35"/>
      <c r="T290" s="35">
        <f t="shared" si="60"/>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3"/>
        <v>E192</v>
      </c>
      <c r="C291" s="41">
        <f>IF(AND($D291&lt;&gt;"",$D291&lt;&gt;"○"),MAX($C$3:$C290)+1,$C290)</f>
        <v>6</v>
      </c>
      <c r="D291" s="30"/>
      <c r="E291" s="31" t="str">
        <f ca="1">IF(AND($F291&lt;&gt;"",$D290&lt;&gt;""),1,IF($F291&lt;&gt;"",MAX(INDIRECT($B291):$E290)+1,""))</f>
        <v/>
      </c>
      <c r="F291" s="32"/>
      <c r="G291" s="32" t="str">
        <f t="shared" si="65"/>
        <v/>
      </c>
      <c r="H291" s="32"/>
      <c r="I291" s="32"/>
      <c r="J291" s="32"/>
      <c r="K291" s="32"/>
      <c r="L291" s="33"/>
      <c r="M291" s="33"/>
      <c r="N291" s="33"/>
      <c r="O291" s="33"/>
      <c r="P291" s="32" t="str">
        <f>IF($L291&lt;&gt;"",NETWORKDAYS($L291,$M291,休日!$B$4:$B$306),"")</f>
        <v/>
      </c>
      <c r="Q291" s="32">
        <v>0</v>
      </c>
      <c r="R291" s="34" t="str">
        <f t="shared" ca="1" si="59"/>
        <v/>
      </c>
      <c r="S291" s="35"/>
      <c r="T291" s="35">
        <f t="shared" si="60"/>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3"/>
        <v>E192</v>
      </c>
      <c r="C292" s="41">
        <f>IF(AND($D292&lt;&gt;"",$D292&lt;&gt;"○"),MAX($C$3:$C291)+1,$C291)</f>
        <v>6</v>
      </c>
      <c r="D292" s="30"/>
      <c r="E292" s="31" t="str">
        <f ca="1">IF(AND($F292&lt;&gt;"",$D291&lt;&gt;""),1,IF($F292&lt;&gt;"",MAX(INDIRECT($B292):$E291)+1,""))</f>
        <v/>
      </c>
      <c r="F292" s="32"/>
      <c r="G292" s="32" t="str">
        <f t="shared" si="65"/>
        <v/>
      </c>
      <c r="H292" s="32"/>
      <c r="I292" s="32"/>
      <c r="J292" s="32"/>
      <c r="K292" s="32"/>
      <c r="L292" s="33"/>
      <c r="M292" s="33"/>
      <c r="N292" s="33"/>
      <c r="O292" s="33"/>
      <c r="P292" s="32" t="str">
        <f>IF($L292&lt;&gt;"",NETWORKDAYS($L292,$M292,休日!$B$4:$B$306),"")</f>
        <v/>
      </c>
      <c r="Q292" s="32">
        <v>0</v>
      </c>
      <c r="R292" s="34" t="str">
        <f t="shared" ca="1" si="59"/>
        <v/>
      </c>
      <c r="S292" s="35"/>
      <c r="T292" s="35">
        <f t="shared" si="60"/>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3"/>
        <v>E192</v>
      </c>
      <c r="C293" s="41">
        <f>IF(AND($D293&lt;&gt;"",$D293&lt;&gt;"○"),MAX($C$3:$C292)+1,$C292)</f>
        <v>6</v>
      </c>
      <c r="D293" s="30"/>
      <c r="E293" s="31" t="str">
        <f ca="1">IF(AND($F293&lt;&gt;"",$D292&lt;&gt;""),1,IF($F293&lt;&gt;"",MAX(INDIRECT($B293):$E292)+1,""))</f>
        <v/>
      </c>
      <c r="F293" s="32"/>
      <c r="G293" s="32" t="str">
        <f t="shared" si="65"/>
        <v/>
      </c>
      <c r="H293" s="32"/>
      <c r="I293" s="32"/>
      <c r="J293" s="32"/>
      <c r="K293" s="32"/>
      <c r="L293" s="33"/>
      <c r="M293" s="33"/>
      <c r="N293" s="33"/>
      <c r="O293" s="33"/>
      <c r="P293" s="32" t="str">
        <f>IF($L293&lt;&gt;"",NETWORKDAYS($L293,$M293,休日!$B$4:$B$306),"")</f>
        <v/>
      </c>
      <c r="Q293" s="32">
        <v>0</v>
      </c>
      <c r="R293" s="34" t="str">
        <f t="shared" ref="R293" ca="1" si="66">IF(OR(AND($N293="",$L293&lt;&gt;"",$L293&lt;=$U$1),AND($M293&lt;&gt;"",Q293&lt;100,$M293&lt;=$U$1)),"遅延","")</f>
        <v/>
      </c>
      <c r="S293" s="35"/>
      <c r="T293" s="35">
        <f t="shared" si="60"/>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3"/>
        <v>E192</v>
      </c>
      <c r="C294" s="41">
        <f>IF(AND($D294&lt;&gt;"",$D294&lt;&gt;"○"),MAX($C$3:$C293)+1,$C293)</f>
        <v>6</v>
      </c>
      <c r="D294" s="30"/>
      <c r="E294" s="31" t="str">
        <f ca="1">IF(AND($F294&lt;&gt;"",$D293&lt;&gt;""),1,IF($F294&lt;&gt;"",MAX(INDIRECT($B294):$E293)+1,""))</f>
        <v/>
      </c>
      <c r="F294" s="32"/>
      <c r="G294" s="32" t="str">
        <f t="shared" si="65"/>
        <v/>
      </c>
      <c r="H294" s="32"/>
      <c r="I294" s="32"/>
      <c r="J294" s="32"/>
      <c r="K294" s="32"/>
      <c r="L294" s="33"/>
      <c r="M294" s="33"/>
      <c r="N294" s="33"/>
      <c r="O294" s="33"/>
      <c r="P294" s="32" t="str">
        <f>IF($L294&lt;&gt;"",NETWORKDAYS($L294,$M294,休日!$B$4:$B$306),"")</f>
        <v/>
      </c>
      <c r="Q294" s="32">
        <v>0</v>
      </c>
      <c r="R294" s="34" t="str">
        <f t="shared" ca="1" si="59"/>
        <v/>
      </c>
      <c r="S294" s="35"/>
      <c r="T294" s="35">
        <f t="shared" si="60"/>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3"/>
        <v>E192</v>
      </c>
      <c r="C295" s="41">
        <f>IF(AND($D295&lt;&gt;"",$D295&lt;&gt;"○"),MAX($C$3:$C294)+1,$C294)</f>
        <v>6</v>
      </c>
      <c r="D295" s="30"/>
      <c r="E295" s="31" t="str">
        <f ca="1">IF(AND($F295&lt;&gt;"",$D294&lt;&gt;""),1,IF($F295&lt;&gt;"",MAX(INDIRECT($B295):$E294)+1,""))</f>
        <v/>
      </c>
      <c r="F295" s="32"/>
      <c r="G295" s="32" t="str">
        <f t="shared" si="65"/>
        <v/>
      </c>
      <c r="H295" s="32"/>
      <c r="I295" s="32"/>
      <c r="J295" s="32"/>
      <c r="K295" s="32"/>
      <c r="L295" s="33"/>
      <c r="M295" s="33"/>
      <c r="N295" s="33"/>
      <c r="O295" s="33"/>
      <c r="P295" s="32" t="str">
        <f>IF($L295&lt;&gt;"",NETWORKDAYS($L295,$M295,休日!$B$4:$B$306),"")</f>
        <v/>
      </c>
      <c r="Q295" s="32">
        <v>0</v>
      </c>
      <c r="R295" s="34" t="str">
        <f t="shared" ca="1" si="59"/>
        <v/>
      </c>
      <c r="S295" s="35"/>
      <c r="T295" s="35">
        <f t="shared" si="60"/>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3"/>
        <v>E192</v>
      </c>
      <c r="C296" s="41">
        <f>IF(AND($D296&lt;&gt;"",$D296&lt;&gt;"○"),MAX($C$3:$C295)+1,$C295)</f>
        <v>6</v>
      </c>
      <c r="D296" s="30"/>
      <c r="E296" s="31" t="str">
        <f ca="1">IF(AND($F296&lt;&gt;"",$D295&lt;&gt;""),1,IF($F296&lt;&gt;"",MAX(INDIRECT($B296):$E295)+1,""))</f>
        <v/>
      </c>
      <c r="F296" s="32"/>
      <c r="G296" s="32" t="str">
        <f t="shared" si="65"/>
        <v/>
      </c>
      <c r="H296" s="32"/>
      <c r="I296" s="32"/>
      <c r="J296" s="32"/>
      <c r="K296" s="32"/>
      <c r="L296" s="33"/>
      <c r="M296" s="33"/>
      <c r="N296" s="33"/>
      <c r="O296" s="33"/>
      <c r="P296" s="32" t="str">
        <f>IF($L296&lt;&gt;"",NETWORKDAYS($L296,$M296,休日!$B$4:$B$306),"")</f>
        <v/>
      </c>
      <c r="Q296" s="32">
        <v>0</v>
      </c>
      <c r="R296" s="34" t="str">
        <f t="shared" ca="1" si="59"/>
        <v/>
      </c>
      <c r="S296" s="35"/>
      <c r="T296" s="35">
        <f t="shared" si="60"/>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3"/>
        <v>E192</v>
      </c>
      <c r="C297" s="41">
        <f>IF(AND($D297&lt;&gt;"",$D297&lt;&gt;"○"),MAX($C$3:$C296)+1,$C296)</f>
        <v>6</v>
      </c>
      <c r="D297" s="30"/>
      <c r="E297" s="31" t="str">
        <f ca="1">IF(AND($F297&lt;&gt;"",$D296&lt;&gt;""),1,IF($F297&lt;&gt;"",MAX(INDIRECT($B297):$E296)+1,""))</f>
        <v/>
      </c>
      <c r="F297" s="32"/>
      <c r="G297" s="32" t="str">
        <f t="shared" si="65"/>
        <v/>
      </c>
      <c r="H297" s="32"/>
      <c r="I297" s="32"/>
      <c r="J297" s="32"/>
      <c r="K297" s="32"/>
      <c r="L297" s="33"/>
      <c r="M297" s="33"/>
      <c r="N297" s="33"/>
      <c r="O297" s="33"/>
      <c r="P297" s="32" t="str">
        <f>IF($L297&lt;&gt;"",NETWORKDAYS($L297,$M297,休日!$B$4:$B$306),"")</f>
        <v/>
      </c>
      <c r="Q297" s="32">
        <v>0</v>
      </c>
      <c r="R297" s="34" t="str">
        <f t="shared" ca="1" si="59"/>
        <v/>
      </c>
      <c r="S297" s="35"/>
      <c r="T297" s="35">
        <f t="shared" si="60"/>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3"/>
        <v>E192</v>
      </c>
      <c r="C298" s="41">
        <f>IF(AND($D298&lt;&gt;"",$D298&lt;&gt;"○"),MAX($C$3:$C297)+1,$C297)</f>
        <v>6</v>
      </c>
      <c r="D298" s="30"/>
      <c r="E298" s="31" t="str">
        <f ca="1">IF(AND($F298&lt;&gt;"",$D297&lt;&gt;""),1,IF($F298&lt;&gt;"",MAX(INDIRECT($B298):$E297)+1,""))</f>
        <v/>
      </c>
      <c r="F298" s="32"/>
      <c r="G298" s="32" t="str">
        <f t="shared" si="65"/>
        <v/>
      </c>
      <c r="H298" s="32"/>
      <c r="I298" s="32"/>
      <c r="J298" s="32"/>
      <c r="K298" s="32"/>
      <c r="L298" s="33"/>
      <c r="M298" s="33"/>
      <c r="N298" s="33"/>
      <c r="O298" s="33"/>
      <c r="P298" s="32" t="str">
        <f>IF($L298&lt;&gt;"",NETWORKDAYS($L298,$M298,休日!$B$4:$B$306),"")</f>
        <v/>
      </c>
      <c r="Q298" s="32">
        <v>0</v>
      </c>
      <c r="R298" s="34" t="str">
        <f t="shared" ref="R298" ca="1" si="67">IF(OR(AND($N298="",$L298&lt;&gt;"",$L298&lt;=$U$1),AND($M298&lt;&gt;"",Q298&lt;100,$M298&lt;=$U$1)),"遅延","")</f>
        <v/>
      </c>
      <c r="S298" s="35"/>
      <c r="T298" s="35">
        <f t="shared" si="60"/>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3"/>
        <v>E192</v>
      </c>
      <c r="C299" s="41">
        <f>IF(AND($D299&lt;&gt;"",$D299&lt;&gt;"○"),MAX($C$3:$C298)+1,$C298)</f>
        <v>6</v>
      </c>
      <c r="D299" s="30"/>
      <c r="E299" s="31" t="str">
        <f ca="1">IF(AND($F299&lt;&gt;"",$D298&lt;&gt;""),1,IF($F299&lt;&gt;"",MAX(INDIRECT($B299):$E298)+1,""))</f>
        <v/>
      </c>
      <c r="F299" s="32"/>
      <c r="G299" s="32" t="str">
        <f t="shared" si="65"/>
        <v/>
      </c>
      <c r="H299" s="32"/>
      <c r="I299" s="32"/>
      <c r="J299" s="32"/>
      <c r="K299" s="32"/>
      <c r="L299" s="33"/>
      <c r="M299" s="33"/>
      <c r="N299" s="33"/>
      <c r="O299" s="33"/>
      <c r="P299" s="32" t="str">
        <f>IF($L299&lt;&gt;"",NETWORKDAYS($L299,$M299,休日!$B$4:$B$306),"")</f>
        <v/>
      </c>
      <c r="Q299" s="32">
        <v>0</v>
      </c>
      <c r="R299" s="34" t="str">
        <f t="shared" ca="1" si="59"/>
        <v/>
      </c>
      <c r="S299" s="35"/>
      <c r="T299" s="35">
        <f t="shared" si="60"/>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3"/>
        <v>E192</v>
      </c>
      <c r="C300" s="41">
        <f>IF(AND($D300&lt;&gt;"",$D300&lt;&gt;"○"),MAX($C$3:$C299)+1,$C299)</f>
        <v>6</v>
      </c>
      <c r="D300" s="30"/>
      <c r="E300" s="31" t="str">
        <f ca="1">IF(AND($F300&lt;&gt;"",$D299&lt;&gt;""),1,IF($F300&lt;&gt;"",MAX(INDIRECT($B300):$E299)+1,""))</f>
        <v/>
      </c>
      <c r="F300" s="32"/>
      <c r="G300" s="32" t="str">
        <f t="shared" si="65"/>
        <v/>
      </c>
      <c r="H300" s="32"/>
      <c r="I300" s="32"/>
      <c r="J300" s="32"/>
      <c r="K300" s="32"/>
      <c r="L300" s="33"/>
      <c r="M300" s="33"/>
      <c r="N300" s="33"/>
      <c r="O300" s="33"/>
      <c r="P300" s="32" t="str">
        <f>IF($L300&lt;&gt;"",NETWORKDAYS($L300,$M300,休日!$B$4:$B$306),"")</f>
        <v/>
      </c>
      <c r="Q300" s="32">
        <v>0</v>
      </c>
      <c r="R300" s="34" t="str">
        <f t="shared" ca="1" si="59"/>
        <v/>
      </c>
      <c r="S300" s="35"/>
      <c r="T300" s="35">
        <f t="shared" si="60"/>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3"/>
        <v>E192</v>
      </c>
      <c r="C301" s="41">
        <f>IF(AND($D301&lt;&gt;"",$D301&lt;&gt;"○"),MAX($C$3:$C300)+1,$C300)</f>
        <v>6</v>
      </c>
      <c r="D301" s="30"/>
      <c r="E301" s="31" t="str">
        <f ca="1">IF(AND($F301&lt;&gt;"",$D300&lt;&gt;""),1,IF($F301&lt;&gt;"",MAX(INDIRECT($B301):$E300)+1,""))</f>
        <v/>
      </c>
      <c r="F301" s="32"/>
      <c r="G301" s="32" t="str">
        <f t="shared" si="65"/>
        <v/>
      </c>
      <c r="H301" s="32"/>
      <c r="I301" s="32"/>
      <c r="J301" s="32"/>
      <c r="K301" s="32"/>
      <c r="L301" s="33"/>
      <c r="M301" s="33"/>
      <c r="N301" s="33"/>
      <c r="O301" s="33"/>
      <c r="P301" s="32" t="str">
        <f>IF($L301&lt;&gt;"",NETWORKDAYS($L301,$M301,休日!$B$4:$B$306),"")</f>
        <v/>
      </c>
      <c r="Q301" s="32">
        <v>0</v>
      </c>
      <c r="R301" s="34" t="str">
        <f t="shared" ca="1" si="59"/>
        <v/>
      </c>
      <c r="S301" s="35"/>
      <c r="T301" s="35">
        <f t="shared" si="60"/>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3"/>
        <v>E192</v>
      </c>
      <c r="C302" s="41">
        <f>IF(AND($D302&lt;&gt;"",$D302&lt;&gt;"○"),MAX($C$3:$C301)+1,$C301)</f>
        <v>6</v>
      </c>
      <c r="D302" s="30"/>
      <c r="E302" s="31" t="str">
        <f ca="1">IF(AND($F302&lt;&gt;"",$D301&lt;&gt;""),1,IF($F302&lt;&gt;"",MAX(INDIRECT($B302):$E301)+1,""))</f>
        <v/>
      </c>
      <c r="F302" s="32"/>
      <c r="G302" s="32" t="str">
        <f t="shared" si="65"/>
        <v/>
      </c>
      <c r="H302" s="32"/>
      <c r="I302" s="32"/>
      <c r="J302" s="32"/>
      <c r="K302" s="32"/>
      <c r="L302" s="33"/>
      <c r="M302" s="33"/>
      <c r="N302" s="33"/>
      <c r="O302" s="33"/>
      <c r="P302" s="32" t="str">
        <f>IF($L302&lt;&gt;"",NETWORKDAYS($L302,$M302,休日!$B$4:$B$306),"")</f>
        <v/>
      </c>
      <c r="Q302" s="32">
        <v>0</v>
      </c>
      <c r="R302" s="34" t="str">
        <f t="shared" ref="R302" ca="1" si="68">IF(OR(AND($N302="",$L302&lt;&gt;"",$L302&lt;=$U$1),AND($M302&lt;&gt;"",Q302&lt;100,$M302&lt;=$U$1)),"遅延","")</f>
        <v/>
      </c>
      <c r="S302" s="35"/>
      <c r="T302" s="35">
        <f t="shared" si="60"/>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3"/>
        <v>E192</v>
      </c>
      <c r="C303" s="41">
        <f>IF(AND($D303&lt;&gt;"",$D303&lt;&gt;"○"),MAX($C$3:$C302)+1,$C302)</f>
        <v>6</v>
      </c>
      <c r="D303" s="30"/>
      <c r="E303" s="31" t="str">
        <f ca="1">IF(AND($F303&lt;&gt;"",$D302&lt;&gt;""),1,IF($F303&lt;&gt;"",MAX(INDIRECT($B303):$E302)+1,""))</f>
        <v/>
      </c>
      <c r="F303" s="32"/>
      <c r="G303" s="32" t="str">
        <f t="shared" si="65"/>
        <v/>
      </c>
      <c r="H303" s="32"/>
      <c r="I303" s="32"/>
      <c r="J303" s="32"/>
      <c r="K303" s="32"/>
      <c r="L303" s="33"/>
      <c r="M303" s="33"/>
      <c r="N303" s="33"/>
      <c r="O303" s="33"/>
      <c r="P303" s="32" t="str">
        <f>IF($L303&lt;&gt;"",NETWORKDAYS($L303,$M303,休日!$B$4:$B$306),"")</f>
        <v/>
      </c>
      <c r="Q303" s="32">
        <v>0</v>
      </c>
      <c r="R303" s="34" t="str">
        <f t="shared" ca="1" si="59"/>
        <v/>
      </c>
      <c r="S303" s="35"/>
      <c r="T303" s="35">
        <f t="shared" si="60"/>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3"/>
        <v>E192</v>
      </c>
      <c r="C304" s="41">
        <f>IF(AND($D304&lt;&gt;"",$D304&lt;&gt;"○"),MAX($C$3:$C303)+1,$C303)</f>
        <v>6</v>
      </c>
      <c r="D304" s="30"/>
      <c r="E304" s="31" t="str">
        <f ca="1">IF(AND($F304&lt;&gt;"",$D303&lt;&gt;""),1,IF($F304&lt;&gt;"",MAX(INDIRECT($B304):$E303)+1,""))</f>
        <v/>
      </c>
      <c r="F304" s="32"/>
      <c r="G304" s="32" t="str">
        <f t="shared" si="65"/>
        <v/>
      </c>
      <c r="H304" s="32"/>
      <c r="I304" s="32"/>
      <c r="J304" s="32"/>
      <c r="K304" s="32"/>
      <c r="L304" s="33"/>
      <c r="M304" s="33"/>
      <c r="N304" s="33"/>
      <c r="O304" s="33"/>
      <c r="P304" s="32" t="str">
        <f>IF($L304&lt;&gt;"",NETWORKDAYS($L304,$M304,休日!$B$4:$B$306),"")</f>
        <v/>
      </c>
      <c r="Q304" s="32">
        <v>0</v>
      </c>
      <c r="R304" s="34" t="str">
        <f t="shared" ca="1" si="59"/>
        <v/>
      </c>
      <c r="S304" s="35"/>
      <c r="T304" s="35">
        <f t="shared" si="60"/>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3"/>
        <v>E192</v>
      </c>
      <c r="C305" s="41">
        <f>IF(AND($D305&lt;&gt;"",$D305&lt;&gt;"○"),MAX($C$3:$C304)+1,$C304)</f>
        <v>6</v>
      </c>
      <c r="D305" s="30"/>
      <c r="E305" s="31" t="str">
        <f ca="1">IF(AND($F305&lt;&gt;"",$D304&lt;&gt;""),1,IF($F305&lt;&gt;"",MAX(INDIRECT($B305):$E304)+1,""))</f>
        <v/>
      </c>
      <c r="F305" s="32"/>
      <c r="G305" s="32" t="str">
        <f t="shared" si="65"/>
        <v/>
      </c>
      <c r="H305" s="32"/>
      <c r="I305" s="32"/>
      <c r="J305" s="32"/>
      <c r="K305" s="32"/>
      <c r="L305" s="33"/>
      <c r="M305" s="33"/>
      <c r="N305" s="33"/>
      <c r="O305" s="33"/>
      <c r="P305" s="32" t="str">
        <f>IF($L305&lt;&gt;"",NETWORKDAYS($L305,$M305,休日!$B$4:$B$306),"")</f>
        <v/>
      </c>
      <c r="Q305" s="32">
        <v>0</v>
      </c>
      <c r="R305" s="34" t="str">
        <f t="shared" ca="1" si="59"/>
        <v/>
      </c>
      <c r="S305" s="35"/>
      <c r="T305" s="35">
        <f t="shared" si="60"/>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3"/>
        <v>E192</v>
      </c>
      <c r="C306" s="41">
        <f>IF(AND($D306&lt;&gt;"",$D306&lt;&gt;"○"),MAX($C$3:$C305)+1,$C305)</f>
        <v>6</v>
      </c>
      <c r="D306" s="30"/>
      <c r="E306" s="31" t="str">
        <f ca="1">IF(AND($F306&lt;&gt;"",$D305&lt;&gt;""),1,IF($F306&lt;&gt;"",MAX(INDIRECT($B306):$E305)+1,""))</f>
        <v/>
      </c>
      <c r="F306" s="32"/>
      <c r="G306" s="32" t="str">
        <f t="shared" si="65"/>
        <v/>
      </c>
      <c r="H306" s="32"/>
      <c r="I306" s="32"/>
      <c r="J306" s="32"/>
      <c r="K306" s="32"/>
      <c r="L306" s="33"/>
      <c r="M306" s="33"/>
      <c r="N306" s="33"/>
      <c r="O306" s="33"/>
      <c r="P306" s="32" t="str">
        <f>IF($L306&lt;&gt;"",NETWORKDAYS($L306,$M306,休日!$B$4:$B$306),"")</f>
        <v/>
      </c>
      <c r="Q306" s="32">
        <v>0</v>
      </c>
      <c r="R306" s="34" t="str">
        <f t="shared" ref="R306" ca="1" si="69">IF(OR(AND($N306="",$L306&lt;&gt;"",$L306&lt;=$U$1),AND($M306&lt;&gt;"",Q306&lt;100,$M306&lt;=$U$1)),"遅延","")</f>
        <v/>
      </c>
      <c r="S306" s="35"/>
      <c r="T306" s="35">
        <f t="shared" si="60"/>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3"/>
        <v>E192</v>
      </c>
      <c r="C307" s="41">
        <f>IF(AND($D307&lt;&gt;"",$D307&lt;&gt;"○"),MAX($C$3:$C306)+1,$C306)</f>
        <v>6</v>
      </c>
      <c r="D307" s="30"/>
      <c r="E307" s="31" t="str">
        <f ca="1">IF(AND($F307&lt;&gt;"",$D306&lt;&gt;""),1,IF($F307&lt;&gt;"",MAX(INDIRECT($B307):$E306)+1,""))</f>
        <v/>
      </c>
      <c r="F307" s="32"/>
      <c r="G307" s="32" t="str">
        <f t="shared" si="65"/>
        <v/>
      </c>
      <c r="H307" s="32"/>
      <c r="I307" s="32"/>
      <c r="J307" s="32"/>
      <c r="K307" s="32"/>
      <c r="L307" s="33"/>
      <c r="M307" s="33"/>
      <c r="N307" s="33"/>
      <c r="O307" s="33"/>
      <c r="P307" s="32" t="str">
        <f>IF($L307&lt;&gt;"",NETWORKDAYS($L307,$M307,休日!$B$4:$B$306),"")</f>
        <v/>
      </c>
      <c r="Q307" s="32">
        <v>0</v>
      </c>
      <c r="R307" s="34" t="str">
        <f t="shared" ca="1" si="59"/>
        <v/>
      </c>
      <c r="S307" s="35"/>
      <c r="T307" s="35">
        <f t="shared" si="60"/>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3"/>
        <v>E192</v>
      </c>
      <c r="C308" s="41">
        <f>IF(AND($D308&lt;&gt;"",$D308&lt;&gt;"○"),MAX($C$3:$C307)+1,$C307)</f>
        <v>6</v>
      </c>
      <c r="D308" s="30"/>
      <c r="E308" s="31" t="str">
        <f ca="1">IF(AND($F308&lt;&gt;"",$D307&lt;&gt;""),1,IF($F308&lt;&gt;"",MAX(INDIRECT($B308):$E307)+1,""))</f>
        <v/>
      </c>
      <c r="F308" s="32"/>
      <c r="G308" s="32" t="str">
        <f t="shared" si="65"/>
        <v/>
      </c>
      <c r="H308" s="32"/>
      <c r="I308" s="32"/>
      <c r="J308" s="32"/>
      <c r="K308" s="32"/>
      <c r="L308" s="33"/>
      <c r="M308" s="33"/>
      <c r="N308" s="33"/>
      <c r="O308" s="33"/>
      <c r="P308" s="32" t="str">
        <f>IF($L308&lt;&gt;"",NETWORKDAYS($L308,$M308,休日!$B$4:$B$306),"")</f>
        <v/>
      </c>
      <c r="Q308" s="32">
        <v>0</v>
      </c>
      <c r="R308" s="34" t="str">
        <f t="shared" ca="1" si="59"/>
        <v/>
      </c>
      <c r="S308" s="35"/>
      <c r="T308" s="35">
        <f t="shared" si="60"/>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3"/>
        <v>E192</v>
      </c>
      <c r="C309" s="41">
        <f>IF(AND($D309&lt;&gt;"",$D309&lt;&gt;"○"),MAX($C$3:$C308)+1,$C308)</f>
        <v>6</v>
      </c>
      <c r="D309" s="30"/>
      <c r="E309" s="31" t="str">
        <f ca="1">IF(AND($F309&lt;&gt;"",$D308&lt;&gt;""),1,IF($F309&lt;&gt;"",MAX(INDIRECT($B309):$E308)+1,""))</f>
        <v/>
      </c>
      <c r="F309" s="32"/>
      <c r="G309" s="32" t="str">
        <f t="shared" si="65"/>
        <v/>
      </c>
      <c r="H309" s="32"/>
      <c r="I309" s="32"/>
      <c r="J309" s="32"/>
      <c r="K309" s="32"/>
      <c r="L309" s="33"/>
      <c r="M309" s="33"/>
      <c r="N309" s="33"/>
      <c r="O309" s="33"/>
      <c r="P309" s="32" t="str">
        <f>IF($L309&lt;&gt;"",NETWORKDAYS($L309,$M309,休日!$B$4:$B$306),"")</f>
        <v/>
      </c>
      <c r="Q309" s="32">
        <v>0</v>
      </c>
      <c r="R309" s="34" t="str">
        <f t="shared" ca="1" si="59"/>
        <v/>
      </c>
      <c r="S309" s="35"/>
      <c r="T309" s="35">
        <f t="shared" si="60"/>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3"/>
        <v>E192</v>
      </c>
      <c r="C310" s="41">
        <f>IF(AND($D310&lt;&gt;"",$D310&lt;&gt;"○"),MAX($C$3:$C309)+1,$C309)</f>
        <v>6</v>
      </c>
      <c r="D310" s="30"/>
      <c r="E310" s="31" t="str">
        <f ca="1">IF(AND($F310&lt;&gt;"",$D309&lt;&gt;""),1,IF($F310&lt;&gt;"",MAX(INDIRECT($B310):$E309)+1,""))</f>
        <v/>
      </c>
      <c r="F310" s="32"/>
      <c r="G310" s="32" t="str">
        <f t="shared" si="65"/>
        <v/>
      </c>
      <c r="H310" s="32"/>
      <c r="I310" s="32"/>
      <c r="J310" s="32"/>
      <c r="K310" s="32"/>
      <c r="L310" s="33"/>
      <c r="M310" s="33"/>
      <c r="N310" s="33"/>
      <c r="O310" s="33"/>
      <c r="P310" s="32" t="str">
        <f>IF($L310&lt;&gt;"",NETWORKDAYS($L310,$M310,休日!$B$4:$B$306),"")</f>
        <v/>
      </c>
      <c r="Q310" s="32">
        <v>0</v>
      </c>
      <c r="R310" s="34" t="str">
        <f t="shared" ca="1" si="59"/>
        <v/>
      </c>
      <c r="S310" s="35"/>
      <c r="T310" s="35">
        <f t="shared" si="60"/>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3"/>
        <v>E192</v>
      </c>
      <c r="C311" s="41">
        <f>IF(AND($D311&lt;&gt;"",$D311&lt;&gt;"○"),MAX($C$3:$C310)+1,$C310)</f>
        <v>6</v>
      </c>
      <c r="D311" s="30"/>
      <c r="E311" s="31" t="str">
        <f ca="1">IF(AND($F311&lt;&gt;"",$D310&lt;&gt;""),1,IF($F311&lt;&gt;"",MAX(INDIRECT($B311):$E310)+1,""))</f>
        <v/>
      </c>
      <c r="F311" s="32"/>
      <c r="G311" s="32" t="str">
        <f t="shared" si="65"/>
        <v/>
      </c>
      <c r="H311" s="32"/>
      <c r="I311" s="32"/>
      <c r="J311" s="32"/>
      <c r="K311" s="32"/>
      <c r="L311" s="33"/>
      <c r="M311" s="33"/>
      <c r="N311" s="33"/>
      <c r="O311" s="33"/>
      <c r="P311" s="32" t="str">
        <f>IF($L311&lt;&gt;"",NETWORKDAYS($L311,$M311,休日!$B$4:$B$306),"")</f>
        <v/>
      </c>
      <c r="Q311" s="32">
        <v>0</v>
      </c>
      <c r="R311" s="34" t="str">
        <f t="shared" ca="1" si="59"/>
        <v/>
      </c>
      <c r="S311" s="35"/>
      <c r="T311" s="35">
        <f t="shared" si="60"/>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3"/>
        <v>E192</v>
      </c>
      <c r="C312" s="41">
        <f>IF(AND($D312&lt;&gt;"",$D312&lt;&gt;"○"),MAX($C$3:$C311)+1,$C311)</f>
        <v>6</v>
      </c>
      <c r="D312" s="30"/>
      <c r="E312" s="31" t="str">
        <f ca="1">IF(AND($F312&lt;&gt;"",$D311&lt;&gt;""),1,IF($F312&lt;&gt;"",MAX(INDIRECT($B312):$E311)+1,""))</f>
        <v/>
      </c>
      <c r="F312" s="32"/>
      <c r="G312" s="32" t="str">
        <f t="shared" si="65"/>
        <v/>
      </c>
      <c r="H312" s="32"/>
      <c r="I312" s="32"/>
      <c r="J312" s="32"/>
      <c r="K312" s="32"/>
      <c r="L312" s="33"/>
      <c r="M312" s="33"/>
      <c r="N312" s="33"/>
      <c r="O312" s="33"/>
      <c r="P312" s="32" t="str">
        <f>IF($L312&lt;&gt;"",NETWORKDAYS($L312,$M312,休日!$B$4:$B$306),"")</f>
        <v/>
      </c>
      <c r="Q312" s="32">
        <v>0</v>
      </c>
      <c r="R312" s="34" t="str">
        <f t="shared" ca="1" si="59"/>
        <v/>
      </c>
      <c r="S312" s="35"/>
      <c r="T312" s="35">
        <f t="shared" si="60"/>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3"/>
        <v>E192</v>
      </c>
      <c r="C313" s="41">
        <f>IF(AND($D313&lt;&gt;"",$D313&lt;&gt;"○"),MAX($C$3:$C312)+1,$C312)</f>
        <v>6</v>
      </c>
      <c r="D313" s="30"/>
      <c r="E313" s="31" t="str">
        <f ca="1">IF(AND($F313&lt;&gt;"",$D312&lt;&gt;""),1,IF($F313&lt;&gt;"",MAX(INDIRECT($B313):$E312)+1,""))</f>
        <v/>
      </c>
      <c r="F313" s="32"/>
      <c r="G313" s="32" t="str">
        <f t="shared" si="65"/>
        <v/>
      </c>
      <c r="H313" s="32"/>
      <c r="I313" s="32"/>
      <c r="J313" s="32"/>
      <c r="K313" s="32"/>
      <c r="L313" s="33"/>
      <c r="M313" s="33"/>
      <c r="N313" s="33"/>
      <c r="O313" s="33"/>
      <c r="P313" s="32" t="str">
        <f>IF($L313&lt;&gt;"",NETWORKDAYS($L313,$M313,休日!$B$4:$B$306),"")</f>
        <v/>
      </c>
      <c r="Q313" s="32">
        <v>0</v>
      </c>
      <c r="R313" s="34" t="str">
        <f t="shared" ca="1" si="59"/>
        <v/>
      </c>
      <c r="S313" s="35"/>
      <c r="T313" s="35">
        <f t="shared" si="60"/>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3"/>
        <v>E192</v>
      </c>
      <c r="C314" s="41">
        <f>IF(AND($D314&lt;&gt;"",$D314&lt;&gt;"○"),MAX($C$3:$C313)+1,$C313)</f>
        <v>6</v>
      </c>
      <c r="D314" s="30"/>
      <c r="E314" s="31" t="str">
        <f ca="1">IF(AND($F314&lt;&gt;"",$D313&lt;&gt;""),1,IF($F314&lt;&gt;"",MAX(INDIRECT($B314):$E313)+1,""))</f>
        <v/>
      </c>
      <c r="F314" s="32"/>
      <c r="G314" s="32" t="str">
        <f t="shared" si="65"/>
        <v/>
      </c>
      <c r="H314" s="32"/>
      <c r="I314" s="32"/>
      <c r="J314" s="32"/>
      <c r="K314" s="32"/>
      <c r="L314" s="33"/>
      <c r="M314" s="33"/>
      <c r="N314" s="33"/>
      <c r="O314" s="33"/>
      <c r="P314" s="32" t="str">
        <f>IF($L314&lt;&gt;"",NETWORKDAYS($L314,$M314,休日!$B$4:$B$306),"")</f>
        <v/>
      </c>
      <c r="Q314" s="32">
        <v>0</v>
      </c>
      <c r="R314" s="34" t="str">
        <f t="shared" ca="1" si="59"/>
        <v/>
      </c>
      <c r="S314" s="35"/>
      <c r="T314" s="35">
        <f t="shared" si="60"/>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3"/>
        <v>E192</v>
      </c>
      <c r="C315" s="41">
        <f>IF(AND($D315&lt;&gt;"",$D315&lt;&gt;"○"),MAX($C$3:$C314)+1,$C314)</f>
        <v>6</v>
      </c>
      <c r="D315" s="30"/>
      <c r="E315" s="31" t="str">
        <f ca="1">IF(AND($F315&lt;&gt;"",$D314&lt;&gt;""),1,IF($F315&lt;&gt;"",MAX(INDIRECT($B315):$E314)+1,""))</f>
        <v/>
      </c>
      <c r="F315" s="32"/>
      <c r="G315" s="32" t="str">
        <f t="shared" si="65"/>
        <v/>
      </c>
      <c r="H315" s="32"/>
      <c r="I315" s="32"/>
      <c r="J315" s="32"/>
      <c r="K315" s="32"/>
      <c r="L315" s="33"/>
      <c r="M315" s="33"/>
      <c r="N315" s="33"/>
      <c r="O315" s="33"/>
      <c r="P315" s="32" t="str">
        <f>IF($L315&lt;&gt;"",NETWORKDAYS($L315,$M315,休日!$B$4:$B$306),"")</f>
        <v/>
      </c>
      <c r="Q315" s="32">
        <v>0</v>
      </c>
      <c r="R315" s="34" t="str">
        <f t="shared" ca="1" si="59"/>
        <v/>
      </c>
      <c r="S315" s="35"/>
      <c r="T315" s="35">
        <f t="shared" si="60"/>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3"/>
        <v>E192</v>
      </c>
      <c r="C316" s="41">
        <f>IF(AND($D316&lt;&gt;"",$D316&lt;&gt;"○"),MAX($C$3:$C315)+1,$C315)</f>
        <v>6</v>
      </c>
      <c r="D316" s="30"/>
      <c r="E316" s="31" t="str">
        <f ca="1">IF(AND($F316&lt;&gt;"",$D315&lt;&gt;""),1,IF($F316&lt;&gt;"",MAX(INDIRECT($B316):$E315)+1,""))</f>
        <v/>
      </c>
      <c r="F316" s="32"/>
      <c r="G316" s="32" t="str">
        <f t="shared" si="65"/>
        <v/>
      </c>
      <c r="H316" s="32"/>
      <c r="I316" s="32"/>
      <c r="J316" s="32"/>
      <c r="K316" s="32"/>
      <c r="L316" s="33"/>
      <c r="M316" s="33"/>
      <c r="N316" s="33"/>
      <c r="O316" s="33"/>
      <c r="P316" s="32" t="str">
        <f>IF($L316&lt;&gt;"",NETWORKDAYS($L316,$M316,休日!$B$4:$B$306),"")</f>
        <v/>
      </c>
      <c r="Q316" s="32">
        <v>0</v>
      </c>
      <c r="R316" s="34" t="str">
        <f t="shared" ca="1" si="59"/>
        <v/>
      </c>
      <c r="S316" s="35"/>
      <c r="T316" s="35">
        <f t="shared" si="60"/>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3"/>
        <v>E192</v>
      </c>
      <c r="C317" s="41">
        <f>IF(AND($D317&lt;&gt;"",$D317&lt;&gt;"○"),MAX($C$3:$C316)+1,$C316)</f>
        <v>6</v>
      </c>
      <c r="D317" s="30"/>
      <c r="E317" s="31" t="str">
        <f ca="1">IF(AND($F317&lt;&gt;"",$D316&lt;&gt;""),1,IF($F317&lt;&gt;"",MAX(INDIRECT($B317):$E316)+1,""))</f>
        <v/>
      </c>
      <c r="F317" s="32"/>
      <c r="G317" s="32" t="str">
        <f t="shared" si="65"/>
        <v/>
      </c>
      <c r="H317" s="32"/>
      <c r="I317" s="32"/>
      <c r="J317" s="32"/>
      <c r="K317" s="32"/>
      <c r="L317" s="33"/>
      <c r="M317" s="33"/>
      <c r="N317" s="33"/>
      <c r="O317" s="33"/>
      <c r="P317" s="32" t="str">
        <f>IF($L317&lt;&gt;"",NETWORKDAYS($L317,$M317,休日!$B$4:$B$306),"")</f>
        <v/>
      </c>
      <c r="Q317" s="32">
        <v>0</v>
      </c>
      <c r="R317" s="34" t="str">
        <f t="shared" ca="1" si="59"/>
        <v/>
      </c>
      <c r="S317" s="35"/>
      <c r="T317" s="35">
        <f t="shared" si="60"/>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3"/>
        <v>E192</v>
      </c>
      <c r="C318" s="41">
        <f>IF(AND($D318&lt;&gt;"",$D318&lt;&gt;"○"),MAX($C$3:$C317)+1,$C317)</f>
        <v>6</v>
      </c>
      <c r="D318" s="30"/>
      <c r="E318" s="31" t="str">
        <f ca="1">IF(AND($F318&lt;&gt;"",$D317&lt;&gt;""),1,IF($F318&lt;&gt;"",MAX(INDIRECT($B318):$E317)+1,""))</f>
        <v/>
      </c>
      <c r="F318" s="32"/>
      <c r="G318" s="32" t="str">
        <f t="shared" si="65"/>
        <v/>
      </c>
      <c r="H318" s="32"/>
      <c r="I318" s="32"/>
      <c r="J318" s="32"/>
      <c r="K318" s="32"/>
      <c r="L318" s="33"/>
      <c r="M318" s="33"/>
      <c r="N318" s="33"/>
      <c r="O318" s="33"/>
      <c r="P318" s="32" t="str">
        <f>IF($L318&lt;&gt;"",NETWORKDAYS($L318,$M318,休日!$B$4:$B$306),"")</f>
        <v/>
      </c>
      <c r="Q318" s="32">
        <v>0</v>
      </c>
      <c r="R318" s="34" t="str">
        <f t="shared" ca="1" si="59"/>
        <v/>
      </c>
      <c r="S318" s="35"/>
      <c r="T318" s="35">
        <f t="shared" si="60"/>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3"/>
        <v>E192</v>
      </c>
      <c r="C319" s="41">
        <f>IF(AND($D319&lt;&gt;"",$D319&lt;&gt;"○"),MAX($C$3:$C318)+1,$C318)</f>
        <v>6</v>
      </c>
      <c r="D319" s="30"/>
      <c r="E319" s="31" t="str">
        <f ca="1">IF(AND($F319&lt;&gt;"",$D318&lt;&gt;""),1,IF($F319&lt;&gt;"",MAX(INDIRECT($B319):$E318)+1,""))</f>
        <v/>
      </c>
      <c r="F319" s="32"/>
      <c r="G319" s="32" t="str">
        <f t="shared" si="65"/>
        <v/>
      </c>
      <c r="H319" s="32"/>
      <c r="I319" s="32"/>
      <c r="J319" s="32"/>
      <c r="K319" s="32"/>
      <c r="L319" s="33"/>
      <c r="M319" s="33"/>
      <c r="N319" s="33"/>
      <c r="O319" s="33"/>
      <c r="P319" s="32" t="str">
        <f>IF($L319&lt;&gt;"",NETWORKDAYS($L319,$M319,休日!$B$4:$B$306),"")</f>
        <v/>
      </c>
      <c r="Q319" s="32">
        <v>0</v>
      </c>
      <c r="R319" s="34" t="str">
        <f t="shared" ca="1" si="59"/>
        <v/>
      </c>
      <c r="S319" s="35"/>
      <c r="T319" s="35">
        <f t="shared" si="60"/>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3"/>
        <v>E192</v>
      </c>
      <c r="C320" s="41">
        <f>IF(AND($D320&lt;&gt;"",$D320&lt;&gt;"○"),MAX($C$3:$C319)+1,$C319)</f>
        <v>6</v>
      </c>
      <c r="D320" s="30"/>
      <c r="E320" s="31" t="str">
        <f ca="1">IF(AND($F320&lt;&gt;"",$D319&lt;&gt;""),1,IF($F320&lt;&gt;"",MAX(INDIRECT($B320):$E319)+1,""))</f>
        <v/>
      </c>
      <c r="F320" s="32"/>
      <c r="G320" s="32" t="str">
        <f t="shared" si="65"/>
        <v/>
      </c>
      <c r="H320" s="32"/>
      <c r="I320" s="32"/>
      <c r="J320" s="32"/>
      <c r="K320" s="32"/>
      <c r="L320" s="33"/>
      <c r="M320" s="33"/>
      <c r="N320" s="33"/>
      <c r="O320" s="33"/>
      <c r="P320" s="32" t="str">
        <f>IF($L320&lt;&gt;"",NETWORKDAYS($L320,$M320,休日!$B$4:$B$306),"")</f>
        <v/>
      </c>
      <c r="Q320" s="32">
        <v>0</v>
      </c>
      <c r="R320" s="34" t="str">
        <f t="shared" ca="1" si="59"/>
        <v/>
      </c>
      <c r="S320" s="35"/>
      <c r="T320" s="35">
        <f t="shared" si="60"/>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59"/>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59"/>
        <v/>
      </c>
      <c r="S322" s="34"/>
      <c r="T322" s="34"/>
      <c r="U322" s="53"/>
      <c r="V322" s="54">
        <f t="shared" ref="V322:BA322" si="70">SUMIF($J5:$J320,$J322,V$5:V$320)</f>
        <v>0</v>
      </c>
      <c r="W322" s="54">
        <f t="shared" si="70"/>
        <v>0</v>
      </c>
      <c r="X322" s="54">
        <f t="shared" si="70"/>
        <v>0</v>
      </c>
      <c r="Y322" s="54">
        <f t="shared" si="70"/>
        <v>0</v>
      </c>
      <c r="Z322" s="54">
        <f t="shared" si="70"/>
        <v>0</v>
      </c>
      <c r="AA322" s="54">
        <f t="shared" si="70"/>
        <v>0</v>
      </c>
      <c r="AB322" s="54">
        <f t="shared" si="70"/>
        <v>0</v>
      </c>
      <c r="AC322" s="54">
        <f t="shared" si="70"/>
        <v>0</v>
      </c>
      <c r="AD322" s="54">
        <f t="shared" si="70"/>
        <v>0</v>
      </c>
      <c r="AE322" s="54">
        <f t="shared" si="70"/>
        <v>0</v>
      </c>
      <c r="AF322" s="54">
        <f t="shared" si="70"/>
        <v>0</v>
      </c>
      <c r="AG322" s="54">
        <f t="shared" si="70"/>
        <v>0</v>
      </c>
      <c r="AH322" s="54">
        <f t="shared" si="70"/>
        <v>0</v>
      </c>
      <c r="AI322" s="54">
        <f t="shared" si="70"/>
        <v>0</v>
      </c>
      <c r="AJ322" s="54">
        <f t="shared" si="70"/>
        <v>0</v>
      </c>
      <c r="AK322" s="54">
        <f t="shared" si="70"/>
        <v>0</v>
      </c>
      <c r="AL322" s="54">
        <f t="shared" si="70"/>
        <v>0</v>
      </c>
      <c r="AM322" s="54">
        <f t="shared" si="70"/>
        <v>0</v>
      </c>
      <c r="AN322" s="54">
        <f t="shared" si="70"/>
        <v>0</v>
      </c>
      <c r="AO322" s="54">
        <f t="shared" si="70"/>
        <v>0</v>
      </c>
      <c r="AP322" s="54">
        <f t="shared" si="70"/>
        <v>0</v>
      </c>
      <c r="AQ322" s="54">
        <f t="shared" si="70"/>
        <v>0</v>
      </c>
      <c r="AR322" s="54">
        <f t="shared" si="70"/>
        <v>0</v>
      </c>
      <c r="AS322" s="54">
        <f t="shared" si="70"/>
        <v>0</v>
      </c>
      <c r="AT322" s="54">
        <f t="shared" si="70"/>
        <v>0</v>
      </c>
      <c r="AU322" s="54">
        <f t="shared" si="70"/>
        <v>0</v>
      </c>
      <c r="AV322" s="54">
        <f t="shared" si="70"/>
        <v>0</v>
      </c>
      <c r="AW322" s="54">
        <f t="shared" si="70"/>
        <v>0</v>
      </c>
      <c r="AX322" s="54">
        <f t="shared" si="70"/>
        <v>0</v>
      </c>
      <c r="AY322" s="54">
        <f t="shared" si="70"/>
        <v>0</v>
      </c>
      <c r="AZ322" s="54">
        <f t="shared" si="70"/>
        <v>0</v>
      </c>
      <c r="BA322" s="54">
        <f t="shared" si="70"/>
        <v>0</v>
      </c>
      <c r="BB322" s="54">
        <f t="shared" ref="BB322:CG322" si="71">SUMIF($J5:$J320,$J322,BB$5:BB$320)</f>
        <v>0</v>
      </c>
      <c r="BC322" s="54">
        <f t="shared" si="71"/>
        <v>0</v>
      </c>
      <c r="BD322" s="54">
        <f t="shared" si="71"/>
        <v>0</v>
      </c>
      <c r="BE322" s="54">
        <f t="shared" si="71"/>
        <v>0</v>
      </c>
      <c r="BF322" s="54">
        <f t="shared" si="71"/>
        <v>0</v>
      </c>
      <c r="BG322" s="54">
        <f t="shared" si="71"/>
        <v>0</v>
      </c>
      <c r="BH322" s="54">
        <f t="shared" si="71"/>
        <v>0</v>
      </c>
      <c r="BI322" s="54">
        <f t="shared" si="71"/>
        <v>0</v>
      </c>
      <c r="BJ322" s="54">
        <f t="shared" si="71"/>
        <v>0</v>
      </c>
      <c r="BK322" s="54">
        <f t="shared" si="71"/>
        <v>0</v>
      </c>
      <c r="BL322" s="54">
        <f t="shared" si="71"/>
        <v>0</v>
      </c>
      <c r="BM322" s="54">
        <f t="shared" si="71"/>
        <v>0</v>
      </c>
      <c r="BN322" s="54">
        <f t="shared" si="71"/>
        <v>0</v>
      </c>
      <c r="BO322" s="54">
        <f t="shared" si="71"/>
        <v>0</v>
      </c>
      <c r="BP322" s="54">
        <f t="shared" si="71"/>
        <v>0</v>
      </c>
      <c r="BQ322" s="54">
        <f t="shared" si="71"/>
        <v>0</v>
      </c>
      <c r="BR322" s="54">
        <f t="shared" si="71"/>
        <v>0</v>
      </c>
      <c r="BS322" s="54">
        <f t="shared" si="71"/>
        <v>0</v>
      </c>
      <c r="BT322" s="54">
        <f t="shared" si="71"/>
        <v>0</v>
      </c>
      <c r="BU322" s="54">
        <f t="shared" si="71"/>
        <v>0</v>
      </c>
      <c r="BV322" s="54">
        <f t="shared" si="71"/>
        <v>0</v>
      </c>
      <c r="BW322" s="54">
        <f t="shared" si="71"/>
        <v>0</v>
      </c>
      <c r="BX322" s="54">
        <f t="shared" si="71"/>
        <v>0</v>
      </c>
      <c r="BY322" s="54">
        <f t="shared" si="71"/>
        <v>0</v>
      </c>
      <c r="BZ322" s="54">
        <f t="shared" si="71"/>
        <v>0</v>
      </c>
      <c r="CA322" s="54">
        <f t="shared" si="71"/>
        <v>0</v>
      </c>
      <c r="CB322" s="54">
        <f t="shared" si="71"/>
        <v>0</v>
      </c>
      <c r="CC322" s="54">
        <f t="shared" si="71"/>
        <v>0</v>
      </c>
      <c r="CD322" s="54">
        <f t="shared" si="71"/>
        <v>0</v>
      </c>
      <c r="CE322" s="54">
        <f t="shared" si="71"/>
        <v>0</v>
      </c>
      <c r="CF322" s="54">
        <f t="shared" si="71"/>
        <v>0</v>
      </c>
      <c r="CG322" s="54">
        <f t="shared" si="71"/>
        <v>0</v>
      </c>
      <c r="CH322" s="54">
        <f t="shared" ref="CH322:DM322" si="72">SUMIF($J5:$J320,$J322,CH$5:CH$320)</f>
        <v>0</v>
      </c>
      <c r="CI322" s="54">
        <f t="shared" si="72"/>
        <v>0</v>
      </c>
      <c r="CJ322" s="54">
        <f t="shared" si="72"/>
        <v>0</v>
      </c>
      <c r="CK322" s="54">
        <f t="shared" si="72"/>
        <v>0</v>
      </c>
      <c r="CL322" s="54">
        <f t="shared" si="72"/>
        <v>0</v>
      </c>
      <c r="CM322" s="54">
        <f t="shared" si="72"/>
        <v>0</v>
      </c>
      <c r="CN322" s="54">
        <f t="shared" si="72"/>
        <v>0</v>
      </c>
      <c r="CO322" s="54">
        <f t="shared" si="72"/>
        <v>0</v>
      </c>
      <c r="CP322" s="54">
        <f t="shared" si="72"/>
        <v>0</v>
      </c>
      <c r="CQ322" s="54">
        <f t="shared" si="72"/>
        <v>0</v>
      </c>
      <c r="CR322" s="54">
        <f t="shared" si="72"/>
        <v>0</v>
      </c>
      <c r="CS322" s="54">
        <f t="shared" si="72"/>
        <v>0</v>
      </c>
      <c r="CT322" s="54">
        <f t="shared" si="72"/>
        <v>0</v>
      </c>
      <c r="CU322" s="54">
        <f t="shared" si="72"/>
        <v>0</v>
      </c>
      <c r="CV322" s="54">
        <f t="shared" si="72"/>
        <v>0</v>
      </c>
      <c r="CW322" s="54">
        <f t="shared" si="72"/>
        <v>0</v>
      </c>
      <c r="CX322" s="54">
        <f t="shared" si="72"/>
        <v>0</v>
      </c>
      <c r="CY322" s="54">
        <f t="shared" si="72"/>
        <v>0</v>
      </c>
      <c r="CZ322" s="54">
        <f t="shared" si="72"/>
        <v>0</v>
      </c>
      <c r="DA322" s="54">
        <f t="shared" si="72"/>
        <v>0</v>
      </c>
      <c r="DB322" s="54">
        <f t="shared" si="72"/>
        <v>0</v>
      </c>
      <c r="DC322" s="54">
        <f t="shared" si="72"/>
        <v>0</v>
      </c>
      <c r="DD322" s="54">
        <f t="shared" si="72"/>
        <v>0</v>
      </c>
      <c r="DE322" s="54">
        <f t="shared" si="72"/>
        <v>0</v>
      </c>
      <c r="DF322" s="54">
        <f t="shared" si="72"/>
        <v>0</v>
      </c>
      <c r="DG322" s="54">
        <f t="shared" si="72"/>
        <v>0</v>
      </c>
      <c r="DH322" s="54">
        <f t="shared" si="72"/>
        <v>0</v>
      </c>
      <c r="DI322" s="54">
        <f t="shared" si="72"/>
        <v>0</v>
      </c>
      <c r="DJ322" s="54">
        <f t="shared" si="72"/>
        <v>0</v>
      </c>
      <c r="DK322" s="54">
        <f t="shared" si="72"/>
        <v>0</v>
      </c>
      <c r="DL322" s="54">
        <f t="shared" si="72"/>
        <v>0</v>
      </c>
      <c r="DM322" s="54">
        <f t="shared" si="72"/>
        <v>0</v>
      </c>
      <c r="DN322" s="54">
        <f t="shared" ref="DN322:ES322" si="73">SUMIF($J5:$J320,$J322,DN$5:DN$320)</f>
        <v>0</v>
      </c>
      <c r="DO322" s="54">
        <f t="shared" si="73"/>
        <v>0</v>
      </c>
      <c r="DP322" s="54">
        <f t="shared" si="73"/>
        <v>0</v>
      </c>
      <c r="DQ322" s="54">
        <f t="shared" si="73"/>
        <v>0</v>
      </c>
      <c r="DR322" s="54">
        <f t="shared" si="73"/>
        <v>0</v>
      </c>
      <c r="DS322" s="54">
        <f t="shared" si="73"/>
        <v>0</v>
      </c>
      <c r="DT322" s="54">
        <f t="shared" si="73"/>
        <v>0</v>
      </c>
      <c r="DU322" s="54">
        <f t="shared" si="73"/>
        <v>0</v>
      </c>
      <c r="DV322" s="54">
        <f t="shared" si="73"/>
        <v>0</v>
      </c>
      <c r="DW322" s="54">
        <f t="shared" si="73"/>
        <v>0</v>
      </c>
      <c r="DX322" s="54">
        <f t="shared" si="73"/>
        <v>0</v>
      </c>
      <c r="DY322" s="54">
        <f t="shared" si="73"/>
        <v>0</v>
      </c>
      <c r="DZ322" s="54">
        <f t="shared" si="73"/>
        <v>0</v>
      </c>
      <c r="EA322" s="54">
        <f t="shared" si="73"/>
        <v>0</v>
      </c>
      <c r="EB322" s="54">
        <f t="shared" si="73"/>
        <v>0</v>
      </c>
      <c r="EC322" s="54">
        <f t="shared" si="73"/>
        <v>0</v>
      </c>
      <c r="ED322" s="54">
        <f t="shared" si="73"/>
        <v>0</v>
      </c>
      <c r="EE322" s="54">
        <f t="shared" si="73"/>
        <v>0</v>
      </c>
      <c r="EF322" s="54">
        <f t="shared" si="73"/>
        <v>0</v>
      </c>
      <c r="EG322" s="54">
        <f t="shared" si="73"/>
        <v>0</v>
      </c>
      <c r="EH322" s="54">
        <f t="shared" si="73"/>
        <v>0</v>
      </c>
      <c r="EI322" s="54">
        <f t="shared" si="73"/>
        <v>0</v>
      </c>
      <c r="EJ322" s="54">
        <f t="shared" si="73"/>
        <v>0</v>
      </c>
      <c r="EK322" s="54">
        <f t="shared" si="73"/>
        <v>0</v>
      </c>
      <c r="EL322" s="54">
        <f t="shared" si="73"/>
        <v>0</v>
      </c>
      <c r="EM322" s="54">
        <f t="shared" si="73"/>
        <v>0</v>
      </c>
      <c r="EN322" s="54">
        <f t="shared" si="73"/>
        <v>0</v>
      </c>
      <c r="EO322" s="54">
        <f t="shared" si="73"/>
        <v>0</v>
      </c>
      <c r="EP322" s="54">
        <f t="shared" si="73"/>
        <v>0</v>
      </c>
      <c r="EQ322" s="54">
        <f t="shared" si="73"/>
        <v>0</v>
      </c>
      <c r="ER322" s="54">
        <f t="shared" si="73"/>
        <v>0</v>
      </c>
      <c r="ES322" s="54">
        <f t="shared" si="73"/>
        <v>0</v>
      </c>
      <c r="ET322" s="54">
        <f t="shared" ref="ET322:FM322" si="74">SUMIF($J5:$J320,$J322,ET$5:ET$320)</f>
        <v>0</v>
      </c>
      <c r="EU322" s="54">
        <f t="shared" si="74"/>
        <v>0</v>
      </c>
      <c r="EV322" s="54">
        <f t="shared" si="74"/>
        <v>0</v>
      </c>
      <c r="EW322" s="54">
        <f t="shared" si="74"/>
        <v>0</v>
      </c>
      <c r="EX322" s="54">
        <f t="shared" si="74"/>
        <v>0</v>
      </c>
      <c r="EY322" s="54">
        <f t="shared" si="74"/>
        <v>0</v>
      </c>
      <c r="EZ322" s="54">
        <f t="shared" si="74"/>
        <v>0</v>
      </c>
      <c r="FA322" s="54">
        <f t="shared" si="74"/>
        <v>0</v>
      </c>
      <c r="FB322" s="54">
        <f t="shared" si="74"/>
        <v>0</v>
      </c>
      <c r="FC322" s="54">
        <f t="shared" si="74"/>
        <v>0</v>
      </c>
      <c r="FD322" s="54">
        <f t="shared" si="74"/>
        <v>0</v>
      </c>
      <c r="FE322" s="54">
        <f t="shared" si="74"/>
        <v>0</v>
      </c>
      <c r="FF322" s="54">
        <f t="shared" si="74"/>
        <v>0</v>
      </c>
      <c r="FG322" s="54">
        <f t="shared" si="74"/>
        <v>0</v>
      </c>
      <c r="FH322" s="54">
        <f t="shared" si="74"/>
        <v>0</v>
      </c>
      <c r="FI322" s="54">
        <f t="shared" si="74"/>
        <v>0</v>
      </c>
      <c r="FJ322" s="54">
        <f t="shared" si="74"/>
        <v>0</v>
      </c>
      <c r="FK322" s="54">
        <f t="shared" si="74"/>
        <v>0</v>
      </c>
      <c r="FL322" s="54">
        <f t="shared" si="74"/>
        <v>0</v>
      </c>
      <c r="FM322" s="54">
        <f t="shared" si="74"/>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59"/>
        <v/>
      </c>
      <c r="S323" s="34"/>
      <c r="T323" s="34"/>
      <c r="U323" s="53"/>
      <c r="V323" s="54">
        <f t="shared" ref="V323:BA323" si="75">SUMIF($J6:$J321,$J323,V$5:V$320)</f>
        <v>0</v>
      </c>
      <c r="W323" s="54">
        <f t="shared" si="75"/>
        <v>0</v>
      </c>
      <c r="X323" s="54">
        <f t="shared" si="75"/>
        <v>0</v>
      </c>
      <c r="Y323" s="54">
        <f t="shared" si="75"/>
        <v>0</v>
      </c>
      <c r="Z323" s="54">
        <f t="shared" si="75"/>
        <v>0</v>
      </c>
      <c r="AA323" s="54">
        <f t="shared" si="75"/>
        <v>0</v>
      </c>
      <c r="AB323" s="54">
        <f t="shared" si="75"/>
        <v>0</v>
      </c>
      <c r="AC323" s="54">
        <f t="shared" si="75"/>
        <v>0</v>
      </c>
      <c r="AD323" s="54">
        <f t="shared" si="75"/>
        <v>0</v>
      </c>
      <c r="AE323" s="54">
        <f t="shared" si="75"/>
        <v>0</v>
      </c>
      <c r="AF323" s="54">
        <f t="shared" si="75"/>
        <v>0</v>
      </c>
      <c r="AG323" s="54">
        <f t="shared" si="75"/>
        <v>0</v>
      </c>
      <c r="AH323" s="54">
        <f t="shared" si="75"/>
        <v>0</v>
      </c>
      <c r="AI323" s="54">
        <f t="shared" si="75"/>
        <v>0</v>
      </c>
      <c r="AJ323" s="54">
        <f t="shared" si="75"/>
        <v>0</v>
      </c>
      <c r="AK323" s="54">
        <f t="shared" si="75"/>
        <v>0</v>
      </c>
      <c r="AL323" s="54">
        <f t="shared" si="75"/>
        <v>0</v>
      </c>
      <c r="AM323" s="54">
        <f t="shared" si="75"/>
        <v>0</v>
      </c>
      <c r="AN323" s="54">
        <f t="shared" si="75"/>
        <v>0</v>
      </c>
      <c r="AO323" s="54">
        <f t="shared" si="75"/>
        <v>0</v>
      </c>
      <c r="AP323" s="54">
        <f t="shared" si="75"/>
        <v>0</v>
      </c>
      <c r="AQ323" s="54">
        <f t="shared" si="75"/>
        <v>0</v>
      </c>
      <c r="AR323" s="54">
        <f t="shared" si="75"/>
        <v>0</v>
      </c>
      <c r="AS323" s="54">
        <f t="shared" si="75"/>
        <v>0</v>
      </c>
      <c r="AT323" s="54">
        <f t="shared" si="75"/>
        <v>0</v>
      </c>
      <c r="AU323" s="54">
        <f t="shared" si="75"/>
        <v>0</v>
      </c>
      <c r="AV323" s="54">
        <f t="shared" si="75"/>
        <v>0</v>
      </c>
      <c r="AW323" s="54">
        <f t="shared" si="75"/>
        <v>0</v>
      </c>
      <c r="AX323" s="54">
        <f t="shared" si="75"/>
        <v>0</v>
      </c>
      <c r="AY323" s="54">
        <f t="shared" si="75"/>
        <v>0</v>
      </c>
      <c r="AZ323" s="54">
        <f t="shared" si="75"/>
        <v>0</v>
      </c>
      <c r="BA323" s="54">
        <f t="shared" si="75"/>
        <v>0</v>
      </c>
      <c r="BB323" s="54">
        <f t="shared" ref="BB323:CG323" si="76">SUMIF($J6:$J321,$J323,BB$5:BB$320)</f>
        <v>0</v>
      </c>
      <c r="BC323" s="54">
        <f t="shared" si="76"/>
        <v>0</v>
      </c>
      <c r="BD323" s="54">
        <f t="shared" si="76"/>
        <v>0</v>
      </c>
      <c r="BE323" s="54">
        <f t="shared" si="76"/>
        <v>0</v>
      </c>
      <c r="BF323" s="54">
        <f t="shared" si="76"/>
        <v>0</v>
      </c>
      <c r="BG323" s="54">
        <f t="shared" si="76"/>
        <v>0</v>
      </c>
      <c r="BH323" s="54">
        <f t="shared" si="76"/>
        <v>0</v>
      </c>
      <c r="BI323" s="54">
        <f t="shared" si="76"/>
        <v>0</v>
      </c>
      <c r="BJ323" s="54">
        <f t="shared" si="76"/>
        <v>0</v>
      </c>
      <c r="BK323" s="54">
        <f t="shared" si="76"/>
        <v>0</v>
      </c>
      <c r="BL323" s="54">
        <f t="shared" si="76"/>
        <v>0</v>
      </c>
      <c r="BM323" s="54">
        <f t="shared" si="76"/>
        <v>0</v>
      </c>
      <c r="BN323" s="54">
        <f t="shared" si="76"/>
        <v>0</v>
      </c>
      <c r="BO323" s="54">
        <f t="shared" si="76"/>
        <v>0</v>
      </c>
      <c r="BP323" s="54">
        <f t="shared" si="76"/>
        <v>0</v>
      </c>
      <c r="BQ323" s="54">
        <f t="shared" si="76"/>
        <v>0</v>
      </c>
      <c r="BR323" s="54">
        <f t="shared" si="76"/>
        <v>0</v>
      </c>
      <c r="BS323" s="54">
        <f t="shared" si="76"/>
        <v>0</v>
      </c>
      <c r="BT323" s="54">
        <f t="shared" si="76"/>
        <v>0</v>
      </c>
      <c r="BU323" s="54">
        <f t="shared" si="76"/>
        <v>0</v>
      </c>
      <c r="BV323" s="54">
        <f t="shared" si="76"/>
        <v>0</v>
      </c>
      <c r="BW323" s="54">
        <f t="shared" si="76"/>
        <v>0</v>
      </c>
      <c r="BX323" s="54">
        <f t="shared" si="76"/>
        <v>0</v>
      </c>
      <c r="BY323" s="54">
        <f t="shared" si="76"/>
        <v>0</v>
      </c>
      <c r="BZ323" s="54">
        <f t="shared" si="76"/>
        <v>0</v>
      </c>
      <c r="CA323" s="54">
        <f t="shared" si="76"/>
        <v>0</v>
      </c>
      <c r="CB323" s="54">
        <f t="shared" si="76"/>
        <v>0</v>
      </c>
      <c r="CC323" s="54">
        <f t="shared" si="76"/>
        <v>0</v>
      </c>
      <c r="CD323" s="54">
        <f t="shared" si="76"/>
        <v>0</v>
      </c>
      <c r="CE323" s="54">
        <f t="shared" si="76"/>
        <v>0</v>
      </c>
      <c r="CF323" s="54">
        <f t="shared" si="76"/>
        <v>0</v>
      </c>
      <c r="CG323" s="54">
        <f t="shared" si="76"/>
        <v>0</v>
      </c>
      <c r="CH323" s="54">
        <f t="shared" ref="CH323:DM323" si="77">SUMIF($J6:$J321,$J323,CH$5:CH$320)</f>
        <v>0</v>
      </c>
      <c r="CI323" s="54">
        <f t="shared" si="77"/>
        <v>0</v>
      </c>
      <c r="CJ323" s="54">
        <f t="shared" si="77"/>
        <v>0</v>
      </c>
      <c r="CK323" s="54">
        <f t="shared" si="77"/>
        <v>0</v>
      </c>
      <c r="CL323" s="54">
        <f t="shared" si="77"/>
        <v>0</v>
      </c>
      <c r="CM323" s="54">
        <f t="shared" si="77"/>
        <v>0</v>
      </c>
      <c r="CN323" s="54">
        <f t="shared" si="77"/>
        <v>0</v>
      </c>
      <c r="CO323" s="54">
        <f t="shared" si="77"/>
        <v>0</v>
      </c>
      <c r="CP323" s="54">
        <f t="shared" si="77"/>
        <v>0</v>
      </c>
      <c r="CQ323" s="54">
        <f t="shared" si="77"/>
        <v>0</v>
      </c>
      <c r="CR323" s="54">
        <f t="shared" si="77"/>
        <v>0</v>
      </c>
      <c r="CS323" s="54">
        <f t="shared" si="77"/>
        <v>0</v>
      </c>
      <c r="CT323" s="54">
        <f t="shared" si="77"/>
        <v>0</v>
      </c>
      <c r="CU323" s="54">
        <f t="shared" si="77"/>
        <v>0</v>
      </c>
      <c r="CV323" s="54">
        <f t="shared" si="77"/>
        <v>0</v>
      </c>
      <c r="CW323" s="54">
        <f t="shared" si="77"/>
        <v>0</v>
      </c>
      <c r="CX323" s="54">
        <f t="shared" si="77"/>
        <v>0</v>
      </c>
      <c r="CY323" s="54">
        <f t="shared" si="77"/>
        <v>0</v>
      </c>
      <c r="CZ323" s="54">
        <f t="shared" si="77"/>
        <v>0</v>
      </c>
      <c r="DA323" s="54">
        <f t="shared" si="77"/>
        <v>0</v>
      </c>
      <c r="DB323" s="54">
        <f t="shared" si="77"/>
        <v>0</v>
      </c>
      <c r="DC323" s="54">
        <f t="shared" si="77"/>
        <v>0</v>
      </c>
      <c r="DD323" s="54">
        <f t="shared" si="77"/>
        <v>0</v>
      </c>
      <c r="DE323" s="54">
        <f t="shared" si="77"/>
        <v>0</v>
      </c>
      <c r="DF323" s="54">
        <f t="shared" si="77"/>
        <v>0</v>
      </c>
      <c r="DG323" s="54">
        <f t="shared" si="77"/>
        <v>0</v>
      </c>
      <c r="DH323" s="54">
        <f t="shared" si="77"/>
        <v>0</v>
      </c>
      <c r="DI323" s="54">
        <f t="shared" si="77"/>
        <v>0</v>
      </c>
      <c r="DJ323" s="54">
        <f t="shared" si="77"/>
        <v>0</v>
      </c>
      <c r="DK323" s="54">
        <f t="shared" si="77"/>
        <v>0</v>
      </c>
      <c r="DL323" s="54">
        <f t="shared" si="77"/>
        <v>0</v>
      </c>
      <c r="DM323" s="54">
        <f t="shared" si="77"/>
        <v>0</v>
      </c>
      <c r="DN323" s="54">
        <f t="shared" ref="DN323:ES323" si="78">SUMIF($J6:$J321,$J323,DN$5:DN$320)</f>
        <v>0</v>
      </c>
      <c r="DO323" s="54">
        <f t="shared" si="78"/>
        <v>0</v>
      </c>
      <c r="DP323" s="54">
        <f t="shared" si="78"/>
        <v>0</v>
      </c>
      <c r="DQ323" s="54">
        <f t="shared" si="78"/>
        <v>0</v>
      </c>
      <c r="DR323" s="54">
        <f t="shared" si="78"/>
        <v>0</v>
      </c>
      <c r="DS323" s="54">
        <f t="shared" si="78"/>
        <v>0</v>
      </c>
      <c r="DT323" s="54">
        <f t="shared" si="78"/>
        <v>0</v>
      </c>
      <c r="DU323" s="54">
        <f t="shared" si="78"/>
        <v>0</v>
      </c>
      <c r="DV323" s="54">
        <f t="shared" si="78"/>
        <v>0</v>
      </c>
      <c r="DW323" s="54">
        <f t="shared" si="78"/>
        <v>0</v>
      </c>
      <c r="DX323" s="54">
        <f t="shared" si="78"/>
        <v>0</v>
      </c>
      <c r="DY323" s="54">
        <f t="shared" si="78"/>
        <v>0</v>
      </c>
      <c r="DZ323" s="54">
        <f t="shared" si="78"/>
        <v>0</v>
      </c>
      <c r="EA323" s="54">
        <f t="shared" si="78"/>
        <v>0</v>
      </c>
      <c r="EB323" s="54">
        <f t="shared" si="78"/>
        <v>0</v>
      </c>
      <c r="EC323" s="54">
        <f t="shared" si="78"/>
        <v>0</v>
      </c>
      <c r="ED323" s="54">
        <f t="shared" si="78"/>
        <v>0</v>
      </c>
      <c r="EE323" s="54">
        <f t="shared" si="78"/>
        <v>0</v>
      </c>
      <c r="EF323" s="54">
        <f t="shared" si="78"/>
        <v>0</v>
      </c>
      <c r="EG323" s="54">
        <f t="shared" si="78"/>
        <v>0</v>
      </c>
      <c r="EH323" s="54">
        <f t="shared" si="78"/>
        <v>0</v>
      </c>
      <c r="EI323" s="54">
        <f t="shared" si="78"/>
        <v>0</v>
      </c>
      <c r="EJ323" s="54">
        <f t="shared" si="78"/>
        <v>0</v>
      </c>
      <c r="EK323" s="54">
        <f t="shared" si="78"/>
        <v>0</v>
      </c>
      <c r="EL323" s="54">
        <f t="shared" si="78"/>
        <v>0</v>
      </c>
      <c r="EM323" s="54">
        <f t="shared" si="78"/>
        <v>0</v>
      </c>
      <c r="EN323" s="54">
        <f t="shared" si="78"/>
        <v>0</v>
      </c>
      <c r="EO323" s="54">
        <f t="shared" si="78"/>
        <v>0</v>
      </c>
      <c r="EP323" s="54">
        <f t="shared" si="78"/>
        <v>0</v>
      </c>
      <c r="EQ323" s="54">
        <f t="shared" si="78"/>
        <v>0</v>
      </c>
      <c r="ER323" s="54">
        <f t="shared" si="78"/>
        <v>0</v>
      </c>
      <c r="ES323" s="54">
        <f t="shared" si="78"/>
        <v>0</v>
      </c>
      <c r="ET323" s="54">
        <f t="shared" ref="ET323:FM323" si="79">SUMIF($J6:$J321,$J323,ET$5:ET$320)</f>
        <v>0</v>
      </c>
      <c r="EU323" s="54">
        <f t="shared" si="79"/>
        <v>0</v>
      </c>
      <c r="EV323" s="54">
        <f t="shared" si="79"/>
        <v>0</v>
      </c>
      <c r="EW323" s="54">
        <f t="shared" si="79"/>
        <v>0</v>
      </c>
      <c r="EX323" s="54">
        <f t="shared" si="79"/>
        <v>0</v>
      </c>
      <c r="EY323" s="54">
        <f t="shared" si="79"/>
        <v>0</v>
      </c>
      <c r="EZ323" s="54">
        <f t="shared" si="79"/>
        <v>0</v>
      </c>
      <c r="FA323" s="54">
        <f t="shared" si="79"/>
        <v>0</v>
      </c>
      <c r="FB323" s="54">
        <f t="shared" si="79"/>
        <v>0</v>
      </c>
      <c r="FC323" s="54">
        <f t="shared" si="79"/>
        <v>0</v>
      </c>
      <c r="FD323" s="54">
        <f t="shared" si="79"/>
        <v>0</v>
      </c>
      <c r="FE323" s="54">
        <f t="shared" si="79"/>
        <v>0</v>
      </c>
      <c r="FF323" s="54">
        <f t="shared" si="79"/>
        <v>0</v>
      </c>
      <c r="FG323" s="54">
        <f t="shared" si="79"/>
        <v>0</v>
      </c>
      <c r="FH323" s="54">
        <f t="shared" si="79"/>
        <v>0</v>
      </c>
      <c r="FI323" s="54">
        <f t="shared" si="79"/>
        <v>0</v>
      </c>
      <c r="FJ323" s="54">
        <f t="shared" si="79"/>
        <v>0</v>
      </c>
      <c r="FK323" s="54">
        <f t="shared" si="79"/>
        <v>0</v>
      </c>
      <c r="FL323" s="54">
        <f t="shared" si="79"/>
        <v>0</v>
      </c>
      <c r="FM323" s="54">
        <f t="shared" si="79"/>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59"/>
        <v/>
      </c>
      <c r="S324" s="34"/>
      <c r="T324" s="34"/>
      <c r="U324" s="53"/>
      <c r="V324" s="54">
        <f t="shared" ref="V324:BA324" si="80">SUMIF($J7:$J322,$J324,V$5:V$320)</f>
        <v>0</v>
      </c>
      <c r="W324" s="54">
        <f t="shared" si="80"/>
        <v>0</v>
      </c>
      <c r="X324" s="54">
        <f t="shared" si="80"/>
        <v>0</v>
      </c>
      <c r="Y324" s="54">
        <f t="shared" si="80"/>
        <v>0</v>
      </c>
      <c r="Z324" s="54">
        <f t="shared" si="80"/>
        <v>0</v>
      </c>
      <c r="AA324" s="54">
        <f t="shared" si="80"/>
        <v>0</v>
      </c>
      <c r="AB324" s="54">
        <f t="shared" si="80"/>
        <v>0</v>
      </c>
      <c r="AC324" s="54">
        <f t="shared" si="80"/>
        <v>0</v>
      </c>
      <c r="AD324" s="54">
        <f t="shared" si="80"/>
        <v>0</v>
      </c>
      <c r="AE324" s="54">
        <f t="shared" si="80"/>
        <v>0</v>
      </c>
      <c r="AF324" s="54">
        <f t="shared" si="80"/>
        <v>0</v>
      </c>
      <c r="AG324" s="54">
        <f t="shared" si="80"/>
        <v>0</v>
      </c>
      <c r="AH324" s="54">
        <f t="shared" si="80"/>
        <v>0</v>
      </c>
      <c r="AI324" s="54">
        <f t="shared" si="80"/>
        <v>0</v>
      </c>
      <c r="AJ324" s="54">
        <f t="shared" si="80"/>
        <v>0</v>
      </c>
      <c r="AK324" s="54">
        <f t="shared" si="80"/>
        <v>0</v>
      </c>
      <c r="AL324" s="54">
        <f t="shared" si="80"/>
        <v>0</v>
      </c>
      <c r="AM324" s="54">
        <f t="shared" si="80"/>
        <v>0</v>
      </c>
      <c r="AN324" s="54">
        <f t="shared" si="80"/>
        <v>0</v>
      </c>
      <c r="AO324" s="54">
        <f t="shared" si="80"/>
        <v>0</v>
      </c>
      <c r="AP324" s="54">
        <f t="shared" si="80"/>
        <v>0</v>
      </c>
      <c r="AQ324" s="54">
        <f t="shared" si="80"/>
        <v>0</v>
      </c>
      <c r="AR324" s="54">
        <f t="shared" si="80"/>
        <v>0</v>
      </c>
      <c r="AS324" s="54">
        <f t="shared" si="80"/>
        <v>0</v>
      </c>
      <c r="AT324" s="54">
        <f t="shared" si="80"/>
        <v>0</v>
      </c>
      <c r="AU324" s="54">
        <f t="shared" si="80"/>
        <v>0</v>
      </c>
      <c r="AV324" s="54">
        <f t="shared" si="80"/>
        <v>0</v>
      </c>
      <c r="AW324" s="54">
        <f t="shared" si="80"/>
        <v>0</v>
      </c>
      <c r="AX324" s="54">
        <f t="shared" si="80"/>
        <v>0</v>
      </c>
      <c r="AY324" s="54">
        <f t="shared" si="80"/>
        <v>0</v>
      </c>
      <c r="AZ324" s="54">
        <f t="shared" si="80"/>
        <v>0</v>
      </c>
      <c r="BA324" s="54">
        <f t="shared" si="80"/>
        <v>0</v>
      </c>
      <c r="BB324" s="54">
        <f t="shared" ref="BB324:CG324" si="81">SUMIF($J7:$J322,$J324,BB$5:BB$320)</f>
        <v>0</v>
      </c>
      <c r="BC324" s="54">
        <f t="shared" si="81"/>
        <v>0</v>
      </c>
      <c r="BD324" s="54">
        <f t="shared" si="81"/>
        <v>0</v>
      </c>
      <c r="BE324" s="54">
        <f t="shared" si="81"/>
        <v>0</v>
      </c>
      <c r="BF324" s="54">
        <f t="shared" si="81"/>
        <v>0</v>
      </c>
      <c r="BG324" s="54">
        <f t="shared" si="81"/>
        <v>0</v>
      </c>
      <c r="BH324" s="54">
        <f t="shared" si="81"/>
        <v>0</v>
      </c>
      <c r="BI324" s="54">
        <f t="shared" si="81"/>
        <v>0</v>
      </c>
      <c r="BJ324" s="54">
        <f t="shared" si="81"/>
        <v>0</v>
      </c>
      <c r="BK324" s="54">
        <f t="shared" si="81"/>
        <v>0</v>
      </c>
      <c r="BL324" s="54">
        <f t="shared" si="81"/>
        <v>0</v>
      </c>
      <c r="BM324" s="54">
        <f t="shared" si="81"/>
        <v>0</v>
      </c>
      <c r="BN324" s="54">
        <f t="shared" si="81"/>
        <v>0</v>
      </c>
      <c r="BO324" s="54">
        <f t="shared" si="81"/>
        <v>0</v>
      </c>
      <c r="BP324" s="54">
        <f t="shared" si="81"/>
        <v>0</v>
      </c>
      <c r="BQ324" s="54">
        <f t="shared" si="81"/>
        <v>0</v>
      </c>
      <c r="BR324" s="54">
        <f t="shared" si="81"/>
        <v>0</v>
      </c>
      <c r="BS324" s="54">
        <f t="shared" si="81"/>
        <v>0</v>
      </c>
      <c r="BT324" s="54">
        <f t="shared" si="81"/>
        <v>0</v>
      </c>
      <c r="BU324" s="54">
        <f t="shared" si="81"/>
        <v>0</v>
      </c>
      <c r="BV324" s="54">
        <f t="shared" si="81"/>
        <v>0</v>
      </c>
      <c r="BW324" s="54">
        <f t="shared" si="81"/>
        <v>0</v>
      </c>
      <c r="BX324" s="54">
        <f t="shared" si="81"/>
        <v>0</v>
      </c>
      <c r="BY324" s="54">
        <f t="shared" si="81"/>
        <v>0</v>
      </c>
      <c r="BZ324" s="54">
        <f t="shared" si="81"/>
        <v>0</v>
      </c>
      <c r="CA324" s="54">
        <f t="shared" si="81"/>
        <v>0</v>
      </c>
      <c r="CB324" s="54">
        <f t="shared" si="81"/>
        <v>0</v>
      </c>
      <c r="CC324" s="54">
        <f t="shared" si="81"/>
        <v>0</v>
      </c>
      <c r="CD324" s="54">
        <f t="shared" si="81"/>
        <v>0</v>
      </c>
      <c r="CE324" s="54">
        <f t="shared" si="81"/>
        <v>0</v>
      </c>
      <c r="CF324" s="54">
        <f t="shared" si="81"/>
        <v>0</v>
      </c>
      <c r="CG324" s="54">
        <f t="shared" si="81"/>
        <v>0</v>
      </c>
      <c r="CH324" s="54">
        <f t="shared" ref="CH324:DM324" si="82">SUMIF($J7:$J322,$J324,CH$5:CH$320)</f>
        <v>0</v>
      </c>
      <c r="CI324" s="54">
        <f t="shared" si="82"/>
        <v>0</v>
      </c>
      <c r="CJ324" s="54">
        <f t="shared" si="82"/>
        <v>0</v>
      </c>
      <c r="CK324" s="54">
        <f t="shared" si="82"/>
        <v>0</v>
      </c>
      <c r="CL324" s="54">
        <f t="shared" si="82"/>
        <v>0</v>
      </c>
      <c r="CM324" s="54">
        <f t="shared" si="82"/>
        <v>0</v>
      </c>
      <c r="CN324" s="54">
        <f t="shared" si="82"/>
        <v>0</v>
      </c>
      <c r="CO324" s="54">
        <f t="shared" si="82"/>
        <v>0</v>
      </c>
      <c r="CP324" s="54">
        <f t="shared" si="82"/>
        <v>0</v>
      </c>
      <c r="CQ324" s="54">
        <f t="shared" si="82"/>
        <v>0</v>
      </c>
      <c r="CR324" s="54">
        <f t="shared" si="82"/>
        <v>0</v>
      </c>
      <c r="CS324" s="54">
        <f t="shared" si="82"/>
        <v>0</v>
      </c>
      <c r="CT324" s="54">
        <f t="shared" si="82"/>
        <v>0</v>
      </c>
      <c r="CU324" s="54">
        <f t="shared" si="82"/>
        <v>0</v>
      </c>
      <c r="CV324" s="54">
        <f t="shared" si="82"/>
        <v>0</v>
      </c>
      <c r="CW324" s="54">
        <f t="shared" si="82"/>
        <v>0</v>
      </c>
      <c r="CX324" s="54">
        <f t="shared" si="82"/>
        <v>0</v>
      </c>
      <c r="CY324" s="54">
        <f t="shared" si="82"/>
        <v>0</v>
      </c>
      <c r="CZ324" s="54">
        <f t="shared" si="82"/>
        <v>0</v>
      </c>
      <c r="DA324" s="54">
        <f t="shared" si="82"/>
        <v>0</v>
      </c>
      <c r="DB324" s="54">
        <f t="shared" si="82"/>
        <v>0</v>
      </c>
      <c r="DC324" s="54">
        <f t="shared" si="82"/>
        <v>0</v>
      </c>
      <c r="DD324" s="54">
        <f t="shared" si="82"/>
        <v>0</v>
      </c>
      <c r="DE324" s="54">
        <f t="shared" si="82"/>
        <v>0</v>
      </c>
      <c r="DF324" s="54">
        <f t="shared" si="82"/>
        <v>0</v>
      </c>
      <c r="DG324" s="54">
        <f t="shared" si="82"/>
        <v>0</v>
      </c>
      <c r="DH324" s="54">
        <f t="shared" si="82"/>
        <v>0</v>
      </c>
      <c r="DI324" s="54">
        <f t="shared" si="82"/>
        <v>0</v>
      </c>
      <c r="DJ324" s="54">
        <f t="shared" si="82"/>
        <v>0</v>
      </c>
      <c r="DK324" s="54">
        <f t="shared" si="82"/>
        <v>0</v>
      </c>
      <c r="DL324" s="54">
        <f t="shared" si="82"/>
        <v>0</v>
      </c>
      <c r="DM324" s="54">
        <f t="shared" si="82"/>
        <v>0</v>
      </c>
      <c r="DN324" s="54">
        <f t="shared" ref="DN324:ES324" si="83">SUMIF($J7:$J322,$J324,DN$5:DN$320)</f>
        <v>0</v>
      </c>
      <c r="DO324" s="54">
        <f t="shared" si="83"/>
        <v>0</v>
      </c>
      <c r="DP324" s="54">
        <f t="shared" si="83"/>
        <v>0</v>
      </c>
      <c r="DQ324" s="54">
        <f t="shared" si="83"/>
        <v>0</v>
      </c>
      <c r="DR324" s="54">
        <f t="shared" si="83"/>
        <v>0</v>
      </c>
      <c r="DS324" s="54">
        <f t="shared" si="83"/>
        <v>0</v>
      </c>
      <c r="DT324" s="54">
        <f t="shared" si="83"/>
        <v>0</v>
      </c>
      <c r="DU324" s="54">
        <f t="shared" si="83"/>
        <v>0</v>
      </c>
      <c r="DV324" s="54">
        <f t="shared" si="83"/>
        <v>0</v>
      </c>
      <c r="DW324" s="54">
        <f t="shared" si="83"/>
        <v>0</v>
      </c>
      <c r="DX324" s="54">
        <f t="shared" si="83"/>
        <v>0</v>
      </c>
      <c r="DY324" s="54">
        <f t="shared" si="83"/>
        <v>0</v>
      </c>
      <c r="DZ324" s="54">
        <f t="shared" si="83"/>
        <v>0</v>
      </c>
      <c r="EA324" s="54">
        <f t="shared" si="83"/>
        <v>0</v>
      </c>
      <c r="EB324" s="54">
        <f t="shared" si="83"/>
        <v>0</v>
      </c>
      <c r="EC324" s="54">
        <f t="shared" si="83"/>
        <v>0</v>
      </c>
      <c r="ED324" s="54">
        <f t="shared" si="83"/>
        <v>0</v>
      </c>
      <c r="EE324" s="54">
        <f t="shared" si="83"/>
        <v>0</v>
      </c>
      <c r="EF324" s="54">
        <f t="shared" si="83"/>
        <v>0</v>
      </c>
      <c r="EG324" s="54">
        <f t="shared" si="83"/>
        <v>0</v>
      </c>
      <c r="EH324" s="54">
        <f t="shared" si="83"/>
        <v>0</v>
      </c>
      <c r="EI324" s="54">
        <f t="shared" si="83"/>
        <v>0</v>
      </c>
      <c r="EJ324" s="54">
        <f t="shared" si="83"/>
        <v>0</v>
      </c>
      <c r="EK324" s="54">
        <f t="shared" si="83"/>
        <v>0</v>
      </c>
      <c r="EL324" s="54">
        <f t="shared" si="83"/>
        <v>0</v>
      </c>
      <c r="EM324" s="54">
        <f t="shared" si="83"/>
        <v>0</v>
      </c>
      <c r="EN324" s="54">
        <f t="shared" si="83"/>
        <v>0</v>
      </c>
      <c r="EO324" s="54">
        <f t="shared" si="83"/>
        <v>0</v>
      </c>
      <c r="EP324" s="54">
        <f t="shared" si="83"/>
        <v>0</v>
      </c>
      <c r="EQ324" s="54">
        <f t="shared" si="83"/>
        <v>0</v>
      </c>
      <c r="ER324" s="54">
        <f t="shared" si="83"/>
        <v>0</v>
      </c>
      <c r="ES324" s="54">
        <f t="shared" si="83"/>
        <v>0</v>
      </c>
      <c r="ET324" s="54">
        <f t="shared" ref="ET324:FM324" si="84">SUMIF($J7:$J322,$J324,ET$5:ET$320)</f>
        <v>0</v>
      </c>
      <c r="EU324" s="54">
        <f t="shared" si="84"/>
        <v>0</v>
      </c>
      <c r="EV324" s="54">
        <f t="shared" si="84"/>
        <v>0</v>
      </c>
      <c r="EW324" s="54">
        <f t="shared" si="84"/>
        <v>0</v>
      </c>
      <c r="EX324" s="54">
        <f t="shared" si="84"/>
        <v>0</v>
      </c>
      <c r="EY324" s="54">
        <f t="shared" si="84"/>
        <v>0</v>
      </c>
      <c r="EZ324" s="54">
        <f t="shared" si="84"/>
        <v>0</v>
      </c>
      <c r="FA324" s="54">
        <f t="shared" si="84"/>
        <v>0</v>
      </c>
      <c r="FB324" s="54">
        <f t="shared" si="84"/>
        <v>0</v>
      </c>
      <c r="FC324" s="54">
        <f t="shared" si="84"/>
        <v>0</v>
      </c>
      <c r="FD324" s="54">
        <f t="shared" si="84"/>
        <v>0</v>
      </c>
      <c r="FE324" s="54">
        <f t="shared" si="84"/>
        <v>0</v>
      </c>
      <c r="FF324" s="54">
        <f t="shared" si="84"/>
        <v>0</v>
      </c>
      <c r="FG324" s="54">
        <f t="shared" si="84"/>
        <v>0</v>
      </c>
      <c r="FH324" s="54">
        <f t="shared" si="84"/>
        <v>0</v>
      </c>
      <c r="FI324" s="54">
        <f t="shared" si="84"/>
        <v>0</v>
      </c>
      <c r="FJ324" s="54">
        <f t="shared" si="84"/>
        <v>0</v>
      </c>
      <c r="FK324" s="54">
        <f t="shared" si="84"/>
        <v>0</v>
      </c>
      <c r="FL324" s="54">
        <f t="shared" si="84"/>
        <v>0</v>
      </c>
      <c r="FM324" s="54">
        <f t="shared" si="84"/>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59"/>
        <v/>
      </c>
      <c r="S325" s="34"/>
      <c r="T325" s="34"/>
      <c r="U325" s="53"/>
      <c r="V325" s="54">
        <f t="shared" ref="V325:BA325" si="85">SUMIF($J8:$J323,$J325,V$5:V$320)</f>
        <v>0</v>
      </c>
      <c r="W325" s="54">
        <f t="shared" si="85"/>
        <v>0</v>
      </c>
      <c r="X325" s="54">
        <f t="shared" si="85"/>
        <v>0</v>
      </c>
      <c r="Y325" s="54">
        <f t="shared" si="85"/>
        <v>0</v>
      </c>
      <c r="Z325" s="54">
        <f t="shared" si="85"/>
        <v>0</v>
      </c>
      <c r="AA325" s="54">
        <f t="shared" si="85"/>
        <v>0</v>
      </c>
      <c r="AB325" s="54">
        <f t="shared" si="85"/>
        <v>0</v>
      </c>
      <c r="AC325" s="54">
        <f t="shared" si="85"/>
        <v>0</v>
      </c>
      <c r="AD325" s="54">
        <f t="shared" si="85"/>
        <v>0</v>
      </c>
      <c r="AE325" s="54">
        <f t="shared" si="85"/>
        <v>0</v>
      </c>
      <c r="AF325" s="54">
        <f t="shared" si="85"/>
        <v>0</v>
      </c>
      <c r="AG325" s="54">
        <f t="shared" si="85"/>
        <v>0</v>
      </c>
      <c r="AH325" s="54">
        <f t="shared" si="85"/>
        <v>0</v>
      </c>
      <c r="AI325" s="54">
        <f t="shared" si="85"/>
        <v>0</v>
      </c>
      <c r="AJ325" s="54">
        <f t="shared" si="85"/>
        <v>0</v>
      </c>
      <c r="AK325" s="54">
        <f t="shared" si="85"/>
        <v>0</v>
      </c>
      <c r="AL325" s="54">
        <f t="shared" si="85"/>
        <v>0</v>
      </c>
      <c r="AM325" s="54">
        <f t="shared" si="85"/>
        <v>0</v>
      </c>
      <c r="AN325" s="54">
        <f t="shared" si="85"/>
        <v>0</v>
      </c>
      <c r="AO325" s="54">
        <f t="shared" si="85"/>
        <v>0</v>
      </c>
      <c r="AP325" s="54">
        <f t="shared" si="85"/>
        <v>0</v>
      </c>
      <c r="AQ325" s="54">
        <f t="shared" si="85"/>
        <v>0</v>
      </c>
      <c r="AR325" s="54">
        <f t="shared" si="85"/>
        <v>0</v>
      </c>
      <c r="AS325" s="54">
        <f t="shared" si="85"/>
        <v>0</v>
      </c>
      <c r="AT325" s="54">
        <f t="shared" si="85"/>
        <v>0</v>
      </c>
      <c r="AU325" s="54">
        <f t="shared" si="85"/>
        <v>0</v>
      </c>
      <c r="AV325" s="54">
        <f t="shared" si="85"/>
        <v>0</v>
      </c>
      <c r="AW325" s="54">
        <f t="shared" si="85"/>
        <v>0</v>
      </c>
      <c r="AX325" s="54">
        <f t="shared" si="85"/>
        <v>0</v>
      </c>
      <c r="AY325" s="54">
        <f t="shared" si="85"/>
        <v>0</v>
      </c>
      <c r="AZ325" s="54">
        <f t="shared" si="85"/>
        <v>0</v>
      </c>
      <c r="BA325" s="54">
        <f t="shared" si="85"/>
        <v>0</v>
      </c>
      <c r="BB325" s="54">
        <f t="shared" ref="BB325:CG325" si="86">SUMIF($J8:$J323,$J325,BB$5:BB$320)</f>
        <v>0</v>
      </c>
      <c r="BC325" s="54">
        <f t="shared" si="86"/>
        <v>0</v>
      </c>
      <c r="BD325" s="54">
        <f t="shared" si="86"/>
        <v>0</v>
      </c>
      <c r="BE325" s="54">
        <f t="shared" si="86"/>
        <v>0</v>
      </c>
      <c r="BF325" s="54">
        <f t="shared" si="86"/>
        <v>0</v>
      </c>
      <c r="BG325" s="54">
        <f t="shared" si="86"/>
        <v>0</v>
      </c>
      <c r="BH325" s="54">
        <f t="shared" si="86"/>
        <v>0</v>
      </c>
      <c r="BI325" s="54">
        <f t="shared" si="86"/>
        <v>0</v>
      </c>
      <c r="BJ325" s="54">
        <f t="shared" si="86"/>
        <v>0</v>
      </c>
      <c r="BK325" s="54">
        <f t="shared" si="86"/>
        <v>0</v>
      </c>
      <c r="BL325" s="54">
        <f t="shared" si="86"/>
        <v>0</v>
      </c>
      <c r="BM325" s="54">
        <f t="shared" si="86"/>
        <v>0</v>
      </c>
      <c r="BN325" s="54">
        <f t="shared" si="86"/>
        <v>0</v>
      </c>
      <c r="BO325" s="54">
        <f t="shared" si="86"/>
        <v>0</v>
      </c>
      <c r="BP325" s="54">
        <f t="shared" si="86"/>
        <v>0</v>
      </c>
      <c r="BQ325" s="54">
        <f t="shared" si="86"/>
        <v>0</v>
      </c>
      <c r="BR325" s="54">
        <f t="shared" si="86"/>
        <v>0</v>
      </c>
      <c r="BS325" s="54">
        <f t="shared" si="86"/>
        <v>0</v>
      </c>
      <c r="BT325" s="54">
        <f t="shared" si="86"/>
        <v>0</v>
      </c>
      <c r="BU325" s="54">
        <f t="shared" si="86"/>
        <v>0</v>
      </c>
      <c r="BV325" s="54">
        <f t="shared" si="86"/>
        <v>0</v>
      </c>
      <c r="BW325" s="54">
        <f t="shared" si="86"/>
        <v>0</v>
      </c>
      <c r="BX325" s="54">
        <f t="shared" si="86"/>
        <v>0</v>
      </c>
      <c r="BY325" s="54">
        <f t="shared" si="86"/>
        <v>0</v>
      </c>
      <c r="BZ325" s="54">
        <f t="shared" si="86"/>
        <v>0</v>
      </c>
      <c r="CA325" s="54">
        <f t="shared" si="86"/>
        <v>0</v>
      </c>
      <c r="CB325" s="54">
        <f t="shared" si="86"/>
        <v>0</v>
      </c>
      <c r="CC325" s="54">
        <f t="shared" si="86"/>
        <v>0</v>
      </c>
      <c r="CD325" s="54">
        <f t="shared" si="86"/>
        <v>0</v>
      </c>
      <c r="CE325" s="54">
        <f t="shared" si="86"/>
        <v>0</v>
      </c>
      <c r="CF325" s="54">
        <f t="shared" si="86"/>
        <v>0</v>
      </c>
      <c r="CG325" s="54">
        <f t="shared" si="86"/>
        <v>0</v>
      </c>
      <c r="CH325" s="54">
        <f t="shared" ref="CH325:DM325" si="87">SUMIF($J8:$J323,$J325,CH$5:CH$320)</f>
        <v>0</v>
      </c>
      <c r="CI325" s="54">
        <f t="shared" si="87"/>
        <v>0</v>
      </c>
      <c r="CJ325" s="54">
        <f t="shared" si="87"/>
        <v>0</v>
      </c>
      <c r="CK325" s="54">
        <f t="shared" si="87"/>
        <v>0</v>
      </c>
      <c r="CL325" s="54">
        <f t="shared" si="87"/>
        <v>0</v>
      </c>
      <c r="CM325" s="54">
        <f t="shared" si="87"/>
        <v>0</v>
      </c>
      <c r="CN325" s="54">
        <f t="shared" si="87"/>
        <v>0</v>
      </c>
      <c r="CO325" s="54">
        <f t="shared" si="87"/>
        <v>0</v>
      </c>
      <c r="CP325" s="54">
        <f t="shared" si="87"/>
        <v>0</v>
      </c>
      <c r="CQ325" s="54">
        <f t="shared" si="87"/>
        <v>0</v>
      </c>
      <c r="CR325" s="54">
        <f t="shared" si="87"/>
        <v>0</v>
      </c>
      <c r="CS325" s="54">
        <f t="shared" si="87"/>
        <v>0</v>
      </c>
      <c r="CT325" s="54">
        <f t="shared" si="87"/>
        <v>0</v>
      </c>
      <c r="CU325" s="54">
        <f t="shared" si="87"/>
        <v>0</v>
      </c>
      <c r="CV325" s="54">
        <f t="shared" si="87"/>
        <v>0</v>
      </c>
      <c r="CW325" s="54">
        <f t="shared" si="87"/>
        <v>0</v>
      </c>
      <c r="CX325" s="54">
        <f t="shared" si="87"/>
        <v>0</v>
      </c>
      <c r="CY325" s="54">
        <f t="shared" si="87"/>
        <v>0</v>
      </c>
      <c r="CZ325" s="54">
        <f t="shared" si="87"/>
        <v>0</v>
      </c>
      <c r="DA325" s="54">
        <f t="shared" si="87"/>
        <v>0</v>
      </c>
      <c r="DB325" s="54">
        <f t="shared" si="87"/>
        <v>0</v>
      </c>
      <c r="DC325" s="54">
        <f t="shared" si="87"/>
        <v>0</v>
      </c>
      <c r="DD325" s="54">
        <f t="shared" si="87"/>
        <v>0</v>
      </c>
      <c r="DE325" s="54">
        <f t="shared" si="87"/>
        <v>0</v>
      </c>
      <c r="DF325" s="54">
        <f t="shared" si="87"/>
        <v>0</v>
      </c>
      <c r="DG325" s="54">
        <f t="shared" si="87"/>
        <v>0</v>
      </c>
      <c r="DH325" s="54">
        <f t="shared" si="87"/>
        <v>0</v>
      </c>
      <c r="DI325" s="54">
        <f t="shared" si="87"/>
        <v>0</v>
      </c>
      <c r="DJ325" s="54">
        <f t="shared" si="87"/>
        <v>0</v>
      </c>
      <c r="DK325" s="54">
        <f t="shared" si="87"/>
        <v>0</v>
      </c>
      <c r="DL325" s="54">
        <f t="shared" si="87"/>
        <v>0</v>
      </c>
      <c r="DM325" s="54">
        <f t="shared" si="87"/>
        <v>0</v>
      </c>
      <c r="DN325" s="54">
        <f t="shared" ref="DN325:ES325" si="88">SUMIF($J8:$J323,$J325,DN$5:DN$320)</f>
        <v>0</v>
      </c>
      <c r="DO325" s="54">
        <f t="shared" si="88"/>
        <v>0</v>
      </c>
      <c r="DP325" s="54">
        <f t="shared" si="88"/>
        <v>0</v>
      </c>
      <c r="DQ325" s="54">
        <f t="shared" si="88"/>
        <v>0</v>
      </c>
      <c r="DR325" s="54">
        <f t="shared" si="88"/>
        <v>0</v>
      </c>
      <c r="DS325" s="54">
        <f t="shared" si="88"/>
        <v>0</v>
      </c>
      <c r="DT325" s="54">
        <f t="shared" si="88"/>
        <v>0</v>
      </c>
      <c r="DU325" s="54">
        <f t="shared" si="88"/>
        <v>0</v>
      </c>
      <c r="DV325" s="54">
        <f t="shared" si="88"/>
        <v>0</v>
      </c>
      <c r="DW325" s="54">
        <f t="shared" si="88"/>
        <v>0</v>
      </c>
      <c r="DX325" s="54">
        <f t="shared" si="88"/>
        <v>0</v>
      </c>
      <c r="DY325" s="54">
        <f t="shared" si="88"/>
        <v>0</v>
      </c>
      <c r="DZ325" s="54">
        <f t="shared" si="88"/>
        <v>0</v>
      </c>
      <c r="EA325" s="54">
        <f t="shared" si="88"/>
        <v>0</v>
      </c>
      <c r="EB325" s="54">
        <f t="shared" si="88"/>
        <v>0</v>
      </c>
      <c r="EC325" s="54">
        <f t="shared" si="88"/>
        <v>0</v>
      </c>
      <c r="ED325" s="54">
        <f t="shared" si="88"/>
        <v>0</v>
      </c>
      <c r="EE325" s="54">
        <f t="shared" si="88"/>
        <v>0</v>
      </c>
      <c r="EF325" s="54">
        <f t="shared" si="88"/>
        <v>0</v>
      </c>
      <c r="EG325" s="54">
        <f t="shared" si="88"/>
        <v>0</v>
      </c>
      <c r="EH325" s="54">
        <f t="shared" si="88"/>
        <v>0</v>
      </c>
      <c r="EI325" s="54">
        <f t="shared" si="88"/>
        <v>0</v>
      </c>
      <c r="EJ325" s="54">
        <f t="shared" si="88"/>
        <v>0</v>
      </c>
      <c r="EK325" s="54">
        <f t="shared" si="88"/>
        <v>0</v>
      </c>
      <c r="EL325" s="54">
        <f t="shared" si="88"/>
        <v>0</v>
      </c>
      <c r="EM325" s="54">
        <f t="shared" si="88"/>
        <v>0</v>
      </c>
      <c r="EN325" s="54">
        <f t="shared" si="88"/>
        <v>0</v>
      </c>
      <c r="EO325" s="54">
        <f t="shared" si="88"/>
        <v>0</v>
      </c>
      <c r="EP325" s="54">
        <f t="shared" si="88"/>
        <v>0</v>
      </c>
      <c r="EQ325" s="54">
        <f t="shared" si="88"/>
        <v>0</v>
      </c>
      <c r="ER325" s="54">
        <f t="shared" si="88"/>
        <v>0</v>
      </c>
      <c r="ES325" s="54">
        <f t="shared" si="88"/>
        <v>0</v>
      </c>
      <c r="ET325" s="54">
        <f t="shared" ref="ET325:FM325" si="89">SUMIF($J8:$J323,$J325,ET$5:ET$320)</f>
        <v>0</v>
      </c>
      <c r="EU325" s="54">
        <f t="shared" si="89"/>
        <v>0</v>
      </c>
      <c r="EV325" s="54">
        <f t="shared" si="89"/>
        <v>0</v>
      </c>
      <c r="EW325" s="54">
        <f t="shared" si="89"/>
        <v>0</v>
      </c>
      <c r="EX325" s="54">
        <f t="shared" si="89"/>
        <v>0</v>
      </c>
      <c r="EY325" s="54">
        <f t="shared" si="89"/>
        <v>0</v>
      </c>
      <c r="EZ325" s="54">
        <f t="shared" si="89"/>
        <v>0</v>
      </c>
      <c r="FA325" s="54">
        <f t="shared" si="89"/>
        <v>0</v>
      </c>
      <c r="FB325" s="54">
        <f t="shared" si="89"/>
        <v>0</v>
      </c>
      <c r="FC325" s="54">
        <f t="shared" si="89"/>
        <v>0</v>
      </c>
      <c r="FD325" s="54">
        <f t="shared" si="89"/>
        <v>0</v>
      </c>
      <c r="FE325" s="54">
        <f t="shared" si="89"/>
        <v>0</v>
      </c>
      <c r="FF325" s="54">
        <f t="shared" si="89"/>
        <v>0</v>
      </c>
      <c r="FG325" s="54">
        <f t="shared" si="89"/>
        <v>0</v>
      </c>
      <c r="FH325" s="54">
        <f t="shared" si="89"/>
        <v>0</v>
      </c>
      <c r="FI325" s="54">
        <f t="shared" si="89"/>
        <v>0</v>
      </c>
      <c r="FJ325" s="54">
        <f t="shared" si="89"/>
        <v>0</v>
      </c>
      <c r="FK325" s="54">
        <f t="shared" si="89"/>
        <v>0</v>
      </c>
      <c r="FL325" s="54">
        <f t="shared" si="89"/>
        <v>0</v>
      </c>
      <c r="FM325" s="54">
        <f t="shared" si="89"/>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59"/>
        <v/>
      </c>
      <c r="S326" s="34"/>
      <c r="T326" s="34"/>
      <c r="U326" s="53"/>
      <c r="V326" s="54">
        <f t="shared" ref="V326:BA326" si="90">SUMIF($J9:$J324,$J326,V$5:V$320)</f>
        <v>0</v>
      </c>
      <c r="W326" s="54">
        <f t="shared" si="90"/>
        <v>0</v>
      </c>
      <c r="X326" s="54">
        <f t="shared" si="90"/>
        <v>0</v>
      </c>
      <c r="Y326" s="54">
        <f t="shared" si="90"/>
        <v>0</v>
      </c>
      <c r="Z326" s="54">
        <f t="shared" si="90"/>
        <v>0</v>
      </c>
      <c r="AA326" s="54">
        <f t="shared" si="90"/>
        <v>0</v>
      </c>
      <c r="AB326" s="54">
        <f t="shared" si="90"/>
        <v>0</v>
      </c>
      <c r="AC326" s="54">
        <f t="shared" si="90"/>
        <v>0</v>
      </c>
      <c r="AD326" s="54">
        <f t="shared" si="90"/>
        <v>0</v>
      </c>
      <c r="AE326" s="54">
        <f t="shared" si="90"/>
        <v>0</v>
      </c>
      <c r="AF326" s="54">
        <f t="shared" si="90"/>
        <v>0</v>
      </c>
      <c r="AG326" s="54">
        <f t="shared" si="90"/>
        <v>0</v>
      </c>
      <c r="AH326" s="54">
        <f t="shared" si="90"/>
        <v>0</v>
      </c>
      <c r="AI326" s="54">
        <f t="shared" si="90"/>
        <v>0</v>
      </c>
      <c r="AJ326" s="54">
        <f t="shared" si="90"/>
        <v>0</v>
      </c>
      <c r="AK326" s="54">
        <f t="shared" si="90"/>
        <v>0</v>
      </c>
      <c r="AL326" s="54">
        <f t="shared" si="90"/>
        <v>0</v>
      </c>
      <c r="AM326" s="54">
        <f t="shared" si="90"/>
        <v>0</v>
      </c>
      <c r="AN326" s="54">
        <f t="shared" si="90"/>
        <v>0</v>
      </c>
      <c r="AO326" s="54">
        <f t="shared" si="90"/>
        <v>0</v>
      </c>
      <c r="AP326" s="54">
        <f t="shared" si="90"/>
        <v>0</v>
      </c>
      <c r="AQ326" s="54">
        <f t="shared" si="90"/>
        <v>0</v>
      </c>
      <c r="AR326" s="54">
        <f t="shared" si="90"/>
        <v>0</v>
      </c>
      <c r="AS326" s="54">
        <f t="shared" si="90"/>
        <v>0</v>
      </c>
      <c r="AT326" s="54">
        <f t="shared" si="90"/>
        <v>0</v>
      </c>
      <c r="AU326" s="54">
        <f t="shared" si="90"/>
        <v>0</v>
      </c>
      <c r="AV326" s="54">
        <f t="shared" si="90"/>
        <v>0</v>
      </c>
      <c r="AW326" s="54">
        <f t="shared" si="90"/>
        <v>0</v>
      </c>
      <c r="AX326" s="54">
        <f t="shared" si="90"/>
        <v>0</v>
      </c>
      <c r="AY326" s="54">
        <f t="shared" si="90"/>
        <v>0</v>
      </c>
      <c r="AZ326" s="54">
        <f t="shared" si="90"/>
        <v>0</v>
      </c>
      <c r="BA326" s="54">
        <f t="shared" si="90"/>
        <v>0</v>
      </c>
      <c r="BB326" s="54">
        <f t="shared" ref="BB326:CG326" si="91">SUMIF($J9:$J324,$J326,BB$5:BB$320)</f>
        <v>0</v>
      </c>
      <c r="BC326" s="54">
        <f t="shared" si="91"/>
        <v>0</v>
      </c>
      <c r="BD326" s="54">
        <f t="shared" si="91"/>
        <v>0</v>
      </c>
      <c r="BE326" s="54">
        <f t="shared" si="91"/>
        <v>0</v>
      </c>
      <c r="BF326" s="54">
        <f t="shared" si="91"/>
        <v>0</v>
      </c>
      <c r="BG326" s="54">
        <f t="shared" si="91"/>
        <v>0</v>
      </c>
      <c r="BH326" s="54">
        <f t="shared" si="91"/>
        <v>0</v>
      </c>
      <c r="BI326" s="54">
        <f t="shared" si="91"/>
        <v>0</v>
      </c>
      <c r="BJ326" s="54">
        <f t="shared" si="91"/>
        <v>0</v>
      </c>
      <c r="BK326" s="54">
        <f t="shared" si="91"/>
        <v>0</v>
      </c>
      <c r="BL326" s="54">
        <f t="shared" si="91"/>
        <v>0</v>
      </c>
      <c r="BM326" s="54">
        <f t="shared" si="91"/>
        <v>0</v>
      </c>
      <c r="BN326" s="54">
        <f t="shared" si="91"/>
        <v>0</v>
      </c>
      <c r="BO326" s="54">
        <f t="shared" si="91"/>
        <v>0</v>
      </c>
      <c r="BP326" s="54">
        <f t="shared" si="91"/>
        <v>0</v>
      </c>
      <c r="BQ326" s="54">
        <f t="shared" si="91"/>
        <v>0</v>
      </c>
      <c r="BR326" s="54">
        <f t="shared" si="91"/>
        <v>0</v>
      </c>
      <c r="BS326" s="54">
        <f t="shared" si="91"/>
        <v>0</v>
      </c>
      <c r="BT326" s="54">
        <f t="shared" si="91"/>
        <v>0</v>
      </c>
      <c r="BU326" s="54">
        <f t="shared" si="91"/>
        <v>0</v>
      </c>
      <c r="BV326" s="54">
        <f t="shared" si="91"/>
        <v>0</v>
      </c>
      <c r="BW326" s="54">
        <f t="shared" si="91"/>
        <v>0</v>
      </c>
      <c r="BX326" s="54">
        <f t="shared" si="91"/>
        <v>0</v>
      </c>
      <c r="BY326" s="54">
        <f t="shared" si="91"/>
        <v>0</v>
      </c>
      <c r="BZ326" s="54">
        <f t="shared" si="91"/>
        <v>0</v>
      </c>
      <c r="CA326" s="54">
        <f t="shared" si="91"/>
        <v>0</v>
      </c>
      <c r="CB326" s="54">
        <f t="shared" si="91"/>
        <v>0</v>
      </c>
      <c r="CC326" s="54">
        <f t="shared" si="91"/>
        <v>0</v>
      </c>
      <c r="CD326" s="54">
        <f t="shared" si="91"/>
        <v>0</v>
      </c>
      <c r="CE326" s="54">
        <f t="shared" si="91"/>
        <v>0</v>
      </c>
      <c r="CF326" s="54">
        <f t="shared" si="91"/>
        <v>0</v>
      </c>
      <c r="CG326" s="54">
        <f t="shared" si="91"/>
        <v>0</v>
      </c>
      <c r="CH326" s="54">
        <f t="shared" ref="CH326:DM326" si="92">SUMIF($J9:$J324,$J326,CH$5:CH$320)</f>
        <v>0</v>
      </c>
      <c r="CI326" s="54">
        <f t="shared" si="92"/>
        <v>0</v>
      </c>
      <c r="CJ326" s="54">
        <f t="shared" si="92"/>
        <v>0</v>
      </c>
      <c r="CK326" s="54">
        <f t="shared" si="92"/>
        <v>0</v>
      </c>
      <c r="CL326" s="54">
        <f t="shared" si="92"/>
        <v>0</v>
      </c>
      <c r="CM326" s="54">
        <f t="shared" si="92"/>
        <v>0</v>
      </c>
      <c r="CN326" s="54">
        <f t="shared" si="92"/>
        <v>0</v>
      </c>
      <c r="CO326" s="54">
        <f t="shared" si="92"/>
        <v>0</v>
      </c>
      <c r="CP326" s="54">
        <f t="shared" si="92"/>
        <v>0</v>
      </c>
      <c r="CQ326" s="54">
        <f t="shared" si="92"/>
        <v>0</v>
      </c>
      <c r="CR326" s="54">
        <f t="shared" si="92"/>
        <v>0</v>
      </c>
      <c r="CS326" s="54">
        <f t="shared" si="92"/>
        <v>0</v>
      </c>
      <c r="CT326" s="54">
        <f t="shared" si="92"/>
        <v>0</v>
      </c>
      <c r="CU326" s="54">
        <f t="shared" si="92"/>
        <v>0</v>
      </c>
      <c r="CV326" s="54">
        <f t="shared" si="92"/>
        <v>0</v>
      </c>
      <c r="CW326" s="54">
        <f t="shared" si="92"/>
        <v>0</v>
      </c>
      <c r="CX326" s="54">
        <f t="shared" si="92"/>
        <v>0</v>
      </c>
      <c r="CY326" s="54">
        <f t="shared" si="92"/>
        <v>0</v>
      </c>
      <c r="CZ326" s="54">
        <f t="shared" si="92"/>
        <v>0</v>
      </c>
      <c r="DA326" s="54">
        <f t="shared" si="92"/>
        <v>0</v>
      </c>
      <c r="DB326" s="54">
        <f t="shared" si="92"/>
        <v>0</v>
      </c>
      <c r="DC326" s="54">
        <f t="shared" si="92"/>
        <v>0</v>
      </c>
      <c r="DD326" s="54">
        <f t="shared" si="92"/>
        <v>0</v>
      </c>
      <c r="DE326" s="54">
        <f t="shared" si="92"/>
        <v>0</v>
      </c>
      <c r="DF326" s="54">
        <f t="shared" si="92"/>
        <v>0</v>
      </c>
      <c r="DG326" s="54">
        <f t="shared" si="92"/>
        <v>0</v>
      </c>
      <c r="DH326" s="54">
        <f t="shared" si="92"/>
        <v>0</v>
      </c>
      <c r="DI326" s="54">
        <f t="shared" si="92"/>
        <v>0</v>
      </c>
      <c r="DJ326" s="54">
        <f t="shared" si="92"/>
        <v>0</v>
      </c>
      <c r="DK326" s="54">
        <f t="shared" si="92"/>
        <v>0</v>
      </c>
      <c r="DL326" s="54">
        <f t="shared" si="92"/>
        <v>0</v>
      </c>
      <c r="DM326" s="54">
        <f t="shared" si="92"/>
        <v>0</v>
      </c>
      <c r="DN326" s="54">
        <f t="shared" ref="DN326:ES326" si="93">SUMIF($J9:$J324,$J326,DN$5:DN$320)</f>
        <v>0</v>
      </c>
      <c r="DO326" s="54">
        <f t="shared" si="93"/>
        <v>0</v>
      </c>
      <c r="DP326" s="54">
        <f t="shared" si="93"/>
        <v>0</v>
      </c>
      <c r="DQ326" s="54">
        <f t="shared" si="93"/>
        <v>0</v>
      </c>
      <c r="DR326" s="54">
        <f t="shared" si="93"/>
        <v>0</v>
      </c>
      <c r="DS326" s="54">
        <f t="shared" si="93"/>
        <v>0</v>
      </c>
      <c r="DT326" s="54">
        <f t="shared" si="93"/>
        <v>0</v>
      </c>
      <c r="DU326" s="54">
        <f t="shared" si="93"/>
        <v>0</v>
      </c>
      <c r="DV326" s="54">
        <f t="shared" si="93"/>
        <v>0</v>
      </c>
      <c r="DW326" s="54">
        <f t="shared" si="93"/>
        <v>0</v>
      </c>
      <c r="DX326" s="54">
        <f t="shared" si="93"/>
        <v>0</v>
      </c>
      <c r="DY326" s="54">
        <f t="shared" si="93"/>
        <v>0</v>
      </c>
      <c r="DZ326" s="54">
        <f t="shared" si="93"/>
        <v>0</v>
      </c>
      <c r="EA326" s="54">
        <f t="shared" si="93"/>
        <v>0</v>
      </c>
      <c r="EB326" s="54">
        <f t="shared" si="93"/>
        <v>0</v>
      </c>
      <c r="EC326" s="54">
        <f t="shared" si="93"/>
        <v>0</v>
      </c>
      <c r="ED326" s="54">
        <f t="shared" si="93"/>
        <v>0</v>
      </c>
      <c r="EE326" s="54">
        <f t="shared" si="93"/>
        <v>0</v>
      </c>
      <c r="EF326" s="54">
        <f t="shared" si="93"/>
        <v>0</v>
      </c>
      <c r="EG326" s="54">
        <f t="shared" si="93"/>
        <v>0</v>
      </c>
      <c r="EH326" s="54">
        <f t="shared" si="93"/>
        <v>0</v>
      </c>
      <c r="EI326" s="54">
        <f t="shared" si="93"/>
        <v>0</v>
      </c>
      <c r="EJ326" s="54">
        <f t="shared" si="93"/>
        <v>0</v>
      </c>
      <c r="EK326" s="54">
        <f t="shared" si="93"/>
        <v>0</v>
      </c>
      <c r="EL326" s="54">
        <f t="shared" si="93"/>
        <v>0</v>
      </c>
      <c r="EM326" s="54">
        <f t="shared" si="93"/>
        <v>0</v>
      </c>
      <c r="EN326" s="54">
        <f t="shared" si="93"/>
        <v>0</v>
      </c>
      <c r="EO326" s="54">
        <f t="shared" si="93"/>
        <v>0</v>
      </c>
      <c r="EP326" s="54">
        <f t="shared" si="93"/>
        <v>0</v>
      </c>
      <c r="EQ326" s="54">
        <f t="shared" si="93"/>
        <v>0</v>
      </c>
      <c r="ER326" s="54">
        <f t="shared" si="93"/>
        <v>0</v>
      </c>
      <c r="ES326" s="54">
        <f t="shared" si="93"/>
        <v>0</v>
      </c>
      <c r="ET326" s="54">
        <f t="shared" ref="ET326:FM326" si="94">SUMIF($J9:$J324,$J326,ET$5:ET$320)</f>
        <v>0</v>
      </c>
      <c r="EU326" s="54">
        <f t="shared" si="94"/>
        <v>0</v>
      </c>
      <c r="EV326" s="54">
        <f t="shared" si="94"/>
        <v>0</v>
      </c>
      <c r="EW326" s="54">
        <f t="shared" si="94"/>
        <v>0</v>
      </c>
      <c r="EX326" s="54">
        <f t="shared" si="94"/>
        <v>0</v>
      </c>
      <c r="EY326" s="54">
        <f t="shared" si="94"/>
        <v>0</v>
      </c>
      <c r="EZ326" s="54">
        <f t="shared" si="94"/>
        <v>0</v>
      </c>
      <c r="FA326" s="54">
        <f t="shared" si="94"/>
        <v>0</v>
      </c>
      <c r="FB326" s="54">
        <f t="shared" si="94"/>
        <v>0</v>
      </c>
      <c r="FC326" s="54">
        <f t="shared" si="94"/>
        <v>0</v>
      </c>
      <c r="FD326" s="54">
        <f t="shared" si="94"/>
        <v>0</v>
      </c>
      <c r="FE326" s="54">
        <f t="shared" si="94"/>
        <v>0</v>
      </c>
      <c r="FF326" s="54">
        <f t="shared" si="94"/>
        <v>0</v>
      </c>
      <c r="FG326" s="54">
        <f t="shared" si="94"/>
        <v>0</v>
      </c>
      <c r="FH326" s="54">
        <f t="shared" si="94"/>
        <v>0</v>
      </c>
      <c r="FI326" s="54">
        <f t="shared" si="94"/>
        <v>0</v>
      </c>
      <c r="FJ326" s="54">
        <f t="shared" si="94"/>
        <v>0</v>
      </c>
      <c r="FK326" s="54">
        <f t="shared" si="94"/>
        <v>0</v>
      </c>
      <c r="FL326" s="54">
        <f t="shared" si="94"/>
        <v>0</v>
      </c>
      <c r="FM326" s="54">
        <f t="shared" si="94"/>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5">IF(OR(AND($N327="",$L327&lt;&gt;"",$L327&lt;=$U$1),AND($M327&lt;&gt;"",Q327&lt;100,$M327&lt;=$U$1)),"遅延","")</f>
        <v/>
      </c>
      <c r="S327" s="34"/>
      <c r="T327" s="34"/>
      <c r="U327" s="53"/>
      <c r="V327" s="54">
        <f t="shared" ref="V327:BA327" si="96">SUMIF($J10:$J325,$J327,V$5:V$320)</f>
        <v>0</v>
      </c>
      <c r="W327" s="54">
        <f t="shared" si="96"/>
        <v>0</v>
      </c>
      <c r="X327" s="54">
        <f t="shared" si="96"/>
        <v>0</v>
      </c>
      <c r="Y327" s="54">
        <f t="shared" si="96"/>
        <v>0</v>
      </c>
      <c r="Z327" s="54">
        <f t="shared" si="96"/>
        <v>0</v>
      </c>
      <c r="AA327" s="54">
        <f t="shared" si="96"/>
        <v>0</v>
      </c>
      <c r="AB327" s="54">
        <f t="shared" si="96"/>
        <v>0</v>
      </c>
      <c r="AC327" s="54">
        <f t="shared" si="96"/>
        <v>0</v>
      </c>
      <c r="AD327" s="54">
        <f t="shared" si="96"/>
        <v>0</v>
      </c>
      <c r="AE327" s="54">
        <f t="shared" si="96"/>
        <v>0</v>
      </c>
      <c r="AF327" s="54">
        <f t="shared" si="96"/>
        <v>0</v>
      </c>
      <c r="AG327" s="54">
        <f t="shared" si="96"/>
        <v>0</v>
      </c>
      <c r="AH327" s="54">
        <f t="shared" si="96"/>
        <v>0</v>
      </c>
      <c r="AI327" s="54">
        <f t="shared" si="96"/>
        <v>0</v>
      </c>
      <c r="AJ327" s="54">
        <f t="shared" si="96"/>
        <v>0</v>
      </c>
      <c r="AK327" s="54">
        <f t="shared" si="96"/>
        <v>0</v>
      </c>
      <c r="AL327" s="54">
        <f t="shared" si="96"/>
        <v>0</v>
      </c>
      <c r="AM327" s="54">
        <f t="shared" si="96"/>
        <v>0</v>
      </c>
      <c r="AN327" s="54">
        <f t="shared" si="96"/>
        <v>0</v>
      </c>
      <c r="AO327" s="54">
        <f t="shared" si="96"/>
        <v>0</v>
      </c>
      <c r="AP327" s="54">
        <f t="shared" si="96"/>
        <v>0</v>
      </c>
      <c r="AQ327" s="54">
        <f t="shared" si="96"/>
        <v>0</v>
      </c>
      <c r="AR327" s="54">
        <f t="shared" si="96"/>
        <v>0</v>
      </c>
      <c r="AS327" s="54">
        <f t="shared" si="96"/>
        <v>0</v>
      </c>
      <c r="AT327" s="54">
        <f t="shared" si="96"/>
        <v>0</v>
      </c>
      <c r="AU327" s="54">
        <f t="shared" si="96"/>
        <v>0</v>
      </c>
      <c r="AV327" s="54">
        <f t="shared" si="96"/>
        <v>0</v>
      </c>
      <c r="AW327" s="54">
        <f t="shared" si="96"/>
        <v>0</v>
      </c>
      <c r="AX327" s="54">
        <f t="shared" si="96"/>
        <v>0</v>
      </c>
      <c r="AY327" s="54">
        <f t="shared" si="96"/>
        <v>0</v>
      </c>
      <c r="AZ327" s="54">
        <f t="shared" si="96"/>
        <v>0</v>
      </c>
      <c r="BA327" s="54">
        <f t="shared" si="96"/>
        <v>0</v>
      </c>
      <c r="BB327" s="54">
        <f t="shared" ref="BB327:CG327" si="97">SUMIF($J10:$J325,$J327,BB$5:BB$320)</f>
        <v>0</v>
      </c>
      <c r="BC327" s="54">
        <f t="shared" si="97"/>
        <v>0</v>
      </c>
      <c r="BD327" s="54">
        <f t="shared" si="97"/>
        <v>0</v>
      </c>
      <c r="BE327" s="54">
        <f t="shared" si="97"/>
        <v>0</v>
      </c>
      <c r="BF327" s="54">
        <f t="shared" si="97"/>
        <v>0</v>
      </c>
      <c r="BG327" s="54">
        <f t="shared" si="97"/>
        <v>0</v>
      </c>
      <c r="BH327" s="54">
        <f t="shared" si="97"/>
        <v>0</v>
      </c>
      <c r="BI327" s="54">
        <f t="shared" si="97"/>
        <v>0</v>
      </c>
      <c r="BJ327" s="54">
        <f t="shared" si="97"/>
        <v>0</v>
      </c>
      <c r="BK327" s="54">
        <f t="shared" si="97"/>
        <v>0</v>
      </c>
      <c r="BL327" s="54">
        <f t="shared" si="97"/>
        <v>0</v>
      </c>
      <c r="BM327" s="54">
        <f t="shared" si="97"/>
        <v>0</v>
      </c>
      <c r="BN327" s="54">
        <f t="shared" si="97"/>
        <v>0</v>
      </c>
      <c r="BO327" s="54">
        <f t="shared" si="97"/>
        <v>0</v>
      </c>
      <c r="BP327" s="54">
        <f t="shared" si="97"/>
        <v>0</v>
      </c>
      <c r="BQ327" s="54">
        <f t="shared" si="97"/>
        <v>0</v>
      </c>
      <c r="BR327" s="54">
        <f t="shared" si="97"/>
        <v>0</v>
      </c>
      <c r="BS327" s="54">
        <f t="shared" si="97"/>
        <v>0</v>
      </c>
      <c r="BT327" s="54">
        <f t="shared" si="97"/>
        <v>0</v>
      </c>
      <c r="BU327" s="54">
        <f t="shared" si="97"/>
        <v>0</v>
      </c>
      <c r="BV327" s="54">
        <f t="shared" si="97"/>
        <v>0</v>
      </c>
      <c r="BW327" s="54">
        <f t="shared" si="97"/>
        <v>0</v>
      </c>
      <c r="BX327" s="54">
        <f t="shared" si="97"/>
        <v>0</v>
      </c>
      <c r="BY327" s="54">
        <f t="shared" si="97"/>
        <v>0</v>
      </c>
      <c r="BZ327" s="54">
        <f t="shared" si="97"/>
        <v>0</v>
      </c>
      <c r="CA327" s="54">
        <f t="shared" si="97"/>
        <v>0</v>
      </c>
      <c r="CB327" s="54">
        <f t="shared" si="97"/>
        <v>0</v>
      </c>
      <c r="CC327" s="54">
        <f t="shared" si="97"/>
        <v>0</v>
      </c>
      <c r="CD327" s="54">
        <f t="shared" si="97"/>
        <v>0</v>
      </c>
      <c r="CE327" s="54">
        <f t="shared" si="97"/>
        <v>0</v>
      </c>
      <c r="CF327" s="54">
        <f t="shared" si="97"/>
        <v>0</v>
      </c>
      <c r="CG327" s="54">
        <f t="shared" si="97"/>
        <v>0</v>
      </c>
      <c r="CH327" s="54">
        <f t="shared" ref="CH327:DM327" si="98">SUMIF($J10:$J325,$J327,CH$5:CH$320)</f>
        <v>0</v>
      </c>
      <c r="CI327" s="54">
        <f t="shared" si="98"/>
        <v>0</v>
      </c>
      <c r="CJ327" s="54">
        <f t="shared" si="98"/>
        <v>0</v>
      </c>
      <c r="CK327" s="54">
        <f t="shared" si="98"/>
        <v>0</v>
      </c>
      <c r="CL327" s="54">
        <f t="shared" si="98"/>
        <v>0</v>
      </c>
      <c r="CM327" s="54">
        <f t="shared" si="98"/>
        <v>0</v>
      </c>
      <c r="CN327" s="54">
        <f t="shared" si="98"/>
        <v>0</v>
      </c>
      <c r="CO327" s="54">
        <f t="shared" si="98"/>
        <v>0</v>
      </c>
      <c r="CP327" s="54">
        <f t="shared" si="98"/>
        <v>0</v>
      </c>
      <c r="CQ327" s="54">
        <f t="shared" si="98"/>
        <v>0</v>
      </c>
      <c r="CR327" s="54">
        <f t="shared" si="98"/>
        <v>0</v>
      </c>
      <c r="CS327" s="54">
        <f t="shared" si="98"/>
        <v>0</v>
      </c>
      <c r="CT327" s="54">
        <f t="shared" si="98"/>
        <v>0</v>
      </c>
      <c r="CU327" s="54">
        <f t="shared" si="98"/>
        <v>0</v>
      </c>
      <c r="CV327" s="54">
        <f t="shared" si="98"/>
        <v>0</v>
      </c>
      <c r="CW327" s="54">
        <f t="shared" si="98"/>
        <v>0</v>
      </c>
      <c r="CX327" s="54">
        <f t="shared" si="98"/>
        <v>0</v>
      </c>
      <c r="CY327" s="54">
        <f t="shared" si="98"/>
        <v>0</v>
      </c>
      <c r="CZ327" s="54">
        <f t="shared" si="98"/>
        <v>0</v>
      </c>
      <c r="DA327" s="54">
        <f t="shared" si="98"/>
        <v>0</v>
      </c>
      <c r="DB327" s="54">
        <f t="shared" si="98"/>
        <v>0</v>
      </c>
      <c r="DC327" s="54">
        <f t="shared" si="98"/>
        <v>0</v>
      </c>
      <c r="DD327" s="54">
        <f t="shared" si="98"/>
        <v>0</v>
      </c>
      <c r="DE327" s="54">
        <f t="shared" si="98"/>
        <v>0</v>
      </c>
      <c r="DF327" s="54">
        <f t="shared" si="98"/>
        <v>0</v>
      </c>
      <c r="DG327" s="54">
        <f t="shared" si="98"/>
        <v>0</v>
      </c>
      <c r="DH327" s="54">
        <f t="shared" si="98"/>
        <v>0</v>
      </c>
      <c r="DI327" s="54">
        <f t="shared" si="98"/>
        <v>0</v>
      </c>
      <c r="DJ327" s="54">
        <f t="shared" si="98"/>
        <v>0</v>
      </c>
      <c r="DK327" s="54">
        <f t="shared" si="98"/>
        <v>0</v>
      </c>
      <c r="DL327" s="54">
        <f t="shared" si="98"/>
        <v>0</v>
      </c>
      <c r="DM327" s="54">
        <f t="shared" si="98"/>
        <v>0</v>
      </c>
      <c r="DN327" s="54">
        <f t="shared" ref="DN327:ES327" si="99">SUMIF($J10:$J325,$J327,DN$5:DN$320)</f>
        <v>0</v>
      </c>
      <c r="DO327" s="54">
        <f t="shared" si="99"/>
        <v>0</v>
      </c>
      <c r="DP327" s="54">
        <f t="shared" si="99"/>
        <v>0</v>
      </c>
      <c r="DQ327" s="54">
        <f t="shared" si="99"/>
        <v>0</v>
      </c>
      <c r="DR327" s="54">
        <f t="shared" si="99"/>
        <v>0</v>
      </c>
      <c r="DS327" s="54">
        <f t="shared" si="99"/>
        <v>0</v>
      </c>
      <c r="DT327" s="54">
        <f t="shared" si="99"/>
        <v>0</v>
      </c>
      <c r="DU327" s="54">
        <f t="shared" si="99"/>
        <v>0</v>
      </c>
      <c r="DV327" s="54">
        <f t="shared" si="99"/>
        <v>0</v>
      </c>
      <c r="DW327" s="54">
        <f t="shared" si="99"/>
        <v>0</v>
      </c>
      <c r="DX327" s="54">
        <f t="shared" si="99"/>
        <v>0</v>
      </c>
      <c r="DY327" s="54">
        <f t="shared" si="99"/>
        <v>0</v>
      </c>
      <c r="DZ327" s="54">
        <f t="shared" si="99"/>
        <v>0</v>
      </c>
      <c r="EA327" s="54">
        <f t="shared" si="99"/>
        <v>0</v>
      </c>
      <c r="EB327" s="54">
        <f t="shared" si="99"/>
        <v>0</v>
      </c>
      <c r="EC327" s="54">
        <f t="shared" si="99"/>
        <v>0</v>
      </c>
      <c r="ED327" s="54">
        <f t="shared" si="99"/>
        <v>0</v>
      </c>
      <c r="EE327" s="54">
        <f t="shared" si="99"/>
        <v>0</v>
      </c>
      <c r="EF327" s="54">
        <f t="shared" si="99"/>
        <v>0</v>
      </c>
      <c r="EG327" s="54">
        <f t="shared" si="99"/>
        <v>0</v>
      </c>
      <c r="EH327" s="54">
        <f t="shared" si="99"/>
        <v>0</v>
      </c>
      <c r="EI327" s="54">
        <f t="shared" si="99"/>
        <v>0</v>
      </c>
      <c r="EJ327" s="54">
        <f t="shared" si="99"/>
        <v>0</v>
      </c>
      <c r="EK327" s="54">
        <f t="shared" si="99"/>
        <v>0</v>
      </c>
      <c r="EL327" s="54">
        <f t="shared" si="99"/>
        <v>0</v>
      </c>
      <c r="EM327" s="54">
        <f t="shared" si="99"/>
        <v>0</v>
      </c>
      <c r="EN327" s="54">
        <f t="shared" si="99"/>
        <v>0</v>
      </c>
      <c r="EO327" s="54">
        <f t="shared" si="99"/>
        <v>0</v>
      </c>
      <c r="EP327" s="54">
        <f t="shared" si="99"/>
        <v>0</v>
      </c>
      <c r="EQ327" s="54">
        <f t="shared" si="99"/>
        <v>0</v>
      </c>
      <c r="ER327" s="54">
        <f t="shared" si="99"/>
        <v>0</v>
      </c>
      <c r="ES327" s="54">
        <f t="shared" si="99"/>
        <v>0</v>
      </c>
      <c r="ET327" s="54">
        <f t="shared" ref="ET327:FM327" si="100">SUMIF($J10:$J325,$J327,ET$5:ET$320)</f>
        <v>0</v>
      </c>
      <c r="EU327" s="54">
        <f t="shared" si="100"/>
        <v>0</v>
      </c>
      <c r="EV327" s="54">
        <f t="shared" si="100"/>
        <v>0</v>
      </c>
      <c r="EW327" s="54">
        <f t="shared" si="100"/>
        <v>0</v>
      </c>
      <c r="EX327" s="54">
        <f t="shared" si="100"/>
        <v>0</v>
      </c>
      <c r="EY327" s="54">
        <f t="shared" si="100"/>
        <v>0</v>
      </c>
      <c r="EZ327" s="54">
        <f t="shared" si="100"/>
        <v>0</v>
      </c>
      <c r="FA327" s="54">
        <f t="shared" si="100"/>
        <v>0</v>
      </c>
      <c r="FB327" s="54">
        <f t="shared" si="100"/>
        <v>0</v>
      </c>
      <c r="FC327" s="54">
        <f t="shared" si="100"/>
        <v>0</v>
      </c>
      <c r="FD327" s="54">
        <f t="shared" si="100"/>
        <v>0</v>
      </c>
      <c r="FE327" s="54">
        <f t="shared" si="100"/>
        <v>0</v>
      </c>
      <c r="FF327" s="54">
        <f t="shared" si="100"/>
        <v>0</v>
      </c>
      <c r="FG327" s="54">
        <f t="shared" si="100"/>
        <v>0</v>
      </c>
      <c r="FH327" s="54">
        <f t="shared" si="100"/>
        <v>0</v>
      </c>
      <c r="FI327" s="54">
        <f t="shared" si="100"/>
        <v>0</v>
      </c>
      <c r="FJ327" s="54">
        <f t="shared" si="100"/>
        <v>0</v>
      </c>
      <c r="FK327" s="54">
        <f t="shared" si="100"/>
        <v>0</v>
      </c>
      <c r="FL327" s="54">
        <f t="shared" si="100"/>
        <v>0</v>
      </c>
      <c r="FM327" s="54">
        <f t="shared" si="100"/>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2021-06-11T08:49:22Z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